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5934F771-D413-4432-A80C-7DADC6CF28D4}" xr6:coauthVersionLast="47" xr6:coauthVersionMax="47" xr10:uidLastSave="{00000000-0000-0000-0000-000000000000}"/>
  <bookViews>
    <workbookView xWindow="-110" yWindow="-110" windowWidth="19420" windowHeight="10300" tabRatio="659" firstSheet="15" activeTab="15"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216" r:id="rId34"/>
    <sheet name="3036" sheetId="1217" r:id="rId35"/>
    <sheet name="2357" sheetId="1218" r:id="rId36"/>
    <sheet name="4938" sheetId="1219" r:id="rId37"/>
    <sheet name="1905" sheetId="1220" r:id="rId38"/>
    <sheet name="6414" sheetId="1221" r:id="rId39"/>
    <sheet name="3356" sheetId="1222" r:id="rId40"/>
    <sheet name="1809" sheetId="1223" r:id="rId41"/>
    <sheet name="2338" sheetId="1224" r:id="rId42"/>
    <sheet name="3504" sheetId="122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BB4" i="40" l="1"/>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c r="N1007" i="40" a="1"/>
  <c r="N1007" i="40" s="1"/>
  <c r="N1008" i="40" a="1"/>
  <c r="N1008" i="40" s="1"/>
  <c r="N1009" i="40" a="1"/>
  <c r="N1009" i="40" s="1"/>
  <c r="N1010" i="40" a="1"/>
  <c r="N1010" i="40"/>
  <c r="N1011" i="40" a="1"/>
  <c r="N1011" i="40" s="1"/>
  <c r="N1012" i="40" a="1"/>
  <c r="N1012" i="40" s="1"/>
  <c r="N1013" i="40" a="1"/>
  <c r="N1013" i="40" s="1"/>
  <c r="N1014" i="40" a="1"/>
  <c r="N1014" i="40"/>
  <c r="N1015" i="40" a="1"/>
  <c r="N1015" i="40" s="1"/>
  <c r="N1016" i="40" a="1"/>
  <c r="N1016" i="40" s="1"/>
  <c r="N1017" i="40" a="1"/>
  <c r="N1017" i="40" s="1"/>
  <c r="N1018" i="40" a="1"/>
  <c r="N1018" i="40" s="1"/>
  <c r="N1019" i="40" a="1"/>
  <c r="N1019" i="40" s="1"/>
  <c r="N1020" i="40" a="1"/>
  <c r="N1020" i="40" s="1"/>
  <c r="N1021" i="40" a="1"/>
  <c r="N1021" i="40" s="1"/>
  <c r="N1022" i="40" a="1"/>
  <c r="N1022" i="40" s="1"/>
  <c r="N1023" i="40" a="1"/>
  <c r="N1023" i="40" s="1"/>
  <c r="N1024" i="40" a="1"/>
  <c r="N1024" i="40" s="1"/>
  <c r="N1025" i="40" a="1"/>
  <c r="N1025" i="40" s="1"/>
  <c r="N1026" i="40" a="1"/>
  <c r="N1026" i="40"/>
  <c r="N1027" i="40" a="1"/>
  <c r="N1027" i="40" s="1"/>
  <c r="N1028" i="40" a="1"/>
  <c r="N1028" i="40" s="1"/>
  <c r="N1029" i="40" a="1"/>
  <c r="N1029" i="40" s="1"/>
  <c r="N1030" i="40" a="1"/>
  <c r="N1030" i="40" s="1"/>
  <c r="N1031" i="40" a="1"/>
  <c r="N1031" i="40" s="1"/>
  <c r="N1032" i="40" a="1"/>
  <c r="N1032" i="40" s="1"/>
  <c r="N1033" i="40" a="1"/>
  <c r="N1033" i="40" s="1"/>
  <c r="N1034" i="40" a="1"/>
  <c r="N1034" i="40" s="1"/>
  <c r="N1035" i="40" a="1"/>
  <c r="N1035" i="40" s="1"/>
  <c r="N1036" i="40" a="1"/>
  <c r="N1036" i="40" s="1"/>
  <c r="N1037" i="40" a="1"/>
  <c r="N1037" i="40" s="1"/>
  <c r="N1038" i="40" a="1"/>
  <c r="N1038" i="40"/>
  <c r="N1039" i="40" a="1"/>
  <c r="N1039" i="40" s="1"/>
  <c r="N1040" i="40" a="1"/>
  <c r="N1040" i="40" s="1"/>
  <c r="N1041" i="40" a="1"/>
  <c r="N1041" i="40" s="1"/>
  <c r="N1042" i="40" a="1"/>
  <c r="N1042" i="40" s="1"/>
  <c r="N1043" i="40" a="1"/>
  <c r="N1043" i="40" s="1"/>
  <c r="N1044" i="40" a="1"/>
  <c r="N1044" i="40" s="1"/>
  <c r="N1045" i="40" a="1"/>
  <c r="N1045" i="40" s="1"/>
  <c r="N1046" i="40" a="1"/>
  <c r="N1046" i="40"/>
  <c r="N1047" i="40" a="1"/>
  <c r="N1047" i="40" s="1"/>
  <c r="N1048" i="40" a="1"/>
  <c r="N1048" i="40" s="1"/>
  <c r="N1049" i="40" a="1"/>
  <c r="N1049" i="40" s="1"/>
  <c r="N1050" i="40" a="1"/>
  <c r="N1050" i="40" s="1"/>
  <c r="N1051" i="40" a="1"/>
  <c r="N1051" i="40" s="1"/>
  <c r="N1052" i="40" a="1"/>
  <c r="N1052" i="40" s="1"/>
  <c r="N1053" i="40" a="1"/>
  <c r="N1053" i="40" s="1"/>
  <c r="N1054" i="40" a="1"/>
  <c r="N1054" i="40" s="1"/>
  <c r="N1055" i="40" a="1"/>
  <c r="N1055" i="40" s="1"/>
  <c r="N1056" i="40" a="1"/>
  <c r="N1056" i="40" s="1"/>
  <c r="N1057" i="40" a="1"/>
  <c r="N1057" i="40" s="1"/>
  <c r="N1058" i="40" a="1"/>
  <c r="N1058" i="40"/>
  <c r="N1059" i="40" a="1"/>
  <c r="N1059" i="40" s="1"/>
  <c r="N1060" i="40" a="1"/>
  <c r="N1060" i="40" s="1"/>
  <c r="N1061" i="40" a="1"/>
  <c r="N1061" i="40" s="1"/>
  <c r="N1062" i="40" a="1"/>
  <c r="N1062" i="40" s="1"/>
  <c r="N1063" i="40" a="1"/>
  <c r="N1063" i="40" s="1"/>
  <c r="N1064" i="40" a="1"/>
  <c r="N1064" i="40" s="1"/>
  <c r="N1065" i="40" a="1"/>
  <c r="N1065" i="40" s="1"/>
  <c r="N1066" i="40" a="1"/>
  <c r="N1066" i="40" s="1"/>
  <c r="N1067" i="40" a="1"/>
  <c r="N1067" i="40" s="1"/>
  <c r="N1068" i="40" a="1"/>
  <c r="N1068" i="40" s="1"/>
  <c r="N1069" i="40" a="1"/>
  <c r="N1069" i="40" s="1"/>
  <c r="N1070" i="40" a="1"/>
  <c r="N1070" i="40"/>
  <c r="N1071" i="40" a="1"/>
  <c r="N1071" i="40" s="1"/>
  <c r="N1072" i="40" a="1"/>
  <c r="N1072" i="40" s="1"/>
  <c r="N1073" i="40" a="1"/>
  <c r="N1073" i="40" s="1"/>
  <c r="N1074" i="40" a="1"/>
  <c r="N1074" i="40" s="1"/>
  <c r="N1075" i="40" a="1"/>
  <c r="N1075" i="40" s="1"/>
  <c r="N1076" i="40" a="1"/>
  <c r="N1076" i="40" s="1"/>
  <c r="N1077" i="40" a="1"/>
  <c r="N1077" i="40" s="1"/>
  <c r="N1078" i="40" a="1"/>
  <c r="N1078" i="40"/>
  <c r="N1079" i="40" a="1"/>
  <c r="N1079" i="40" s="1"/>
  <c r="N1080" i="40" a="1"/>
  <c r="N1080" i="40" s="1"/>
  <c r="N1081" i="40" a="1"/>
  <c r="N1081" i="40" s="1"/>
  <c r="N1082" i="40" a="1"/>
  <c r="N1082" i="40" s="1"/>
  <c r="N1083" i="40" a="1"/>
  <c r="N1083" i="40" s="1"/>
  <c r="N1084" i="40" a="1"/>
  <c r="N1084" i="40" s="1"/>
  <c r="N1085" i="40" a="1"/>
  <c r="N1085" i="40" s="1"/>
  <c r="N1086" i="40" a="1"/>
  <c r="N1086" i="40"/>
  <c r="N1087" i="40" a="1"/>
  <c r="N1087" i="40" s="1"/>
  <c r="N1088" i="40" a="1"/>
  <c r="N1088" i="40" s="1"/>
  <c r="N1089" i="40" a="1"/>
  <c r="N1089" i="40" s="1"/>
  <c r="N1090" i="40" a="1"/>
  <c r="N1090" i="40"/>
  <c r="N1091" i="40" a="1"/>
  <c r="N1091" i="40" s="1"/>
  <c r="N1092" i="40" a="1"/>
  <c r="N1092" i="40" s="1"/>
  <c r="N1093" i="40" a="1"/>
  <c r="N1093" i="40" s="1"/>
  <c r="N1094" i="40" a="1"/>
  <c r="N1094" i="40" s="1"/>
  <c r="N1095" i="40" a="1"/>
  <c r="N1095" i="40" s="1"/>
  <c r="N1096" i="40" a="1"/>
  <c r="N1096" i="40" s="1"/>
  <c r="N1097" i="40" a="1"/>
  <c r="N1097" i="40" s="1"/>
  <c r="N1098" i="40" a="1"/>
  <c r="N1098" i="40" s="1"/>
  <c r="N1099" i="40" a="1"/>
  <c r="N1099" i="40" s="1"/>
  <c r="N1100" i="40" a="1"/>
  <c r="N1100" i="40" s="1"/>
  <c r="N1101" i="40" a="1"/>
  <c r="N1101" i="40" s="1"/>
  <c r="N1102" i="40" a="1"/>
  <c r="N1102" i="40" s="1"/>
  <c r="N1103" i="40" a="1"/>
  <c r="N1103" i="40" s="1"/>
  <c r="N1104" i="40" a="1"/>
  <c r="N1104" i="40" s="1"/>
  <c r="N1105" i="40" a="1"/>
  <c r="N1105" i="40" s="1"/>
  <c r="N1106" i="40" a="1"/>
  <c r="N1106" i="40" s="1"/>
  <c r="N1107" i="40" a="1"/>
  <c r="N1107" i="40" s="1"/>
  <c r="N1108" i="40" a="1"/>
  <c r="N1108" i="40" s="1"/>
  <c r="N1109" i="40" a="1"/>
  <c r="N1109" i="40" s="1"/>
  <c r="N1110" i="40" a="1"/>
  <c r="N1110" i="40"/>
  <c r="N1111" i="40" a="1"/>
  <c r="N1111" i="40" s="1"/>
  <c r="N1112" i="40" a="1"/>
  <c r="N1112" i="40" s="1"/>
  <c r="N1113" i="40" a="1"/>
  <c r="N1113" i="40" s="1"/>
  <c r="N1114" i="40" a="1"/>
  <c r="N1114" i="40" s="1"/>
  <c r="N1115" i="40" a="1"/>
  <c r="N1115" i="40" s="1"/>
  <c r="N1116" i="40" a="1"/>
  <c r="N1116" i="40" s="1"/>
  <c r="N1117" i="40" a="1"/>
  <c r="N1117" i="40" s="1"/>
  <c r="N1118" i="40" a="1"/>
  <c r="N1118" i="40"/>
  <c r="N1119" i="40" a="1"/>
  <c r="N1119" i="40" s="1"/>
  <c r="N1120" i="40" a="1"/>
  <c r="N1120" i="40" s="1"/>
  <c r="N1121" i="40" a="1"/>
  <c r="N1121" i="40" s="1"/>
  <c r="N1122" i="40" a="1"/>
  <c r="N1122" i="40"/>
  <c r="N1123" i="40" a="1"/>
  <c r="N1123" i="40" s="1"/>
  <c r="N1124" i="40" a="1"/>
  <c r="N1124" i="40" s="1"/>
  <c r="N1125" i="40" a="1"/>
  <c r="N1125" i="40" s="1"/>
  <c r="N1126" i="40" a="1"/>
  <c r="N1126" i="40" s="1"/>
  <c r="N1127" i="40" a="1"/>
  <c r="N1127" i="40" s="1"/>
  <c r="N1128" i="40" a="1"/>
  <c r="N1128" i="40" s="1"/>
  <c r="N1129" i="40" a="1"/>
  <c r="N1129" i="40" s="1"/>
  <c r="N1130" i="40" a="1"/>
  <c r="N1130" i="40" s="1"/>
  <c r="N1131" i="40" a="1"/>
  <c r="N1131" i="40" s="1"/>
  <c r="N1132" i="40" a="1"/>
  <c r="N1132" i="40" s="1"/>
  <c r="N1133" i="40" a="1"/>
  <c r="N1133" i="40" s="1"/>
  <c r="N1134" i="40" a="1"/>
  <c r="N1134" i="40" s="1"/>
  <c r="N1135" i="40" a="1"/>
  <c r="N1135" i="40" s="1"/>
  <c r="N1136" i="40" a="1"/>
  <c r="N1136" i="40" s="1"/>
  <c r="N1137" i="40" a="1"/>
  <c r="N1137" i="40" s="1"/>
  <c r="N1138" i="40" a="1"/>
  <c r="N1138" i="40" s="1"/>
  <c r="N1139" i="40" a="1"/>
  <c r="N1139" i="40" s="1"/>
  <c r="N1140" i="40" a="1"/>
  <c r="N1140" i="40" s="1"/>
  <c r="N1141" i="40" a="1"/>
  <c r="N1141" i="40" s="1"/>
  <c r="N1142" i="40" a="1"/>
  <c r="N1142" i="40"/>
  <c r="N1143" i="40" a="1"/>
  <c r="N1143" i="40" s="1"/>
  <c r="N1144" i="40" a="1"/>
  <c r="N1144" i="40" s="1"/>
  <c r="N1145" i="40" a="1"/>
  <c r="N1145" i="40" s="1"/>
  <c r="N1146" i="40" a="1"/>
  <c r="N1146" i="40"/>
  <c r="N1147" i="40" a="1"/>
  <c r="N1147" i="40" s="1"/>
  <c r="N1148" i="40" a="1"/>
  <c r="N1148" i="40" s="1"/>
  <c r="N1149" i="40" a="1"/>
  <c r="N1149" i="40" s="1"/>
  <c r="N1150" i="40" a="1"/>
  <c r="N1150" i="40"/>
  <c r="N1151" i="40" a="1"/>
  <c r="N1151" i="40" s="1"/>
  <c r="N1152" i="40" a="1"/>
  <c r="N1152" i="40" s="1"/>
  <c r="N1153" i="40" a="1"/>
  <c r="N1153" i="40" s="1"/>
  <c r="N1154" i="40" a="1"/>
  <c r="N1154" i="40"/>
  <c r="N1155" i="40" a="1"/>
  <c r="N1155" i="40" s="1"/>
  <c r="N1156" i="40" a="1"/>
  <c r="N1156" i="40" s="1"/>
  <c r="N1157" i="40" a="1"/>
  <c r="N1157" i="40" s="1"/>
  <c r="N1158" i="40" a="1"/>
  <c r="N1158" i="40" s="1"/>
  <c r="N1159" i="40" a="1"/>
  <c r="N1159" i="40" s="1"/>
  <c r="N1160" i="40" a="1"/>
  <c r="N1160" i="40" s="1"/>
  <c r="N1161" i="40" a="1"/>
  <c r="N1161" i="40" s="1"/>
  <c r="N1162" i="40" a="1"/>
  <c r="N1162" i="40" s="1"/>
  <c r="N1163" i="40" a="1"/>
  <c r="N1163" i="40" s="1"/>
  <c r="N1164" i="40" a="1"/>
  <c r="N1164" i="40" s="1"/>
  <c r="N1165" i="40" a="1"/>
  <c r="N1165" i="40" s="1"/>
  <c r="N1166" i="40" a="1"/>
  <c r="N1166" i="40" s="1"/>
  <c r="N1167" i="40" a="1"/>
  <c r="N1167" i="40" s="1"/>
  <c r="N1168" i="40" a="1"/>
  <c r="N1168" i="40" s="1"/>
  <c r="N1169" i="40" a="1"/>
  <c r="N1169" i="40" s="1"/>
  <c r="N1170" i="40" a="1"/>
  <c r="N1170" i="40" s="1"/>
  <c r="N1171" i="40" a="1"/>
  <c r="N1171" i="40" s="1"/>
  <c r="N1172" i="40" a="1"/>
  <c r="N1172" i="40" s="1"/>
  <c r="N1173" i="40" a="1"/>
  <c r="N1173" i="40" s="1"/>
  <c r="N1174" i="40" a="1"/>
  <c r="N1174" i="40"/>
  <c r="N1175" i="40" a="1"/>
  <c r="N1175" i="40" s="1"/>
  <c r="N1176" i="40" a="1"/>
  <c r="N1176" i="40" s="1"/>
  <c r="N1177" i="40" a="1"/>
  <c r="N1177" i="40" s="1"/>
  <c r="N1178" i="40" a="1"/>
  <c r="N1178" i="40"/>
  <c r="N1179" i="40" a="1"/>
  <c r="N1179" i="40" s="1"/>
  <c r="N1180" i="40" a="1"/>
  <c r="N1180" i="40" s="1"/>
  <c r="N1181" i="40" a="1"/>
  <c r="N1181" i="40" s="1"/>
  <c r="N1182" i="40" a="1"/>
  <c r="N1182" i="40"/>
  <c r="N1183" i="40" a="1"/>
  <c r="N1183" i="40" s="1"/>
  <c r="N1184" i="40" a="1"/>
  <c r="N1184" i="40" s="1"/>
  <c r="N1185" i="40" a="1"/>
  <c r="N1185" i="40" s="1"/>
  <c r="N1186" i="40" a="1"/>
  <c r="N1186" i="40"/>
  <c r="N1187" i="40" a="1"/>
  <c r="N1187" i="40" s="1"/>
  <c r="N1188" i="40" a="1"/>
  <c r="N1188" i="40" s="1"/>
  <c r="N1189" i="40" a="1"/>
  <c r="N1189" i="40" s="1"/>
  <c r="N1190" i="40" a="1"/>
  <c r="N1190" i="40" s="1"/>
  <c r="N1191" i="40" a="1"/>
  <c r="N1191" i="40" s="1"/>
  <c r="N1192" i="40" a="1"/>
  <c r="N1192" i="40" s="1"/>
  <c r="N1193" i="40" a="1"/>
  <c r="N1193" i="40" s="1"/>
  <c r="N1194" i="40" a="1"/>
  <c r="N1194" i="40" s="1"/>
  <c r="N1195" i="40" a="1"/>
  <c r="N1195" i="40" s="1"/>
  <c r="N1196" i="40" a="1"/>
  <c r="N1196" i="40" s="1"/>
  <c r="N1197" i="40" a="1"/>
  <c r="N1197" i="40" s="1"/>
  <c r="N1198" i="40" a="1"/>
  <c r="N1198" i="40" s="1"/>
  <c r="N1199" i="40" a="1"/>
  <c r="N1199" i="40" s="1"/>
  <c r="N1200" i="40" a="1"/>
  <c r="N1200" i="40" s="1"/>
  <c r="N1201" i="40" a="1"/>
  <c r="N1201" i="40" s="1"/>
  <c r="N1202" i="40" a="1"/>
  <c r="N1202" i="40" s="1"/>
  <c r="N1203" i="40" a="1"/>
  <c r="N1203" i="40" s="1"/>
  <c r="N1204" i="40" a="1"/>
  <c r="N1204" i="40" s="1"/>
  <c r="N1205" i="40" a="1"/>
  <c r="N1205" i="40" s="1"/>
  <c r="N1206" i="40" a="1"/>
  <c r="N1206" i="40"/>
  <c r="N1207" i="40" a="1"/>
  <c r="N1207" i="40" s="1"/>
  <c r="N1208" i="40" a="1"/>
  <c r="N1208" i="40" s="1"/>
  <c r="N1209" i="40" a="1"/>
  <c r="N1209" i="40" s="1"/>
  <c r="N1210" i="40" a="1"/>
  <c r="N1210" i="40"/>
  <c r="N1211" i="40" a="1"/>
  <c r="N1211" i="40" s="1"/>
  <c r="N1212" i="40" a="1"/>
  <c r="N1212" i="40" s="1"/>
  <c r="N1213" i="40" a="1"/>
  <c r="N1213" i="40" s="1"/>
  <c r="N1214" i="40" a="1"/>
  <c r="N1214" i="40"/>
  <c r="N1215" i="40" a="1"/>
  <c r="N1215" i="40" s="1"/>
  <c r="N1216" i="40" a="1"/>
  <c r="N1216" i="40" s="1"/>
  <c r="N1217" i="40" a="1"/>
  <c r="N1217" i="40" s="1"/>
  <c r="N1218" i="40" a="1"/>
  <c r="N1218" i="40"/>
  <c r="N1219" i="40" a="1"/>
  <c r="N1219" i="40" s="1"/>
  <c r="N1220" i="40" a="1"/>
  <c r="N1220" i="40" s="1"/>
  <c r="N1221" i="40" a="1"/>
  <c r="N1221" i="40" s="1"/>
  <c r="N1222" i="40" a="1"/>
  <c r="N1222" i="40"/>
  <c r="N1223" i="40" a="1"/>
  <c r="N1223" i="40" s="1"/>
  <c r="N1224" i="40" a="1"/>
  <c r="N1224" i="40" s="1"/>
  <c r="N1225" i="40" a="1"/>
  <c r="N1225" i="40" s="1"/>
  <c r="N1226" i="40" a="1"/>
  <c r="N1226" i="40" s="1"/>
  <c r="N1227" i="40" a="1"/>
  <c r="N1227" i="40" s="1"/>
  <c r="N1228" i="40" a="1"/>
  <c r="N1228" i="40" s="1"/>
  <c r="N1229" i="40" a="1"/>
  <c r="N1229" i="40" s="1"/>
  <c r="N1230" i="40" a="1"/>
  <c r="N1230" i="40" s="1"/>
  <c r="N1231" i="40" a="1"/>
  <c r="N1231" i="40" s="1"/>
  <c r="N1232" i="40" a="1"/>
  <c r="N1232" i="40" s="1"/>
  <c r="N1233" i="40" a="1"/>
  <c r="N1233" i="40" s="1"/>
  <c r="N1234" i="40" a="1"/>
  <c r="N1234" i="40" s="1"/>
  <c r="N1235" i="40" a="1"/>
  <c r="N1235" i="40" s="1"/>
  <c r="N1236" i="40" a="1"/>
  <c r="N1236" i="40" s="1"/>
  <c r="N1237" i="40" a="1"/>
  <c r="N1237" i="40" s="1"/>
  <c r="N1238" i="40" a="1"/>
  <c r="N1238" i="40"/>
  <c r="N1239" i="40" a="1"/>
  <c r="N1239" i="40" s="1"/>
  <c r="N1240" i="40" a="1"/>
  <c r="N1240" i="40" s="1"/>
  <c r="N1241" i="40" a="1"/>
  <c r="N1241" i="40" s="1"/>
  <c r="N1242" i="40" a="1"/>
  <c r="N1242" i="40"/>
  <c r="N1243" i="40" a="1"/>
  <c r="N1243" i="40" s="1"/>
  <c r="N1244" i="40" a="1"/>
  <c r="N1244" i="40" s="1"/>
  <c r="N1245" i="40" a="1"/>
  <c r="N1245" i="40" s="1"/>
  <c r="N1246" i="40" a="1"/>
  <c r="N1246" i="40"/>
  <c r="N1247" i="40" a="1"/>
  <c r="N1247" i="40" s="1"/>
  <c r="N1248" i="40" a="1"/>
  <c r="N1248" i="40" s="1"/>
  <c r="N1249" i="40" a="1"/>
  <c r="N1249" i="40" s="1"/>
  <c r="N1250" i="40" a="1"/>
  <c r="N1250" i="40"/>
  <c r="N1251" i="40" a="1"/>
  <c r="N1251" i="40" s="1"/>
  <c r="N1252" i="40" a="1"/>
  <c r="N1252" i="40" s="1"/>
  <c r="N1253" i="40" a="1"/>
  <c r="N1253" i="40" s="1"/>
  <c r="N1254" i="40" a="1"/>
  <c r="N1254" i="40"/>
  <c r="N1255" i="40" a="1"/>
  <c r="N1255" i="40" s="1"/>
  <c r="N1256" i="40" a="1"/>
  <c r="N1256" i="40" s="1"/>
  <c r="N1257" i="40" a="1"/>
  <c r="N1257" i="40" s="1"/>
  <c r="N1258" i="40" a="1"/>
  <c r="N1258" i="40" s="1"/>
  <c r="N1259" i="40" a="1"/>
  <c r="N1259" i="40" s="1"/>
  <c r="N1260" i="40" a="1"/>
  <c r="N1260" i="40" s="1"/>
  <c r="N1261" i="40" a="1"/>
  <c r="N1261" i="40" s="1"/>
  <c r="N1262" i="40" a="1"/>
  <c r="N1262" i="40" s="1"/>
  <c r="N1263" i="40" a="1"/>
  <c r="N1263" i="40" s="1"/>
  <c r="N1264" i="40" a="1"/>
  <c r="N1264" i="40" s="1"/>
  <c r="N1265" i="40" a="1"/>
  <c r="N1265" i="40" s="1"/>
  <c r="N1266" i="40" a="1"/>
  <c r="N1266" i="40" s="1"/>
  <c r="N1267" i="40" a="1"/>
  <c r="N1267" i="40" s="1"/>
  <c r="N1268" i="40" a="1"/>
  <c r="N1268" i="40" s="1"/>
  <c r="N1269" i="40" a="1"/>
  <c r="N1269" i="40" s="1"/>
  <c r="N1270" i="40" a="1"/>
  <c r="N1270" i="40"/>
  <c r="N1271" i="40" a="1"/>
  <c r="N1271" i="40" s="1"/>
  <c r="N1272" i="40" a="1"/>
  <c r="N1272" i="40" s="1"/>
  <c r="N1273" i="40" a="1"/>
  <c r="N1273" i="40" s="1"/>
  <c r="N1274" i="40" a="1"/>
  <c r="N1274" i="40"/>
  <c r="N1275" i="40" a="1"/>
  <c r="N1275" i="40" s="1"/>
  <c r="N1276" i="40" a="1"/>
  <c r="N1276" i="40" s="1"/>
  <c r="N1277" i="40" a="1"/>
  <c r="N1277" i="40" s="1"/>
  <c r="N1278" i="40" a="1"/>
  <c r="N1278" i="40"/>
  <c r="N1279" i="40" a="1"/>
  <c r="N1279" i="40" s="1"/>
  <c r="N1280" i="40" a="1"/>
  <c r="N1280" i="40" s="1"/>
  <c r="N1281" i="40" a="1"/>
  <c r="N1281" i="40" s="1"/>
  <c r="N1282" i="40" a="1"/>
  <c r="N1282" i="40"/>
  <c r="N1283" i="40" a="1"/>
  <c r="N1283" i="40" s="1"/>
  <c r="N1284" i="40" a="1"/>
  <c r="N1284" i="40" s="1"/>
  <c r="N1285" i="40" a="1"/>
  <c r="N1285" i="40" s="1"/>
  <c r="N1286" i="40" a="1"/>
  <c r="N1286" i="40"/>
  <c r="N1287" i="40" a="1"/>
  <c r="N1287" i="40" s="1"/>
  <c r="N1288" i="40" a="1"/>
  <c r="N1288" i="40" s="1"/>
  <c r="N1289" i="40" a="1"/>
  <c r="N1289" i="40" s="1"/>
  <c r="N1290" i="40" a="1"/>
  <c r="N1290" i="40" s="1"/>
  <c r="N1291" i="40" a="1"/>
  <c r="N1291" i="40" s="1"/>
  <c r="N1292" i="40" a="1"/>
  <c r="N1292" i="40" s="1"/>
  <c r="N1293" i="40" a="1"/>
  <c r="N1293" i="40" s="1"/>
  <c r="N1294" i="40" a="1"/>
  <c r="N1294" i="40" s="1"/>
  <c r="N1295" i="40" a="1"/>
  <c r="N1295" i="40" s="1"/>
  <c r="N1296" i="40" a="1"/>
  <c r="N1296" i="40" s="1"/>
  <c r="N1297" i="40" a="1"/>
  <c r="N1297" i="40" s="1"/>
  <c r="N1298" i="40" a="1"/>
  <c r="N1298" i="40" s="1"/>
  <c r="N1299" i="40" a="1"/>
  <c r="N1299" i="40" s="1"/>
  <c r="N1300" i="40" a="1"/>
  <c r="N1300" i="40" s="1"/>
  <c r="N1301" i="40" a="1"/>
  <c r="N1301" i="40" s="1"/>
  <c r="N1302" i="40" a="1"/>
  <c r="N1302" i="40"/>
  <c r="N1303" i="40" a="1"/>
  <c r="N1303" i="40" s="1"/>
  <c r="N1304" i="40" a="1"/>
  <c r="N1304" i="40" s="1"/>
  <c r="N1305" i="40" a="1"/>
  <c r="N1305" i="40" s="1"/>
  <c r="N1306" i="40" a="1"/>
  <c r="N1306" i="40"/>
  <c r="N1307" i="40" a="1"/>
  <c r="N1307" i="40" s="1"/>
  <c r="N1308" i="40" a="1"/>
  <c r="N1308" i="40" s="1"/>
  <c r="N1309" i="40" a="1"/>
  <c r="N1309" i="40" s="1"/>
  <c r="N1310" i="40" a="1"/>
  <c r="N1310" i="40"/>
  <c r="N1311" i="40" a="1"/>
  <c r="N1311" i="40" s="1"/>
  <c r="N1312" i="40" a="1"/>
  <c r="N1312" i="40" s="1"/>
  <c r="N1313" i="40" a="1"/>
  <c r="N1313" i="40" s="1"/>
  <c r="N1314" i="40" a="1"/>
  <c r="N1314" i="40"/>
  <c r="N1315" i="40" a="1"/>
  <c r="N1315" i="40" s="1"/>
  <c r="N1316" i="40" a="1"/>
  <c r="N1316" i="40"/>
  <c r="N1317" i="40" a="1"/>
  <c r="N1317" i="40" s="1"/>
  <c r="N1318" i="40" a="1"/>
  <c r="N1318" i="40" s="1"/>
  <c r="N1319" i="40" a="1"/>
  <c r="N1319" i="40" s="1"/>
  <c r="N1320" i="40" a="1"/>
  <c r="N1320" i="40" s="1"/>
  <c r="N1321" i="40" a="1"/>
  <c r="N1321" i="40" s="1"/>
  <c r="N1322" i="40" a="1"/>
  <c r="N1322" i="40" s="1"/>
  <c r="N1323" i="40" a="1"/>
  <c r="N1323" i="40" s="1"/>
  <c r="N1324" i="40" a="1"/>
  <c r="N1324" i="40" s="1"/>
  <c r="N1325" i="40" a="1"/>
  <c r="N1325" i="40" s="1"/>
  <c r="N1326" i="40" a="1"/>
  <c r="N1326" i="40" s="1"/>
  <c r="N1327" i="40" a="1"/>
  <c r="N1327" i="40" s="1"/>
  <c r="N1328" i="40" a="1"/>
  <c r="N1328" i="40"/>
  <c r="N1329" i="40" a="1"/>
  <c r="N1329" i="40" s="1"/>
  <c r="N1330" i="40" a="1"/>
  <c r="N1330" i="40"/>
  <c r="N1331" i="40" a="1"/>
  <c r="N1331" i="40" s="1"/>
  <c r="N1332" i="40" a="1"/>
  <c r="N1332" i="40"/>
  <c r="N1333" i="40" a="1"/>
  <c r="N1333" i="40" s="1"/>
  <c r="N1334" i="40" a="1"/>
  <c r="N1334" i="40" s="1"/>
  <c r="N1335" i="40" a="1"/>
  <c r="N1335" i="40" s="1"/>
  <c r="N1336" i="40" a="1"/>
  <c r="N1336" i="40"/>
  <c r="N1337" i="40" a="1"/>
  <c r="N1337" i="40" s="1"/>
  <c r="N1338" i="40" a="1"/>
  <c r="N1338" i="40" s="1"/>
  <c r="N1339" i="40" a="1"/>
  <c r="N1339" i="40" s="1"/>
  <c r="N1340" i="40" a="1"/>
  <c r="N1340" i="40" s="1"/>
  <c r="N1341" i="40" a="1"/>
  <c r="N1341" i="40" s="1"/>
  <c r="N1342" i="40" a="1"/>
  <c r="N1342" i="40" s="1"/>
  <c r="N1343" i="40" a="1"/>
  <c r="N1343" i="40" s="1"/>
  <c r="N1344" i="40" a="1"/>
  <c r="N1344" i="40"/>
  <c r="N1345" i="40" a="1"/>
  <c r="N1345" i="40" s="1"/>
  <c r="N1346" i="40" a="1"/>
  <c r="N1346" i="40" s="1"/>
  <c r="N1347" i="40" a="1"/>
  <c r="N1347" i="40" s="1"/>
  <c r="N1348" i="40" a="1"/>
  <c r="N1348" i="40"/>
  <c r="N1349" i="40" a="1"/>
  <c r="N1349" i="40" s="1"/>
  <c r="N1350" i="40" a="1"/>
  <c r="N1350" i="40" s="1"/>
  <c r="N1351" i="40" a="1"/>
  <c r="N1351" i="40" s="1"/>
  <c r="N1352" i="40" a="1"/>
  <c r="N1352" i="40" s="1"/>
  <c r="N1353" i="40" a="1"/>
  <c r="N1353" i="40" s="1"/>
  <c r="N1354" i="40" a="1"/>
  <c r="N1354" i="40" s="1"/>
  <c r="N1355" i="40" a="1"/>
  <c r="N1355" i="40" s="1"/>
  <c r="N1356" i="40" a="1"/>
  <c r="N1356" i="40" s="1"/>
  <c r="N1357" i="40" a="1"/>
  <c r="N1357" i="40" s="1"/>
  <c r="N1358" i="40" a="1"/>
  <c r="N1358" i="40" s="1"/>
  <c r="N1359" i="40" a="1"/>
  <c r="N1359" i="40" s="1"/>
  <c r="N1360" i="40" a="1"/>
  <c r="N1360" i="40" s="1"/>
  <c r="N1361" i="40" a="1"/>
  <c r="N1361" i="40" s="1"/>
  <c r="N1362" i="40" a="1"/>
  <c r="N1362" i="40"/>
  <c r="N1363" i="40" a="1"/>
  <c r="N1363" i="40" s="1"/>
  <c r="N1364" i="40" a="1"/>
  <c r="N1364" i="40" s="1"/>
  <c r="N1365" i="40" a="1"/>
  <c r="N1365" i="40" s="1"/>
  <c r="N1366" i="40" a="1"/>
  <c r="N1366" i="40" s="1"/>
  <c r="N1367" i="40" a="1"/>
  <c r="N1367" i="40" s="1"/>
  <c r="N1368" i="40" a="1"/>
  <c r="N1368" i="40" s="1"/>
  <c r="N1369" i="40" a="1"/>
  <c r="N1369" i="40" s="1"/>
  <c r="N1370" i="40" a="1"/>
  <c r="N1370" i="40"/>
  <c r="N1371" i="40" a="1"/>
  <c r="N1371" i="40" s="1"/>
  <c r="N1372" i="40" a="1"/>
  <c r="N1372" i="40" s="1"/>
  <c r="N1373" i="40" a="1"/>
  <c r="N1373" i="40" s="1"/>
  <c r="N1374" i="40" a="1"/>
  <c r="N1374" i="40" s="1"/>
  <c r="N1375" i="40" a="1"/>
  <c r="N1375" i="40" s="1"/>
  <c r="N1376" i="40" a="1"/>
  <c r="N1376" i="40" s="1"/>
  <c r="N1377" i="40" a="1"/>
  <c r="N1377" i="40" s="1"/>
  <c r="N1378" i="40" a="1"/>
  <c r="N1378" i="40"/>
  <c r="N1379" i="40" a="1"/>
  <c r="N1379" i="40" s="1"/>
  <c r="N1380" i="40" a="1"/>
  <c r="N1380" i="40" s="1"/>
  <c r="N1381" i="40" a="1"/>
  <c r="N1381" i="40" s="1"/>
  <c r="N1382" i="40" a="1"/>
  <c r="N1382" i="40" s="1"/>
  <c r="N1383" i="40" a="1"/>
  <c r="N1383" i="40" s="1"/>
  <c r="N1384" i="40" a="1"/>
  <c r="N1384" i="40" s="1"/>
  <c r="N1385" i="40" a="1"/>
  <c r="N1385" i="40" s="1"/>
  <c r="N1386" i="40" a="1"/>
  <c r="N1386" i="40" s="1"/>
  <c r="N1387" i="40" a="1"/>
  <c r="N1387" i="40" s="1"/>
  <c r="N1388" i="40" a="1"/>
  <c r="N1388" i="40" s="1"/>
  <c r="N1389" i="40" a="1"/>
  <c r="N1389" i="40" s="1"/>
  <c r="N1390" i="40" a="1"/>
  <c r="N1390" i="40" s="1"/>
  <c r="N1391" i="40" a="1"/>
  <c r="N1391" i="40" s="1"/>
  <c r="N1392" i="40" a="1"/>
  <c r="N1392" i="40" s="1"/>
  <c r="N1393" i="40" a="1"/>
  <c r="N1393" i="40" s="1"/>
  <c r="N1394" i="40" a="1"/>
  <c r="N1394" i="40"/>
  <c r="N1395" i="40" a="1"/>
  <c r="N1395" i="40" s="1"/>
  <c r="N1396" i="40" a="1"/>
  <c r="N1396" i="40" s="1"/>
  <c r="N1397" i="40" a="1"/>
  <c r="N1397" i="40" s="1"/>
  <c r="N1398" i="40" a="1"/>
  <c r="N1398" i="40" s="1"/>
  <c r="N1399" i="40" a="1"/>
  <c r="N1399" i="40" s="1"/>
  <c r="N1400" i="40" a="1"/>
  <c r="N1400" i="40" s="1"/>
  <c r="N1401" i="40" a="1"/>
  <c r="N1401" i="40" s="1"/>
  <c r="N1402" i="40" a="1"/>
  <c r="N1402" i="40"/>
  <c r="N1403" i="40" a="1"/>
  <c r="N1403" i="40" s="1"/>
  <c r="N1404" i="40" a="1"/>
  <c r="N1404" i="40" s="1"/>
  <c r="N1405" i="40" a="1"/>
  <c r="N1405" i="40" s="1"/>
  <c r="N1406" i="40" a="1"/>
  <c r="N1406" i="40" s="1"/>
  <c r="N1407" i="40" a="1"/>
  <c r="N1407" i="40" s="1"/>
  <c r="N1408" i="40" a="1"/>
  <c r="N1408" i="40" s="1"/>
  <c r="N1409" i="40" a="1"/>
  <c r="N1409" i="40" s="1"/>
  <c r="N1410" i="40" a="1"/>
  <c r="N1410" i="40"/>
  <c r="N1411" i="40" a="1"/>
  <c r="N1411" i="40" s="1"/>
  <c r="N1412" i="40" a="1"/>
  <c r="N1412" i="40" s="1"/>
  <c r="N1413" i="40" a="1"/>
  <c r="N1413" i="40" s="1"/>
  <c r="N1414" i="40" a="1"/>
  <c r="N1414" i="40" s="1"/>
  <c r="N1415" i="40" a="1"/>
  <c r="N1415" i="40" s="1"/>
  <c r="N1416" i="40" a="1"/>
  <c r="N1416" i="40" s="1"/>
  <c r="N1417" i="40" a="1"/>
  <c r="N1417" i="40" s="1"/>
  <c r="N1418" i="40" a="1"/>
  <c r="N1418" i="40" s="1"/>
  <c r="N1419" i="40" a="1"/>
  <c r="N1419" i="40" s="1"/>
  <c r="N1420" i="40" a="1"/>
  <c r="N1420" i="40" s="1"/>
  <c r="N1421" i="40" a="1"/>
  <c r="N1421" i="40" s="1"/>
  <c r="N1422" i="40" a="1"/>
  <c r="N1422" i="40" s="1"/>
  <c r="N1423" i="40" a="1"/>
  <c r="N1423" i="40" s="1"/>
  <c r="N1424" i="40" a="1"/>
  <c r="N1424" i="40" s="1"/>
  <c r="N1425" i="40" a="1"/>
  <c r="N1425" i="40" s="1"/>
  <c r="N1426" i="40" a="1"/>
  <c r="N1426" i="40"/>
  <c r="N1427" i="40" a="1"/>
  <c r="N1427" i="40" s="1"/>
  <c r="N1428" i="40" a="1"/>
  <c r="N1428" i="40" s="1"/>
  <c r="N1429" i="40" a="1"/>
  <c r="N1429" i="40" s="1"/>
  <c r="N1430" i="40" a="1"/>
  <c r="N1430" i="40" s="1"/>
  <c r="N1431" i="40" a="1"/>
  <c r="N1431" i="40" s="1"/>
  <c r="N1432" i="40" a="1"/>
  <c r="N1432" i="40" s="1"/>
  <c r="N1433" i="40" a="1"/>
  <c r="N1433" i="40" s="1"/>
  <c r="N1434" i="40" a="1"/>
  <c r="N1434" i="40"/>
  <c r="N1435" i="40" a="1"/>
  <c r="N1435" i="40" s="1"/>
  <c r="N1436" i="40" a="1"/>
  <c r="N1436" i="40" s="1"/>
  <c r="N1437" i="40" a="1"/>
  <c r="N1437" i="40" s="1"/>
  <c r="N1438" i="40" a="1"/>
  <c r="N1438" i="40" s="1"/>
  <c r="N1439" i="40" a="1"/>
  <c r="N1439" i="40" s="1"/>
  <c r="N1440" i="40" a="1"/>
  <c r="N1440" i="40" s="1"/>
  <c r="N1441" i="40" a="1"/>
  <c r="N1441" i="40" s="1"/>
  <c r="N1442" i="40" a="1"/>
  <c r="N1442" i="40"/>
  <c r="N1443" i="40" a="1"/>
  <c r="N1443" i="40" s="1"/>
  <c r="N1444" i="40" a="1"/>
  <c r="N1444" i="40" s="1"/>
  <c r="N1445" i="40" a="1"/>
  <c r="N1445" i="40" s="1"/>
  <c r="N1446" i="40" a="1"/>
  <c r="N1446" i="40" s="1"/>
  <c r="N1447" i="40" a="1"/>
  <c r="N1447" i="40" s="1"/>
  <c r="N1448" i="40" a="1"/>
  <c r="N1448" i="40" s="1"/>
  <c r="N1449" i="40" a="1"/>
  <c r="N1449" i="40" s="1"/>
  <c r="N1450" i="40" a="1"/>
  <c r="N1450" i="40" s="1"/>
  <c r="N1451" i="40" a="1"/>
  <c r="N1451" i="40" s="1"/>
  <c r="N1452" i="40" a="1"/>
  <c r="N1452" i="40" s="1"/>
  <c r="N1453" i="40" a="1"/>
  <c r="N1453" i="40" s="1"/>
  <c r="N1454" i="40" a="1"/>
  <c r="N1454" i="40" s="1"/>
  <c r="N1455" i="40" a="1"/>
  <c r="N1455" i="40" s="1"/>
  <c r="N1456" i="40" a="1"/>
  <c r="N1456" i="40" s="1"/>
  <c r="N1457" i="40" a="1"/>
  <c r="N1457" i="40" s="1"/>
  <c r="N1458" i="40" a="1"/>
  <c r="N1458" i="40"/>
  <c r="N1459" i="40" a="1"/>
  <c r="N1459" i="40" s="1"/>
  <c r="N1460" i="40" a="1"/>
  <c r="N1460" i="40" s="1"/>
  <c r="N1461" i="40" a="1"/>
  <c r="N1461" i="40" s="1"/>
  <c r="N1462" i="40" a="1"/>
  <c r="N1462" i="40" s="1"/>
  <c r="N1463" i="40" a="1"/>
  <c r="N1463" i="40" s="1"/>
  <c r="N1464" i="40" a="1"/>
  <c r="N1464" i="40" s="1"/>
  <c r="N1465" i="40" a="1"/>
  <c r="N1465" i="40" s="1"/>
  <c r="N1466" i="40" a="1"/>
  <c r="N1466" i="40"/>
  <c r="N1467" i="40" a="1"/>
  <c r="N1467" i="40" s="1"/>
  <c r="N1468" i="40" a="1"/>
  <c r="N1468" i="40" s="1"/>
  <c r="N1469" i="40" a="1"/>
  <c r="N1469" i="40" s="1"/>
  <c r="N1470" i="40" a="1"/>
  <c r="N1470" i="40" s="1"/>
  <c r="N1471" i="40" a="1"/>
  <c r="N1471" i="40" s="1"/>
  <c r="N1472" i="40" a="1"/>
  <c r="N1472" i="40" s="1"/>
  <c r="N1473" i="40" a="1"/>
  <c r="N1473" i="40" s="1"/>
  <c r="N1474" i="40" a="1"/>
  <c r="N1474" i="40"/>
  <c r="N1475" i="40" a="1"/>
  <c r="N1475" i="40" s="1"/>
  <c r="N1476" i="40" a="1"/>
  <c r="N1476" i="40" s="1"/>
  <c r="N1477" i="40" a="1"/>
  <c r="N1477" i="40" s="1"/>
  <c r="N1478" i="40" a="1"/>
  <c r="N1478" i="40" s="1"/>
  <c r="N1479" i="40" a="1"/>
  <c r="N1479" i="40" s="1"/>
  <c r="N1480" i="40" a="1"/>
  <c r="N1480" i="40" s="1"/>
  <c r="N1481" i="40" a="1"/>
  <c r="N1481" i="40" s="1"/>
  <c r="N1482" i="40" a="1"/>
  <c r="N1482" i="40" s="1"/>
  <c r="N1483" i="40" a="1"/>
  <c r="N1483" i="40" s="1"/>
  <c r="N1484" i="40" a="1"/>
  <c r="N1484" i="40" s="1"/>
  <c r="N1485" i="40" a="1"/>
  <c r="N1485" i="40" s="1"/>
  <c r="N1486" i="40" a="1"/>
  <c r="N1486" i="40" s="1"/>
  <c r="N1487" i="40" a="1"/>
  <c r="N1487" i="40" s="1"/>
  <c r="N1488" i="40" a="1"/>
  <c r="N1488" i="40" s="1"/>
  <c r="N1489" i="40" a="1"/>
  <c r="N1489" i="40" s="1"/>
  <c r="N1490" i="40" a="1"/>
  <c r="N1490" i="40"/>
  <c r="N1491" i="40" a="1"/>
  <c r="N1491" i="40" s="1"/>
  <c r="N1492" i="40" a="1"/>
  <c r="N1492" i="40" s="1"/>
  <c r="N1493" i="40" a="1"/>
  <c r="N1493" i="40" s="1"/>
  <c r="N1494" i="40" a="1"/>
  <c r="N1494" i="40" s="1"/>
  <c r="N1495" i="40" a="1"/>
  <c r="N1495" i="40" s="1"/>
  <c r="N1496" i="40" a="1"/>
  <c r="N1496" i="40" s="1"/>
  <c r="N1497" i="40" a="1"/>
  <c r="N1497" i="40" s="1"/>
  <c r="N1498" i="40" a="1"/>
  <c r="N1498" i="40"/>
  <c r="N1499" i="40" a="1"/>
  <c r="N1499" i="40" s="1"/>
  <c r="N1500" i="40" a="1"/>
  <c r="N1500" i="40" s="1"/>
  <c r="N1501" i="40" a="1"/>
  <c r="N1501" i="40" s="1"/>
  <c r="N1502" i="40" a="1"/>
  <c r="N1502" i="40" s="1"/>
  <c r="N1503" i="40" a="1"/>
  <c r="N1503" i="40" s="1"/>
  <c r="N1504" i="40" a="1"/>
  <c r="N1504" i="40" s="1"/>
  <c r="N1505" i="40" a="1"/>
  <c r="N1505" i="40" s="1"/>
  <c r="N1506" i="40" a="1"/>
  <c r="N1506" i="40"/>
  <c r="N1507" i="40" a="1"/>
  <c r="N1507" i="40" s="1"/>
  <c r="N1508" i="40" a="1"/>
  <c r="N1508" i="40" s="1"/>
  <c r="N1509" i="40" a="1"/>
  <c r="N1509" i="40" s="1"/>
  <c r="N1510" i="40" a="1"/>
  <c r="N1510" i="40" s="1"/>
  <c r="N1511" i="40" a="1"/>
  <c r="N1511" i="40" s="1"/>
  <c r="N1512" i="40" a="1"/>
  <c r="N1512" i="40" s="1"/>
  <c r="N1513" i="40" a="1"/>
  <c r="N1513" i="40" s="1"/>
  <c r="N1514" i="40" a="1"/>
  <c r="N1514" i="40" s="1"/>
  <c r="N1515" i="40" a="1"/>
  <c r="N1515" i="40" s="1"/>
  <c r="N1516" i="40" a="1"/>
  <c r="N1516" i="40" s="1"/>
  <c r="N1517" i="40" a="1"/>
  <c r="N1517" i="40" s="1"/>
  <c r="N1518" i="40" a="1"/>
  <c r="N1518" i="40" s="1"/>
  <c r="N1519" i="40" a="1"/>
  <c r="N1519" i="40" s="1"/>
  <c r="N1520" i="40" a="1"/>
  <c r="N1520" i="40" s="1"/>
  <c r="N1521" i="40" a="1"/>
  <c r="N1521" i="40" s="1"/>
  <c r="N1522" i="40" a="1"/>
  <c r="N1522" i="40"/>
  <c r="N1523" i="40" a="1"/>
  <c r="N1523" i="40" s="1"/>
  <c r="N1524" i="40" a="1"/>
  <c r="N1524" i="40" s="1"/>
  <c r="N1525" i="40" a="1"/>
  <c r="N1525" i="40" s="1"/>
  <c r="N1526" i="40" a="1"/>
  <c r="N1526" i="40" s="1"/>
  <c r="N1527" i="40" a="1"/>
  <c r="N1527" i="40" s="1"/>
  <c r="N1528" i="40" a="1"/>
  <c r="N1528" i="40" s="1"/>
  <c r="N1529" i="40" a="1"/>
  <c r="N1529" i="40" s="1"/>
  <c r="N1530" i="40" a="1"/>
  <c r="N1530" i="40"/>
  <c r="N1531" i="40" a="1"/>
  <c r="N1531" i="40" s="1"/>
  <c r="N1532" i="40" a="1"/>
  <c r="N1532" i="40" s="1"/>
  <c r="N1533" i="40" a="1"/>
  <c r="N1533" i="40" s="1"/>
  <c r="N1534" i="40" a="1"/>
  <c r="N1534" i="40" s="1"/>
  <c r="N1535" i="40" a="1"/>
  <c r="N1535" i="40" s="1"/>
  <c r="N1536" i="40" a="1"/>
  <c r="N1536" i="40" s="1"/>
  <c r="N1537" i="40" a="1"/>
  <c r="N1537" i="40" s="1"/>
  <c r="N1538" i="40" a="1"/>
  <c r="N1538" i="40"/>
  <c r="N1539" i="40" a="1"/>
  <c r="N1539" i="40" s="1"/>
  <c r="N1540" i="40" a="1"/>
  <c r="N1540" i="40" s="1"/>
  <c r="N1541" i="40" a="1"/>
  <c r="N1541" i="40" s="1"/>
  <c r="N1542" i="40" a="1"/>
  <c r="N1542" i="40" s="1"/>
  <c r="N1543" i="40" a="1"/>
  <c r="N1543" i="40" s="1"/>
  <c r="N1544" i="40" a="1"/>
  <c r="N1544" i="40" s="1"/>
  <c r="N1545" i="40" a="1"/>
  <c r="N1545" i="40" s="1"/>
  <c r="N1546" i="40" a="1"/>
  <c r="N1546" i="40" s="1"/>
  <c r="N1547" i="40" a="1"/>
  <c r="N1547" i="40" s="1"/>
  <c r="N1548" i="40" a="1"/>
  <c r="N1548" i="40" s="1"/>
  <c r="N1549" i="40" a="1"/>
  <c r="N1549" i="40" s="1"/>
  <c r="N1550" i="40" a="1"/>
  <c r="N1550" i="40" s="1"/>
  <c r="N1551" i="40" a="1"/>
  <c r="N1551" i="40" s="1"/>
  <c r="N1552" i="40" a="1"/>
  <c r="N1552" i="40" s="1"/>
  <c r="N1553" i="40" a="1"/>
  <c r="N1553" i="40" s="1"/>
  <c r="N1554" i="40" a="1"/>
  <c r="N1554" i="40"/>
  <c r="N1555" i="40" a="1"/>
  <c r="N1555" i="40" s="1"/>
  <c r="N1556" i="40" a="1"/>
  <c r="N1556" i="40" s="1"/>
  <c r="N1557" i="40" a="1"/>
  <c r="N1557" i="40" s="1"/>
  <c r="N1558" i="40" a="1"/>
  <c r="N1558" i="40" s="1"/>
  <c r="N1559" i="40" a="1"/>
  <c r="N1559" i="40" s="1"/>
  <c r="N1560" i="40" a="1"/>
  <c r="N1560" i="40" s="1"/>
  <c r="N1561" i="40" a="1"/>
  <c r="N1561" i="40" s="1"/>
  <c r="N1562" i="40" a="1"/>
  <c r="N1562" i="40"/>
  <c r="N1563" i="40" a="1"/>
  <c r="N1563" i="40" s="1"/>
  <c r="N1564" i="40" a="1"/>
  <c r="N1564" i="40" s="1"/>
  <c r="N1565" i="40" a="1"/>
  <c r="N1565" i="40" s="1"/>
  <c r="N1566" i="40" a="1"/>
  <c r="N1566" i="40" s="1"/>
  <c r="N1567" i="40" a="1"/>
  <c r="N1567" i="40" s="1"/>
  <c r="N1568" i="40" a="1"/>
  <c r="N1568" i="40"/>
  <c r="N1569" i="40" a="1"/>
  <c r="N1569" i="40" s="1"/>
  <c r="N1570" i="40" a="1"/>
  <c r="N1570" i="40" s="1"/>
  <c r="N1571" i="40" a="1"/>
  <c r="N1571" i="40" s="1"/>
  <c r="N1572" i="40" a="1"/>
  <c r="N1572" i="40"/>
  <c r="N1573" i="40" a="1"/>
  <c r="N1573" i="40" s="1"/>
  <c r="N1574" i="40" a="1"/>
  <c r="N1574" i="40" s="1"/>
  <c r="N1575" i="40" a="1"/>
  <c r="N1575" i="40" s="1"/>
  <c r="N1576" i="40" a="1"/>
  <c r="N1576" i="40" s="1"/>
  <c r="N1577" i="40" a="1"/>
  <c r="N1577" i="40" s="1"/>
  <c r="N1578" i="40" a="1"/>
  <c r="N1578" i="40" s="1"/>
  <c r="N1579" i="40" a="1"/>
  <c r="N1579" i="40" s="1"/>
  <c r="N1580" i="40" a="1"/>
  <c r="N1580" i="40"/>
  <c r="N1581" i="40" a="1"/>
  <c r="N1581" i="40" s="1"/>
  <c r="N1582" i="40" a="1"/>
  <c r="N1582" i="40" s="1"/>
  <c r="N1583" i="40" a="1"/>
  <c r="N1583" i="40" s="1"/>
  <c r="N1584" i="40" a="1"/>
  <c r="N1584" i="40"/>
  <c r="N1585" i="40" a="1"/>
  <c r="N1585" i="40" s="1"/>
  <c r="N1586" i="40" a="1"/>
  <c r="N1586" i="40" s="1"/>
  <c r="N1587" i="40" a="1"/>
  <c r="N1587" i="40" s="1"/>
  <c r="N1588" i="40" a="1"/>
  <c r="N1588" i="40"/>
  <c r="N1589" i="40" a="1"/>
  <c r="N1589" i="40" s="1"/>
  <c r="N1590" i="40" a="1"/>
  <c r="N1590" i="40" s="1"/>
  <c r="N1591" i="40" a="1"/>
  <c r="N1591" i="40" s="1"/>
  <c r="N1592" i="40" a="1"/>
  <c r="N1592" i="40" s="1"/>
  <c r="N1593" i="40" a="1"/>
  <c r="N1593" i="40" s="1"/>
  <c r="N1594" i="40" a="1"/>
  <c r="N1594" i="40" s="1"/>
  <c r="N1595" i="40" a="1"/>
  <c r="N1595" i="40" s="1"/>
  <c r="N1596" i="40" a="1"/>
  <c r="N1596" i="40"/>
  <c r="N1597" i="40" a="1"/>
  <c r="N1597" i="40" s="1"/>
  <c r="N1598" i="40" a="1"/>
  <c r="N1598" i="40" s="1"/>
  <c r="N1599" i="40" a="1"/>
  <c r="N1599" i="40" s="1"/>
  <c r="N1600" i="40" a="1"/>
  <c r="N1600" i="40"/>
  <c r="N1601" i="40" a="1"/>
  <c r="N1601" i="40" s="1"/>
  <c r="N1602" i="40" a="1"/>
  <c r="N1602" i="40" s="1"/>
  <c r="N1603" i="40" a="1"/>
  <c r="N1603" i="40" s="1"/>
  <c r="N1604" i="40" a="1"/>
  <c r="N1604" i="40"/>
  <c r="N1605" i="40" a="1"/>
  <c r="N1605" i="40" s="1"/>
  <c r="N1606" i="40" a="1"/>
  <c r="N1606" i="40" s="1"/>
  <c r="N1607" i="40" a="1"/>
  <c r="N1607" i="40" s="1"/>
  <c r="N1608" i="40" a="1"/>
  <c r="N1608" i="40" s="1"/>
  <c r="N1609" i="40" a="1"/>
  <c r="N1609" i="40" s="1"/>
  <c r="N1610" i="40" a="1"/>
  <c r="N1610" i="40" s="1"/>
  <c r="N1611" i="40" a="1"/>
  <c r="N1611" i="40" s="1"/>
  <c r="N1612" i="40" a="1"/>
  <c r="N1612" i="40"/>
  <c r="N1613" i="40" a="1"/>
  <c r="N1613" i="40" s="1"/>
  <c r="N1614" i="40" a="1"/>
  <c r="N1614" i="40" s="1"/>
  <c r="N1615" i="40" a="1"/>
  <c r="N1615" i="40" s="1"/>
  <c r="N1616" i="40" a="1"/>
  <c r="N1616" i="40"/>
  <c r="N1617" i="40" a="1"/>
  <c r="N1617" i="40" s="1"/>
  <c r="N1618" i="40" a="1"/>
  <c r="N1618" i="40" s="1"/>
  <c r="N1619" i="40" a="1"/>
  <c r="N1619" i="40" s="1"/>
  <c r="N1620" i="40" a="1"/>
  <c r="N1620" i="40"/>
  <c r="N1621" i="40" a="1"/>
  <c r="N1621" i="40" s="1"/>
  <c r="N1622" i="40" a="1"/>
  <c r="N1622" i="40" s="1"/>
  <c r="N1623" i="40" a="1"/>
  <c r="N1623" i="40" s="1"/>
  <c r="N1624" i="40" a="1"/>
  <c r="N1624" i="40" s="1"/>
  <c r="N1625" i="40" a="1"/>
  <c r="N1625" i="40" s="1"/>
  <c r="N1626" i="40" a="1"/>
  <c r="N1626" i="40" s="1"/>
  <c r="N1627" i="40" a="1"/>
  <c r="N1627" i="40" s="1"/>
  <c r="N1628" i="40" a="1"/>
  <c r="N1628" i="40"/>
  <c r="N1629" i="40" a="1"/>
  <c r="N1629" i="40" s="1"/>
  <c r="N1630" i="40" a="1"/>
  <c r="N1630" i="40" s="1"/>
  <c r="N1631" i="40" a="1"/>
  <c r="N1631" i="40" s="1"/>
  <c r="N1632" i="40" a="1"/>
  <c r="N1632" i="40"/>
  <c r="N1633" i="40" a="1"/>
  <c r="N1633" i="40" s="1"/>
  <c r="N1634" i="40" a="1"/>
  <c r="N1634" i="40" s="1"/>
  <c r="N1635" i="40" a="1"/>
  <c r="N1635" i="40" s="1"/>
  <c r="N1636" i="40" a="1"/>
  <c r="N1636" i="40"/>
  <c r="N1637" i="40" a="1"/>
  <c r="N1637" i="40" s="1"/>
  <c r="N1638" i="40" a="1"/>
  <c r="N1638" i="40" s="1"/>
  <c r="N1639" i="40" a="1"/>
  <c r="N1639" i="40" s="1"/>
  <c r="N1640" i="40" a="1"/>
  <c r="N1640" i="40" s="1"/>
  <c r="N1641" i="40" a="1"/>
  <c r="N1641" i="40" s="1"/>
  <c r="N1642" i="40" a="1"/>
  <c r="N1642" i="40" s="1"/>
  <c r="N1643" i="40" a="1"/>
  <c r="N1643" i="40" s="1"/>
  <c r="N1644" i="40" a="1"/>
  <c r="N1644" i="40"/>
  <c r="N1645" i="40" a="1"/>
  <c r="N1645" i="40" s="1"/>
  <c r="N1646" i="40" a="1"/>
  <c r="N1646" i="40" s="1"/>
  <c r="N1647" i="40" a="1"/>
  <c r="N1647" i="40" s="1"/>
  <c r="N1648" i="40" a="1"/>
  <c r="N1648" i="40"/>
  <c r="N1649" i="40" a="1"/>
  <c r="N1649" i="40" s="1"/>
  <c r="N1650" i="40" a="1"/>
  <c r="N1650" i="40" s="1"/>
  <c r="N1651" i="40" a="1"/>
  <c r="N1651" i="40" s="1"/>
  <c r="N1652" i="40" a="1"/>
  <c r="N1652" i="40"/>
  <c r="N1653" i="40" a="1"/>
  <c r="N1653" i="40" s="1"/>
  <c r="N1654" i="40" a="1"/>
  <c r="N1654" i="40" s="1"/>
  <c r="N1655" i="40" a="1"/>
  <c r="N1655" i="40" s="1"/>
  <c r="N1656" i="40" a="1"/>
  <c r="N1656" i="40" s="1"/>
  <c r="N1657" i="40" a="1"/>
  <c r="N1657" i="40" s="1"/>
  <c r="N1658" i="40" a="1"/>
  <c r="N1658" i="40" s="1"/>
  <c r="N1659" i="40" a="1"/>
  <c r="N1659" i="40" s="1"/>
  <c r="N1660" i="40" a="1"/>
  <c r="N1660" i="40"/>
  <c r="N1661" i="40" a="1"/>
  <c r="N1661" i="40" s="1"/>
  <c r="N1662" i="40" a="1"/>
  <c r="N1662" i="40" s="1"/>
  <c r="N1663" i="40" a="1"/>
  <c r="N1663" i="40" s="1"/>
  <c r="N1664" i="40" a="1"/>
  <c r="N1664" i="40"/>
  <c r="N1665" i="40" a="1"/>
  <c r="N1665" i="40" s="1"/>
  <c r="N1666" i="40" a="1"/>
  <c r="N1666" i="40" s="1"/>
  <c r="N1667" i="40" a="1"/>
  <c r="N1667" i="40" s="1"/>
  <c r="N1668" i="40" a="1"/>
  <c r="N1668" i="40"/>
  <c r="N1669" i="40" a="1"/>
  <c r="N1669" i="40" s="1"/>
  <c r="N1670" i="40" a="1"/>
  <c r="N1670" i="40" s="1"/>
  <c r="N1671" i="40" a="1"/>
  <c r="N1671" i="40" s="1"/>
  <c r="N1672" i="40" a="1"/>
  <c r="N1672" i="40" s="1"/>
  <c r="N1673" i="40" a="1"/>
  <c r="N1673" i="40" s="1"/>
  <c r="N1674" i="40" a="1"/>
  <c r="N1674" i="40" s="1"/>
  <c r="N1675" i="40" a="1"/>
  <c r="N1675" i="40" s="1"/>
  <c r="N1676" i="40" a="1"/>
  <c r="N1676" i="40"/>
  <c r="N1677" i="40" a="1"/>
  <c r="N1677" i="40" s="1"/>
  <c r="N1678" i="40" a="1"/>
  <c r="N1678" i="40" s="1"/>
  <c r="N1679" i="40" a="1"/>
  <c r="N1679" i="40" s="1"/>
  <c r="N1680" i="40" a="1"/>
  <c r="N1680" i="40" s="1"/>
  <c r="N1681" i="40" a="1"/>
  <c r="N1681" i="40" s="1"/>
  <c r="N1682" i="40" a="1"/>
  <c r="N1682" i="40" s="1"/>
  <c r="N1683" i="40" a="1"/>
  <c r="N1683" i="40" s="1"/>
  <c r="N1684" i="40" a="1"/>
  <c r="N1684" i="40" s="1"/>
  <c r="N1685" i="40" a="1"/>
  <c r="N1685" i="40"/>
  <c r="N1686" i="40" a="1"/>
  <c r="N1686" i="40" s="1"/>
  <c r="N1687" i="40" a="1"/>
  <c r="N1687" i="40" s="1"/>
  <c r="N1688" i="40" a="1"/>
  <c r="N1688" i="40" s="1"/>
  <c r="N1689" i="40" a="1"/>
  <c r="N1689" i="40"/>
  <c r="N1690" i="40" a="1"/>
  <c r="N1690" i="40" s="1"/>
  <c r="N1691" i="40" a="1"/>
  <c r="N1691" i="40" s="1"/>
  <c r="N1692" i="40" a="1"/>
  <c r="N1692" i="40" s="1"/>
  <c r="N1693" i="40" a="1"/>
  <c r="N1693" i="40"/>
  <c r="N1694" i="40" a="1"/>
  <c r="N1694" i="40" s="1"/>
  <c r="N1695" i="40" a="1"/>
  <c r="N1695" i="40" s="1"/>
  <c r="N1696" i="40" a="1"/>
  <c r="N1696" i="40" s="1"/>
  <c r="N1697" i="40" a="1"/>
  <c r="N1697" i="40" s="1"/>
  <c r="N1698" i="40" a="1"/>
  <c r="N1698" i="40" s="1"/>
  <c r="N1699" i="40" a="1"/>
  <c r="N1699" i="40" s="1"/>
  <c r="N1700" i="40" a="1"/>
  <c r="N1700" i="40" s="1"/>
  <c r="N1701" i="40" a="1"/>
  <c r="N1701" i="40"/>
  <c r="N1702" i="40" a="1"/>
  <c r="N1702" i="40" s="1"/>
  <c r="N1703" i="40" a="1"/>
  <c r="N1703" i="40" s="1"/>
  <c r="N1704" i="40" a="1"/>
  <c r="N1704" i="40" s="1"/>
  <c r="N1705" i="40" a="1"/>
  <c r="N1705" i="40" s="1"/>
  <c r="N1706" i="40" a="1"/>
  <c r="N1706" i="40" s="1"/>
  <c r="N1707" i="40" a="1"/>
  <c r="N1707" i="40" s="1"/>
  <c r="N1708" i="40" a="1"/>
  <c r="N1708" i="40" s="1"/>
  <c r="N1709" i="40" a="1"/>
  <c r="N1709" i="40" s="1"/>
  <c r="N1710" i="40" a="1"/>
  <c r="N1710" i="40" s="1"/>
  <c r="N1711" i="40" a="1"/>
  <c r="N1711" i="40" s="1"/>
  <c r="N1712" i="40" a="1"/>
  <c r="N1712" i="40" s="1"/>
  <c r="N1713" i="40" a="1"/>
  <c r="N1713" i="40" s="1"/>
  <c r="N1714" i="40" a="1"/>
  <c r="N1714" i="40" s="1"/>
  <c r="N1715" i="40" a="1"/>
  <c r="N1715" i="40" s="1"/>
  <c r="N1716" i="40" a="1"/>
  <c r="N1716" i="40" s="1"/>
  <c r="N1717" i="40" a="1"/>
  <c r="N1717" i="40"/>
  <c r="N1718" i="40" a="1"/>
  <c r="N1718" i="40" s="1"/>
  <c r="N1719" i="40" a="1"/>
  <c r="N1719" i="40" s="1"/>
  <c r="N1720" i="40" a="1"/>
  <c r="N1720" i="40" s="1"/>
  <c r="N1721" i="40" a="1"/>
  <c r="N1721" i="40"/>
  <c r="N1722" i="40" a="1"/>
  <c r="N1722" i="40" s="1"/>
  <c r="N1723" i="40" a="1"/>
  <c r="N1723" i="40" s="1"/>
  <c r="N1724" i="40" a="1"/>
  <c r="N1724" i="40" s="1"/>
  <c r="N1725" i="40" a="1"/>
  <c r="N1725" i="40"/>
  <c r="N1726" i="40" a="1"/>
  <c r="N1726" i="40" s="1"/>
  <c r="N1727" i="40" a="1"/>
  <c r="N1727" i="40" s="1"/>
  <c r="N1728" i="40" a="1"/>
  <c r="N1728" i="40" s="1"/>
  <c r="N1729" i="40" a="1"/>
  <c r="N1729" i="40" s="1"/>
  <c r="N1730" i="40" a="1"/>
  <c r="N1730" i="40" s="1"/>
  <c r="N1731" i="40" a="1"/>
  <c r="N1731" i="40" s="1"/>
  <c r="N1732" i="40" a="1"/>
  <c r="N1732" i="40" s="1"/>
  <c r="N1733" i="40" a="1"/>
  <c r="N1733" i="40"/>
  <c r="N1734" i="40" a="1"/>
  <c r="N1734" i="40" s="1"/>
  <c r="N1735" i="40" a="1"/>
  <c r="N1735" i="40" s="1"/>
  <c r="N1736" i="40" a="1"/>
  <c r="N1736" i="40" s="1"/>
  <c r="N1737" i="40" a="1"/>
  <c r="N1737" i="40" s="1"/>
  <c r="N1738" i="40" a="1"/>
  <c r="N1738" i="40" s="1"/>
  <c r="N1739" i="40" a="1"/>
  <c r="N1739" i="40" s="1"/>
  <c r="N1740" i="40" a="1"/>
  <c r="N1740" i="40" s="1"/>
  <c r="N1741" i="40" a="1"/>
  <c r="N1741" i="40" s="1"/>
  <c r="N1742" i="40" a="1"/>
  <c r="N1742" i="40" s="1"/>
  <c r="N1743" i="40" a="1"/>
  <c r="N1743" i="40" s="1"/>
  <c r="N1744" i="40" a="1"/>
  <c r="N1744" i="40" s="1"/>
  <c r="N1745" i="40" a="1"/>
  <c r="N1745" i="40" s="1"/>
  <c r="N1746" i="40" a="1"/>
  <c r="N1746" i="40" s="1"/>
  <c r="N1747" i="40" a="1"/>
  <c r="N1747" i="40" s="1"/>
  <c r="N1748" i="40" a="1"/>
  <c r="N1748" i="40" s="1"/>
  <c r="N1749" i="40" a="1"/>
  <c r="N1749" i="40"/>
  <c r="N1750" i="40" a="1"/>
  <c r="N1750" i="40" s="1"/>
  <c r="N1751" i="40" a="1"/>
  <c r="N1751" i="40" s="1"/>
  <c r="N1752" i="40" a="1"/>
  <c r="N1752" i="40" s="1"/>
  <c r="N1753" i="40" a="1"/>
  <c r="N1753" i="40"/>
  <c r="N1754" i="40" a="1"/>
  <c r="N1754" i="40" s="1"/>
  <c r="N1755" i="40" a="1"/>
  <c r="N1755" i="40" s="1"/>
  <c r="N1756" i="40" a="1"/>
  <c r="N1756" i="40" s="1"/>
  <c r="N1757" i="40" a="1"/>
  <c r="N1757" i="40"/>
  <c r="N1758" i="40" a="1"/>
  <c r="N1758" i="40" s="1"/>
  <c r="N1759" i="40" a="1"/>
  <c r="N1759" i="40" s="1"/>
  <c r="N1760" i="40" a="1"/>
  <c r="N1760" i="40" s="1"/>
  <c r="N1761" i="40" a="1"/>
  <c r="N1761" i="40" s="1"/>
  <c r="N1762" i="40" a="1"/>
  <c r="N1762" i="40" s="1"/>
  <c r="N1763" i="40" a="1"/>
  <c r="N1763" i="40" s="1"/>
  <c r="N1764" i="40" a="1"/>
  <c r="N1764" i="40" s="1"/>
  <c r="N1765" i="40" a="1"/>
  <c r="N1765" i="40"/>
  <c r="N1766" i="40" a="1"/>
  <c r="N1766" i="40" s="1"/>
  <c r="N1767" i="40" a="1"/>
  <c r="N1767" i="40" s="1"/>
  <c r="N1768" i="40" a="1"/>
  <c r="N1768" i="40" s="1"/>
  <c r="N1769" i="40" a="1"/>
  <c r="N1769" i="40" s="1"/>
  <c r="N1770" i="40" a="1"/>
  <c r="N1770" i="40" s="1"/>
  <c r="N1771" i="40" a="1"/>
  <c r="N1771" i="40" s="1"/>
  <c r="N1772" i="40" a="1"/>
  <c r="N1772" i="40" s="1"/>
  <c r="N1773" i="40" a="1"/>
  <c r="N1773" i="40" s="1"/>
  <c r="N1774" i="40" a="1"/>
  <c r="N1774" i="40" s="1"/>
  <c r="N1775" i="40" a="1"/>
  <c r="N1775" i="40" s="1"/>
  <c r="N1776" i="40" a="1"/>
  <c r="N1776" i="40" s="1"/>
  <c r="N1777" i="40" a="1"/>
  <c r="N1777" i="40" s="1"/>
  <c r="N1778" i="40" a="1"/>
  <c r="N1778" i="40" s="1"/>
  <c r="N1779" i="40" a="1"/>
  <c r="N1779" i="40" s="1"/>
  <c r="N1780" i="40" a="1"/>
  <c r="N1780" i="40" s="1"/>
  <c r="N1781" i="40" a="1"/>
  <c r="N1781" i="40"/>
  <c r="N1782" i="40" a="1"/>
  <c r="N1782" i="40" s="1"/>
  <c r="N1783" i="40" a="1"/>
  <c r="N1783" i="40" s="1"/>
  <c r="N1784" i="40" a="1"/>
  <c r="N1784" i="40" s="1"/>
  <c r="N1785" i="40" a="1"/>
  <c r="N1785" i="40"/>
  <c r="N1786" i="40" a="1"/>
  <c r="N1786" i="40" s="1"/>
  <c r="N1787" i="40" a="1"/>
  <c r="N1787" i="40" s="1"/>
  <c r="N1788" i="40" a="1"/>
  <c r="N1788" i="40" s="1"/>
  <c r="N1789" i="40" a="1"/>
  <c r="N1789" i="40"/>
  <c r="N1790" i="40" a="1"/>
  <c r="N1790" i="40" s="1"/>
  <c r="N1791" i="40" a="1"/>
  <c r="N1791" i="40" s="1"/>
  <c r="N1792" i="40" a="1"/>
  <c r="N1792" i="40" s="1"/>
  <c r="N1793" i="40" a="1"/>
  <c r="N1793" i="40" s="1"/>
  <c r="N1794" i="40" a="1"/>
  <c r="N1794" i="40" s="1"/>
  <c r="N1795" i="40" a="1"/>
  <c r="N1795" i="40" s="1"/>
  <c r="N1796" i="40" a="1"/>
  <c r="N1796" i="40" s="1"/>
  <c r="N1797" i="40" a="1"/>
  <c r="N1797" i="40"/>
  <c r="N1798" i="40" a="1"/>
  <c r="N1798" i="40" s="1"/>
  <c r="N1799" i="40" a="1"/>
  <c r="N1799" i="40" s="1"/>
  <c r="N1800" i="40" a="1"/>
  <c r="N1800" i="40" s="1"/>
  <c r="N1801" i="40" a="1"/>
  <c r="N1801" i="40" s="1"/>
  <c r="N1802" i="40" a="1"/>
  <c r="N1802" i="40" s="1"/>
  <c r="N1803" i="40" a="1"/>
  <c r="N1803" i="40" s="1"/>
  <c r="N1804" i="40" a="1"/>
  <c r="N1804" i="40" s="1"/>
  <c r="N1805" i="40" a="1"/>
  <c r="N1805" i="40" s="1"/>
  <c r="N1806" i="40" a="1"/>
  <c r="N1806" i="40" s="1"/>
  <c r="N1807" i="40" a="1"/>
  <c r="N1807" i="40" s="1"/>
  <c r="N1808" i="40" a="1"/>
  <c r="N1808" i="40" s="1"/>
  <c r="N1809" i="40" a="1"/>
  <c r="N1809" i="40" s="1"/>
  <c r="N1810" i="40" a="1"/>
  <c r="N1810" i="40" s="1"/>
  <c r="N1811" i="40" a="1"/>
  <c r="N1811" i="40" s="1"/>
  <c r="N1812" i="40" a="1"/>
  <c r="N1812" i="40" s="1"/>
  <c r="N1813" i="40" a="1"/>
  <c r="N1813" i="40"/>
  <c r="N1814" i="40" a="1"/>
  <c r="N1814" i="40" s="1"/>
  <c r="N1815" i="40" a="1"/>
  <c r="N1815" i="40" s="1"/>
  <c r="N1816" i="40" a="1"/>
  <c r="N1816" i="40" s="1"/>
  <c r="N1817" i="40" a="1"/>
  <c r="N1817" i="40"/>
  <c r="N1818" i="40" a="1"/>
  <c r="N1818" i="40" s="1"/>
  <c r="N1819" i="40" a="1"/>
  <c r="N1819" i="40" s="1"/>
  <c r="N1820" i="40" a="1"/>
  <c r="N1820" i="40" s="1"/>
  <c r="N1821" i="40" a="1"/>
  <c r="N1821" i="40"/>
  <c r="N1822" i="40" a="1"/>
  <c r="N1822" i="40" s="1"/>
  <c r="N1823" i="40" a="1"/>
  <c r="N1823" i="40" s="1"/>
  <c r="N1824" i="40" a="1"/>
  <c r="N1824" i="40" s="1"/>
  <c r="N1825" i="40" a="1"/>
  <c r="N1825" i="40" s="1"/>
  <c r="N1826" i="40" a="1"/>
  <c r="N1826" i="40" s="1"/>
  <c r="N1827" i="40" a="1"/>
  <c r="N1827" i="40" s="1"/>
  <c r="N1828" i="40" a="1"/>
  <c r="N1828" i="40" s="1"/>
  <c r="N1829" i="40" a="1"/>
  <c r="N1829" i="40"/>
  <c r="N1830" i="40" a="1"/>
  <c r="N1830" i="40" s="1"/>
  <c r="N1831" i="40" a="1"/>
  <c r="N1831" i="40" s="1"/>
  <c r="N1832" i="40" a="1"/>
  <c r="N1832" i="40" s="1"/>
  <c r="N1833" i="40" a="1"/>
  <c r="N1833" i="40" s="1"/>
  <c r="N1834" i="40" a="1"/>
  <c r="N1834" i="40" s="1"/>
  <c r="N1835" i="40" a="1"/>
  <c r="N1835" i="40" s="1"/>
  <c r="N1836" i="40" a="1"/>
  <c r="N1836" i="40" s="1"/>
  <c r="N1837" i="40" a="1"/>
  <c r="N1837" i="40" s="1"/>
  <c r="N1838" i="40" a="1"/>
  <c r="N1838" i="40" s="1"/>
  <c r="N1839" i="40" a="1"/>
  <c r="N1839" i="40" s="1"/>
  <c r="N1840" i="40" a="1"/>
  <c r="N1840" i="40" s="1"/>
  <c r="N1841" i="40" a="1"/>
  <c r="N1841" i="40" s="1"/>
  <c r="N1842" i="40" a="1"/>
  <c r="N1842" i="40" s="1"/>
  <c r="N1843" i="40" a="1"/>
  <c r="N1843" i="40" s="1"/>
  <c r="N1844" i="40" a="1"/>
  <c r="N1844" i="40" s="1"/>
  <c r="N1845" i="40" a="1"/>
  <c r="N1845" i="40"/>
  <c r="N1846" i="40" a="1"/>
  <c r="N1846" i="40" s="1"/>
  <c r="N1847" i="40" a="1"/>
  <c r="N1847" i="40" s="1"/>
  <c r="N1848" i="40" a="1"/>
  <c r="N1848" i="40" s="1"/>
  <c r="N1849" i="40" a="1"/>
  <c r="N1849" i="40"/>
  <c r="N1850" i="40" a="1"/>
  <c r="N1850" i="40" s="1"/>
  <c r="N1851" i="40" a="1"/>
  <c r="N1851" i="40" s="1"/>
  <c r="N1852" i="40" a="1"/>
  <c r="N1852" i="40" s="1"/>
  <c r="N1853" i="40" a="1"/>
  <c r="N1853" i="40"/>
  <c r="N1854" i="40" a="1"/>
  <c r="N1854" i="40" s="1"/>
  <c r="N1855" i="40" a="1"/>
  <c r="N1855" i="40" s="1"/>
  <c r="N1856" i="40" a="1"/>
  <c r="N1856" i="40" s="1"/>
  <c r="N1857" i="40" a="1"/>
  <c r="N1857" i="40" s="1"/>
  <c r="N1858" i="40" a="1"/>
  <c r="N1858" i="40" s="1"/>
  <c r="N1859" i="40" a="1"/>
  <c r="N1859" i="40" s="1"/>
  <c r="N1860" i="40" a="1"/>
  <c r="N1860" i="40" s="1"/>
  <c r="N1861" i="40" a="1"/>
  <c r="N1861" i="40"/>
  <c r="N1862" i="40" a="1"/>
  <c r="N1862" i="40" s="1"/>
  <c r="N1863" i="40" a="1"/>
  <c r="N1863" i="40" s="1"/>
  <c r="N1864" i="40" a="1"/>
  <c r="N1864" i="40" s="1"/>
  <c r="N1865" i="40" a="1"/>
  <c r="N1865" i="40" s="1"/>
  <c r="N1866" i="40" a="1"/>
  <c r="N1866" i="40" s="1"/>
  <c r="N1867" i="40" a="1"/>
  <c r="N1867" i="40" s="1"/>
  <c r="N1868" i="40" a="1"/>
  <c r="N1868" i="40" s="1"/>
  <c r="N1869" i="40" a="1"/>
  <c r="N1869" i="40" s="1"/>
  <c r="N1870" i="40" a="1"/>
  <c r="N1870" i="40" s="1"/>
  <c r="N1871" i="40" a="1"/>
  <c r="N1871" i="40" s="1"/>
  <c r="N1872" i="40" a="1"/>
  <c r="N1872" i="40" s="1"/>
  <c r="N1873" i="40" a="1"/>
  <c r="N1873" i="40" s="1"/>
  <c r="N1874" i="40" a="1"/>
  <c r="N1874" i="40" s="1"/>
  <c r="N1875" i="40" a="1"/>
  <c r="N1875" i="40" s="1"/>
  <c r="N1876" i="40" a="1"/>
  <c r="N1876" i="40" s="1"/>
  <c r="N1877" i="40" a="1"/>
  <c r="N1877" i="40"/>
  <c r="N1878" i="40" a="1"/>
  <c r="N1878" i="40" s="1"/>
  <c r="N1879" i="40" a="1"/>
  <c r="N1879" i="40" s="1"/>
  <c r="N1880" i="40" a="1"/>
  <c r="N1880" i="40" s="1"/>
  <c r="N1881" i="40" a="1"/>
  <c r="N1881" i="40"/>
  <c r="N1882" i="40" a="1"/>
  <c r="N1882" i="40" s="1"/>
  <c r="N1883" i="40" a="1"/>
  <c r="N1883" i="40" s="1"/>
  <c r="N1884" i="40" a="1"/>
  <c r="N1884" i="40" s="1"/>
  <c r="N1885" i="40" a="1"/>
  <c r="N1885" i="40"/>
  <c r="N1886" i="40" a="1"/>
  <c r="N1886" i="40" s="1"/>
  <c r="N1887" i="40" a="1"/>
  <c r="N1887" i="40" s="1"/>
  <c r="N1888" i="40" a="1"/>
  <c r="N1888" i="40" s="1"/>
  <c r="N1889" i="40" a="1"/>
  <c r="N1889" i="40" s="1"/>
  <c r="N1890" i="40" a="1"/>
  <c r="N1890" i="40" s="1"/>
  <c r="N1891" i="40" a="1"/>
  <c r="N1891" i="40" s="1"/>
  <c r="N1892" i="40" a="1"/>
  <c r="N1892" i="40" s="1"/>
  <c r="N1893" i="40" a="1"/>
  <c r="N1893" i="40"/>
  <c r="N1894" i="40" a="1"/>
  <c r="N1894" i="40" s="1"/>
  <c r="N1895" i="40" a="1"/>
  <c r="N1895" i="40" s="1"/>
  <c r="N1896" i="40" a="1"/>
  <c r="N1896" i="40" s="1"/>
  <c r="N1897" i="40" a="1"/>
  <c r="N1897" i="40" s="1"/>
  <c r="N1898" i="40" a="1"/>
  <c r="N1898" i="40" s="1"/>
  <c r="N1899" i="40" a="1"/>
  <c r="N1899" i="40" s="1"/>
  <c r="N1900" i="40" a="1"/>
  <c r="N1900" i="40" s="1"/>
  <c r="N1901" i="40" a="1"/>
  <c r="N1901" i="40" s="1"/>
  <c r="N1902" i="40" a="1"/>
  <c r="N1902" i="40" s="1"/>
  <c r="N1903" i="40" a="1"/>
  <c r="N1903" i="40" s="1"/>
  <c r="N1904" i="40" a="1"/>
  <c r="N1904" i="40" s="1"/>
  <c r="N1905" i="40" a="1"/>
  <c r="N1905" i="40" s="1"/>
  <c r="N1906" i="40" a="1"/>
  <c r="N1906" i="40" s="1"/>
  <c r="N1907" i="40" a="1"/>
  <c r="N1907" i="40" s="1"/>
  <c r="N1908" i="40" a="1"/>
  <c r="N1908" i="40" s="1"/>
  <c r="N1909" i="40" a="1"/>
  <c r="N1909" i="40"/>
  <c r="N1910" i="40" a="1"/>
  <c r="N1910" i="40" s="1"/>
  <c r="N1911" i="40" a="1"/>
  <c r="N1911" i="40" s="1"/>
  <c r="N1912" i="40" a="1"/>
  <c r="N1912" i="40" s="1"/>
  <c r="N1913" i="40" a="1"/>
  <c r="N1913" i="40"/>
  <c r="N1914" i="40" a="1"/>
  <c r="N1914" i="40" s="1"/>
  <c r="N1915" i="40" a="1"/>
  <c r="N1915" i="40" s="1"/>
  <c r="N1916" i="40" a="1"/>
  <c r="N1916" i="40" s="1"/>
  <c r="N1917" i="40" a="1"/>
  <c r="N1917" i="40"/>
  <c r="N1918" i="40" a="1"/>
  <c r="N1918" i="40" s="1"/>
  <c r="N1919" i="40" a="1"/>
  <c r="N1919" i="40" s="1"/>
  <c r="N1920" i="40" a="1"/>
  <c r="N1920" i="40" s="1"/>
  <c r="N1921" i="40" a="1"/>
  <c r="N1921" i="40" s="1"/>
  <c r="N1922" i="40" a="1"/>
  <c r="N1922" i="40" s="1"/>
  <c r="N1923" i="40" a="1"/>
  <c r="N1923" i="40" s="1"/>
  <c r="N1924" i="40" a="1"/>
  <c r="N1924" i="40" s="1"/>
  <c r="N1925" i="40" a="1"/>
  <c r="N1925" i="40"/>
  <c r="N1926" i="40" a="1"/>
  <c r="N1926" i="40" s="1"/>
  <c r="N1927" i="40" a="1"/>
  <c r="N1927" i="40" s="1"/>
  <c r="N1928" i="40" a="1"/>
  <c r="N1928" i="40" s="1"/>
  <c r="N1929" i="40" a="1"/>
  <c r="N1929" i="40" s="1"/>
  <c r="N1930" i="40" a="1"/>
  <c r="N1930" i="40" s="1"/>
  <c r="N1931" i="40" a="1"/>
  <c r="N1931" i="40" s="1"/>
  <c r="N1932" i="40" a="1"/>
  <c r="N1932" i="40" s="1"/>
  <c r="N1933" i="40" a="1"/>
  <c r="N1933" i="40" s="1"/>
  <c r="N1934" i="40" a="1"/>
  <c r="N1934" i="40" s="1"/>
  <c r="N1935" i="40" a="1"/>
  <c r="N1935" i="40" s="1"/>
  <c r="N1936" i="40" a="1"/>
  <c r="N1936" i="40" s="1"/>
  <c r="N1937" i="40" a="1"/>
  <c r="N1937" i="40" s="1"/>
  <c r="N1938" i="40" a="1"/>
  <c r="N1938" i="40" s="1"/>
  <c r="N1939" i="40" a="1"/>
  <c r="N1939" i="40" s="1"/>
  <c r="N1940" i="40" a="1"/>
  <c r="N1940" i="40" s="1"/>
  <c r="N1941" i="40" a="1"/>
  <c r="N1941" i="40"/>
  <c r="N1942" i="40" a="1"/>
  <c r="N1942" i="40" s="1"/>
  <c r="N1943" i="40" a="1"/>
  <c r="N1943" i="40" s="1"/>
  <c r="N1944" i="40" a="1"/>
  <c r="N1944" i="40" s="1"/>
  <c r="N1945" i="40" a="1"/>
  <c r="N1945" i="40"/>
  <c r="N1946" i="40" a="1"/>
  <c r="N1946" i="40" s="1"/>
  <c r="N1947" i="40" a="1"/>
  <c r="N1947" i="40" s="1"/>
  <c r="N1948" i="40" a="1"/>
  <c r="N1948" i="40" s="1"/>
  <c r="N1949" i="40" a="1"/>
  <c r="N1949" i="40"/>
  <c r="N1950" i="40" a="1"/>
  <c r="N1950" i="40" s="1"/>
  <c r="N1951" i="40" a="1"/>
  <c r="N1951" i="40" s="1"/>
  <c r="N1952" i="40" a="1"/>
  <c r="N1952" i="40" s="1"/>
  <c r="N1953" i="40" a="1"/>
  <c r="N1953" i="40" s="1"/>
  <c r="N1954" i="40" a="1"/>
  <c r="N1954" i="40" s="1"/>
  <c r="N1955" i="40" a="1"/>
  <c r="N1955" i="40" s="1"/>
  <c r="N1956" i="40" a="1"/>
  <c r="N1956" i="40" s="1"/>
  <c r="N1957" i="40" a="1"/>
  <c r="N1957" i="40"/>
  <c r="N1958" i="40" a="1"/>
  <c r="N1958" i="40" s="1"/>
  <c r="N1959" i="40" a="1"/>
  <c r="N1959" i="40" s="1"/>
  <c r="N1960" i="40" a="1"/>
  <c r="N1960" i="40" s="1"/>
  <c r="N1961" i="40" a="1"/>
  <c r="N1961" i="40" s="1"/>
  <c r="N1962" i="40" a="1"/>
  <c r="N1962" i="40" s="1"/>
  <c r="N1963" i="40" a="1"/>
  <c r="N1963" i="40"/>
  <c r="N1964" i="40" a="1"/>
  <c r="N1964" i="40" s="1"/>
  <c r="N1965" i="40" a="1"/>
  <c r="N1965" i="40" s="1"/>
  <c r="N1966" i="40" a="1"/>
  <c r="N1966" i="40" s="1"/>
  <c r="N1967" i="40" a="1"/>
  <c r="N1967" i="40"/>
  <c r="N1968" i="40" a="1"/>
  <c r="N1968" i="40" s="1"/>
  <c r="N1969" i="40" a="1"/>
  <c r="N1969" i="40"/>
  <c r="N1970" i="40" a="1"/>
  <c r="N1970" i="40" s="1"/>
  <c r="N1971" i="40" a="1"/>
  <c r="N1971" i="40"/>
  <c r="N1972" i="40" a="1"/>
  <c r="N1972" i="40" s="1"/>
  <c r="N1973" i="40" a="1"/>
  <c r="N1973" i="40" s="1"/>
  <c r="N1974" i="40" a="1"/>
  <c r="N1974" i="40" s="1"/>
  <c r="N1975" i="40" a="1"/>
  <c r="N1975" i="40"/>
  <c r="N1976" i="40" a="1"/>
  <c r="N1976" i="40" s="1"/>
  <c r="N1977" i="40" a="1"/>
  <c r="N1977" i="40" s="1"/>
  <c r="N1978" i="40" a="1"/>
  <c r="N1978" i="40" s="1"/>
  <c r="N1979" i="40" a="1"/>
  <c r="N1979" i="40"/>
  <c r="N1980" i="40" a="1"/>
  <c r="N1980" i="40" s="1"/>
  <c r="N1981" i="40" a="1"/>
  <c r="N1981" i="40" s="1"/>
  <c r="N1982" i="40" a="1"/>
  <c r="N1982" i="40" s="1"/>
  <c r="N1983" i="40" a="1"/>
  <c r="N1983" i="40"/>
  <c r="N1984" i="40" a="1"/>
  <c r="N1984" i="40" s="1"/>
  <c r="N1985" i="40" a="1"/>
  <c r="N1985" i="40"/>
  <c r="N1986" i="40" a="1"/>
  <c r="N1986" i="40" s="1"/>
  <c r="N1987" i="40" a="1"/>
  <c r="N1987" i="40" s="1"/>
  <c r="N1988" i="40" a="1"/>
  <c r="N1988" i="40" s="1"/>
  <c r="N1989" i="40" a="1"/>
  <c r="N1989" i="40"/>
  <c r="N1990" i="40" a="1"/>
  <c r="N1990" i="40" s="1"/>
  <c r="N1991" i="40" a="1"/>
  <c r="N1991" i="40" s="1"/>
  <c r="N1992" i="40" a="1"/>
  <c r="N1992" i="40" s="1"/>
  <c r="N1993" i="40" a="1"/>
  <c r="N1993" i="40"/>
  <c r="N1994" i="40" a="1"/>
  <c r="N1994" i="40" s="1"/>
  <c r="N1995" i="40" a="1"/>
  <c r="N1995" i="40" s="1"/>
  <c r="N1996" i="40" a="1"/>
  <c r="N1996" i="40" s="1"/>
  <c r="N1997" i="40" a="1"/>
  <c r="N1997" i="40"/>
  <c r="N1998" i="40" a="1"/>
  <c r="N1998" i="40" s="1"/>
  <c r="N1999" i="40" a="1"/>
  <c r="N1999" i="40" s="1"/>
  <c r="N2000" i="40" a="1"/>
  <c r="N2000" i="40" s="1"/>
  <c r="N2001" i="40" a="1"/>
  <c r="N2001" i="40"/>
  <c r="N2002" i="40" a="1"/>
  <c r="N2002" i="40" s="1"/>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I4" i="39" l="1"/>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1" i="341" l="1" a="1"/>
  <c r="A1" i="341" s="1"/>
  <c r="H27" i="8" l="1"/>
  <c r="H22" i="8"/>
  <c r="H17" i="8"/>
  <c r="H12" i="8"/>
  <c r="H7" i="8"/>
  <c r="H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632A8225-1B10-4D8C-B70C-A3FBE236CAC5}" keepAlive="1" name="連線210" type="5" refreshedVersion="0" background="1">
    <dbPr connection="Provider=Microsoft.Mashup.OleDb.1;Data Source=$Workbook$;Location=&quot;Table_6541_113_05&quot;;Extended Properties=&quot;&quot;" commandType="0"/>
  </connection>
  <connection id="127" xr16:uid="{5A1173F5-00BB-4248-B42E-527D35E4CC44}" keepAlive="1" name="連線211" type="5" refreshedVersion="0" background="1">
    <dbPr connection="Provider=Microsoft.Mashup.OleDb.1;Data Source=$Workbook$;Location=&quot;Table_6541_113_04&quot;;Extended Properties=&quot;&quot;" commandType="0"/>
  </connection>
  <connection id="128" xr16:uid="{CB416527-4386-4B69-9E1C-F004A9011E8E}" keepAlive="1" name="連線212" type="5" refreshedVersion="0" background="1">
    <dbPr connection="Provider=Microsoft.Mashup.OleDb.1;Data Source=$Workbook$;Location=&quot;Table_6541_113_03&quot;;Extended Properties=&quot;&quot;" commandType="0"/>
  </connection>
  <connection id="129" xr16:uid="{5D0225D6-0A53-4FF4-81B1-C4901290120E}" keepAlive="1" name="連線213" type="5" refreshedVersion="0" background="1">
    <dbPr connection="Provider=Microsoft.Mashup.OleDb.1;Data Source=$Workbook$;Location=&quot;Table_2345_113_05&quot;;Extended Properties=&quot;&quot;" commandType="0"/>
  </connection>
  <connection id="130" xr16:uid="{06DF9840-4E9E-4670-9B80-152AF47D47E0}" keepAlive="1" name="連線214" type="5" refreshedVersion="0" background="1">
    <dbPr connection="Provider=Microsoft.Mashup.OleDb.1;Data Source=$Workbook$;Location=&quot;Table_2345_113_04&quot;;Extended Properties=&quot;&quot;" commandType="0"/>
  </connection>
  <connection id="131" xr16:uid="{80A36EE6-6651-413F-9D78-21B80BC7DE2F}" keepAlive="1" name="連線215" type="5" refreshedVersion="0" background="1">
    <dbPr connection="Provider=Microsoft.Mashup.OleDb.1;Data Source=$Workbook$;Location=&quot;Table_2345_113_03&quot;;Extended Properties=&quot;&quot;" commandType="0"/>
  </connection>
  <connection id="132" xr16:uid="{B20FE593-A1A9-48F1-BB5F-CBB679223D85}" keepAlive="1" name="連線216" type="5" refreshedVersion="0" background="1">
    <dbPr connection="Provider=Microsoft.Mashup.OleDb.1;Data Source=$Workbook$;Location=&quot;Table_6669_113_05&quot;;Extended Properties=&quot;&quot;" commandType="0"/>
  </connection>
  <connection id="133" xr16:uid="{DC2787D1-FE94-4F5D-A90F-E8AF4BBAC6B5}" keepAlive="1" name="連線217" type="5" refreshedVersion="0" background="1">
    <dbPr connection="Provider=Microsoft.Mashup.OleDb.1;Data Source=$Workbook$;Location=&quot;Table_6669_113_04&quot;;Extended Properties=&quot;&quot;" commandType="0"/>
  </connection>
  <connection id="134" xr16:uid="{EAF499B9-32E4-4518-AF97-2464AD097F96}" keepAlive="1" name="連線218" type="5" refreshedVersion="0" background="1">
    <dbPr connection="Provider=Microsoft.Mashup.OleDb.1;Data Source=$Workbook$;Location=&quot;Table_6669_113_03&quot;;Extended Properties=&quot;&quot;" commandType="0"/>
  </connection>
  <connection id="135" xr16:uid="{9EE8B598-2BC2-454B-B58A-32475CF36FE4}" keepAlive="1" name="連線219" type="5" refreshedVersion="0" background="1">
    <dbPr connection="Provider=Microsoft.Mashup.OleDb.1;Data Source=$Workbook$;Location=&quot;Table_365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6C3935E3-5BB2-44BA-A236-DC67D6073A79}" keepAlive="1" name="連線220" type="5" refreshedVersion="0" background="1">
    <dbPr connection="Provider=Microsoft.Mashup.OleDb.1;Data Source=$Workbook$;Location=&quot;Table_3653_113_04&quot;;Extended Properties=&quot;&quot;" commandType="0"/>
  </connection>
  <connection id="138" xr16:uid="{EFE7E54A-9896-4C11-A7C6-90A8431FB48C}" keepAlive="1" name="連線221" type="5" refreshedVersion="0" background="1">
    <dbPr connection="Provider=Microsoft.Mashup.OleDb.1;Data Source=$Workbook$;Location=&quot;Table_3653_113_03&quot;;Extended Properties=&quot;&quot;" commandType="0"/>
  </connection>
  <connection id="139" xr16:uid="{7E2227F9-330D-486E-9494-BFFC813C757A}" keepAlive="1" name="連線222" type="5" refreshedVersion="0" background="1">
    <dbPr connection="Provider=Microsoft.Mashup.OleDb.1;Data Source=$Workbook$;Location=&quot;Table_1519_113_05&quot;;Extended Properties=&quot;&quot;" commandType="0"/>
  </connection>
  <connection id="140" xr16:uid="{868DB079-637F-416F-8D7F-5D642737E1E6}" keepAlive="1" name="連線223" type="5" refreshedVersion="0" background="1">
    <dbPr connection="Provider=Microsoft.Mashup.OleDb.1;Data Source=$Workbook$;Location=&quot;Table_1519_113_04&quot;;Extended Properties=&quot;&quot;" commandType="0"/>
  </connection>
  <connection id="141" xr16:uid="{24F7ABAE-0C32-429A-9DA0-04725CFCBF44}" keepAlive="1" name="連線224" type="5" refreshedVersion="0" background="1">
    <dbPr connection="Provider=Microsoft.Mashup.OleDb.1;Data Source=$Workbook$;Location=&quot;Table_1519_113_03&quot;;Extended Properties=&quot;&quot;" commandType="0"/>
  </connection>
  <connection id="142" xr16:uid="{51DD08FF-1AE8-4F0F-8488-EAA1D84A41C3}" keepAlive="1" name="連線225" type="5" refreshedVersion="0" background="1">
    <dbPr connection="Provider=Microsoft.Mashup.OleDb.1;Data Source=$Workbook$;Location=&quot;Table_1905_113_05&quot;;Extended Properties=&quot;&quot;" commandType="0"/>
  </connection>
  <connection id="143" xr16:uid="{B1DF6AE3-DF77-43F4-9F8F-341FDF10A4F9}" keepAlive="1" name="連線226" type="5" refreshedVersion="0" background="1">
    <dbPr connection="Provider=Microsoft.Mashup.OleDb.1;Data Source=$Workbook$;Location=&quot;Table_1905_113_04&quot;;Extended Properties=&quot;&quot;" commandType="0"/>
  </connection>
  <connection id="144" xr16:uid="{784382D8-7A79-4279-B052-A9D95989A8C7}" keepAlive="1" name="連線227" type="5" refreshedVersion="0" background="1">
    <dbPr connection="Provider=Microsoft.Mashup.OleDb.1;Data Source=$Workbook$;Location=&quot;Table_1905_113_03&quot;;Extended Properties=&quot;&quot;" commandType="0"/>
  </connection>
  <connection id="145" xr16:uid="{E685FBBF-7F1D-4517-A1D1-A094215ED11B}" keepAlive="1" name="連線228" type="5" refreshedVersion="0" background="1">
    <dbPr connection="Provider=Microsoft.Mashup.OleDb.1;Data Source=$Workbook$;Location=&quot;Table_6409_113_05&quot;;Extended Properties=&quot;&quot;" commandType="0"/>
  </connection>
  <connection id="146" xr16:uid="{DAEB7C16-B669-43EF-84B5-43136BBBE641}" keepAlive="1" name="連線229" type="5" refreshedVersion="0" background="1">
    <dbPr connection="Provider=Microsoft.Mashup.OleDb.1;Data Source=$Workbook$;Location=&quot;Table_6409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329803C-093E-4590-BE53-74EA9DBD7E48}" keepAlive="1" name="連線230" type="5" refreshedVersion="0" background="1">
    <dbPr connection="Provider=Microsoft.Mashup.OleDb.1;Data Source=$Workbook$;Location=&quot;Table_6409_113_03&quot;;Extended Properties=&quot;&quot;" commandType="0"/>
  </connection>
  <connection id="149" xr16:uid="{A6A9442C-379B-4952-AEC0-DD05CC7D6D42}" keepAlive="1" name="連線231" type="5" refreshedVersion="0" background="1">
    <dbPr connection="Provider=Microsoft.Mashup.OleDb.1;Data Source=$Workbook$;Location=&quot;Table_3443_113_05&quot;;Extended Properties=&quot;&quot;" commandType="0"/>
  </connection>
  <connection id="150" xr16:uid="{481CE90D-1138-492D-AC22-EAF36E1AF1BE}" keepAlive="1" name="連線232" type="5" refreshedVersion="0" background="1">
    <dbPr connection="Provider=Microsoft.Mashup.OleDb.1;Data Source=$Workbook$;Location=&quot;Table_3443_113_04&quot;;Extended Properties=&quot;&quot;" commandType="0"/>
  </connection>
  <connection id="151" xr16:uid="{FCA02334-EF86-4184-941E-57F133E52F38}" keepAlive="1" name="連線233" type="5" refreshedVersion="0" background="1">
    <dbPr connection="Provider=Microsoft.Mashup.OleDb.1;Data Source=$Workbook$;Location=&quot;Table_3443_113_03&quot;;Extended Properties=&quot;&quot;" commandType="0"/>
  </connection>
  <connection id="152" xr16:uid="{D9AABF5C-8C9C-4403-80DC-0696F86089AD}" keepAlive="1" name="連線234" type="5" refreshedVersion="0" background="1">
    <dbPr connection="Provider=Microsoft.Mashup.OleDb.1;Data Source=$Workbook$;Location=&quot;Table_2637_113_05&quot;;Extended Properties=&quot;&quot;" commandType="0"/>
  </connection>
  <connection id="153" xr16:uid="{4CA5B886-7324-4E00-AD55-844C26895646}" keepAlive="1" name="連線235" type="5" refreshedVersion="0" background="1">
    <dbPr connection="Provider=Microsoft.Mashup.OleDb.1;Data Source=$Workbook$;Location=&quot;Table_2637_113_04&quot;;Extended Properties=&quot;&quot;" commandType="0"/>
  </connection>
  <connection id="154" xr16:uid="{F1C20B00-3203-4C2D-902E-56A24CD0AC5C}" keepAlive="1" name="連線236" type="5" refreshedVersion="0" background="1">
    <dbPr connection="Provider=Microsoft.Mashup.OleDb.1;Data Source=$Workbook$;Location=&quot;Table_2637_113_03&quot;;Extended Properties=&quot;&quot;" commandType="0"/>
  </connection>
  <connection id="155" xr16:uid="{5327D8DD-5A6E-4326-9746-A50B05D6B8D2}" keepAlive="1" name="連線237" type="5" refreshedVersion="0" background="1">
    <dbPr connection="Provider=Microsoft.Mashup.OleDb.1;Data Source=$Workbook$;Location=&quot;Table_3661_113_05&quot;;Extended Properties=&quot;&quot;" commandType="0"/>
  </connection>
  <connection id="156" xr16:uid="{08F02B30-CC64-4B59-9096-3573206B6BA7}" keepAlive="1" name="連線238" type="5" refreshedVersion="0" background="1">
    <dbPr connection="Provider=Microsoft.Mashup.OleDb.1;Data Source=$Workbook$;Location=&quot;Table_3661_113_04&quot;;Extended Properties=&quot;&quot;" commandType="0"/>
  </connection>
  <connection id="157" xr16:uid="{2FFED5E1-DBD4-4681-BA38-A4675701A972}"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8D30DD4B-DE23-4F68-87DC-9AFD4F3EFE90}" keepAlive="1" name="連線240" type="5" refreshedVersion="0" background="1">
    <dbPr connection="Provider=Microsoft.Mashup.OleDb.1;Data Source=$Workbook$;Location=&quot;Table_4938_113_05&quot;;Extended Properties=&quot;&quot;" commandType="0"/>
  </connection>
  <connection id="160" xr16:uid="{C9967FC8-4ACE-4532-9543-AF35EA27873B}" keepAlive="1" name="連線241" type="5" refreshedVersion="0" background="1">
    <dbPr connection="Provider=Microsoft.Mashup.OleDb.1;Data Source=$Workbook$;Location=&quot;Table_4938_113_04&quot;;Extended Properties=&quot;&quot;" commandType="0"/>
  </connection>
  <connection id="161" xr16:uid="{3E598CB0-AD18-449E-876A-BC3E5A6FD25F}" keepAlive="1" name="連線242" type="5" refreshedVersion="0" background="1">
    <dbPr connection="Provider=Microsoft.Mashup.OleDb.1;Data Source=$Workbook$;Location=&quot;Table_4938_113_03&quot;;Extended Properties=&quot;&quot;" commandType="0"/>
  </connection>
  <connection id="162" xr16:uid="{3368EE84-F989-429B-8328-CB863022FC97}" keepAlive="1" name="連線243" type="5" refreshedVersion="0" background="1">
    <dbPr connection="Provider=Microsoft.Mashup.OleDb.1;Data Source=$Workbook$;Location=&quot;Table_2357_113_05&quot;;Extended Properties=&quot;&quot;" commandType="0"/>
  </connection>
  <connection id="163" xr16:uid="{D185BF87-42CA-4E63-8145-BDAD385A77D4}" keepAlive="1" name="連線244" type="5" refreshedVersion="0" background="1">
    <dbPr connection="Provider=Microsoft.Mashup.OleDb.1;Data Source=$Workbook$;Location=&quot;Table_2357_113_04&quot;;Extended Properties=&quot;&quot;" commandType="0"/>
  </connection>
  <connection id="164" xr16:uid="{1AA04338-5F61-4861-960B-4F2352F93649}" keepAlive="1" name="連線245" type="5" refreshedVersion="0" background="1">
    <dbPr connection="Provider=Microsoft.Mashup.OleDb.1;Data Source=$Workbook$;Location=&quot;Table_2357_113_03&quot;;Extended Properties=&quot;&quot;" commandType="0"/>
  </connection>
  <connection id="165" xr16:uid="{631F047D-F1CE-4AB8-BFF4-108583FBFCDB}" keepAlive="1" name="連線246" type="5" refreshedVersion="0" background="1">
    <dbPr connection="Provider=Microsoft.Mashup.OleDb.1;Data Source=$Workbook$;Location=&quot;Table_3036_113_05&quot;;Extended Properties=&quot;&quot;" commandType="0"/>
  </connection>
  <connection id="166" xr16:uid="{00E78754-5FB1-4EAC-AE80-DD11E7338172}" keepAlive="1" name="連線247" type="5" refreshedVersion="0" background="1">
    <dbPr connection="Provider=Microsoft.Mashup.OleDb.1;Data Source=$Workbook$;Location=&quot;Table_3036_113_04&quot;;Extended Properties=&quot;&quot;" commandType="0"/>
  </connection>
  <connection id="167" xr16:uid="{20BEBE4B-BB36-47D5-8014-CC5BFCB8E0AB}" keepAlive="1" name="連線248" type="5" refreshedVersion="0" background="1">
    <dbPr connection="Provider=Microsoft.Mashup.OleDb.1;Data Source=$Workbook$;Location=&quot;Table_3036_113_03&quot;;Extended Properties=&quot;&quot;" commandType="0"/>
  </connection>
  <connection id="168" xr16:uid="{70BA8275-E866-487B-87D2-9798FA3B6FE9}" keepAlive="1" name="連線249" type="5" refreshedVersion="0" background="1">
    <dbPr connection="Provider=Microsoft.Mashup.OleDb.1;Data Source=$Workbook$;Location=&quot;Table_6669_113_05&quot;;Extended Properties=&quot;&quot;" commandType="0"/>
  </connection>
  <connection id="169" xr16:uid="{5BFEB314-45DC-4489-AE07-B999FBDEE4B2}" keepAlive="1" name="連線25" type="5" refreshedVersion="0" background="1">
    <dbPr connection="Provider=Microsoft.Mashup.OleDb.1;Data Source=$Workbook$;Location=&quot;Table_2637_113_04&quot;;Extended Properties=&quot;&quot;" commandType="0"/>
  </connection>
  <connection id="170" xr16:uid="{DFEBE9CF-38DF-4CCF-B07A-BB594C08F9B8}" keepAlive="1" name="連線250" type="5" refreshedVersion="0" background="1">
    <dbPr connection="Provider=Microsoft.Mashup.OleDb.1;Data Source=$Workbook$;Location=&quot;Table_6669_113_04&quot;;Extended Properties=&quot;&quot;" commandType="0"/>
  </connection>
  <connection id="171" xr16:uid="{A05115F0-87FE-409B-9F32-F4D84A1362DD}" keepAlive="1" name="連線251" type="5" refreshedVersion="0" background="1">
    <dbPr connection="Provider=Microsoft.Mashup.OleDb.1;Data Source=$Workbook$;Location=&quot;Table_6669_113_03&quot;;Extended Properties=&quot;&quot;" commandType="0"/>
  </connection>
  <connection id="172" xr16:uid="{6FE4AA30-76D2-44EF-BEA4-1F232EDC9D40}" keepAlive="1" name="連線252" type="5" refreshedVersion="0" background="1">
    <dbPr connection="Provider=Microsoft.Mashup.OleDb.1;Data Source=$Workbook$;Location=&quot;Table_1809_113_05&quot;;Extended Properties=&quot;&quot;" commandType="0"/>
  </connection>
  <connection id="173" xr16:uid="{54D6661A-5B56-44AB-8167-5ABC25BB67D3}" keepAlive="1" name="連線253" type="5" refreshedVersion="0" background="1">
    <dbPr connection="Provider=Microsoft.Mashup.OleDb.1;Data Source=$Workbook$;Location=&quot;Table_1809_113_04&quot;;Extended Properties=&quot;&quot;" commandType="0"/>
  </connection>
  <connection id="174" xr16:uid="{7C994075-B4DF-4B38-AB9F-31DE503DD357}" keepAlive="1" name="連線254" type="5" refreshedVersion="0" background="1">
    <dbPr connection="Provider=Microsoft.Mashup.OleDb.1;Data Source=$Workbook$;Location=&quot;Table_1809_113_03&quot;;Extended Properties=&quot;&quot;" commandType="0"/>
  </connection>
  <connection id="175" xr16:uid="{8C91C8DC-2A8E-48B4-8E10-3046F29A257C}" keepAlive="1" name="連線255" type="5" refreshedVersion="0" background="1">
    <dbPr connection="Provider=Microsoft.Mashup.OleDb.1;Data Source=$Workbook$;Location=&quot;Table_3356_113_05&quot;;Extended Properties=&quot;&quot;" commandType="0"/>
  </connection>
  <connection id="176" xr16:uid="{6638DDC7-8D83-4E74-AE47-CC6A84449C75}" keepAlive="1" name="連線256" type="5" refreshedVersion="0" background="1">
    <dbPr connection="Provider=Microsoft.Mashup.OleDb.1;Data Source=$Workbook$;Location=&quot;Table_3356_113_04&quot;;Extended Properties=&quot;&quot;" commandType="0"/>
  </connection>
  <connection id="177" xr16:uid="{62C61263-BB62-40C2-A241-94788E759632}" keepAlive="1" name="連線257" type="5" refreshedVersion="0" background="1">
    <dbPr connection="Provider=Microsoft.Mashup.OleDb.1;Data Source=$Workbook$;Location=&quot;Table_3356_113_03&quot;;Extended Properties=&quot;&quot;" commandType="0"/>
  </connection>
  <connection id="178" xr16:uid="{EF71E800-0773-4765-9D71-95EB02DD73AA}" keepAlive="1" name="連線258" type="5" refreshedVersion="0" background="1">
    <dbPr connection="Provider=Microsoft.Mashup.OleDb.1;Data Source=$Workbook$;Location=&quot;Table_6414_113_05&quot;;Extended Properties=&quot;&quot;" commandType="0"/>
  </connection>
  <connection id="179" xr16:uid="{049AA587-2F4E-437F-A025-E49E44AEFD89}" keepAlive="1" name="連線259" type="5" refreshedVersion="0" background="1">
    <dbPr connection="Provider=Microsoft.Mashup.OleDb.1;Data Source=$Workbook$;Location=&quot;Table_6414_113_04&quot;;Extended Properties=&quot;&quot;" commandType="0"/>
  </connection>
  <connection id="180" xr16:uid="{AEBADC9A-31E8-4C03-A866-0A9438504EB0}" keepAlive="1" name="連線26" type="5" refreshedVersion="0" background="1">
    <dbPr connection="Provider=Microsoft.Mashup.OleDb.1;Data Source=$Workbook$;Location=&quot;Table_2637_113_03&quot;;Extended Properties=&quot;&quot;" commandType="0"/>
  </connection>
  <connection id="181" xr16:uid="{E15B8C94-79D6-4BA1-A324-98A149747537}" keepAlive="1" name="連線260" type="5" refreshedVersion="0" background="1">
    <dbPr connection="Provider=Microsoft.Mashup.OleDb.1;Data Source=$Workbook$;Location=&quot;Table_6414_113_03&quot;;Extended Properties=&quot;&quot;" commandType="0"/>
  </connection>
  <connection id="182" xr16:uid="{F452D9BA-8DED-4671-87C5-6DEE8549D7C4}" keepAlive="1" name="連線261" type="5" refreshedVersion="0" background="1">
    <dbPr connection="Provider=Microsoft.Mashup.OleDb.1;Data Source=$Workbook$;Location=&quot;Table_1905_113_05&quot;;Extended Properties=&quot;&quot;" commandType="0"/>
  </connection>
  <connection id="183" xr16:uid="{11C33251-6594-4639-B25A-AD55D649AE54}" keepAlive="1" name="連線262" type="5" refreshedVersion="0" background="1">
    <dbPr connection="Provider=Microsoft.Mashup.OleDb.1;Data Source=$Workbook$;Location=&quot;Table_1905_113_04&quot;;Extended Properties=&quot;&quot;" commandType="0"/>
  </connection>
  <connection id="184" xr16:uid="{EA6A276C-64B8-4978-93D2-2C65A8685544}" keepAlive="1" name="連線263" type="5" refreshedVersion="0" background="1">
    <dbPr connection="Provider=Microsoft.Mashup.OleDb.1;Data Source=$Workbook$;Location=&quot;Table_1905_113_03&quot;;Extended Properties=&quot;&quot;" commandType="0"/>
  </connection>
  <connection id="185" xr16:uid="{77E6F9A2-D9AB-44D0-A59F-EA69982081BD}" keepAlive="1" name="連線264" type="5" refreshedVersion="0" background="1">
    <dbPr connection="Provider=Microsoft.Mashup.OleDb.1;Data Source=$Workbook$;Location=&quot;Table_3504_113_05&quot;;Extended Properties=&quot;&quot;" commandType="0"/>
  </connection>
  <connection id="186" xr16:uid="{7B9A0CF3-FA9C-4508-996F-A337CD58F853}" keepAlive="1" name="連線265" type="5" refreshedVersion="0" background="1">
    <dbPr connection="Provider=Microsoft.Mashup.OleDb.1;Data Source=$Workbook$;Location=&quot;Table_3504_113_04&quot;;Extended Properties=&quot;&quot;" commandType="0"/>
  </connection>
  <connection id="187" xr16:uid="{280D24E6-A861-4B5C-B6A2-51112C769024}" keepAlive="1" name="連線266" type="5" refreshedVersion="0" background="1">
    <dbPr connection="Provider=Microsoft.Mashup.OleDb.1;Data Source=$Workbook$;Location=&quot;Table_3504_113_03&quot;;Extended Properties=&quot;&quot;" commandType="0"/>
  </connection>
  <connection id="188" xr16:uid="{4E93CA49-4A7D-49F9-BC18-77292C321871}" keepAlive="1" name="連線267" type="5" refreshedVersion="0" background="1">
    <dbPr connection="Provider=Microsoft.Mashup.OleDb.1;Data Source=$Workbook$;Location=&quot;Table_2338_113_05&quot;;Extended Properties=&quot;&quot;" commandType="0"/>
  </connection>
  <connection id="189" xr16:uid="{B36CFCFE-30DC-4148-8238-E91E054CD8B7}" keepAlive="1" name="連線268" type="5" refreshedVersion="0" background="1">
    <dbPr connection="Provider=Microsoft.Mashup.OleDb.1;Data Source=$Workbook$;Location=&quot;Table_2338_113_04&quot;;Extended Properties=&quot;&quot;" commandType="0"/>
  </connection>
  <connection id="190" xr16:uid="{CB2AF4AD-8DB2-4CEA-9426-8382BF61121E}" keepAlive="1" name="連線269" type="5" refreshedVersion="0" background="1">
    <dbPr connection="Provider=Microsoft.Mashup.OleDb.1;Data Source=$Workbook$;Location=&quot;Table_2338_113_03&quot;;Extended Properties=&quot;&quot;" commandType="0"/>
  </connection>
  <connection id="191" xr16:uid="{D5C6FE9B-7C96-49AB-A349-5699F079BC0A}" keepAlive="1" name="連線27" type="5" refreshedVersion="0" background="1">
    <dbPr connection="Provider=Microsoft.Mashup.OleDb.1;Data Source=$Workbook$;Location=&quot;Table_3661_113_05&quot;;Extended Properties=&quot;&quot;" commandType="0"/>
  </connection>
  <connection id="192" xr16:uid="{B223B1FD-7361-4B33-BBAD-9E19EACFD8FE}" keepAlive="1" name="連線270" type="5" refreshedVersion="0" background="1">
    <dbPr connection="Provider=Microsoft.Mashup.OleDb.1;Data Source=$Workbook$;Location=&quot;Table_2404_113_05&quot;;Extended Properties=&quot;&quot;" commandType="0"/>
  </connection>
  <connection id="193" xr16:uid="{9BEFA22C-AD6F-4F97-B659-AB3C5CF39C64}" keepAlive="1" name="連線271" type="5" refreshedVersion="0" background="1">
    <dbPr connection="Provider=Microsoft.Mashup.OleDb.1;Data Source=$Workbook$;Location=&quot;Table_2404_113_04&quot;;Extended Properties=&quot;&quot;" commandType="0"/>
  </connection>
  <connection id="194" xr16:uid="{FF74D171-4011-4BD9-B015-8BC05E108A1C}" keepAlive="1" name="連線272" type="5" refreshedVersion="0" background="1">
    <dbPr connection="Provider=Microsoft.Mashup.OleDb.1;Data Source=$Workbook$;Location=&quot;Table_2404_113_03&quot;;Extended Properties=&quot;&quot;" commandType="0"/>
  </connection>
  <connection id="195" xr16:uid="{31D58217-6841-42CB-9FCD-81C781444E92}" keepAlive="1" name="連線273" type="5" refreshedVersion="0" background="1">
    <dbPr connection="Provider=Microsoft.Mashup.OleDb.1;Data Source=$Workbook$;Location=&quot;Table_2357_113_05&quot;;Extended Properties=&quot;&quot;" commandType="0"/>
  </connection>
  <connection id="196" xr16:uid="{5F896DA8-AB2C-4247-928F-85A08089AB34}" keepAlive="1" name="連線274" type="5" refreshedVersion="0" background="1">
    <dbPr connection="Provider=Microsoft.Mashup.OleDb.1;Data Source=$Workbook$;Location=&quot;Table_2357_113_04&quot;;Extended Properties=&quot;&quot;" commandType="0"/>
  </connection>
  <connection id="197" xr16:uid="{9AB1F16D-6735-4D3F-95D3-8B2E8C1C823B}" keepAlive="1" name="連線275" type="5" refreshedVersion="0" background="1">
    <dbPr connection="Provider=Microsoft.Mashup.OleDb.1;Data Source=$Workbook$;Location=&quot;Table_2357_113_03&quot;;Extended Properties=&quot;&quot;" commandType="0"/>
  </connection>
  <connection id="198" xr16:uid="{727A3E92-5EA5-4FE2-AE5C-06903A14031B}" keepAlive="1" name="連線276" type="5" refreshedVersion="0" background="1">
    <dbPr connection="Provider=Microsoft.Mashup.OleDb.1;Data Source=$Workbook$;Location=&quot;Table_2059_113_05&quot;;Extended Properties=&quot;&quot;" commandType="0"/>
  </connection>
  <connection id="199" xr16:uid="{1141F74E-495B-4A18-803F-6EDBD18D4F34}" keepAlive="1" name="連線277" type="5" refreshedVersion="0" background="1">
    <dbPr connection="Provider=Microsoft.Mashup.OleDb.1;Data Source=$Workbook$;Location=&quot;Table_2059_113_04&quot;;Extended Properties=&quot;&quot;" commandType="0"/>
  </connection>
  <connection id="200" xr16:uid="{DDC4547E-66A4-4332-9068-CC19697D3CF9}" keepAlive="1" name="連線278" type="5" refreshedVersion="0" background="1">
    <dbPr connection="Provider=Microsoft.Mashup.OleDb.1;Data Source=$Workbook$;Location=&quot;Table_2059_113_03&quot;;Extended Properties=&quot;&quot;" commandType="0"/>
  </connection>
  <connection id="201" xr16:uid="{94E75930-9EF7-4084-A40C-5D237E0D3E26}" keepAlive="1" name="連線279" type="5" refreshedVersion="0" background="1">
    <dbPr connection="Provider=Microsoft.Mashup.OleDb.1;Data Source=$Workbook$;Location=&quot;Table_3533_113_05&quot;;Extended Properties=&quot;&quot;" commandType="0"/>
  </connection>
  <connection id="202" xr16:uid="{383E0DDE-F3C2-4CC5-AA31-9B2052DA2698}" keepAlive="1" name="連線28" type="5" refreshedVersion="0" background="1">
    <dbPr connection="Provider=Microsoft.Mashup.OleDb.1;Data Source=$Workbook$;Location=&quot;Table_3661_113_04&quot;;Extended Properties=&quot;&quot;" commandType="0"/>
  </connection>
  <connection id="203" xr16:uid="{EAEFED06-432F-45AB-A3FB-B5656C7D1975}" keepAlive="1" name="連線280" type="5" refreshedVersion="0" background="1">
    <dbPr connection="Provider=Microsoft.Mashup.OleDb.1;Data Source=$Workbook$;Location=&quot;Table_3533_113_04&quot;;Extended Properties=&quot;&quot;" commandType="0"/>
  </connection>
  <connection id="204" xr16:uid="{5650B01B-BBAF-435D-94E1-4EB6C7545688}" keepAlive="1" name="連線281" type="5" refreshedVersion="0" background="1">
    <dbPr connection="Provider=Microsoft.Mashup.OleDb.1;Data Source=$Workbook$;Location=&quot;Table_3533_113_03&quot;;Extended Properties=&quot;&quot;" commandType="0"/>
  </connection>
  <connection id="205" xr16:uid="{11D15960-246F-4155-B3EC-B250703F9045}" keepAlive="1" name="連線282" type="5" refreshedVersion="0" background="1">
    <dbPr connection="Provider=Microsoft.Mashup.OleDb.1;Data Source=$Workbook$;Location=&quot;Table_6669_113_05&quot;;Extended Properties=&quot;&quot;" commandType="0"/>
  </connection>
  <connection id="206" xr16:uid="{D8F1CEF9-2225-4E91-A4BE-5CCE4E5D4A89}" keepAlive="1" name="連線283" type="5" refreshedVersion="0" background="1">
    <dbPr connection="Provider=Microsoft.Mashup.OleDb.1;Data Source=$Workbook$;Location=&quot;Table_6669_113_04&quot;;Extended Properties=&quot;&quot;" commandType="0"/>
  </connection>
  <connection id="207" xr16:uid="{AF373AC9-35FA-4E47-9234-745001987609}" keepAlive="1" name="連線284" type="5" refreshedVersion="0" background="1">
    <dbPr connection="Provider=Microsoft.Mashup.OleDb.1;Data Source=$Workbook$;Location=&quot;Table_6669_113_03&quot;;Extended Properties=&quot;&quot;" commandType="0"/>
  </connection>
  <connection id="208" xr16:uid="{A121CAE0-F9AC-4A77-B81F-5F7ACEB6F1F4}" keepAlive="1" name="連線285" type="5" refreshedVersion="0" background="1">
    <dbPr connection="Provider=Microsoft.Mashup.OleDb.1;Data Source=$Workbook$;Location=&quot;Table_2207_113_05&quot;;Extended Properties=&quot;&quot;" commandType="0"/>
  </connection>
  <connection id="209" xr16:uid="{E4ACA0F6-67CA-4BA4-9673-669D546484E3}" keepAlive="1" name="連線286" type="5" refreshedVersion="0" background="1">
    <dbPr connection="Provider=Microsoft.Mashup.OleDb.1;Data Source=$Workbook$;Location=&quot;Table_2207_113_04&quot;;Extended Properties=&quot;&quot;" commandType="0"/>
  </connection>
  <connection id="210" xr16:uid="{FC684ADB-D14C-465A-86C6-94CDFA8CFA5F}" keepAlive="1" name="連線287" type="5" refreshedVersion="0" background="1">
    <dbPr connection="Provider=Microsoft.Mashup.OleDb.1;Data Source=$Workbook$;Location=&quot;Table_2207_113_03&quot;;Extended Properties=&quot;&quot;" commandType="0"/>
  </connection>
  <connection id="211" xr16:uid="{AB13FA3B-BC5D-4A1B-859A-274035908E3A}" keepAlive="1" name="連線288" type="5" refreshedVersion="0" background="1">
    <dbPr connection="Provider=Microsoft.Mashup.OleDb.1;Data Source=$Workbook$;Location=&quot;Table_2454_113_05&quot;;Extended Properties=&quot;&quot;" commandType="0"/>
  </connection>
  <connection id="212" xr16:uid="{82A05CA0-7505-4B5D-871A-0C2F0479590E}" keepAlive="1" name="連線289" type="5" refreshedVersion="0" background="1">
    <dbPr connection="Provider=Microsoft.Mashup.OleDb.1;Data Source=$Workbook$;Location=&quot;Table_2454_113_04&quot;;Extended Properties=&quot;&quot;" commandType="0"/>
  </connection>
  <connection id="213" xr16:uid="{34147764-C4E3-4700-9F14-01008301EA35}" keepAlive="1" name="連線29" type="5" refreshedVersion="0" background="1">
    <dbPr connection="Provider=Microsoft.Mashup.OleDb.1;Data Source=$Workbook$;Location=&quot;Table_3661_113_03&quot;;Extended Properties=&quot;&quot;" commandType="0"/>
  </connection>
  <connection id="214" xr16:uid="{FB2979E3-3BDB-4519-9DA1-E7E056155F31}" keepAlive="1" name="連線290" type="5" refreshedVersion="0" background="1">
    <dbPr connection="Provider=Microsoft.Mashup.OleDb.1;Data Source=$Workbook$;Location=&quot;Table_2454_113_03&quot;;Extended Properties=&quot;&quot;" commandType="0"/>
  </connection>
  <connection id="215" xr16:uid="{676D9D80-C45C-4E8C-AAD7-9EBF482F506E}" keepAlive="1" name="連線291" type="5" refreshedVersion="0" background="1">
    <dbPr connection="Provider=Microsoft.Mashup.OleDb.1;Data Source=$Workbook$;Location=&quot;Table_4763_113_05&quot;;Extended Properties=&quot;&quot;" commandType="0"/>
  </connection>
  <connection id="216" xr16:uid="{B9B43986-D70E-4010-BF6F-C643EB7B2A51}" keepAlive="1" name="連線292" type="5" refreshedVersion="0" background="1">
    <dbPr connection="Provider=Microsoft.Mashup.OleDb.1;Data Source=$Workbook$;Location=&quot;Table_4763_113_04&quot;;Extended Properties=&quot;&quot;" commandType="0"/>
  </connection>
  <connection id="217" xr16:uid="{6AEAB2BA-DCF3-4371-A9DC-CCF206545B9C}" keepAlive="1" name="連線293" type="5" refreshedVersion="0" background="1">
    <dbPr connection="Provider=Microsoft.Mashup.OleDb.1;Data Source=$Workbook$;Location=&quot;Table_4763_113_03&quot;;Extended Properties=&quot;&quot;" commandType="0"/>
  </connection>
  <connection id="218" xr16:uid="{76B64D8F-61EA-4A95-A756-651DFCE045CF}" keepAlive="1" name="連線294" type="5" refreshedVersion="0" background="1">
    <dbPr connection="Provider=Microsoft.Mashup.OleDb.1;Data Source=$Workbook$;Location=&quot;Table_3008_113_05&quot;;Extended Properties=&quot;&quot;" commandType="0"/>
  </connection>
  <connection id="219" xr16:uid="{A543F897-5D82-4D94-9436-53BA97E08595}" keepAlive="1" name="連線295" type="5" refreshedVersion="0" background="1">
    <dbPr connection="Provider=Microsoft.Mashup.OleDb.1;Data Source=$Workbook$;Location=&quot;Table_3008_113_04&quot;;Extended Properties=&quot;&quot;" commandType="0"/>
  </connection>
  <connection id="220" xr16:uid="{FB4A1D51-16E8-4EF1-84A1-465C55BB4A05}" keepAlive="1" name="連線296" type="5" refreshedVersion="0" background="1">
    <dbPr connection="Provider=Microsoft.Mashup.OleDb.1;Data Source=$Workbook$;Location=&quot;Table_3008_113_03&quot;;Extended Properties=&quot;&quot;" commandType="0"/>
  </connection>
  <connection id="221" xr16:uid="{BFED1B9E-C528-4733-9557-01EDAA3D8A3B}" keepAlive="1" name="連線297" type="5" refreshedVersion="0" background="1">
    <dbPr connection="Provider=Microsoft.Mashup.OleDb.1;Data Source=$Workbook$;Location=&quot;Table_3661_113_05&quot;;Extended Properties=&quot;&quot;" commandType="0"/>
  </connection>
  <connection id="222" xr16:uid="{D4246680-FC4B-4AEA-A51E-62A252EF0C40}" keepAlive="1" name="連線298" type="5" refreshedVersion="0" background="1">
    <dbPr connection="Provider=Microsoft.Mashup.OleDb.1;Data Source=$Workbook$;Location=&quot;Table_3661_113_04&quot;;Extended Properties=&quot;&quot;" commandType="0"/>
  </connection>
  <connection id="223" xr16:uid="{D4CF1EC0-3D42-4858-8281-F9B8F69EC5DF}" keepAlive="1" name="連線299" type="5" refreshedVersion="0" background="1">
    <dbPr connection="Provider=Microsoft.Mashup.OleDb.1;Data Source=$Workbook$;Location=&quot;Table_3661_113_03&quot;;Extended Properties=&quot;&quot;" commandType="0"/>
  </connection>
  <connection id="224" xr16:uid="{5DB61A17-6CE4-4C80-9902-3112592FC55A}" keepAlive="1" name="連線3" type="5" refreshedVersion="0" background="1">
    <dbPr connection="Provider=Microsoft.Mashup.OleDb.1;Data Source=$Workbook$;Location=&quot;Table_2345_113_05&quot;;Extended Properties=&quot;&quot;" commandType="0"/>
  </connection>
  <connection id="225" xr16:uid="{9BF0BB6B-AB5D-4F20-B305-FB9BC722265A}" keepAlive="1" name="連線30" type="5" refreshedVersion="0" background="1">
    <dbPr connection="Provider=Microsoft.Mashup.OleDb.1;Data Source=$Workbook$;Location=&quot;Table_6541_113_05&quot;;Extended Properties=&quot;&quot;" commandType="0"/>
  </connection>
  <connection id="226" xr16:uid="{B00964A0-93C7-4D74-9EA0-3FF0395C719E}" keepAlive="1" name="連線300" type="5" refreshedVersion="0" background="1">
    <dbPr connection="Provider=Microsoft.Mashup.OleDb.1;Data Source=$Workbook$;Location=&quot;Table_6541_113_05&quot;;Extended Properties=&quot;&quot;" commandType="0"/>
  </connection>
  <connection id="227" xr16:uid="{2E4D75AB-3624-4E10-A72B-32EA5D504BCD}" keepAlive="1" name="連線301" type="5" refreshedVersion="0" background="1">
    <dbPr connection="Provider=Microsoft.Mashup.OleDb.1;Data Source=$Workbook$;Location=&quot;Table_6541_113_04&quot;;Extended Properties=&quot;&quot;" commandType="0"/>
  </connection>
  <connection id="228" xr16:uid="{BB1219E2-7DCA-44AF-AD45-3079835EB116}" keepAlive="1" name="連線302" type="5" refreshedVersion="0" background="1">
    <dbPr connection="Provider=Microsoft.Mashup.OleDb.1;Data Source=$Workbook$;Location=&quot;Table_6541_113_03&quot;;Extended Properties=&quot;&quot;" commandType="0"/>
  </connection>
  <connection id="229" xr16:uid="{BF34EC86-D0F4-4C3A-A25C-F5CDB150C618}" keepAlive="1" name="連線303" type="5" refreshedVersion="0" background="1">
    <dbPr connection="Provider=Microsoft.Mashup.OleDb.1;Data Source=$Workbook$;Location=&quot;Table_2345_113_05&quot;;Extended Properties=&quot;&quot;" commandType="0"/>
  </connection>
  <connection id="230" xr16:uid="{8DE9051F-4714-4EF7-ABB3-70581D9012ED}" keepAlive="1" name="連線304" type="5" refreshedVersion="0" background="1">
    <dbPr connection="Provider=Microsoft.Mashup.OleDb.1;Data Source=$Workbook$;Location=&quot;Table_2345_113_04&quot;;Extended Properties=&quot;&quot;" commandType="0"/>
  </connection>
  <connection id="231" xr16:uid="{E15B882F-ADF6-47C7-947B-0168C2085CE1}" keepAlive="1" name="連線305" type="5" refreshedVersion="0" background="1">
    <dbPr connection="Provider=Microsoft.Mashup.OleDb.1;Data Source=$Workbook$;Location=&quot;Table_2345_113_03&quot;;Extended Properties=&quot;&quot;" commandType="0"/>
  </connection>
  <connection id="232" xr16:uid="{0E7D8185-23DB-4478-817F-80F7EDBB1F42}" keepAlive="1" name="連線306" type="5" refreshedVersion="0" background="1">
    <dbPr connection="Provider=Microsoft.Mashup.OleDb.1;Data Source=$Workbook$;Location=&quot;Table_6669_113_05&quot;;Extended Properties=&quot;&quot;" commandType="0"/>
  </connection>
  <connection id="233" xr16:uid="{171FBDA7-CFC7-4D7F-A43E-F483A14878F7}" keepAlive="1" name="連線307" type="5" refreshedVersion="0" background="1">
    <dbPr connection="Provider=Microsoft.Mashup.OleDb.1;Data Source=$Workbook$;Location=&quot;Table_6669_113_04&quot;;Extended Properties=&quot;&quot;" commandType="0"/>
  </connection>
  <connection id="234" xr16:uid="{3CBEE26A-2EF4-443A-8CE8-93781EF6474C}" keepAlive="1" name="連線308" type="5" refreshedVersion="0" background="1">
    <dbPr connection="Provider=Microsoft.Mashup.OleDb.1;Data Source=$Workbook$;Location=&quot;Table_6669_113_03&quot;;Extended Properties=&quot;&quot;" commandType="0"/>
  </connection>
  <connection id="235" xr16:uid="{CB9B1DC4-7E30-432C-AD75-553C950E109C}" keepAlive="1" name="連線309" type="5" refreshedVersion="0" background="1">
    <dbPr connection="Provider=Microsoft.Mashup.OleDb.1;Data Source=$Workbook$;Location=&quot;Table_3653_113_05&quot;;Extended Properties=&quot;&quot;" commandType="0"/>
  </connection>
  <connection id="236" xr16:uid="{AFAD22EA-91E0-4C75-85F4-1C32D90C55E0}" keepAlive="1" name="連線31" type="5" refreshedVersion="0" background="1">
    <dbPr connection="Provider=Microsoft.Mashup.OleDb.1;Data Source=$Workbook$;Location=&quot;Table_6541_113_04&quot;;Extended Properties=&quot;&quot;" commandType="0"/>
  </connection>
  <connection id="237" xr16:uid="{ACA28444-7314-4493-8D5E-9AA560CBC082}" keepAlive="1" name="連線310" type="5" refreshedVersion="0" background="1">
    <dbPr connection="Provider=Microsoft.Mashup.OleDb.1;Data Source=$Workbook$;Location=&quot;Table_3653_113_04&quot;;Extended Properties=&quot;&quot;" commandType="0"/>
  </connection>
  <connection id="238" xr16:uid="{E92079F3-AD1E-456F-B54E-D7C2693E1668}" keepAlive="1" name="連線311" type="5" refreshedVersion="0" background="1">
    <dbPr connection="Provider=Microsoft.Mashup.OleDb.1;Data Source=$Workbook$;Location=&quot;Table_3653_113_03&quot;;Extended Properties=&quot;&quot;" commandType="0"/>
  </connection>
  <connection id="239" xr16:uid="{EA7EB17E-024C-4F54-AF04-258F2CD7A57E}" keepAlive="1" name="連線312" type="5" refreshedVersion="0" background="1">
    <dbPr connection="Provider=Microsoft.Mashup.OleDb.1;Data Source=$Workbook$;Location=&quot;Table_1519_113_05&quot;;Extended Properties=&quot;&quot;" commandType="0"/>
  </connection>
  <connection id="240" xr16:uid="{5B190D6B-F097-4182-8CDD-10549F419BAC}" keepAlive="1" name="連線313" type="5" refreshedVersion="0" background="1">
    <dbPr connection="Provider=Microsoft.Mashup.OleDb.1;Data Source=$Workbook$;Location=&quot;Table_1519_113_04&quot;;Extended Properties=&quot;&quot;" commandType="0"/>
  </connection>
  <connection id="241" xr16:uid="{AC4F65F5-104B-41F3-998E-211351BE00E7}" keepAlive="1" name="連線314" type="5" refreshedVersion="0" background="1">
    <dbPr connection="Provider=Microsoft.Mashup.OleDb.1;Data Source=$Workbook$;Location=&quot;Table_1519_113_03&quot;;Extended Properties=&quot;&quot;" commandType="0"/>
  </connection>
  <connection id="242" xr16:uid="{419F3B49-3B2B-47A0-9124-72A4F7574981}" keepAlive="1" name="連線315" type="5" refreshedVersion="0" background="1">
    <dbPr connection="Provider=Microsoft.Mashup.OleDb.1;Data Source=$Workbook$;Location=&quot;Table_1905_113_05&quot;;Extended Properties=&quot;&quot;" commandType="0"/>
  </connection>
  <connection id="243" xr16:uid="{4D716E17-334C-4A71-B41F-D2C3D11273C3}" keepAlive="1" name="連線316" type="5" refreshedVersion="0" background="1">
    <dbPr connection="Provider=Microsoft.Mashup.OleDb.1;Data Source=$Workbook$;Location=&quot;Table_1905_113_04&quot;;Extended Properties=&quot;&quot;" commandType="0"/>
  </connection>
  <connection id="244" xr16:uid="{034C2DE4-3B45-4BA5-ACB4-60918AA80C8A}" keepAlive="1" name="連線317" type="5" refreshedVersion="0" background="1">
    <dbPr connection="Provider=Microsoft.Mashup.OleDb.1;Data Source=$Workbook$;Location=&quot;Table_1905_113_03&quot;;Extended Properties=&quot;&quot;" commandType="0"/>
  </connection>
  <connection id="245" xr16:uid="{4D93193E-7242-40AC-92E8-DF69334673E3}" keepAlive="1" name="連線318" type="5" refreshedVersion="0" background="1">
    <dbPr connection="Provider=Microsoft.Mashup.OleDb.1;Data Source=$Workbook$;Location=&quot;Table_6409_113_05&quot;;Extended Properties=&quot;&quot;" commandType="0"/>
  </connection>
  <connection id="246" xr16:uid="{EC1521F8-984B-427C-80F7-23B3CED7854F}" keepAlive="1" name="連線319" type="5" refreshedVersion="0" background="1">
    <dbPr connection="Provider=Microsoft.Mashup.OleDb.1;Data Source=$Workbook$;Location=&quot;Table_6409_113_04&quot;;Extended Properties=&quot;&quot;" commandType="0"/>
  </connection>
  <connection id="247" xr16:uid="{0EDB0D5A-68C7-44F4-A544-61FE3ABE524D}" keepAlive="1" name="連線32" type="5" refreshedVersion="0" background="1">
    <dbPr connection="Provider=Microsoft.Mashup.OleDb.1;Data Source=$Workbook$;Location=&quot;Table_6541_113_03&quot;;Extended Properties=&quot;&quot;" commandType="0"/>
  </connection>
  <connection id="248" xr16:uid="{95250E29-A697-4734-ACB8-86843E2B149D}" keepAlive="1" name="連線320" type="5" refreshedVersion="0" background="1">
    <dbPr connection="Provider=Microsoft.Mashup.OleDb.1;Data Source=$Workbook$;Location=&quot;Table_6409_113_03&quot;;Extended Properties=&quot;&quot;" commandType="0"/>
  </connection>
  <connection id="249" xr16:uid="{96629AEE-C093-4777-8480-07EA3E165408}" keepAlive="1" name="連線321" type="5" refreshedVersion="0" background="1">
    <dbPr connection="Provider=Microsoft.Mashup.OleDb.1;Data Source=$Workbook$;Location=&quot;Table_3443_113_05&quot;;Extended Properties=&quot;&quot;" commandType="0"/>
  </connection>
  <connection id="250" xr16:uid="{721CB88F-3BE5-480D-A7C0-4709B00BFA3A}" keepAlive="1" name="連線322" type="5" refreshedVersion="0" background="1">
    <dbPr connection="Provider=Microsoft.Mashup.OleDb.1;Data Source=$Workbook$;Location=&quot;Table_3443_113_04&quot;;Extended Properties=&quot;&quot;" commandType="0"/>
  </connection>
  <connection id="251" xr16:uid="{6C01A392-E1A0-4036-BC08-A13104DADA1A}" keepAlive="1" name="連線323" type="5" refreshedVersion="0" background="1">
    <dbPr connection="Provider=Microsoft.Mashup.OleDb.1;Data Source=$Workbook$;Location=&quot;Table_3443_113_03&quot;;Extended Properties=&quot;&quot;" commandType="0"/>
  </connection>
  <connection id="252" xr16:uid="{19DB6B12-A0C4-4A24-8AC3-59A1D8041EC0}" keepAlive="1" name="連線324" type="5" refreshedVersion="0" background="1">
    <dbPr connection="Provider=Microsoft.Mashup.OleDb.1;Data Source=$Workbook$;Location=&quot;Table_2637_113_05&quot;;Extended Properties=&quot;&quot;" commandType="0"/>
  </connection>
  <connection id="253" xr16:uid="{84D6E179-FE7B-4172-AB2B-E20EB0C022F0}" keepAlive="1" name="連線325" type="5" refreshedVersion="0" background="1">
    <dbPr connection="Provider=Microsoft.Mashup.OleDb.1;Data Source=$Workbook$;Location=&quot;Table_2637_113_04&quot;;Extended Properties=&quot;&quot;" commandType="0"/>
  </connection>
  <connection id="254" xr16:uid="{AC5D3766-CD3E-44B8-81F3-1019088E6748}" keepAlive="1" name="連線326" type="5" refreshedVersion="0" background="1">
    <dbPr connection="Provider=Microsoft.Mashup.OleDb.1;Data Source=$Workbook$;Location=&quot;Table_2637_113_03&quot;;Extended Properties=&quot;&quot;" commandType="0"/>
  </connection>
  <connection id="255" xr16:uid="{D6200D32-965D-423E-B19B-A06F7EC02B3A}" keepAlive="1" name="連線327" type="5" refreshedVersion="0" background="1">
    <dbPr connection="Provider=Microsoft.Mashup.OleDb.1;Data Source=$Workbook$;Location=&quot;Table_3661_113_05&quot;;Extended Properties=&quot;&quot;" commandType="0"/>
  </connection>
  <connection id="256" xr16:uid="{81D3BE5A-CC82-4261-AEA6-F673DA01601D}" keepAlive="1" name="連線328" type="5" refreshedVersion="0" background="1">
    <dbPr connection="Provider=Microsoft.Mashup.OleDb.1;Data Source=$Workbook$;Location=&quot;Table_3661_113_04&quot;;Extended Properties=&quot;&quot;" commandType="0"/>
  </connection>
  <connection id="257" xr16:uid="{0DBB96F6-F768-47B0-A9B4-FA3E09E02580}" keepAlive="1" name="連線329" type="5" refreshedVersion="0" background="1">
    <dbPr connection="Provider=Microsoft.Mashup.OleDb.1;Data Source=$Workbook$;Location=&quot;Table_3661_113_03&quot;;Extended Properties=&quot;&quot;" commandType="0"/>
  </connection>
  <connection id="258" xr16:uid="{E45FB66B-1BCB-47C5-A878-912129B987E3}" keepAlive="1" name="連線33" type="5" refreshedVersion="0" background="1">
    <dbPr connection="Provider=Microsoft.Mashup.OleDb.1;Data Source=$Workbook$;Location=&quot;Table_2345_113_05&quot;;Extended Properties=&quot;&quot;" commandType="0"/>
  </connection>
  <connection id="259" xr16:uid="{4523BE0A-9E1C-43A6-AF71-DE02989EC878}" keepAlive="1" name="連線330" type="5" refreshedVersion="0" background="1">
    <dbPr connection="Provider=Microsoft.Mashup.OleDb.1;Data Source=$Workbook$;Location=&quot;Table_4938_113_05&quot;;Extended Properties=&quot;&quot;" commandType="0"/>
  </connection>
  <connection id="260" xr16:uid="{9F0F993F-2B0C-4662-9515-088E471F93E8}" keepAlive="1" name="連線331" type="5" refreshedVersion="0" background="1">
    <dbPr connection="Provider=Microsoft.Mashup.OleDb.1;Data Source=$Workbook$;Location=&quot;Table_4938_113_04&quot;;Extended Properties=&quot;&quot;" commandType="0"/>
  </connection>
  <connection id="261" xr16:uid="{F81174DC-272F-46CA-BA57-B808D961FAEB}" keepAlive="1" name="連線332" type="5" refreshedVersion="0" background="1">
    <dbPr connection="Provider=Microsoft.Mashup.OleDb.1;Data Source=$Workbook$;Location=&quot;Table_4938_113_03&quot;;Extended Properties=&quot;&quot;" commandType="0"/>
  </connection>
  <connection id="262" xr16:uid="{03B2A83C-013A-48F2-B1CB-18A6932C951E}" keepAlive="1" name="連線333" type="5" refreshedVersion="0" background="1">
    <dbPr connection="Provider=Microsoft.Mashup.OleDb.1;Data Source=$Workbook$;Location=&quot;Table_2357_113_05&quot;;Extended Properties=&quot;&quot;" commandType="0"/>
  </connection>
  <connection id="263" xr16:uid="{0C042E5F-78DF-42FE-B495-DF9D9D06D721}" keepAlive="1" name="連線334" type="5" refreshedVersion="0" background="1">
    <dbPr connection="Provider=Microsoft.Mashup.OleDb.1;Data Source=$Workbook$;Location=&quot;Table_2357_113_04&quot;;Extended Properties=&quot;&quot;" commandType="0"/>
  </connection>
  <connection id="264" xr16:uid="{CC0989EA-8196-4DA6-86BF-5E091B3B7169}" keepAlive="1" name="連線335" type="5" refreshedVersion="0" background="1">
    <dbPr connection="Provider=Microsoft.Mashup.OleDb.1;Data Source=$Workbook$;Location=&quot;Table_2357_113_03&quot;;Extended Properties=&quot;&quot;" commandType="0"/>
  </connection>
  <connection id="265" xr16:uid="{92609C04-A55E-459D-921E-0542700692F4}" keepAlive="1" name="連線336" type="5" refreshedVersion="0" background="1">
    <dbPr connection="Provider=Microsoft.Mashup.OleDb.1;Data Source=$Workbook$;Location=&quot;Table_3036_113_05&quot;;Extended Properties=&quot;&quot;" commandType="0"/>
  </connection>
  <connection id="266" xr16:uid="{6C2716FC-3666-451E-B9F7-7CE7F0334B62}" keepAlive="1" name="連線337" type="5" refreshedVersion="0" background="1">
    <dbPr connection="Provider=Microsoft.Mashup.OleDb.1;Data Source=$Workbook$;Location=&quot;Table_3036_113_04&quot;;Extended Properties=&quot;&quot;" commandType="0"/>
  </connection>
  <connection id="267" xr16:uid="{99BE396B-30C4-4809-915C-9C4E550E3487}" keepAlive="1" name="連線338" type="5" refreshedVersion="0" background="1">
    <dbPr connection="Provider=Microsoft.Mashup.OleDb.1;Data Source=$Workbook$;Location=&quot;Table_3036_113_03&quot;;Extended Properties=&quot;&quot;" commandType="0"/>
  </connection>
  <connection id="268" xr16:uid="{08A551EE-C6D9-4183-8493-0D2AE8DFF730}" keepAlive="1" name="連線339" type="5" refreshedVersion="0" background="1">
    <dbPr connection="Provider=Microsoft.Mashup.OleDb.1;Data Source=$Workbook$;Location=&quot;Table_6669_113_05&quot;;Extended Properties=&quot;&quot;" commandType="0"/>
  </connection>
  <connection id="269" xr16:uid="{AE7A7E1C-3BFD-4D92-B623-57D3510F8DE6}" keepAlive="1" name="連線34" type="5" refreshedVersion="0" background="1">
    <dbPr connection="Provider=Microsoft.Mashup.OleDb.1;Data Source=$Workbook$;Location=&quot;Table_2345_113_04&quot;;Extended Properties=&quot;&quot;" commandType="0"/>
  </connection>
  <connection id="270" xr16:uid="{F07AC503-6647-4A70-8C84-F4F1BA18D7F7}" keepAlive="1" name="連線340" type="5" refreshedVersion="0" background="1">
    <dbPr connection="Provider=Microsoft.Mashup.OleDb.1;Data Source=$Workbook$;Location=&quot;Table_6669_113_04&quot;;Extended Properties=&quot;&quot;" commandType="0"/>
  </connection>
  <connection id="271" xr16:uid="{8340D71C-5A8C-4CA2-B1A6-FE6AC00BDCA9}" keepAlive="1" name="連線341" type="5" refreshedVersion="0" background="1">
    <dbPr connection="Provider=Microsoft.Mashup.OleDb.1;Data Source=$Workbook$;Location=&quot;Table_6669_113_03&quot;;Extended Properties=&quot;&quot;" commandType="0"/>
  </connection>
  <connection id="272" xr16:uid="{42CC96EE-1B25-4639-895D-E84AC3063BBB}" keepAlive="1" name="連線342" type="5" refreshedVersion="0" background="1">
    <dbPr connection="Provider=Microsoft.Mashup.OleDb.1;Data Source=$Workbook$;Location=&quot;Table_1809_113_05&quot;;Extended Properties=&quot;&quot;" commandType="0"/>
  </connection>
  <connection id="273" xr16:uid="{57ED245C-8E1C-4D8B-BEC2-5F84604B4219}" keepAlive="1" name="連線343" type="5" refreshedVersion="0" background="1">
    <dbPr connection="Provider=Microsoft.Mashup.OleDb.1;Data Source=$Workbook$;Location=&quot;Table_1809_113_04&quot;;Extended Properties=&quot;&quot;" commandType="0"/>
  </connection>
  <connection id="274" xr16:uid="{1ACBAABA-90C2-4A1A-AD4D-634E81DA22FE}" keepAlive="1" name="連線344" type="5" refreshedVersion="0" background="1">
    <dbPr connection="Provider=Microsoft.Mashup.OleDb.1;Data Source=$Workbook$;Location=&quot;Table_1809_113_03&quot;;Extended Properties=&quot;&quot;" commandType="0"/>
  </connection>
  <connection id="275" xr16:uid="{A68C4F9F-9D9F-4B48-99CC-7B2875A4FA5F}" keepAlive="1" name="連線345" type="5" refreshedVersion="0" background="1">
    <dbPr connection="Provider=Microsoft.Mashup.OleDb.1;Data Source=$Workbook$;Location=&quot;Table_3356_113_05&quot;;Extended Properties=&quot;&quot;" commandType="0"/>
  </connection>
  <connection id="276" xr16:uid="{E3F8E711-3E4E-4AC6-9B65-2E80556944C7}" keepAlive="1" name="連線346" type="5" refreshedVersion="0" background="1">
    <dbPr connection="Provider=Microsoft.Mashup.OleDb.1;Data Source=$Workbook$;Location=&quot;Table_3356_113_04&quot;;Extended Properties=&quot;&quot;" commandType="0"/>
  </connection>
  <connection id="277" xr16:uid="{1E0FAE68-6DB9-4B39-BFFE-1D34BAC00B87}" keepAlive="1" name="連線347" type="5" refreshedVersion="0" background="1">
    <dbPr connection="Provider=Microsoft.Mashup.OleDb.1;Data Source=$Workbook$;Location=&quot;Table_3356_113_03&quot;;Extended Properties=&quot;&quot;" commandType="0"/>
  </connection>
  <connection id="278" xr16:uid="{7FCC4017-03BF-4E7E-B1A4-6289DAAAE2FA}" keepAlive="1" name="連線348" type="5" refreshedVersion="0" background="1">
    <dbPr connection="Provider=Microsoft.Mashup.OleDb.1;Data Source=$Workbook$;Location=&quot;Table_6414_113_05&quot;;Extended Properties=&quot;&quot;" commandType="0"/>
  </connection>
  <connection id="279" xr16:uid="{25CB870E-28DC-472A-9329-71F691FB9144}" keepAlive="1" name="連線349" type="5" refreshedVersion="0" background="1">
    <dbPr connection="Provider=Microsoft.Mashup.OleDb.1;Data Source=$Workbook$;Location=&quot;Table_6414_113_04&quot;;Extended Properties=&quot;&quot;" commandType="0"/>
  </connection>
  <connection id="280" xr16:uid="{3403C227-FC32-4C15-A912-DE5DDD993D35}" keepAlive="1" name="連線35" type="5" refreshedVersion="0" background="1">
    <dbPr connection="Provider=Microsoft.Mashup.OleDb.1;Data Source=$Workbook$;Location=&quot;Table_2345_113_03&quot;;Extended Properties=&quot;&quot;" commandType="0"/>
  </connection>
  <connection id="281" xr16:uid="{F7E54F61-BBFC-482A-A41E-2B556D804581}" keepAlive="1" name="連線350" type="5" refreshedVersion="0" background="1">
    <dbPr connection="Provider=Microsoft.Mashup.OleDb.1;Data Source=$Workbook$;Location=&quot;Table_6414_113_03&quot;;Extended Properties=&quot;&quot;" commandType="0"/>
  </connection>
  <connection id="282" xr16:uid="{67A7A6CE-13CB-4C1A-A481-6EAC9BE0E3FC}" keepAlive="1" name="連線351" type="5" refreshedVersion="0" background="1">
    <dbPr connection="Provider=Microsoft.Mashup.OleDb.1;Data Source=$Workbook$;Location=&quot;Table_1905_113_05&quot;;Extended Properties=&quot;&quot;" commandType="0"/>
  </connection>
  <connection id="283" xr16:uid="{6A15B839-B113-42F6-9A6F-1AA894828D07}" keepAlive="1" name="連線352" type="5" refreshedVersion="0" background="1">
    <dbPr connection="Provider=Microsoft.Mashup.OleDb.1;Data Source=$Workbook$;Location=&quot;Table_1905_113_04&quot;;Extended Properties=&quot;&quot;" commandType="0"/>
  </connection>
  <connection id="284" xr16:uid="{866EE147-A86E-483D-9A81-FC982A9EDD77}" keepAlive="1" name="連線353" type="5" refreshedVersion="0" background="1">
    <dbPr connection="Provider=Microsoft.Mashup.OleDb.1;Data Source=$Workbook$;Location=&quot;Table_1905_113_03&quot;;Extended Properties=&quot;&quot;" commandType="0"/>
  </connection>
  <connection id="285" xr16:uid="{A8EAD7B5-E81E-4EBB-8CD9-51657FAD8A8D}" keepAlive="1" name="連線354" type="5" refreshedVersion="0" background="1">
    <dbPr connection="Provider=Microsoft.Mashup.OleDb.1;Data Source=$Workbook$;Location=&quot;Table_3504_113_05&quot;;Extended Properties=&quot;&quot;" commandType="0"/>
  </connection>
  <connection id="286" xr16:uid="{7B310436-0137-4212-B9A7-A178BD6C07FF}" keepAlive="1" name="連線355" type="5" refreshedVersion="0" background="1">
    <dbPr connection="Provider=Microsoft.Mashup.OleDb.1;Data Source=$Workbook$;Location=&quot;Table_3504_113_04&quot;;Extended Properties=&quot;&quot;" commandType="0"/>
  </connection>
  <connection id="287" xr16:uid="{D7ACC576-4005-47AD-81D7-F0AC835EFF85}" keepAlive="1" name="連線356" type="5" refreshedVersion="0" background="1">
    <dbPr connection="Provider=Microsoft.Mashup.OleDb.1;Data Source=$Workbook$;Location=&quot;Table_3504_113_03&quot;;Extended Properties=&quot;&quot;" commandType="0"/>
  </connection>
  <connection id="288" xr16:uid="{B21ED471-276B-44B3-A742-C09BB6F211D4}" keepAlive="1" name="連線357" type="5" refreshedVersion="0" background="1">
    <dbPr connection="Provider=Microsoft.Mashup.OleDb.1;Data Source=$Workbook$;Location=&quot;Table_2338_113_05&quot;;Extended Properties=&quot;&quot;" commandType="0"/>
  </connection>
  <connection id="289" xr16:uid="{1961E30E-0964-4DF1-816E-14DF19B4E897}" keepAlive="1" name="連線358" type="5" refreshedVersion="0" background="1">
    <dbPr connection="Provider=Microsoft.Mashup.OleDb.1;Data Source=$Workbook$;Location=&quot;Table_2338_113_04&quot;;Extended Properties=&quot;&quot;" commandType="0"/>
  </connection>
  <connection id="290" xr16:uid="{198463EC-020E-4C0C-A3D9-80732696C2D1}" keepAlive="1" name="連線359" type="5" refreshedVersion="0" background="1">
    <dbPr connection="Provider=Microsoft.Mashup.OleDb.1;Data Source=$Workbook$;Location=&quot;Table_2338_113_03&quot;;Extended Properties=&quot;&quot;" commandType="0"/>
  </connection>
  <connection id="291" xr16:uid="{9248B5AE-734A-4AE7-89BB-02F363FC72AF}" keepAlive="1" name="連線36" type="5" refreshedVersion="0" background="1">
    <dbPr connection="Provider=Microsoft.Mashup.OleDb.1;Data Source=$Workbook$;Location=&quot;Table_6669_113_05&quot;;Extended Properties=&quot;&quot;" commandType="0"/>
  </connection>
  <connection id="292" xr16:uid="{A7E5B401-9466-4B50-8BB1-C86BC232310A}" keepAlive="1" name="連線360" type="5" refreshedVersion="0" background="1">
    <dbPr connection="Provider=Microsoft.Mashup.OleDb.1;Data Source=$Workbook$;Location=&quot;Table_1731_113_05&quot;;Extended Properties=&quot;&quot;" commandType="0"/>
  </connection>
  <connection id="293" xr16:uid="{4D5F9A97-4FE2-438F-8653-524533E8745C}" keepAlive="1" name="連線361" type="5" refreshedVersion="0" background="1">
    <dbPr connection="Provider=Microsoft.Mashup.OleDb.1;Data Source=$Workbook$;Location=&quot;Table_1731_113_04&quot;;Extended Properties=&quot;&quot;" commandType="0"/>
  </connection>
  <connection id="294" xr16:uid="{CD12B399-4BF8-4299-9F7A-FCD178F675D5}" keepAlive="1" name="連線362" type="5" refreshedVersion="0" background="1">
    <dbPr connection="Provider=Microsoft.Mashup.OleDb.1;Data Source=$Workbook$;Location=&quot;Table_1731_113_03&quot;;Extended Properties=&quot;&quot;" commandType="0"/>
  </connection>
  <connection id="295" xr16:uid="{EE43DE98-AA75-4C65-B963-C9E9B490A730}" keepAlive="1" name="連線363" type="5" refreshedVersion="0" background="1">
    <dbPr connection="Provider=Microsoft.Mashup.OleDb.1;Data Source=$Workbook$;Location=&quot;Table_5434_113_05&quot;;Extended Properties=&quot;&quot;" commandType="0"/>
  </connection>
  <connection id="296" xr16:uid="{81843C0B-0F01-439E-B35F-AA8535AA45B1}" keepAlive="1" name="連線364" type="5" refreshedVersion="0" background="1">
    <dbPr connection="Provider=Microsoft.Mashup.OleDb.1;Data Source=$Workbook$;Location=&quot;Table_5434_113_04&quot;;Extended Properties=&quot;&quot;" commandType="0"/>
  </connection>
  <connection id="297" xr16:uid="{8B05ABA5-FA39-4A4D-AEF8-3233D8341B99}" keepAlive="1" name="連線365" type="5" refreshedVersion="0" background="1">
    <dbPr connection="Provider=Microsoft.Mashup.OleDb.1;Data Source=$Workbook$;Location=&quot;Table_5434_113_03&quot;;Extended Properties=&quot;&quot;" commandType="0"/>
  </connection>
  <connection id="298" xr16:uid="{E8CACE76-2E03-426E-BDD8-730FC49259D1}" keepAlive="1" name="連線366" type="5" refreshedVersion="0" background="1">
    <dbPr connection="Provider=Microsoft.Mashup.OleDb.1;Data Source=$Workbook$;Location=&quot;Table_3533_113_05&quot;;Extended Properties=&quot;&quot;" commandType="0"/>
  </connection>
  <connection id="299" xr16:uid="{4F3DAEF4-37F2-4EF6-8315-D18BACF73182}" keepAlive="1" name="連線367" type="5" refreshedVersion="0" background="1">
    <dbPr connection="Provider=Microsoft.Mashup.OleDb.1;Data Source=$Workbook$;Location=&quot;Table_3533_113_04&quot;;Extended Properties=&quot;&quot;" commandType="0"/>
  </connection>
  <connection id="300" xr16:uid="{C549A03A-72B3-42D4-B354-F91975F997BD}" keepAlive="1" name="連線368" type="5" refreshedVersion="0" background="1">
    <dbPr connection="Provider=Microsoft.Mashup.OleDb.1;Data Source=$Workbook$;Location=&quot;Table_3533_113_03&quot;;Extended Properties=&quot;&quot;" commandType="0"/>
  </connection>
  <connection id="301" xr16:uid="{392DAF68-3FE1-4D87-8515-54894E9DFD25}" keepAlive="1" name="連線369" type="5" refreshedVersion="0" background="1">
    <dbPr connection="Provider=Microsoft.Mashup.OleDb.1;Data Source=$Workbook$;Location=&quot;Table_2608_113_05&quot;;Extended Properties=&quot;&quot;" commandType="0"/>
  </connection>
  <connection id="302" xr16:uid="{8656A24D-E479-4EE4-AD47-F8865EDC9C71}" keepAlive="1" name="連線37" type="5" refreshedVersion="0" background="1">
    <dbPr connection="Provider=Microsoft.Mashup.OleDb.1;Data Source=$Workbook$;Location=&quot;Table_6669_113_04&quot;;Extended Properties=&quot;&quot;" commandType="0"/>
  </connection>
  <connection id="303" xr16:uid="{813BF625-2195-4CDA-85FD-6E9797A031E8}" keepAlive="1" name="連線370" type="5" refreshedVersion="0" background="1">
    <dbPr connection="Provider=Microsoft.Mashup.OleDb.1;Data Source=$Workbook$;Location=&quot;Table_2608_113_04&quot;;Extended Properties=&quot;&quot;" commandType="0"/>
  </connection>
  <connection id="304" xr16:uid="{B6526B98-BDA2-4C6F-A3D8-B21FF81406B0}" keepAlive="1" name="連線371" type="5" refreshedVersion="0" background="1">
    <dbPr connection="Provider=Microsoft.Mashup.OleDb.1;Data Source=$Workbook$;Location=&quot;Table_2608_113_03&quot;;Extended Properties=&quot;&quot;" commandType="0"/>
  </connection>
  <connection id="305" xr16:uid="{9F7B0E4E-B674-4C6C-87EB-203C560307C2}" keepAlive="1" name="連線372" type="5" refreshedVersion="0" background="1">
    <dbPr connection="Provider=Microsoft.Mashup.OleDb.1;Data Source=$Workbook$;Location=&quot;Table_5284_113_05&quot;;Extended Properties=&quot;&quot;" commandType="0"/>
  </connection>
  <connection id="306" xr16:uid="{DA04A739-1655-4BD6-8125-EAB577F67450}" keepAlive="1" name="連線373" type="5" refreshedVersion="0" background="1">
    <dbPr connection="Provider=Microsoft.Mashup.OleDb.1;Data Source=$Workbook$;Location=&quot;Table_5284_113_04&quot;;Extended Properties=&quot;&quot;" commandType="0"/>
  </connection>
  <connection id="307" xr16:uid="{E49531FA-88F3-4F40-ABDB-51AB49DA1D0D}" keepAlive="1" name="連線374" type="5" refreshedVersion="0" background="1">
    <dbPr connection="Provider=Microsoft.Mashup.OleDb.1;Data Source=$Workbook$;Location=&quot;Table_5284_113_03&quot;;Extended Properties=&quot;&quot;" commandType="0"/>
  </connection>
  <connection id="308" xr16:uid="{942489DA-FE01-48CD-92AE-0A9F5FA01358}" keepAlive="1" name="連線375" type="5" refreshedVersion="0" background="1">
    <dbPr connection="Provider=Microsoft.Mashup.OleDb.1;Data Source=$Workbook$;Location=&quot;Table_2636_113_05&quot;;Extended Properties=&quot;&quot;" commandType="0"/>
  </connection>
  <connection id="309" xr16:uid="{2E1C0D2D-6D2D-48B1-BA41-30209E604016}" keepAlive="1" name="連線376" type="5" refreshedVersion="0" background="1">
    <dbPr connection="Provider=Microsoft.Mashup.OleDb.1;Data Source=$Workbook$;Location=&quot;Table_2636_113_04&quot;;Extended Properties=&quot;&quot;" commandType="0"/>
  </connection>
  <connection id="310" xr16:uid="{A4E401E0-7661-48B2-B282-68D9796D4D18}" keepAlive="1" name="連線377" type="5" refreshedVersion="0" background="1">
    <dbPr connection="Provider=Microsoft.Mashup.OleDb.1;Data Source=$Workbook$;Location=&quot;Table_2636_113_03&quot;;Extended Properties=&quot;&quot;" commandType="0"/>
  </connection>
  <connection id="311" xr16:uid="{970F640E-AA44-49AD-9613-AEAE0517B92A}" keepAlive="1" name="連線378" type="5" refreshedVersion="0" background="1">
    <dbPr connection="Provider=Microsoft.Mashup.OleDb.1;Data Source=$Workbook$;Location=&quot;Table_2383_113_05&quot;;Extended Properties=&quot;&quot;" commandType="0"/>
  </connection>
  <connection id="312" xr16:uid="{F2B20B65-181E-42C3-8ADC-C8EF8AF3EA25}" keepAlive="1" name="連線379" type="5" refreshedVersion="0" background="1">
    <dbPr connection="Provider=Microsoft.Mashup.OleDb.1;Data Source=$Workbook$;Location=&quot;Table_2383_113_04&quot;;Extended Properties=&quot;&quot;" commandType="0"/>
  </connection>
  <connection id="313" xr16:uid="{35AF400B-76A5-4DC4-85A5-71C1D5538721}" keepAlive="1" name="連線38" type="5" refreshedVersion="0" background="1">
    <dbPr connection="Provider=Microsoft.Mashup.OleDb.1;Data Source=$Workbook$;Location=&quot;Table_6669_113_03&quot;;Extended Properties=&quot;&quot;" commandType="0"/>
  </connection>
  <connection id="314" xr16:uid="{4CE0AB5C-DE31-49A5-BDBC-B7776C230F87}" keepAlive="1" name="連線380" type="5" refreshedVersion="0" background="1">
    <dbPr connection="Provider=Microsoft.Mashup.OleDb.1;Data Source=$Workbook$;Location=&quot;Table_2383_113_03&quot;;Extended Properties=&quot;&quot;" commandType="0"/>
  </connection>
  <connection id="315" xr16:uid="{755ADF97-EED9-4BA0-86D3-8AA2CA7C0992}" keepAlive="1" name="連線381" type="5" refreshedVersion="0" background="1">
    <dbPr connection="Provider=Microsoft.Mashup.OleDb.1;Data Source=$Workbook$;Location=&quot;Table_4566_113_05&quot;;Extended Properties=&quot;&quot;" commandType="0"/>
  </connection>
  <connection id="316" xr16:uid="{3336E729-AB40-492A-80A2-5E54BEFC7AF4}" keepAlive="1" name="連線382" type="5" refreshedVersion="0" background="1">
    <dbPr connection="Provider=Microsoft.Mashup.OleDb.1;Data Source=$Workbook$;Location=&quot;Table_4566_113_04&quot;;Extended Properties=&quot;&quot;" commandType="0"/>
  </connection>
  <connection id="317" xr16:uid="{2508E8A8-7FF3-486B-B6E8-005C69EE5C50}" keepAlive="1" name="連線383" type="5" refreshedVersion="0" background="1">
    <dbPr connection="Provider=Microsoft.Mashup.OleDb.1;Data Source=$Workbook$;Location=&quot;Table_4566_113_03&quot;;Extended Properties=&quot;&quot;" commandType="0"/>
  </connection>
  <connection id="318" xr16:uid="{F9E9FCBB-C654-44BB-9AF1-0F1249322BB0}" keepAlive="1" name="連線384" type="5" refreshedVersion="0" background="1">
    <dbPr connection="Provider=Microsoft.Mashup.OleDb.1;Data Source=$Workbook$;Location=&quot;Table_1909_113_05&quot;;Extended Properties=&quot;&quot;" commandType="0"/>
  </connection>
  <connection id="319" xr16:uid="{E8EAB7E0-16B0-45D2-9FBB-061653AEE6AC}" keepAlive="1" name="連線385" type="5" refreshedVersion="0" background="1">
    <dbPr connection="Provider=Microsoft.Mashup.OleDb.1;Data Source=$Workbook$;Location=&quot;Table_1909_113_04&quot;;Extended Properties=&quot;&quot;" commandType="0"/>
  </connection>
  <connection id="320" xr16:uid="{A256277B-AE92-4950-84E0-F8F28386CED9}" keepAlive="1" name="連線386" type="5" refreshedVersion="0" background="1">
    <dbPr connection="Provider=Microsoft.Mashup.OleDb.1;Data Source=$Workbook$;Location=&quot;Table_1909_113_03&quot;;Extended Properties=&quot;&quot;" commandType="0"/>
  </connection>
  <connection id="321" xr16:uid="{3582BDFD-D1DE-4A9C-9828-42BAB631AE20}" keepAlive="1" name="連線387" type="5" refreshedVersion="0" background="1">
    <dbPr connection="Provider=Microsoft.Mashup.OleDb.1;Data Source=$Workbook$;Location=&quot;Table_6706_113_05&quot;;Extended Properties=&quot;&quot;" commandType="0"/>
  </connection>
  <connection id="322" xr16:uid="{C9CF22D9-B763-4B3F-9525-A1711D298C07}" keepAlive="1" name="連線388" type="5" refreshedVersion="0" background="1">
    <dbPr connection="Provider=Microsoft.Mashup.OleDb.1;Data Source=$Workbook$;Location=&quot;Table_6706_113_04&quot;;Extended Properties=&quot;&quot;" commandType="0"/>
  </connection>
  <connection id="323" xr16:uid="{270BECF9-3ACA-4C03-9F8F-2E43182AD93F}" keepAlive="1" name="連線389" type="5" refreshedVersion="0" background="1">
    <dbPr connection="Provider=Microsoft.Mashup.OleDb.1;Data Source=$Workbook$;Location=&quot;Table_6706_113_03&quot;;Extended Properties=&quot;&quot;" commandType="0"/>
  </connection>
  <connection id="324" xr16:uid="{62582128-75A8-4460-9A7F-E316EA670119}" keepAlive="1" name="連線39" type="5" refreshedVersion="0" background="1">
    <dbPr connection="Provider=Microsoft.Mashup.OleDb.1;Data Source=$Workbook$;Location=&quot;Table_3653_113_05&quot;;Extended Properties=&quot;&quot;" commandType="0"/>
  </connection>
  <connection id="325" xr16:uid="{4F0E99A8-C371-493A-BC10-0F6439524CE2}" keepAlive="1" name="連線390" type="5" refreshedVersion="0" background="1">
    <dbPr connection="Provider=Microsoft.Mashup.OleDb.1;Data Source=$Workbook$;Location=&quot;Table_2317_113_05&quot;;Extended Properties=&quot;&quot;" commandType="0"/>
  </connection>
  <connection id="326" xr16:uid="{A86635DF-9CA7-428B-BE7B-C426B431DBBF}" keepAlive="1" name="連線391" type="5" refreshedVersion="0" background="1">
    <dbPr connection="Provider=Microsoft.Mashup.OleDb.1;Data Source=$Workbook$;Location=&quot;Table_2317_113_04&quot;;Extended Properties=&quot;&quot;" commandType="0"/>
  </connection>
  <connection id="327" xr16:uid="{60BB5CBC-3EC0-4315-ACF5-791B406834E6}" keepAlive="1" name="連線392" type="5" refreshedVersion="0" background="1">
    <dbPr connection="Provider=Microsoft.Mashup.OleDb.1;Data Source=$Workbook$;Location=&quot;Table_2317_113_03&quot;;Extended Properties=&quot;&quot;" commandType="0"/>
  </connection>
  <connection id="328" xr16:uid="{EBB0245F-CAB8-4255-B3B2-1F5BA7D0C4E4}" keepAlive="1" name="連線393" type="5" refreshedVersion="0" background="1">
    <dbPr connection="Provider=Microsoft.Mashup.OleDb.1;Data Source=$Workbook$;Location=&quot;Table_4938_113_05&quot;;Extended Properties=&quot;&quot;" commandType="0"/>
  </connection>
  <connection id="329" xr16:uid="{F2629753-53DD-4EB6-BD08-63A08E666578}" keepAlive="1" name="連線394" type="5" refreshedVersion="0" background="1">
    <dbPr connection="Provider=Microsoft.Mashup.OleDb.1;Data Source=$Workbook$;Location=&quot;Table_4938_113_04&quot;;Extended Properties=&quot;&quot;" commandType="0"/>
  </connection>
  <connection id="330" xr16:uid="{F42AD9AD-1E46-4299-9974-1D6EDC144781}" keepAlive="1" name="連線395" type="5" refreshedVersion="0" background="1">
    <dbPr connection="Provider=Microsoft.Mashup.OleDb.1;Data Source=$Workbook$;Location=&quot;Table_4938_113_03&quot;;Extended Properties=&quot;&quot;" commandType="0"/>
  </connection>
  <connection id="331" xr16:uid="{A177C5C9-5081-4790-BC8A-E437377A2DDB}" keepAlive="1" name="連線396" type="5" refreshedVersion="0" background="1">
    <dbPr connection="Provider=Microsoft.Mashup.OleDb.1;Data Source=$Workbook$;Location=&quot;Table_2357_113_05&quot;;Extended Properties=&quot;&quot;" commandType="0"/>
  </connection>
  <connection id="332" xr16:uid="{76C18708-F223-45D3-BB94-C811C497CD0A}" keepAlive="1" name="連線397" type="5" refreshedVersion="0" background="1">
    <dbPr connection="Provider=Microsoft.Mashup.OleDb.1;Data Source=$Workbook$;Location=&quot;Table_2357_113_04&quot;;Extended Properties=&quot;&quot;" commandType="0"/>
  </connection>
  <connection id="333" xr16:uid="{F9D7B6C5-B57A-4F54-BAF1-D680B40682D0}" keepAlive="1" name="連線398" type="5" refreshedVersion="0" background="1">
    <dbPr connection="Provider=Microsoft.Mashup.OleDb.1;Data Source=$Workbook$;Location=&quot;Table_2357_113_03&quot;;Extended Properties=&quot;&quot;" commandType="0"/>
  </connection>
  <connection id="334" xr16:uid="{8412FBFD-EBF0-4B95-B5E7-B95CE13437F6}" keepAlive="1" name="連線399" type="5" refreshedVersion="0" background="1">
    <dbPr connection="Provider=Microsoft.Mashup.OleDb.1;Data Source=$Workbook$;Location=&quot;Table_3036_113_05&quot;;Extended Properties=&quot;&quot;" commandType="0"/>
  </connection>
  <connection id="335" xr16:uid="{9C496775-2488-4824-B408-51428EF81BF2}" keepAlive="1" name="連線4" type="5" refreshedVersion="0" background="1">
    <dbPr connection="Provider=Microsoft.Mashup.OleDb.1;Data Source=$Workbook$;Location=&quot;Table_2345_113_04&quot;;Extended Properties=&quot;&quot;" commandType="0"/>
  </connection>
  <connection id="336" xr16:uid="{CBD17881-1DAC-4FB0-85A7-E8C97D130510}" keepAlive="1" name="連線40" type="5" refreshedVersion="0" background="1">
    <dbPr connection="Provider=Microsoft.Mashup.OleDb.1;Data Source=$Workbook$;Location=&quot;Table_3653_113_04&quot;;Extended Properties=&quot;&quot;" commandType="0"/>
  </connection>
  <connection id="337" xr16:uid="{FE7EC376-1655-4090-A313-C9ED838396B1}" keepAlive="1" name="連線400" type="5" refreshedVersion="0" background="1">
    <dbPr connection="Provider=Microsoft.Mashup.OleDb.1;Data Source=$Workbook$;Location=&quot;Table_3036_113_04&quot;;Extended Properties=&quot;&quot;" commandType="0"/>
  </connection>
  <connection id="338" xr16:uid="{452DF1A6-8350-46F6-9EC1-7198715071D3}" keepAlive="1" name="連線401" type="5" refreshedVersion="0" background="1">
    <dbPr connection="Provider=Microsoft.Mashup.OleDb.1;Data Source=$Workbook$;Location=&quot;Table_3036_113_03&quot;;Extended Properties=&quot;&quot;" commandType="0"/>
  </connection>
  <connection id="339" xr16:uid="{4600883A-A6A3-4AC8-A5A0-E8567C79A261}" keepAlive="1" name="連線402" type="5" refreshedVersion="0" background="1">
    <dbPr connection="Provider=Microsoft.Mashup.OleDb.1;Data Source=$Workbook$;Location=&quot;Table_6669_113_05&quot;;Extended Properties=&quot;&quot;" commandType="0"/>
  </connection>
  <connection id="340" xr16:uid="{3DEA9E9B-0A58-4CF6-B3E2-02528A105FB6}" keepAlive="1" name="連線403" type="5" refreshedVersion="0" background="1">
    <dbPr connection="Provider=Microsoft.Mashup.OleDb.1;Data Source=$Workbook$;Location=&quot;Table_6669_113_04&quot;;Extended Properties=&quot;&quot;" commandType="0"/>
  </connection>
  <connection id="341" xr16:uid="{6CE96E07-B88F-4C7B-9A23-B5B38ED1F21E}" keepAlive="1" name="連線404" type="5" refreshedVersion="0" background="1">
    <dbPr connection="Provider=Microsoft.Mashup.OleDb.1;Data Source=$Workbook$;Location=&quot;Table_6669_113_03&quot;;Extended Properties=&quot;&quot;" commandType="0"/>
  </connection>
  <connection id="342" xr16:uid="{1311702C-B022-412E-9A49-A62A4685017F}" keepAlive="1" name="連線405" type="5" refreshedVersion="0" background="1">
    <dbPr connection="Provider=Microsoft.Mashup.OleDb.1;Data Source=$Workbook$;Location=&quot;Table_1809_113_05&quot;;Extended Properties=&quot;&quot;" commandType="0"/>
  </connection>
  <connection id="343" xr16:uid="{F0F83814-361D-4B44-813F-98F448B40115}" keepAlive="1" name="連線406" type="5" refreshedVersion="0" background="1">
    <dbPr connection="Provider=Microsoft.Mashup.OleDb.1;Data Source=$Workbook$;Location=&quot;Table_1809_113_04&quot;;Extended Properties=&quot;&quot;" commandType="0"/>
  </connection>
  <connection id="344" xr16:uid="{D073ACAA-0145-4800-8A26-4DC2E5010F46}" keepAlive="1" name="連線407" type="5" refreshedVersion="0" background="1">
    <dbPr connection="Provider=Microsoft.Mashup.OleDb.1;Data Source=$Workbook$;Location=&quot;Table_1809_113_03&quot;;Extended Properties=&quot;&quot;" commandType="0"/>
  </connection>
  <connection id="345" xr16:uid="{0BEB4F81-DFF4-4DAB-833E-79D56B1F3327}" keepAlive="1" name="連線408" type="5" refreshedVersion="0" background="1">
    <dbPr connection="Provider=Microsoft.Mashup.OleDb.1;Data Source=$Workbook$;Location=&quot;Table_3356_113_05&quot;;Extended Properties=&quot;&quot;" commandType="0"/>
  </connection>
  <connection id="346" xr16:uid="{EDEBE057-AC03-4417-8F47-50FC63C5F394}" keepAlive="1" name="連線409" type="5" refreshedVersion="0" background="1">
    <dbPr connection="Provider=Microsoft.Mashup.OleDb.1;Data Source=$Workbook$;Location=&quot;Table_3356_113_04&quot;;Extended Properties=&quot;&quot;" commandType="0"/>
  </connection>
  <connection id="347" xr16:uid="{99C54C1E-2D43-4E74-8592-782E77B6C888}" keepAlive="1" name="連線41" type="5" refreshedVersion="0" background="1">
    <dbPr connection="Provider=Microsoft.Mashup.OleDb.1;Data Source=$Workbook$;Location=&quot;Table_3653_113_03&quot;;Extended Properties=&quot;&quot;" commandType="0"/>
  </connection>
  <connection id="348" xr16:uid="{4886407E-1BD4-49DD-BBDA-966343F0294B}" keepAlive="1" name="連線410" type="5" refreshedVersion="0" background="1">
    <dbPr connection="Provider=Microsoft.Mashup.OleDb.1;Data Source=$Workbook$;Location=&quot;Table_3356_113_03&quot;;Extended Properties=&quot;&quot;" commandType="0"/>
  </connection>
  <connection id="349" xr16:uid="{C1D53B44-F225-4B01-BBAD-2A071AF9670B}" keepAlive="1" name="連線411" type="5" refreshedVersion="0" background="1">
    <dbPr connection="Provider=Microsoft.Mashup.OleDb.1;Data Source=$Workbook$;Location=&quot;Table_6414_113_05&quot;;Extended Properties=&quot;&quot;" commandType="0"/>
  </connection>
  <connection id="350" xr16:uid="{0419A5F6-A170-452D-9A46-45C2EE7FF1B4}" keepAlive="1" name="連線412" type="5" refreshedVersion="0" background="1">
    <dbPr connection="Provider=Microsoft.Mashup.OleDb.1;Data Source=$Workbook$;Location=&quot;Table_6414_113_04&quot;;Extended Properties=&quot;&quot;" commandType="0"/>
  </connection>
  <connection id="351" xr16:uid="{BFC43D32-A7B8-4932-9162-13F667AED390}" keepAlive="1" name="連線413" type="5" refreshedVersion="0" background="1">
    <dbPr connection="Provider=Microsoft.Mashup.OleDb.1;Data Source=$Workbook$;Location=&quot;Table_6414_113_03&quot;;Extended Properties=&quot;&quot;" commandType="0"/>
  </connection>
  <connection id="352" xr16:uid="{F98A5829-76DE-44E4-A010-F30872866A2C}" keepAlive="1" name="連線414" type="5" refreshedVersion="0" background="1">
    <dbPr connection="Provider=Microsoft.Mashup.OleDb.1;Data Source=$Workbook$;Location=&quot;Table_1905_113_05&quot;;Extended Properties=&quot;&quot;" commandType="0"/>
  </connection>
  <connection id="353" xr16:uid="{88B32C8E-3A19-47EB-9491-A601AF0E64FE}" keepAlive="1" name="連線415" type="5" refreshedVersion="0" background="1">
    <dbPr connection="Provider=Microsoft.Mashup.OleDb.1;Data Source=$Workbook$;Location=&quot;Table_1905_113_04&quot;;Extended Properties=&quot;&quot;" commandType="0"/>
  </connection>
  <connection id="354" xr16:uid="{1A4CEDBA-1AF4-4253-A58D-7B11D408D800}" keepAlive="1" name="連線416" type="5" refreshedVersion="0" background="1">
    <dbPr connection="Provider=Microsoft.Mashup.OleDb.1;Data Source=$Workbook$;Location=&quot;Table_1905_113_03&quot;;Extended Properties=&quot;&quot;" commandType="0"/>
  </connection>
  <connection id="355" xr16:uid="{B64F7A3E-21EE-40A3-B002-E9A89EF43B5E}" keepAlive="1" name="連線417" type="5" refreshedVersion="0" background="1">
    <dbPr connection="Provider=Microsoft.Mashup.OleDb.1;Data Source=$Workbook$;Location=&quot;Table_2338_113_05&quot;;Extended Properties=&quot;&quot;" commandType="0"/>
  </connection>
  <connection id="356" xr16:uid="{C3E55F3C-DF25-48A5-864E-0BBE950A01B1}" keepAlive="1" name="連線418" type="5" refreshedVersion="0" background="1">
    <dbPr connection="Provider=Microsoft.Mashup.OleDb.1;Data Source=$Workbook$;Location=&quot;Table_2338_113_04&quot;;Extended Properties=&quot;&quot;" commandType="0"/>
  </connection>
  <connection id="357" xr16:uid="{763A248A-815E-4424-BC54-79D5B13FA25A}" keepAlive="1" name="連線419" type="5" refreshedVersion="0" background="1">
    <dbPr connection="Provider=Microsoft.Mashup.OleDb.1;Data Source=$Workbook$;Location=&quot;Table_2338_113_03&quot;;Extended Properties=&quot;&quot;" commandType="0"/>
  </connection>
  <connection id="358" xr16:uid="{34788ECE-CC98-4849-8434-3FE7666384C0}" keepAlive="1" name="連線42" type="5" refreshedVersion="0" background="1">
    <dbPr connection="Provider=Microsoft.Mashup.OleDb.1;Data Source=$Workbook$;Location=&quot;Table_1519_113_05&quot;;Extended Properties=&quot;&quot;" commandType="0"/>
  </connection>
  <connection id="359" xr16:uid="{DE5280D2-DA99-4E73-9B1E-FFA866BFF8B5}" keepAlive="1" name="連線420" type="5" refreshedVersion="0" background="1">
    <dbPr connection="Provider=Microsoft.Mashup.OleDb.1;Data Source=$Workbook$;Location=&quot;Table_6541_113_05&quot;;Extended Properties=&quot;&quot;" commandType="0"/>
  </connection>
  <connection id="360" xr16:uid="{78594FB4-1E9B-4F01-BD6E-76C83416298B}" keepAlive="1" name="連線421" type="5" refreshedVersion="0" background="1">
    <dbPr connection="Provider=Microsoft.Mashup.OleDb.1;Data Source=$Workbook$;Location=&quot;Table_6541_113_04&quot;;Extended Properties=&quot;&quot;" commandType="0"/>
  </connection>
  <connection id="361" xr16:uid="{E4166A40-74D2-4683-A2E8-952FF4953434}" keepAlive="1" name="連線422" type="5" refreshedVersion="0" background="1">
    <dbPr connection="Provider=Microsoft.Mashup.OleDb.1;Data Source=$Workbook$;Location=&quot;Table_6541_113_03&quot;;Extended Properties=&quot;&quot;" commandType="0"/>
  </connection>
  <connection id="362" xr16:uid="{104D6FC5-720E-492B-B1D5-78C69AD3742E}" keepAlive="1" name="連線423" type="5" refreshedVersion="0" background="1">
    <dbPr connection="Provider=Microsoft.Mashup.OleDb.1;Data Source=$Workbook$;Location=&quot;Table_2345_113_05&quot;;Extended Properties=&quot;&quot;" commandType="0"/>
  </connection>
  <connection id="363" xr16:uid="{FDEBEF52-F851-40F2-ADD0-92E9AA204C0E}" keepAlive="1" name="連線424" type="5" refreshedVersion="0" background="1">
    <dbPr connection="Provider=Microsoft.Mashup.OleDb.1;Data Source=$Workbook$;Location=&quot;Table_2345_113_04&quot;;Extended Properties=&quot;&quot;" commandType="0"/>
  </connection>
  <connection id="364" xr16:uid="{7315FB2A-054F-41EA-9636-A8C35229A0A1}" keepAlive="1" name="連線425" type="5" refreshedVersion="0" background="1">
    <dbPr connection="Provider=Microsoft.Mashup.OleDb.1;Data Source=$Workbook$;Location=&quot;Table_2345_113_03&quot;;Extended Properties=&quot;&quot;" commandType="0"/>
  </connection>
  <connection id="365" xr16:uid="{C9B96F83-900A-4C38-87F2-519FB1BBB90D}" keepAlive="1" name="連線426" type="5" refreshedVersion="0" background="1">
    <dbPr connection="Provider=Microsoft.Mashup.OleDb.1;Data Source=$Workbook$;Location=&quot;Table_6669_113_05&quot;;Extended Properties=&quot;&quot;" commandType="0"/>
  </connection>
  <connection id="366" xr16:uid="{7C682F18-6A0E-4DBC-A260-2F2FFD7AAF81}" keepAlive="1" name="連線427" type="5" refreshedVersion="0" background="1">
    <dbPr connection="Provider=Microsoft.Mashup.OleDb.1;Data Source=$Workbook$;Location=&quot;Table_6669_113_04&quot;;Extended Properties=&quot;&quot;" commandType="0"/>
  </connection>
  <connection id="367" xr16:uid="{B1661BE1-4407-4D63-B13E-6A3DD2493E38}" keepAlive="1" name="連線428" type="5" refreshedVersion="0" background="1">
    <dbPr connection="Provider=Microsoft.Mashup.OleDb.1;Data Source=$Workbook$;Location=&quot;Table_6669_113_03&quot;;Extended Properties=&quot;&quot;" commandType="0"/>
  </connection>
  <connection id="368" xr16:uid="{870FF4E3-EC06-412C-829E-F02E7F1F4755}" keepAlive="1" name="連線429" type="5" refreshedVersion="0" background="1">
    <dbPr connection="Provider=Microsoft.Mashup.OleDb.1;Data Source=$Workbook$;Location=&quot;Table_3653_113_05&quot;;Extended Properties=&quot;&quot;" commandType="0"/>
  </connection>
  <connection id="369" xr16:uid="{AA10A98D-22A3-496A-9E17-98DADB2AE484}" keepAlive="1" name="連線43" type="5" refreshedVersion="0" background="1">
    <dbPr connection="Provider=Microsoft.Mashup.OleDb.1;Data Source=$Workbook$;Location=&quot;Table_1519_113_04&quot;;Extended Properties=&quot;&quot;" commandType="0"/>
  </connection>
  <connection id="370" xr16:uid="{BC6810BE-4620-4BF0-9C79-9F3336EA10A5}" keepAlive="1" name="連線430" type="5" refreshedVersion="0" background="1">
    <dbPr connection="Provider=Microsoft.Mashup.OleDb.1;Data Source=$Workbook$;Location=&quot;Table_3653_113_04&quot;;Extended Properties=&quot;&quot;" commandType="0"/>
  </connection>
  <connection id="371" xr16:uid="{EA13A1A9-261E-43FD-B2E8-BADF8EFFA5CF}" keepAlive="1" name="連線431" type="5" refreshedVersion="0" background="1">
    <dbPr connection="Provider=Microsoft.Mashup.OleDb.1;Data Source=$Workbook$;Location=&quot;Table_3653_113_03&quot;;Extended Properties=&quot;&quot;" commandType="0"/>
  </connection>
  <connection id="372" xr16:uid="{1BB8B969-7008-4A7C-8211-DCA6CC71C284}" keepAlive="1" name="連線432" type="5" refreshedVersion="0" background="1">
    <dbPr connection="Provider=Microsoft.Mashup.OleDb.1;Data Source=$Workbook$;Location=&quot;Table_1519_113_05&quot;;Extended Properties=&quot;&quot;" commandType="0"/>
  </connection>
  <connection id="373" xr16:uid="{5B824EB4-E240-4B8D-8F53-3B7FCBA75794}" keepAlive="1" name="連線433" type="5" refreshedVersion="0" background="1">
    <dbPr connection="Provider=Microsoft.Mashup.OleDb.1;Data Source=$Workbook$;Location=&quot;Table_1519_113_04&quot;;Extended Properties=&quot;&quot;" commandType="0"/>
  </connection>
  <connection id="374" xr16:uid="{890A953B-B00E-4D7D-8A9E-9478D2978FAE}" keepAlive="1" name="連線434" type="5" refreshedVersion="0" background="1">
    <dbPr connection="Provider=Microsoft.Mashup.OleDb.1;Data Source=$Workbook$;Location=&quot;Table_1519_113_03&quot;;Extended Properties=&quot;&quot;" commandType="0"/>
  </connection>
  <connection id="375" xr16:uid="{99C82BAA-1FAA-4B6B-875F-72C7C474B881}" keepAlive="1" name="連線435" type="5" refreshedVersion="0" background="1">
    <dbPr connection="Provider=Microsoft.Mashup.OleDb.1;Data Source=$Workbook$;Location=&quot;Table_1905_113_05&quot;;Extended Properties=&quot;&quot;" commandType="0"/>
  </connection>
  <connection id="376" xr16:uid="{A40A85A8-625E-4A4B-A4CB-D69242E47BD9}" keepAlive="1" name="連線436" type="5" refreshedVersion="0" background="1">
    <dbPr connection="Provider=Microsoft.Mashup.OleDb.1;Data Source=$Workbook$;Location=&quot;Table_1905_113_04&quot;;Extended Properties=&quot;&quot;" commandType="0"/>
  </connection>
  <connection id="377" xr16:uid="{484363DD-C12E-4E0D-B76A-AACB7E3FC431}" keepAlive="1" name="連線437" type="5" refreshedVersion="0" background="1">
    <dbPr connection="Provider=Microsoft.Mashup.OleDb.1;Data Source=$Workbook$;Location=&quot;Table_1905_113_03&quot;;Extended Properties=&quot;&quot;" commandType="0"/>
  </connection>
  <connection id="378" xr16:uid="{CA728C39-E73B-4543-8627-C07D85C45873}" keepAlive="1" name="連線438" type="5" refreshedVersion="0" background="1">
    <dbPr connection="Provider=Microsoft.Mashup.OleDb.1;Data Source=$Workbook$;Location=&quot;Table_6409_113_05&quot;;Extended Properties=&quot;&quot;" commandType="0"/>
  </connection>
  <connection id="379" xr16:uid="{DD56CFCE-0122-4E2F-BF03-4F49D6C7CDE6}" keepAlive="1" name="連線439" type="5" refreshedVersion="0" background="1">
    <dbPr connection="Provider=Microsoft.Mashup.OleDb.1;Data Source=$Workbook$;Location=&quot;Table_6409_113_04&quot;;Extended Properties=&quot;&quot;" commandType="0"/>
  </connection>
  <connection id="380" xr16:uid="{FACFFFA1-8780-4AA6-9C74-C5C5D15FD790}" keepAlive="1" name="連線44" type="5" refreshedVersion="0" background="1">
    <dbPr connection="Provider=Microsoft.Mashup.OleDb.1;Data Source=$Workbook$;Location=&quot;Table_1519_113_03&quot;;Extended Properties=&quot;&quot;" commandType="0"/>
  </connection>
  <connection id="381" xr16:uid="{4C89A812-2C51-400C-868E-7AB2EDA6A314}" keepAlive="1" name="連線440" type="5" refreshedVersion="0" background="1">
    <dbPr connection="Provider=Microsoft.Mashup.OleDb.1;Data Source=$Workbook$;Location=&quot;Table_6409_113_03&quot;;Extended Properties=&quot;&quot;" commandType="0"/>
  </connection>
  <connection id="382" xr16:uid="{81D185DD-CD59-4102-B3F4-A5A729C02117}" keepAlive="1" name="連線441" type="5" refreshedVersion="0" background="1">
    <dbPr connection="Provider=Microsoft.Mashup.OleDb.1;Data Source=$Workbook$;Location=&quot;Table_3443_113_05&quot;;Extended Properties=&quot;&quot;" commandType="0"/>
  </connection>
  <connection id="383" xr16:uid="{65899331-C4E9-415E-A95B-14492EFAFC73}" keepAlive="1" name="連線442" type="5" refreshedVersion="0" background="1">
    <dbPr connection="Provider=Microsoft.Mashup.OleDb.1;Data Source=$Workbook$;Location=&quot;Table_3443_113_04&quot;;Extended Properties=&quot;&quot;" commandType="0"/>
  </connection>
  <connection id="384" xr16:uid="{81E95F2C-01B8-4F1B-BCE8-4E142FF3984C}" keepAlive="1" name="連線443" type="5" refreshedVersion="0" background="1">
    <dbPr connection="Provider=Microsoft.Mashup.OleDb.1;Data Source=$Workbook$;Location=&quot;Table_3443_113_03&quot;;Extended Properties=&quot;&quot;" commandType="0"/>
  </connection>
  <connection id="385" xr16:uid="{C0A63313-8516-41F9-B245-C3D3F73949E0}" keepAlive="1" name="連線444" type="5" refreshedVersion="0" background="1">
    <dbPr connection="Provider=Microsoft.Mashup.OleDb.1;Data Source=$Workbook$;Location=&quot;Table_2637_113_05&quot;;Extended Properties=&quot;&quot;" commandType="0"/>
  </connection>
  <connection id="386" xr16:uid="{6EB21509-CAAB-4816-BD59-9E41E47331B9}" keepAlive="1" name="連線445" type="5" refreshedVersion="0" background="1">
    <dbPr connection="Provider=Microsoft.Mashup.OleDb.1;Data Source=$Workbook$;Location=&quot;Table_2637_113_04&quot;;Extended Properties=&quot;&quot;" commandType="0"/>
  </connection>
  <connection id="387" xr16:uid="{D9F911D0-A8C4-49DA-A345-35CBD77A37F5}" keepAlive="1" name="連線446" type="5" refreshedVersion="0" background="1">
    <dbPr connection="Provider=Microsoft.Mashup.OleDb.1;Data Source=$Workbook$;Location=&quot;Table_2637_113_03&quot;;Extended Properties=&quot;&quot;" commandType="0"/>
  </connection>
  <connection id="388" xr16:uid="{76FCDB00-BF14-497B-8A55-7EB0C16D4C29}" keepAlive="1" name="連線447" type="5" refreshedVersion="0" background="1">
    <dbPr connection="Provider=Microsoft.Mashup.OleDb.1;Data Source=$Workbook$;Location=&quot;Table_3661_113_05&quot;;Extended Properties=&quot;&quot;" commandType="0"/>
  </connection>
  <connection id="389" xr16:uid="{06908A44-BA2D-4471-B0F3-62A388BC9EA0}" keepAlive="1" name="連線448" type="5" refreshedVersion="0" background="1">
    <dbPr connection="Provider=Microsoft.Mashup.OleDb.1;Data Source=$Workbook$;Location=&quot;Table_3661_113_04&quot;;Extended Properties=&quot;&quot;" commandType="0"/>
  </connection>
  <connection id="390" xr16:uid="{6EDAFFBC-D3B3-4AA9-A6E7-C4C822040DBD}" keepAlive="1" name="連線449" type="5" refreshedVersion="0" background="1">
    <dbPr connection="Provider=Microsoft.Mashup.OleDb.1;Data Source=$Workbook$;Location=&quot;Table_3661_113_03&quot;;Extended Properties=&quot;&quot;" commandType="0"/>
  </connection>
  <connection id="391" xr16:uid="{C6C6F7BF-A4AE-4C91-BC05-5A31E21D583D}" keepAlive="1" name="連線45" type="5" refreshedVersion="0" background="1">
    <dbPr connection="Provider=Microsoft.Mashup.OleDb.1;Data Source=$Workbook$;Location=&quot;Table_1905_113_05&quot;;Extended Properties=&quot;&quot;" commandType="0"/>
  </connection>
  <connection id="392" xr16:uid="{19DD4C8E-CF1F-4B80-9F8A-A7515C38A50C}" keepAlive="1" name="連線450" type="5" refreshedVersion="0" background="1">
    <dbPr connection="Provider=Microsoft.Mashup.OleDb.1;Data Source=$Workbook$;Location=&quot;Table_2357_113_05&quot;;Extended Properties=&quot;&quot;" commandType="0"/>
  </connection>
  <connection id="393" xr16:uid="{E8D8ADFB-4BF6-4836-8163-7C476D4EF79D}" keepAlive="1" name="連線451" type="5" refreshedVersion="0" background="1">
    <dbPr connection="Provider=Microsoft.Mashup.OleDb.1;Data Source=$Workbook$;Location=&quot;Table_2357_113_04&quot;;Extended Properties=&quot;&quot;" commandType="0"/>
  </connection>
  <connection id="394" xr16:uid="{E69D8EFF-E81F-4015-A0AA-8319EDF4C251}" keepAlive="1" name="連線452" type="5" refreshedVersion="0" background="1">
    <dbPr connection="Provider=Microsoft.Mashup.OleDb.1;Data Source=$Workbook$;Location=&quot;Table_2357_113_03&quot;;Extended Properties=&quot;&quot;" commandType="0"/>
  </connection>
  <connection id="395" xr16:uid="{79DCDA25-1776-4196-A18B-FB8EB796735D}" keepAlive="1" name="連線453" type="5" refreshedVersion="0" background="1">
    <dbPr connection="Provider=Microsoft.Mashup.OleDb.1;Data Source=$Workbook$;Location=&quot;Table_2059_113_05&quot;;Extended Properties=&quot;&quot;" commandType="0"/>
  </connection>
  <connection id="396" xr16:uid="{80640ED1-F2A1-4643-A29D-6C46204DCAF2}" keepAlive="1" name="連線454" type="5" refreshedVersion="0" background="1">
    <dbPr connection="Provider=Microsoft.Mashup.OleDb.1;Data Source=$Workbook$;Location=&quot;Table_2059_113_04&quot;;Extended Properties=&quot;&quot;" commandType="0"/>
  </connection>
  <connection id="397" xr16:uid="{DA15B185-FCF2-4AC5-9396-70090801BA9B}" keepAlive="1" name="連線455" type="5" refreshedVersion="0" background="1">
    <dbPr connection="Provider=Microsoft.Mashup.OleDb.1;Data Source=$Workbook$;Location=&quot;Table_2059_113_03&quot;;Extended Properties=&quot;&quot;" commandType="0"/>
  </connection>
  <connection id="398" xr16:uid="{258864FD-05DA-4BEC-B221-245B7BF16FF8}" keepAlive="1" name="連線456" type="5" refreshedVersion="0" background="1">
    <dbPr connection="Provider=Microsoft.Mashup.OleDb.1;Data Source=$Workbook$;Location=&quot;Table_3533_113_05&quot;;Extended Properties=&quot;&quot;" commandType="0"/>
  </connection>
  <connection id="399" xr16:uid="{7F192FD4-06D9-47C4-9BCB-331621A49850}" keepAlive="1" name="連線457" type="5" refreshedVersion="0" background="1">
    <dbPr connection="Provider=Microsoft.Mashup.OleDb.1;Data Source=$Workbook$;Location=&quot;Table_3533_113_04&quot;;Extended Properties=&quot;&quot;" commandType="0"/>
  </connection>
  <connection id="400" xr16:uid="{66CEF63C-08A2-4247-A62D-FE43BC96FAAE}" keepAlive="1" name="連線458" type="5" refreshedVersion="0" background="1">
    <dbPr connection="Provider=Microsoft.Mashup.OleDb.1;Data Source=$Workbook$;Location=&quot;Table_3533_113_03&quot;;Extended Properties=&quot;&quot;" commandType="0"/>
  </connection>
  <connection id="401" xr16:uid="{F63C811C-B741-4619-8E29-F6243C09E184}" keepAlive="1" name="連線459" type="5" refreshedVersion="0" background="1">
    <dbPr connection="Provider=Microsoft.Mashup.OleDb.1;Data Source=$Workbook$;Location=&quot;Table_6669_113_05&quot;;Extended Properties=&quot;&quot;" commandType="0"/>
  </connection>
  <connection id="402" xr16:uid="{7F11D3CB-1E69-45B3-9B26-B6FD537D0C95}" keepAlive="1" name="連線46" type="5" refreshedVersion="0" background="1">
    <dbPr connection="Provider=Microsoft.Mashup.OleDb.1;Data Source=$Workbook$;Location=&quot;Table_1905_113_04&quot;;Extended Properties=&quot;&quot;" commandType="0"/>
  </connection>
  <connection id="403" xr16:uid="{702A3189-8B9A-4690-9F06-6493C37E3278}" keepAlive="1" name="連線460" type="5" refreshedVersion="0" background="1">
    <dbPr connection="Provider=Microsoft.Mashup.OleDb.1;Data Source=$Workbook$;Location=&quot;Table_6669_113_04&quot;;Extended Properties=&quot;&quot;" commandType="0"/>
  </connection>
  <connection id="404" xr16:uid="{5FA1509E-0391-4573-B56D-254D840C8DC3}" keepAlive="1" name="連線461" type="5" refreshedVersion="0" background="1">
    <dbPr connection="Provider=Microsoft.Mashup.OleDb.1;Data Source=$Workbook$;Location=&quot;Table_6669_113_03&quot;;Extended Properties=&quot;&quot;" commandType="0"/>
  </connection>
  <connection id="405" xr16:uid="{05ADF714-54AF-4320-A80D-4B237B1D24C6}" keepAlive="1" name="連線462" type="5" refreshedVersion="0" background="1">
    <dbPr connection="Provider=Microsoft.Mashup.OleDb.1;Data Source=$Workbook$;Location=&quot;Table_2207_113_05&quot;;Extended Properties=&quot;&quot;" commandType="0"/>
  </connection>
  <connection id="406" xr16:uid="{15739DB7-283B-446F-9184-44EC01132CEF}" keepAlive="1" name="連線463" type="5" refreshedVersion="0" background="1">
    <dbPr connection="Provider=Microsoft.Mashup.OleDb.1;Data Source=$Workbook$;Location=&quot;Table_2207_113_04&quot;;Extended Properties=&quot;&quot;" commandType="0"/>
  </connection>
  <connection id="407" xr16:uid="{8A5A6571-C23B-43F5-B6A7-385F0CE23C22}" keepAlive="1" name="連線464" type="5" refreshedVersion="0" background="1">
    <dbPr connection="Provider=Microsoft.Mashup.OleDb.1;Data Source=$Workbook$;Location=&quot;Table_2207_113_03&quot;;Extended Properties=&quot;&quot;" commandType="0"/>
  </connection>
  <connection id="408" xr16:uid="{0C2A70A4-9FC4-4EB7-8159-FC06E2D7491C}" keepAlive="1" name="連線465" type="5" refreshedVersion="0" background="1">
    <dbPr connection="Provider=Microsoft.Mashup.OleDb.1;Data Source=$Workbook$;Location=&quot;Table_2454_113_05&quot;;Extended Properties=&quot;&quot;" commandType="0"/>
  </connection>
  <connection id="409" xr16:uid="{F894E2FA-5AD4-45CB-B5D2-3E6A92350D71}" keepAlive="1" name="連線466" type="5" refreshedVersion="0" background="1">
    <dbPr connection="Provider=Microsoft.Mashup.OleDb.1;Data Source=$Workbook$;Location=&quot;Table_2454_113_04&quot;;Extended Properties=&quot;&quot;" commandType="0"/>
  </connection>
  <connection id="410" xr16:uid="{8ABF9482-819F-4958-BC85-2451F06F9036}" keepAlive="1" name="連線467" type="5" refreshedVersion="0" background="1">
    <dbPr connection="Provider=Microsoft.Mashup.OleDb.1;Data Source=$Workbook$;Location=&quot;Table_2454_113_03&quot;;Extended Properties=&quot;&quot;" commandType="0"/>
  </connection>
  <connection id="411" xr16:uid="{BF551791-1148-4219-8D93-8C643FE68578}" keepAlive="1" name="連線468" type="5" refreshedVersion="0" background="1">
    <dbPr connection="Provider=Microsoft.Mashup.OleDb.1;Data Source=$Workbook$;Location=&quot;Table_4763_113_05&quot;;Extended Properties=&quot;&quot;" commandType="0"/>
  </connection>
  <connection id="412" xr16:uid="{8D685F14-D283-46E1-A7C4-47E93D176981}" keepAlive="1" name="連線469" type="5" refreshedVersion="0" background="1">
    <dbPr connection="Provider=Microsoft.Mashup.OleDb.1;Data Source=$Workbook$;Location=&quot;Table_4763_113_04&quot;;Extended Properties=&quot;&quot;" commandType="0"/>
  </connection>
  <connection id="413" xr16:uid="{B90BFE8F-E8AB-42FE-A744-DFC063103C15}" keepAlive="1" name="連線47" type="5" refreshedVersion="0" background="1">
    <dbPr connection="Provider=Microsoft.Mashup.OleDb.1;Data Source=$Workbook$;Location=&quot;Table_1905_113_03&quot;;Extended Properties=&quot;&quot;" commandType="0"/>
  </connection>
  <connection id="414" xr16:uid="{CA2A7B3C-E4CB-4308-BB24-943A24326116}" keepAlive="1" name="連線470" type="5" refreshedVersion="0" background="1">
    <dbPr connection="Provider=Microsoft.Mashup.OleDb.1;Data Source=$Workbook$;Location=&quot;Table_4763_113_03&quot;;Extended Properties=&quot;&quot;" commandType="0"/>
  </connection>
  <connection id="415" xr16:uid="{4962F21D-E24E-4AB5-93AF-3F3B052AB7D0}" keepAlive="1" name="連線471" type="5" refreshedVersion="0" background="1">
    <dbPr connection="Provider=Microsoft.Mashup.OleDb.1;Data Source=$Workbook$;Location=&quot;Table_3008_113_05&quot;;Extended Properties=&quot;&quot;" commandType="0"/>
  </connection>
  <connection id="416" xr16:uid="{7153152D-06BF-4075-AF46-FE2D31D3793D}" keepAlive="1" name="連線472" type="5" refreshedVersion="0" background="1">
    <dbPr connection="Provider=Microsoft.Mashup.OleDb.1;Data Source=$Workbook$;Location=&quot;Table_3008_113_04&quot;;Extended Properties=&quot;&quot;" commandType="0"/>
  </connection>
  <connection id="417" xr16:uid="{9C4C7C4B-9083-4A5C-8BF7-5A3AA2BBB1BE}" keepAlive="1" name="連線473" type="5" refreshedVersion="0" background="1">
    <dbPr connection="Provider=Microsoft.Mashup.OleDb.1;Data Source=$Workbook$;Location=&quot;Table_3008_113_03&quot;;Extended Properties=&quot;&quot;" commandType="0"/>
  </connection>
  <connection id="418" xr16:uid="{F3B492F8-CF88-456D-938F-9B523BC9D403}" keepAlive="1" name="連線474" type="5" refreshedVersion="0" background="1">
    <dbPr connection="Provider=Microsoft.Mashup.OleDb.1;Data Source=$Workbook$;Location=&quot;Table_2327_113_05&quot;;Extended Properties=&quot;&quot;" commandType="0"/>
  </connection>
  <connection id="419" xr16:uid="{8F91B233-4FC7-4C5E-B01A-EF0012B75D05}" keepAlive="1" name="連線475" type="5" refreshedVersion="0" background="1">
    <dbPr connection="Provider=Microsoft.Mashup.OleDb.1;Data Source=$Workbook$;Location=&quot;Table_2327_113_04&quot;;Extended Properties=&quot;&quot;" commandType="0"/>
  </connection>
  <connection id="420" xr16:uid="{142BBAB6-5984-4F06-B7EB-BB0DC8BCA306}" keepAlive="1" name="連線476" type="5" refreshedVersion="0" background="1">
    <dbPr connection="Provider=Microsoft.Mashup.OleDb.1;Data Source=$Workbook$;Location=&quot;Table_2327_113_03&quot;;Extended Properties=&quot;&quot;" commandType="0"/>
  </connection>
  <connection id="421" xr16:uid="{8CDE64D5-F750-4AF4-91DF-0806BD854C61}" keepAlive="1" name="連線477" type="5" refreshedVersion="0" background="1">
    <dbPr connection="Provider=Microsoft.Mashup.OleDb.1;Data Source=$Workbook$;Location=&quot;Table_3661_113_05&quot;;Extended Properties=&quot;&quot;" commandType="0"/>
  </connection>
  <connection id="422" xr16:uid="{4AEA2D7B-AFA0-4D8A-8BDD-5605AD945516}" keepAlive="1" name="連線478" type="5" refreshedVersion="0" background="1">
    <dbPr connection="Provider=Microsoft.Mashup.OleDb.1;Data Source=$Workbook$;Location=&quot;Table_3661_113_04&quot;;Extended Properties=&quot;&quot;" commandType="0"/>
  </connection>
  <connection id="423" xr16:uid="{583582D5-B3D8-4106-BC71-EF8378BB8AB0}" keepAlive="1" name="連線479" type="5" refreshedVersion="0" background="1">
    <dbPr connection="Provider=Microsoft.Mashup.OleDb.1;Data Source=$Workbook$;Location=&quot;Table_3661_113_03&quot;;Extended Properties=&quot;&quot;" commandType="0"/>
  </connection>
  <connection id="424" xr16:uid="{CCA54CEC-EF96-4CC1-8E64-26FCD25AB5D6}" keepAlive="1" name="連線48" type="5" refreshedVersion="0" background="1">
    <dbPr connection="Provider=Microsoft.Mashup.OleDb.1;Data Source=$Workbook$;Location=&quot;Table_6409_113_05&quot;;Extended Properties=&quot;&quot;" commandType="0"/>
  </connection>
  <connection id="425" xr16:uid="{8EA0DAF7-2AC6-444F-9D65-14A52E4158D5}" keepAlive="1" name="連線480" type="5" refreshedVersion="0" background="1">
    <dbPr connection="Provider=Microsoft.Mashup.OleDb.1;Data Source=$Workbook$;Location=&quot;Table_2345_113_05&quot;;Extended Properties=&quot;&quot;" commandType="0"/>
  </connection>
  <connection id="426" xr16:uid="{C6C35607-6E2F-47E7-A82C-9BE5D69EF13C}" keepAlive="1" name="連線481" type="5" refreshedVersion="0" background="1">
    <dbPr connection="Provider=Microsoft.Mashup.OleDb.1;Data Source=$Workbook$;Location=&quot;Table_2345_113_04&quot;;Extended Properties=&quot;&quot;" commandType="0"/>
  </connection>
  <connection id="427" xr16:uid="{A7FDC34C-C9ED-4EE0-8F37-46455BB7A551}" keepAlive="1" name="連線482" type="5" refreshedVersion="0" background="1">
    <dbPr connection="Provider=Microsoft.Mashup.OleDb.1;Data Source=$Workbook$;Location=&quot;Table_2345_113_03&quot;;Extended Properties=&quot;&quot;" commandType="0"/>
  </connection>
  <connection id="428" xr16:uid="{08960CEE-0F7D-45AB-BEAF-ACAB1C46FD72}" keepAlive="1" name="連線483" type="5" refreshedVersion="0" background="1">
    <dbPr connection="Provider=Microsoft.Mashup.OleDb.1;Data Source=$Workbook$;Location=&quot;Table_6669_113_05&quot;;Extended Properties=&quot;&quot;" commandType="0"/>
  </connection>
  <connection id="429" xr16:uid="{6EA8A4A7-99D8-42A7-A299-9B7D7D341B56}" keepAlive="1" name="連線484" type="5" refreshedVersion="0" background="1">
    <dbPr connection="Provider=Microsoft.Mashup.OleDb.1;Data Source=$Workbook$;Location=&quot;Table_6669_113_04&quot;;Extended Properties=&quot;&quot;" commandType="0"/>
  </connection>
  <connection id="430" xr16:uid="{22C8BF3B-05A4-4918-B838-5E0B7ADCEAEB}" keepAlive="1" name="連線485" type="5" refreshedVersion="0" background="1">
    <dbPr connection="Provider=Microsoft.Mashup.OleDb.1;Data Source=$Workbook$;Location=&quot;Table_6669_113_03&quot;;Extended Properties=&quot;&quot;" commandType="0"/>
  </connection>
  <connection id="431" xr16:uid="{4BAD2037-E3F1-4380-92DC-15981AFB82C9}" keepAlive="1" name="連線486" type="5" refreshedVersion="0" background="1">
    <dbPr connection="Provider=Microsoft.Mashup.OleDb.1;Data Source=$Workbook$;Location=&quot;Table_3653_113_05&quot;;Extended Properties=&quot;&quot;" commandType="0"/>
  </connection>
  <connection id="432" xr16:uid="{8AFA1D02-A64D-4ECC-A49D-97EA3E1842CA}" keepAlive="1" name="連線487" type="5" refreshedVersion="0" background="1">
    <dbPr connection="Provider=Microsoft.Mashup.OleDb.1;Data Source=$Workbook$;Location=&quot;Table_3653_113_04&quot;;Extended Properties=&quot;&quot;" commandType="0"/>
  </connection>
  <connection id="433" xr16:uid="{FE549888-6613-4119-BFAE-F608232D1A05}" keepAlive="1" name="連線488" type="5" refreshedVersion="0" background="1">
    <dbPr connection="Provider=Microsoft.Mashup.OleDb.1;Data Source=$Workbook$;Location=&quot;Table_3653_113_03&quot;;Extended Properties=&quot;&quot;" commandType="0"/>
  </connection>
  <connection id="434" xr16:uid="{853DEC01-1AF6-4E72-B058-CBFF744EB039}" keepAlive="1" name="連線489" type="5" refreshedVersion="0" background="1">
    <dbPr connection="Provider=Microsoft.Mashup.OleDb.1;Data Source=$Workbook$;Location=&quot;Table_1519_113_05&quot;;Extended Properties=&quot;&quot;" commandType="0"/>
  </connection>
  <connection id="435" xr16:uid="{5AE3F524-8F4F-42D2-BBC9-A1E73A22ED0E}" keepAlive="1" name="連線49" type="5" refreshedVersion="0" background="1">
    <dbPr connection="Provider=Microsoft.Mashup.OleDb.1;Data Source=$Workbook$;Location=&quot;Table_6409_113_04&quot;;Extended Properties=&quot;&quot;" commandType="0"/>
  </connection>
  <connection id="436" xr16:uid="{CB62232D-117E-4DF4-BD61-F0D0F360EE50}" keepAlive="1" name="連線490" type="5" refreshedVersion="0" background="1">
    <dbPr connection="Provider=Microsoft.Mashup.OleDb.1;Data Source=$Workbook$;Location=&quot;Table_1519_113_04&quot;;Extended Properties=&quot;&quot;" commandType="0"/>
  </connection>
  <connection id="437" xr16:uid="{523E508E-E55B-4609-BF2C-AC3881200C69}" keepAlive="1" name="連線491" type="5" refreshedVersion="0" background="1">
    <dbPr connection="Provider=Microsoft.Mashup.OleDb.1;Data Source=$Workbook$;Location=&quot;Table_1519_113_03&quot;;Extended Properties=&quot;&quot;" commandType="0"/>
  </connection>
  <connection id="438" xr16:uid="{F31D10C0-2BD4-48A4-A7B3-0683A3DA1539}" keepAlive="1" name="連線492" type="5" refreshedVersion="0" background="1">
    <dbPr connection="Provider=Microsoft.Mashup.OleDb.1;Data Source=$Workbook$;Location=&quot;Table_1905_113_05&quot;;Extended Properties=&quot;&quot;" commandType="0"/>
  </connection>
  <connection id="439" xr16:uid="{0C4729D3-8DB8-49D4-BE6C-85202B4E7DD6}" keepAlive="1" name="連線493" type="5" refreshedVersion="0" background="1">
    <dbPr connection="Provider=Microsoft.Mashup.OleDb.1;Data Source=$Workbook$;Location=&quot;Table_1905_113_04&quot;;Extended Properties=&quot;&quot;" commandType="0"/>
  </connection>
  <connection id="440" xr16:uid="{AF9B72EA-2B50-4BFF-94A9-30C7D1A9B651}" keepAlive="1" name="連線494" type="5" refreshedVersion="0" background="1">
    <dbPr connection="Provider=Microsoft.Mashup.OleDb.1;Data Source=$Workbook$;Location=&quot;Table_1905_113_03&quot;;Extended Properties=&quot;&quot;" commandType="0"/>
  </connection>
  <connection id="441" xr16:uid="{FB1EBD18-91AD-46C1-A13C-6100096699E1}" keepAlive="1" name="連線495" type="5" refreshedVersion="0" background="1">
    <dbPr connection="Provider=Microsoft.Mashup.OleDb.1;Data Source=$Workbook$;Location=&quot;Table_6409_113_05&quot;;Extended Properties=&quot;&quot;" commandType="0"/>
  </connection>
  <connection id="442" xr16:uid="{8F71EF8B-C320-4F9A-95E3-6F9760A33E6E}" keepAlive="1" name="連線496" type="5" refreshedVersion="0" background="1">
    <dbPr connection="Provider=Microsoft.Mashup.OleDb.1;Data Source=$Workbook$;Location=&quot;Table_6409_113_04&quot;;Extended Properties=&quot;&quot;" commandType="0"/>
  </connection>
  <connection id="443" xr16:uid="{9F1F14F1-14AA-4A41-90AF-53AC7D565DCC}" keepAlive="1" name="連線497" type="5" refreshedVersion="0" background="1">
    <dbPr connection="Provider=Microsoft.Mashup.OleDb.1;Data Source=$Workbook$;Location=&quot;Table_6409_113_03&quot;;Extended Properties=&quot;&quot;" commandType="0"/>
  </connection>
  <connection id="444" xr16:uid="{5A6E8D01-CA04-424E-9F09-35C3704B5323}" keepAlive="1" name="連線498" type="5" refreshedVersion="0" background="1">
    <dbPr connection="Provider=Microsoft.Mashup.OleDb.1;Data Source=$Workbook$;Location=&quot;Table_3443_113_05&quot;;Extended Properties=&quot;&quot;" commandType="0"/>
  </connection>
  <connection id="445" xr16:uid="{0DC80243-DC5B-447A-ABF1-16EF5485082A}" keepAlive="1" name="連線499" type="5" refreshedVersion="0" background="1">
    <dbPr connection="Provider=Microsoft.Mashup.OleDb.1;Data Source=$Workbook$;Location=&quot;Table_3443_113_04&quot;;Extended Properties=&quot;&quot;" commandType="0"/>
  </connection>
  <connection id="446" xr16:uid="{E0059F82-58CE-4839-8C46-714E23603839}" keepAlive="1" name="連線5" type="5" refreshedVersion="0" background="1">
    <dbPr connection="Provider=Microsoft.Mashup.OleDb.1;Data Source=$Workbook$;Location=&quot;Table_2345_113_03&quot;;Extended Properties=&quot;&quot;" commandType="0"/>
  </connection>
  <connection id="447" xr16:uid="{FC0F90F0-F587-4274-B71D-EF89949FEEDB}" keepAlive="1" name="連線50" type="5" refreshedVersion="0" background="1">
    <dbPr connection="Provider=Microsoft.Mashup.OleDb.1;Data Source=$Workbook$;Location=&quot;Table_6409_113_03&quot;;Extended Properties=&quot;&quot;" commandType="0"/>
  </connection>
  <connection id="448" xr16:uid="{674D7486-7A1C-4C8E-8056-6C248C44B350}" keepAlive="1" name="連線500" type="5" refreshedVersion="0" background="1">
    <dbPr connection="Provider=Microsoft.Mashup.OleDb.1;Data Source=$Workbook$;Location=&quot;Table_3443_113_03&quot;;Extended Properties=&quot;&quot;" commandType="0"/>
  </connection>
  <connection id="449" xr16:uid="{D7721804-D340-4192-8676-462F10A80BCB}" keepAlive="1" name="連線501" type="5" refreshedVersion="0" background="1">
    <dbPr connection="Provider=Microsoft.Mashup.OleDb.1;Data Source=$Workbook$;Location=&quot;Table_2637_113_05&quot;;Extended Properties=&quot;&quot;" commandType="0"/>
  </connection>
  <connection id="450" xr16:uid="{9947205D-40DE-4F34-8027-EB80DECCEDC0}" keepAlive="1" name="連線502" type="5" refreshedVersion="0" background="1">
    <dbPr connection="Provider=Microsoft.Mashup.OleDb.1;Data Source=$Workbook$;Location=&quot;Table_2637_113_04&quot;;Extended Properties=&quot;&quot;" commandType="0"/>
  </connection>
  <connection id="451" xr16:uid="{9A92A3BC-9CEF-47DA-807A-04F97ACAA466}" keepAlive="1" name="連線503" type="5" refreshedVersion="0" background="1">
    <dbPr connection="Provider=Microsoft.Mashup.OleDb.1;Data Source=$Workbook$;Location=&quot;Table_2637_113_03&quot;;Extended Properties=&quot;&quot;" commandType="0"/>
  </connection>
  <connection id="452" xr16:uid="{25A6BCFF-6175-4D99-B511-C661DB8F06E3}" keepAlive="1" name="連線504" type="5" refreshedVersion="0" background="1">
    <dbPr connection="Provider=Microsoft.Mashup.OleDb.1;Data Source=$Workbook$;Location=&quot;Table_2455_113_05&quot;;Extended Properties=&quot;&quot;" commandType="0"/>
  </connection>
  <connection id="453" xr16:uid="{F982E503-CF07-4CC0-9F03-55D6272574EB}" keepAlive="1" name="連線505" type="5" refreshedVersion="0" background="1">
    <dbPr connection="Provider=Microsoft.Mashup.OleDb.1;Data Source=$Workbook$;Location=&quot;Table_2455_113_04&quot;;Extended Properties=&quot;&quot;" commandType="0"/>
  </connection>
  <connection id="454" xr16:uid="{1F11B3B7-523B-46C1-914E-2E685AF1F4C0}" keepAlive="1" name="連線506" type="5" refreshedVersion="0" background="1">
    <dbPr connection="Provider=Microsoft.Mashup.OleDb.1;Data Source=$Workbook$;Location=&quot;Table_2455_113_03&quot;;Extended Properties=&quot;&quot;" commandType="0"/>
  </connection>
  <connection id="455" xr16:uid="{B2296F34-3911-4532-BFFB-1DB119E79755}" keepAlive="1" name="連線507" type="5" refreshedVersion="0" background="1">
    <dbPr connection="Provider=Microsoft.Mashup.OleDb.1;Data Source=$Workbook$;Location=&quot;Table_3661_113_05&quot;;Extended Properties=&quot;&quot;" commandType="0"/>
  </connection>
  <connection id="456" xr16:uid="{8B287797-0341-467C-B1AD-4F3B50212F2A}" keepAlive="1" name="連線508" type="5" refreshedVersion="0" background="1">
    <dbPr connection="Provider=Microsoft.Mashup.OleDb.1;Data Source=$Workbook$;Location=&quot;Table_3661_113_04&quot;;Extended Properties=&quot;&quot;" commandType="0"/>
  </connection>
  <connection id="457" xr16:uid="{E62B8A3C-D090-45D8-A073-E1D53501424A}" keepAlive="1" name="連線509" type="5" refreshedVersion="0" background="1">
    <dbPr connection="Provider=Microsoft.Mashup.OleDb.1;Data Source=$Workbook$;Location=&quot;Table_3661_113_03&quot;;Extended Properties=&quot;&quot;" commandType="0"/>
  </connection>
  <connection id="458" xr16:uid="{544CF255-D257-436A-9776-3DB6646A72EC}" keepAlive="1" name="連線51" type="5" refreshedVersion="0" background="1">
    <dbPr connection="Provider=Microsoft.Mashup.OleDb.1;Data Source=$Workbook$;Location=&quot;Table_3443_113_05&quot;;Extended Properties=&quot;&quot;" commandType="0"/>
  </connection>
  <connection id="459" xr16:uid="{354F3153-DD8C-496A-BEF4-3BB88033C503}" keepAlive="1" name="連線510" type="5" refreshedVersion="0" background="1">
    <dbPr connection="Provider=Microsoft.Mashup.OleDb.1;Data Source=$Workbook$;Location=&quot;Table_2345_113_05&quot;;Extended Properties=&quot;&quot;" commandType="0"/>
  </connection>
  <connection id="460" xr16:uid="{CF18C56F-D107-437F-A73B-EFC51F36D4D3}" keepAlive="1" name="連線511" type="5" refreshedVersion="0" background="1">
    <dbPr connection="Provider=Microsoft.Mashup.OleDb.1;Data Source=$Workbook$;Location=&quot;Table_2345_113_04&quot;;Extended Properties=&quot;&quot;" commandType="0"/>
  </connection>
  <connection id="461" xr16:uid="{5A85FEDA-9CD0-4A44-BDAB-9B92546DE1CD}" keepAlive="1" name="連線512" type="5" refreshedVersion="0" background="1">
    <dbPr connection="Provider=Microsoft.Mashup.OleDb.1;Data Source=$Workbook$;Location=&quot;Table_2345_113_03&quot;;Extended Properties=&quot;&quot;" commandType="0"/>
  </connection>
  <connection id="462" xr16:uid="{7A631526-5F8F-4A58-8A38-DFA2FCC41827}" keepAlive="1" name="連線513" type="5" refreshedVersion="0" background="1">
    <dbPr connection="Provider=Microsoft.Mashup.OleDb.1;Data Source=$Workbook$;Location=&quot;Table_6669_113_05&quot;;Extended Properties=&quot;&quot;" commandType="0"/>
  </connection>
  <connection id="463" xr16:uid="{DF224B97-78D4-4293-B6EC-D18A2F2188E5}" keepAlive="1" name="連線514" type="5" refreshedVersion="0" background="1">
    <dbPr connection="Provider=Microsoft.Mashup.OleDb.1;Data Source=$Workbook$;Location=&quot;Table_6669_113_04&quot;;Extended Properties=&quot;&quot;" commandType="0"/>
  </connection>
  <connection id="464" xr16:uid="{811B71FD-B099-4406-9093-5CB6BF965B21}" keepAlive="1" name="連線515" type="5" refreshedVersion="0" background="1">
    <dbPr connection="Provider=Microsoft.Mashup.OleDb.1;Data Source=$Workbook$;Location=&quot;Table_6669_113_03&quot;;Extended Properties=&quot;&quot;" commandType="0"/>
  </connection>
  <connection id="465" xr16:uid="{EB4F6EEC-E0D2-479E-9E8E-3C060D188ACE}" keepAlive="1" name="連線516" type="5" refreshedVersion="0" background="1">
    <dbPr connection="Provider=Microsoft.Mashup.OleDb.1;Data Source=$Workbook$;Location=&quot;Table_3653_113_05&quot;;Extended Properties=&quot;&quot;" commandType="0"/>
  </connection>
  <connection id="466" xr16:uid="{158D6268-59B7-4BCD-B12C-575BCC031D7C}" keepAlive="1" name="連線517" type="5" refreshedVersion="0" background="1">
    <dbPr connection="Provider=Microsoft.Mashup.OleDb.1;Data Source=$Workbook$;Location=&quot;Table_3653_113_04&quot;;Extended Properties=&quot;&quot;" commandType="0"/>
  </connection>
  <connection id="467" xr16:uid="{3B9BED02-CC0E-48B4-938C-FAC601243D0B}" keepAlive="1" name="連線518" type="5" refreshedVersion="0" background="1">
    <dbPr connection="Provider=Microsoft.Mashup.OleDb.1;Data Source=$Workbook$;Location=&quot;Table_3653_113_03&quot;;Extended Properties=&quot;&quot;" commandType="0"/>
  </connection>
  <connection id="468" xr16:uid="{A1C0C492-2D14-4C94-BC1F-801BA05BBE58}" keepAlive="1" name="連線519" type="5" refreshedVersion="0" background="1">
    <dbPr connection="Provider=Microsoft.Mashup.OleDb.1;Data Source=$Workbook$;Location=&quot;Table_1519_113_05&quot;;Extended Properties=&quot;&quot;" commandType="0"/>
  </connection>
  <connection id="469" xr16:uid="{71F1C0DF-8884-40AE-9993-B1F9F8BE56BB}" keepAlive="1" name="連線52" type="5" refreshedVersion="0" background="1">
    <dbPr connection="Provider=Microsoft.Mashup.OleDb.1;Data Source=$Workbook$;Location=&quot;Table_3443_113_04&quot;;Extended Properties=&quot;&quot;" commandType="0"/>
  </connection>
  <connection id="470" xr16:uid="{18F2930B-5B19-49C7-AD5C-A24C972DED93}" keepAlive="1" name="連線520" type="5" refreshedVersion="0" background="1">
    <dbPr connection="Provider=Microsoft.Mashup.OleDb.1;Data Source=$Workbook$;Location=&quot;Table_1519_113_04&quot;;Extended Properties=&quot;&quot;" commandType="0"/>
  </connection>
  <connection id="471" xr16:uid="{C3035D6E-EE71-4B98-B518-9A8524DC041D}" keepAlive="1" name="連線521" type="5" refreshedVersion="0" background="1">
    <dbPr connection="Provider=Microsoft.Mashup.OleDb.1;Data Source=$Workbook$;Location=&quot;Table_1519_113_03&quot;;Extended Properties=&quot;&quot;" commandType="0"/>
  </connection>
  <connection id="472" xr16:uid="{8AABE70B-A107-4B03-938D-ABE7F8237EF1}" keepAlive="1" name="連線522" type="5" refreshedVersion="0" background="1">
    <dbPr connection="Provider=Microsoft.Mashup.OleDb.1;Data Source=$Workbook$;Location=&quot;Table_1905_113_05&quot;;Extended Properties=&quot;&quot;" commandType="0"/>
  </connection>
  <connection id="473" xr16:uid="{22A9EE3E-4676-4A26-9D3F-49AD9ECA6406}" keepAlive="1" name="連線523" type="5" refreshedVersion="0" background="1">
    <dbPr connection="Provider=Microsoft.Mashup.OleDb.1;Data Source=$Workbook$;Location=&quot;Table_1905_113_04&quot;;Extended Properties=&quot;&quot;" commandType="0"/>
  </connection>
  <connection id="474" xr16:uid="{95547963-793A-4774-A10B-ABBA5FD8BC75}" keepAlive="1" name="連線524" type="5" refreshedVersion="0" background="1">
    <dbPr connection="Provider=Microsoft.Mashup.OleDb.1;Data Source=$Workbook$;Location=&quot;Table_1905_113_03&quot;;Extended Properties=&quot;&quot;" commandType="0"/>
  </connection>
  <connection id="475" xr16:uid="{B8D36239-2FD4-42B0-99F5-10F639ED6E9D}" keepAlive="1" name="連線525" type="5" refreshedVersion="0" background="1">
    <dbPr connection="Provider=Microsoft.Mashup.OleDb.1;Data Source=$Workbook$;Location=&quot;Table_6409_113_05&quot;;Extended Properties=&quot;&quot;" commandType="0"/>
  </connection>
  <connection id="476" xr16:uid="{5830F7EA-EF0C-4FA2-B13F-26DFA96DDBC6}" keepAlive="1" name="連線526" type="5" refreshedVersion="0" background="1">
    <dbPr connection="Provider=Microsoft.Mashup.OleDb.1;Data Source=$Workbook$;Location=&quot;Table_6409_113_04&quot;;Extended Properties=&quot;&quot;" commandType="0"/>
  </connection>
  <connection id="477" xr16:uid="{98086461-9253-4427-966F-589A5710262F}" keepAlive="1" name="連線527" type="5" refreshedVersion="0" background="1">
    <dbPr connection="Provider=Microsoft.Mashup.OleDb.1;Data Source=$Workbook$;Location=&quot;Table_6409_113_03&quot;;Extended Properties=&quot;&quot;" commandType="0"/>
  </connection>
  <connection id="478" xr16:uid="{DE8FB9BD-900E-4F4C-992E-3BADEB56FF84}" keepAlive="1" name="連線528" type="5" refreshedVersion="0" background="1">
    <dbPr connection="Provider=Microsoft.Mashup.OleDb.1;Data Source=$Workbook$;Location=&quot;Table_3443_113_05&quot;;Extended Properties=&quot;&quot;" commandType="0"/>
  </connection>
  <connection id="479" xr16:uid="{B183111E-4212-4928-9C32-DA63E879F015}" keepAlive="1" name="連線529" type="5" refreshedVersion="0" background="1">
    <dbPr connection="Provider=Microsoft.Mashup.OleDb.1;Data Source=$Workbook$;Location=&quot;Table_3443_113_04&quot;;Extended Properties=&quot;&quot;" commandType="0"/>
  </connection>
  <connection id="480" xr16:uid="{8BC69E6C-BE6E-4E86-9BFC-28FEA53B4638}" keepAlive="1" name="連線53" type="5" refreshedVersion="0" background="1">
    <dbPr connection="Provider=Microsoft.Mashup.OleDb.1;Data Source=$Workbook$;Location=&quot;Table_3443_113_03&quot;;Extended Properties=&quot;&quot;" commandType="0"/>
  </connection>
  <connection id="481" xr16:uid="{FA70D5EA-7C39-4B33-8154-CC406733CAC6}" keepAlive="1" name="連線530" type="5" refreshedVersion="0" background="1">
    <dbPr connection="Provider=Microsoft.Mashup.OleDb.1;Data Source=$Workbook$;Location=&quot;Table_3443_113_03&quot;;Extended Properties=&quot;&quot;" commandType="0"/>
  </connection>
  <connection id="482" xr16:uid="{D06D877F-65D1-47C1-A9FF-4CCD9696A1F7}" keepAlive="1" name="連線531" type="5" refreshedVersion="0" background="1">
    <dbPr connection="Provider=Microsoft.Mashup.OleDb.1;Data Source=$Workbook$;Location=&quot;Table_2637_113_05&quot;;Extended Properties=&quot;&quot;" commandType="0"/>
  </connection>
  <connection id="483" xr16:uid="{ED96E9A8-B38D-4AB7-8B8D-5719A12AE9EB}" keepAlive="1" name="連線532" type="5" refreshedVersion="0" background="1">
    <dbPr connection="Provider=Microsoft.Mashup.OleDb.1;Data Source=$Workbook$;Location=&quot;Table_2637_113_04&quot;;Extended Properties=&quot;&quot;" commandType="0"/>
  </connection>
  <connection id="484" xr16:uid="{DAD371A4-0B86-4B07-A543-6755816CFF92}" keepAlive="1" name="連線533" type="5" refreshedVersion="0" background="1">
    <dbPr connection="Provider=Microsoft.Mashup.OleDb.1;Data Source=$Workbook$;Location=&quot;Table_2637_113_03&quot;;Extended Properties=&quot;&quot;" commandType="0"/>
  </connection>
  <connection id="485" xr16:uid="{0BD8AF93-3739-49D9-8634-65EE70C786A5}" keepAlive="1" name="連線534" type="5" refreshedVersion="0" background="1">
    <dbPr connection="Provider=Microsoft.Mashup.OleDb.1;Data Source=$Workbook$;Location=&quot;Table_2455_113_05&quot;;Extended Properties=&quot;&quot;" commandType="0"/>
  </connection>
  <connection id="486" xr16:uid="{B4076A3F-FAB3-4E03-801E-6456D8A6F2E1}" keepAlive="1" name="連線535" type="5" refreshedVersion="0" background="1">
    <dbPr connection="Provider=Microsoft.Mashup.OleDb.1;Data Source=$Workbook$;Location=&quot;Table_2455_113_04&quot;;Extended Properties=&quot;&quot;" commandType="0"/>
  </connection>
  <connection id="487" xr16:uid="{4E2CE684-FB13-4628-873E-040E3CE8B756}" keepAlive="1" name="連線536" type="5" refreshedVersion="0" background="1">
    <dbPr connection="Provider=Microsoft.Mashup.OleDb.1;Data Source=$Workbook$;Location=&quot;Table_2455_113_03&quot;;Extended Properties=&quot;&quot;" commandType="0"/>
  </connection>
  <connection id="488" xr16:uid="{FC4E9698-52A1-4370-BE3D-C4C1CED02F45}" keepAlive="1" name="連線537" type="5" refreshedVersion="0" background="1">
    <dbPr connection="Provider=Microsoft.Mashup.OleDb.1;Data Source=$Workbook$;Location=&quot;Table_3661_113_05&quot;;Extended Properties=&quot;&quot;" commandType="0"/>
  </connection>
  <connection id="489" xr16:uid="{F1CEB135-0D32-41BA-94AD-D37A3652520B}" keepAlive="1" name="連線538" type="5" refreshedVersion="0" background="1">
    <dbPr connection="Provider=Microsoft.Mashup.OleDb.1;Data Source=$Workbook$;Location=&quot;Table_3661_113_04&quot;;Extended Properties=&quot;&quot;" commandType="0"/>
  </connection>
  <connection id="490" xr16:uid="{B3C02F66-9DF0-4930-833F-377F1E9142B3}" keepAlive="1" name="連線539" type="5" refreshedVersion="0" background="1">
    <dbPr connection="Provider=Microsoft.Mashup.OleDb.1;Data Source=$Workbook$;Location=&quot;Table_3661_113_03&quot;;Extended Properties=&quot;&quot;" commandType="0"/>
  </connection>
  <connection id="491" xr16:uid="{E47711E8-98E7-49D4-B2B3-869CEB43B206}" keepAlive="1" name="連線54" type="5" refreshedVersion="0" background="1">
    <dbPr connection="Provider=Microsoft.Mashup.OleDb.1;Data Source=$Workbook$;Location=&quot;Table_2637_113_05&quot;;Extended Properties=&quot;&quot;" commandType="0"/>
  </connection>
  <connection id="492" xr16:uid="{63A241EC-1DFC-4B27-B3B5-036FD1484F02}" keepAlive="1" name="連線540" type="5" refreshedVersion="0" background="1">
    <dbPr connection="Provider=Microsoft.Mashup.OleDb.1;Data Source=$Workbook$;Location=&quot;Table_4938_113_05&quot;;Extended Properties=&quot;&quot;" commandType="0"/>
  </connection>
  <connection id="493" xr16:uid="{A71F1151-A6C8-4597-BE49-3661F76E54D8}" keepAlive="1" name="連線541" type="5" refreshedVersion="0" background="1">
    <dbPr connection="Provider=Microsoft.Mashup.OleDb.1;Data Source=$Workbook$;Location=&quot;Table_4938_113_04&quot;;Extended Properties=&quot;&quot;" commandType="0"/>
  </connection>
  <connection id="494" xr16:uid="{223DA7C0-D547-42B1-948F-76ED4B78822D}" keepAlive="1" name="連線542" type="5" refreshedVersion="0" background="1">
    <dbPr connection="Provider=Microsoft.Mashup.OleDb.1;Data Source=$Workbook$;Location=&quot;Table_4938_113_03&quot;;Extended Properties=&quot;&quot;" commandType="0"/>
  </connection>
  <connection id="495" xr16:uid="{7B82A0FF-C9AB-471E-9324-99821EDCD2E4}" keepAlive="1" name="連線543" type="5" refreshedVersion="0" background="1">
    <dbPr connection="Provider=Microsoft.Mashup.OleDb.1;Data Source=$Workbook$;Location=&quot;Table_2357_113_05&quot;;Extended Properties=&quot;&quot;" commandType="0"/>
  </connection>
  <connection id="496" xr16:uid="{0A337536-F442-44B5-AEB2-BCA7184026FF}" keepAlive="1" name="連線544" type="5" refreshedVersion="0" background="1">
    <dbPr connection="Provider=Microsoft.Mashup.OleDb.1;Data Source=$Workbook$;Location=&quot;Table_2357_113_04&quot;;Extended Properties=&quot;&quot;" commandType="0"/>
  </connection>
  <connection id="497" xr16:uid="{CF7CFF46-2D4C-4F9D-96F3-6C0E16D66BC4}" keepAlive="1" name="連線545" type="5" refreshedVersion="0" background="1">
    <dbPr connection="Provider=Microsoft.Mashup.OleDb.1;Data Source=$Workbook$;Location=&quot;Table_2357_113_03&quot;;Extended Properties=&quot;&quot;" commandType="0"/>
  </connection>
  <connection id="498" xr16:uid="{1D2CC7A2-EB44-467D-A4C3-4600650CD292}" keepAlive="1" name="連線546" type="5" refreshedVersion="0" background="1">
    <dbPr connection="Provider=Microsoft.Mashup.OleDb.1;Data Source=$Workbook$;Location=&quot;Table_3036_113_05&quot;;Extended Properties=&quot;&quot;" commandType="0"/>
  </connection>
  <connection id="499" xr16:uid="{E26C2B20-3228-486A-B3D5-49B49D0D2140}" keepAlive="1" name="連線547" type="5" refreshedVersion="0" background="1">
    <dbPr connection="Provider=Microsoft.Mashup.OleDb.1;Data Source=$Workbook$;Location=&quot;Table_3036_113_04&quot;;Extended Properties=&quot;&quot;" commandType="0"/>
  </connection>
  <connection id="500" xr16:uid="{D8206B47-0BC6-46A8-80A8-09955CCED86C}" keepAlive="1" name="連線548" type="5" refreshedVersion="0" background="1">
    <dbPr connection="Provider=Microsoft.Mashup.OleDb.1;Data Source=$Workbook$;Location=&quot;Table_3036_113_03&quot;;Extended Properties=&quot;&quot;" commandType="0"/>
  </connection>
  <connection id="501" xr16:uid="{BDE0EB47-21E3-4E4A-AC0A-CD91ED94E28F}" keepAlive="1" name="連線549" type="5" refreshedVersion="0" background="1">
    <dbPr connection="Provider=Microsoft.Mashup.OleDb.1;Data Source=$Workbook$;Location=&quot;Table_6669_113_05&quot;;Extended Properties=&quot;&quot;" commandType="0"/>
  </connection>
  <connection id="502" xr16:uid="{B49A898B-210D-4B90-BF3F-D38F7A08F6FD}" keepAlive="1" name="連線55" type="5" refreshedVersion="0" background="1">
    <dbPr connection="Provider=Microsoft.Mashup.OleDb.1;Data Source=$Workbook$;Location=&quot;Table_2637_113_04&quot;;Extended Properties=&quot;&quot;" commandType="0"/>
  </connection>
  <connection id="503" xr16:uid="{72784B6D-F92F-4A19-93BC-58D5056F7758}" keepAlive="1" name="連線550" type="5" refreshedVersion="0" background="1">
    <dbPr connection="Provider=Microsoft.Mashup.OleDb.1;Data Source=$Workbook$;Location=&quot;Table_6669_113_04&quot;;Extended Properties=&quot;&quot;" commandType="0"/>
  </connection>
  <connection id="504" xr16:uid="{3AC7BD7E-CB2C-4EBE-9F51-2A0F01617B10}" keepAlive="1" name="連線551" type="5" refreshedVersion="0" background="1">
    <dbPr connection="Provider=Microsoft.Mashup.OleDb.1;Data Source=$Workbook$;Location=&quot;Table_6669_113_03&quot;;Extended Properties=&quot;&quot;" commandType="0"/>
  </connection>
  <connection id="505" xr16:uid="{EBD807D0-58D1-4AA2-A60F-696211FCA564}" keepAlive="1" name="連線552" type="5" refreshedVersion="0" background="1">
    <dbPr connection="Provider=Microsoft.Mashup.OleDb.1;Data Source=$Workbook$;Location=&quot;Table_1809_113_05&quot;;Extended Properties=&quot;&quot;" commandType="0"/>
  </connection>
  <connection id="506" xr16:uid="{FE80EB49-30DE-41D7-98F8-903912F36E1C}" keepAlive="1" name="連線553" type="5" refreshedVersion="0" background="1">
    <dbPr connection="Provider=Microsoft.Mashup.OleDb.1;Data Source=$Workbook$;Location=&quot;Table_1809_113_04&quot;;Extended Properties=&quot;&quot;" commandType="0"/>
  </connection>
  <connection id="507" xr16:uid="{671FCB23-0E0A-4506-A0EB-FC2ECE23F800}" keepAlive="1" name="連線554" type="5" refreshedVersion="0" background="1">
    <dbPr connection="Provider=Microsoft.Mashup.OleDb.1;Data Source=$Workbook$;Location=&quot;Table_1809_113_03&quot;;Extended Properties=&quot;&quot;" commandType="0"/>
  </connection>
  <connection id="508" xr16:uid="{9F1CE8F0-25B4-47F5-AE59-453A15ED8E7D}" keepAlive="1" name="連線555" type="5" refreshedVersion="0" background="1">
    <dbPr connection="Provider=Microsoft.Mashup.OleDb.1;Data Source=$Workbook$;Location=&quot;Table_3356_113_05&quot;;Extended Properties=&quot;&quot;" commandType="0"/>
  </connection>
  <connection id="509" xr16:uid="{7A950FE5-CD5D-4F95-A2B9-A18D9D770C0F}" keepAlive="1" name="連線556" type="5" refreshedVersion="0" background="1">
    <dbPr connection="Provider=Microsoft.Mashup.OleDb.1;Data Source=$Workbook$;Location=&quot;Table_3356_113_04&quot;;Extended Properties=&quot;&quot;" commandType="0"/>
  </connection>
  <connection id="510" xr16:uid="{E46223A3-E9E6-48D7-939F-9AF498791083}" keepAlive="1" name="連線557" type="5" refreshedVersion="0" background="1">
    <dbPr connection="Provider=Microsoft.Mashup.OleDb.1;Data Source=$Workbook$;Location=&quot;Table_3356_113_03&quot;;Extended Properties=&quot;&quot;" commandType="0"/>
  </connection>
  <connection id="511" xr16:uid="{F60C4650-0CE7-47C3-A4E8-64394330F733}" keepAlive="1" name="連線558" type="5" refreshedVersion="0" background="1">
    <dbPr connection="Provider=Microsoft.Mashup.OleDb.1;Data Source=$Workbook$;Location=&quot;Table_6414_113_05&quot;;Extended Properties=&quot;&quot;" commandType="0"/>
  </connection>
  <connection id="512" xr16:uid="{8FD27BD7-B346-42B3-BE50-0E006AA8AEFA}" keepAlive="1" name="連線559" type="5" refreshedVersion="0" background="1">
    <dbPr connection="Provider=Microsoft.Mashup.OleDb.1;Data Source=$Workbook$;Location=&quot;Table_6414_113_04&quot;;Extended Properties=&quot;&quot;" commandType="0"/>
  </connection>
  <connection id="513" xr16:uid="{0706EA26-D98E-47F9-9FCA-E9C8D4FCA19E}" keepAlive="1" name="連線56" type="5" refreshedVersion="0" background="1">
    <dbPr connection="Provider=Microsoft.Mashup.OleDb.1;Data Source=$Workbook$;Location=&quot;Table_2637_113_03&quot;;Extended Properties=&quot;&quot;" commandType="0"/>
  </connection>
  <connection id="514" xr16:uid="{BE8BBAF3-7D3D-49A7-956E-798BC548D5D5}" keepAlive="1" name="連線560" type="5" refreshedVersion="0" background="1">
    <dbPr connection="Provider=Microsoft.Mashup.OleDb.1;Data Source=$Workbook$;Location=&quot;Table_6414_113_03&quot;;Extended Properties=&quot;&quot;" commandType="0"/>
  </connection>
  <connection id="515" xr16:uid="{2BAD55D6-34D5-4DFC-80E7-6D348074DAAA}" keepAlive="1" name="連線561" type="5" refreshedVersion="0" background="1">
    <dbPr connection="Provider=Microsoft.Mashup.OleDb.1;Data Source=$Workbook$;Location=&quot;Table_1905_113_05&quot;;Extended Properties=&quot;&quot;" commandType="0"/>
  </connection>
  <connection id="516" xr16:uid="{54821407-F87B-4A44-89A6-90D40B32C854}" keepAlive="1" name="連線562" type="5" refreshedVersion="0" background="1">
    <dbPr connection="Provider=Microsoft.Mashup.OleDb.1;Data Source=$Workbook$;Location=&quot;Table_1905_113_04&quot;;Extended Properties=&quot;&quot;" commandType="0"/>
  </connection>
  <connection id="517" xr16:uid="{698DBB2A-F4B6-453E-9E44-26DDF0DEAED1}" keepAlive="1" name="連線563" type="5" refreshedVersion="0" background="1">
    <dbPr connection="Provider=Microsoft.Mashup.OleDb.1;Data Source=$Workbook$;Location=&quot;Table_1905_113_03&quot;;Extended Properties=&quot;&quot;" commandType="0"/>
  </connection>
  <connection id="518" xr16:uid="{17DEFEE6-4CC2-4F3A-8E94-9D77DDCB4004}" keepAlive="1" name="連線564" type="5" refreshedVersion="0" background="1">
    <dbPr connection="Provider=Microsoft.Mashup.OleDb.1;Data Source=$Workbook$;Location=&quot;Table_3504_113_05&quot;;Extended Properties=&quot;&quot;" commandType="0"/>
  </connection>
  <connection id="519" xr16:uid="{B2769A01-F9FD-4DC4-B437-3C46C941DB69}" keepAlive="1" name="連線565" type="5" refreshedVersion="0" background="1">
    <dbPr connection="Provider=Microsoft.Mashup.OleDb.1;Data Source=$Workbook$;Location=&quot;Table_3504_113_04&quot;;Extended Properties=&quot;&quot;" commandType="0"/>
  </connection>
  <connection id="520" xr16:uid="{438C9553-7DFA-46EA-8FBF-7495C03EEB90}" keepAlive="1" name="連線566" type="5" refreshedVersion="0" background="1">
    <dbPr connection="Provider=Microsoft.Mashup.OleDb.1;Data Source=$Workbook$;Location=&quot;Table_3504_113_03&quot;;Extended Properties=&quot;&quot;" commandType="0"/>
  </connection>
  <connection id="521" xr16:uid="{63E90458-DB9C-4479-85DB-EFFAC04E825C}" keepAlive="1" name="連線567" type="5" refreshedVersion="0" background="1">
    <dbPr connection="Provider=Microsoft.Mashup.OleDb.1;Data Source=$Workbook$;Location=&quot;Table_2338_113_05&quot;;Extended Properties=&quot;&quot;" commandType="0"/>
  </connection>
  <connection id="522" xr16:uid="{AA8B6B7C-6A00-4C82-B2B0-EF5F36E68CF0}" keepAlive="1" name="連線568" type="5" refreshedVersion="0" background="1">
    <dbPr connection="Provider=Microsoft.Mashup.OleDb.1;Data Source=$Workbook$;Location=&quot;Table_2338_113_04&quot;;Extended Properties=&quot;&quot;" commandType="0"/>
  </connection>
  <connection id="523" xr16:uid="{0BCB2D14-0813-45A9-BE44-09F39482C71F}" keepAlive="1" name="連線569" type="5" refreshedVersion="0" background="1">
    <dbPr connection="Provider=Microsoft.Mashup.OleDb.1;Data Source=$Workbook$;Location=&quot;Table_2338_113_03&quot;;Extended Properties=&quot;&quot;" commandType="0"/>
  </connection>
  <connection id="524" xr16:uid="{5CDFBC9C-FD1D-4EC0-A555-79EF59F7F479}" keepAlive="1" name="連線57" type="5" refreshedVersion="0" background="1">
    <dbPr connection="Provider=Microsoft.Mashup.OleDb.1;Data Source=$Workbook$;Location=&quot;Table_3661_113_05&quot;;Extended Properties=&quot;&quot;" commandType="0"/>
  </connection>
  <connection id="525" xr16:uid="{FD47D0C5-B7DD-4344-9BEC-F3D35402208E}" keepAlive="1" name="連線570" type="5" refreshedVersion="0" background="1">
    <dbPr connection="Provider=Microsoft.Mashup.OleDb.1;Data Source=$Workbook$;Location=&quot;Table_4938_113_05&quot;;Extended Properties=&quot;&quot;" commandType="0"/>
  </connection>
  <connection id="526" xr16:uid="{2213B7B0-F88A-48A4-B530-7607FCD50482}" keepAlive="1" name="連線571" type="5" refreshedVersion="0" background="1">
    <dbPr connection="Provider=Microsoft.Mashup.OleDb.1;Data Source=$Workbook$;Location=&quot;Table_4938_113_04&quot;;Extended Properties=&quot;&quot;" commandType="0"/>
  </connection>
  <connection id="527" xr16:uid="{1A9DB7C6-CE3B-4A00-BBA3-55EF70278EC0}" keepAlive="1" name="連線572" type="5" refreshedVersion="0" background="1">
    <dbPr connection="Provider=Microsoft.Mashup.OleDb.1;Data Source=$Workbook$;Location=&quot;Table_4938_113_03&quot;;Extended Properties=&quot;&quot;" commandType="0"/>
  </connection>
  <connection id="528" xr16:uid="{98D1C16E-0390-4B42-A42A-574B7F9E5872}" keepAlive="1" name="連線573" type="5" refreshedVersion="0" background="1">
    <dbPr connection="Provider=Microsoft.Mashup.OleDb.1;Data Source=$Workbook$;Location=&quot;Table_2357_113_05&quot;;Extended Properties=&quot;&quot;" commandType="0"/>
  </connection>
  <connection id="529" xr16:uid="{411D2EAD-D8F1-44CD-A0DE-0832095F2510}" keepAlive="1" name="連線574" type="5" refreshedVersion="0" background="1">
    <dbPr connection="Provider=Microsoft.Mashup.OleDb.1;Data Source=$Workbook$;Location=&quot;Table_2357_113_04&quot;;Extended Properties=&quot;&quot;" commandType="0"/>
  </connection>
  <connection id="530" xr16:uid="{C3113E43-C74F-43FF-8B21-7BF7860B8FA9}" keepAlive="1" name="連線575" type="5" refreshedVersion="0" background="1">
    <dbPr connection="Provider=Microsoft.Mashup.OleDb.1;Data Source=$Workbook$;Location=&quot;Table_2357_113_03&quot;;Extended Properties=&quot;&quot;" commandType="0"/>
  </connection>
  <connection id="531" xr16:uid="{007D97B6-4FB8-4F8A-B4D2-EE255E7BB0C1}" keepAlive="1" name="連線576" type="5" refreshedVersion="0" background="1">
    <dbPr connection="Provider=Microsoft.Mashup.OleDb.1;Data Source=$Workbook$;Location=&quot;Table_3036_113_05&quot;;Extended Properties=&quot;&quot;" commandType="0"/>
  </connection>
  <connection id="532" xr16:uid="{B72348FD-B067-4797-BB76-6DED0C5A725B}" keepAlive="1" name="連線577" type="5" refreshedVersion="0" background="1">
    <dbPr connection="Provider=Microsoft.Mashup.OleDb.1;Data Source=$Workbook$;Location=&quot;Table_3036_113_04&quot;;Extended Properties=&quot;&quot;" commandType="0"/>
  </connection>
  <connection id="533" xr16:uid="{E48CCB91-1F28-4225-BE0E-911F59354EBB}" keepAlive="1" name="連線578" type="5" refreshedVersion="0" background="1">
    <dbPr connection="Provider=Microsoft.Mashup.OleDb.1;Data Source=$Workbook$;Location=&quot;Table_3036_113_03&quot;;Extended Properties=&quot;&quot;" commandType="0"/>
  </connection>
  <connection id="534" xr16:uid="{FEAFD750-BABA-4652-8A5E-6B8B25DF07C4}" keepAlive="1" name="連線579" type="5" refreshedVersion="0" background="1">
    <dbPr connection="Provider=Microsoft.Mashup.OleDb.1;Data Source=$Workbook$;Location=&quot;Table_6669_113_05&quot;;Extended Properties=&quot;&quot;" commandType="0"/>
  </connection>
  <connection id="535" xr16:uid="{4B96A63A-5164-49C0-9A52-C5A772CD18AD}" keepAlive="1" name="連線58" type="5" refreshedVersion="0" background="1">
    <dbPr connection="Provider=Microsoft.Mashup.OleDb.1;Data Source=$Workbook$;Location=&quot;Table_3661_113_04&quot;;Extended Properties=&quot;&quot;" commandType="0"/>
  </connection>
  <connection id="536" xr16:uid="{5B3E836C-8965-464B-9BA4-AB3AB121F6AB}" keepAlive="1" name="連線580" type="5" refreshedVersion="0" background="1">
    <dbPr connection="Provider=Microsoft.Mashup.OleDb.1;Data Source=$Workbook$;Location=&quot;Table_6669_113_04&quot;;Extended Properties=&quot;&quot;" commandType="0"/>
  </connection>
  <connection id="537" xr16:uid="{49145666-E592-482C-9C6C-9FA67CBD899E}" keepAlive="1" name="連線581" type="5" refreshedVersion="0" background="1">
    <dbPr connection="Provider=Microsoft.Mashup.OleDb.1;Data Source=$Workbook$;Location=&quot;Table_6669_113_03&quot;;Extended Properties=&quot;&quot;" commandType="0"/>
  </connection>
  <connection id="538" xr16:uid="{F8E4CC74-001B-4B4B-A8EA-C2538799DAFF}" keepAlive="1" name="連線582" type="5" refreshedVersion="0" background="1">
    <dbPr connection="Provider=Microsoft.Mashup.OleDb.1;Data Source=$Workbook$;Location=&quot;Table_1809_113_05&quot;;Extended Properties=&quot;&quot;" commandType="0"/>
  </connection>
  <connection id="539" xr16:uid="{60716CF5-93CE-4986-AD03-815E94091132}" keepAlive="1" name="連線583" type="5" refreshedVersion="0" background="1">
    <dbPr connection="Provider=Microsoft.Mashup.OleDb.1;Data Source=$Workbook$;Location=&quot;Table_1809_113_04&quot;;Extended Properties=&quot;&quot;" commandType="0"/>
  </connection>
  <connection id="540" xr16:uid="{3B8B327C-7895-40BB-B080-1076011AABBC}" keepAlive="1" name="連線584" type="5" refreshedVersion="0" background="1">
    <dbPr connection="Provider=Microsoft.Mashup.OleDb.1;Data Source=$Workbook$;Location=&quot;Table_1809_113_03&quot;;Extended Properties=&quot;&quot;" commandType="0"/>
  </connection>
  <connection id="541" xr16:uid="{4EE679DB-E2F0-4E74-B059-4E1D22E0EA8B}" keepAlive="1" name="連線585" type="5" refreshedVersion="0" background="1">
    <dbPr connection="Provider=Microsoft.Mashup.OleDb.1;Data Source=$Workbook$;Location=&quot;Table_3356_113_05&quot;;Extended Properties=&quot;&quot;" commandType="0"/>
  </connection>
  <connection id="542" xr16:uid="{0C5EA3DB-EF69-4529-9CDA-329987DBC8AC}" keepAlive="1" name="連線586" type="5" refreshedVersion="0" background="1">
    <dbPr connection="Provider=Microsoft.Mashup.OleDb.1;Data Source=$Workbook$;Location=&quot;Table_3356_113_04&quot;;Extended Properties=&quot;&quot;" commandType="0"/>
  </connection>
  <connection id="543" xr16:uid="{58D6F3F9-F9CD-4606-8FAC-1830CEC86B9C}" keepAlive="1" name="連線587" type="5" refreshedVersion="0" background="1">
    <dbPr connection="Provider=Microsoft.Mashup.OleDb.1;Data Source=$Workbook$;Location=&quot;Table_3356_113_03&quot;;Extended Properties=&quot;&quot;" commandType="0"/>
  </connection>
  <connection id="544" xr16:uid="{A7576E05-0FB6-4718-863B-BC2E0CA88E6C}" keepAlive="1" name="連線588" type="5" refreshedVersion="0" background="1">
    <dbPr connection="Provider=Microsoft.Mashup.OleDb.1;Data Source=$Workbook$;Location=&quot;Table_6414_113_05&quot;;Extended Properties=&quot;&quot;" commandType="0"/>
  </connection>
  <connection id="545" xr16:uid="{784D9683-64C8-4342-9715-15C481D9ADE2}" keepAlive="1" name="連線589" type="5" refreshedVersion="0" background="1">
    <dbPr connection="Provider=Microsoft.Mashup.OleDb.1;Data Source=$Workbook$;Location=&quot;Table_6414_113_04&quot;;Extended Properties=&quot;&quot;" commandType="0"/>
  </connection>
  <connection id="546" xr16:uid="{2C42D61D-8E87-4643-9E2C-89015ADD4331}" keepAlive="1" name="連線59" type="5" refreshedVersion="0" background="1">
    <dbPr connection="Provider=Microsoft.Mashup.OleDb.1;Data Source=$Workbook$;Location=&quot;Table_3661_113_03&quot;;Extended Properties=&quot;&quot;" commandType="0"/>
  </connection>
  <connection id="547" xr16:uid="{2393F36D-0CD4-46E9-B744-86079ADB5AD6}" keepAlive="1" name="連線590" type="5" refreshedVersion="0" background="1">
    <dbPr connection="Provider=Microsoft.Mashup.OleDb.1;Data Source=$Workbook$;Location=&quot;Table_6414_113_03&quot;;Extended Properties=&quot;&quot;" commandType="0"/>
  </connection>
  <connection id="548" xr16:uid="{0A6CD9EA-EF5D-4730-8D86-2845494EA4AE}" keepAlive="1" name="連線591" type="5" refreshedVersion="0" background="1">
    <dbPr connection="Provider=Microsoft.Mashup.OleDb.1;Data Source=$Workbook$;Location=&quot;Table_1905_113_05&quot;;Extended Properties=&quot;&quot;" commandType="0"/>
  </connection>
  <connection id="549" xr16:uid="{BA321784-9530-4B92-A70B-DA857D18D07B}" keepAlive="1" name="連線592" type="5" refreshedVersion="0" background="1">
    <dbPr connection="Provider=Microsoft.Mashup.OleDb.1;Data Source=$Workbook$;Location=&quot;Table_1905_113_04&quot;;Extended Properties=&quot;&quot;" commandType="0"/>
  </connection>
  <connection id="550" xr16:uid="{1541EE34-BA07-4E9C-9149-234A3AD17DDB}" keepAlive="1" name="連線593" type="5" refreshedVersion="0" background="1">
    <dbPr connection="Provider=Microsoft.Mashup.OleDb.1;Data Source=$Workbook$;Location=&quot;Table_1905_113_03&quot;;Extended Properties=&quot;&quot;" commandType="0"/>
  </connection>
  <connection id="551" xr16:uid="{219CB4E9-8D3D-4269-8BDC-7A5EC75198B8}" keepAlive="1" name="連線594" type="5" refreshedVersion="0" background="1">
    <dbPr connection="Provider=Microsoft.Mashup.OleDb.1;Data Source=$Workbook$;Location=&quot;Table_3504_113_05&quot;;Extended Properties=&quot;&quot;" commandType="0"/>
  </connection>
  <connection id="552" xr16:uid="{EB84F724-4C96-4FCF-A6ED-DCC9C88E999C}" keepAlive="1" name="連線595" type="5" refreshedVersion="0" background="1">
    <dbPr connection="Provider=Microsoft.Mashup.OleDb.1;Data Source=$Workbook$;Location=&quot;Table_3504_113_04&quot;;Extended Properties=&quot;&quot;" commandType="0"/>
  </connection>
  <connection id="553" xr16:uid="{1DB1B8D6-8A90-4E3A-93F5-753668A73141}" keepAlive="1" name="連線596" type="5" refreshedVersion="0" background="1">
    <dbPr connection="Provider=Microsoft.Mashup.OleDb.1;Data Source=$Workbook$;Location=&quot;Table_3504_113_03&quot;;Extended Properties=&quot;&quot;" commandType="0"/>
  </connection>
  <connection id="554" xr16:uid="{1BC08242-BF3E-4DBD-B96C-1DC31559A359}" keepAlive="1" name="連線597" type="5" refreshedVersion="0" background="1">
    <dbPr connection="Provider=Microsoft.Mashup.OleDb.1;Data Source=$Workbook$;Location=&quot;Table_2338_113_05&quot;;Extended Properties=&quot;&quot;" commandType="0"/>
  </connection>
  <connection id="555" xr16:uid="{97A266A9-F1AE-418A-9B0B-F532274EE4EF}" keepAlive="1" name="連線598" type="5" refreshedVersion="0" background="1">
    <dbPr connection="Provider=Microsoft.Mashup.OleDb.1;Data Source=$Workbook$;Location=&quot;Table_2338_113_04&quot;;Extended Properties=&quot;&quot;" commandType="0"/>
  </connection>
  <connection id="556" xr16:uid="{DC4B4AD1-DE53-4F37-A22F-6370E25A288F}" keepAlive="1" name="連線599" type="5" refreshedVersion="0" background="1">
    <dbPr connection="Provider=Microsoft.Mashup.OleDb.1;Data Source=$Workbook$;Location=&quot;Table_2338_113_03&quot;;Extended Properties=&quot;&quot;" commandType="0"/>
  </connection>
  <connection id="557" xr16:uid="{B4F40245-EDDF-4756-A8DA-87C5A36DB609}" keepAlive="1" name="連線6" type="5" refreshedVersion="0" background="1">
    <dbPr connection="Provider=Microsoft.Mashup.OleDb.1;Data Source=$Workbook$;Location=&quot;Table_6669_113_05&quot;;Extended Properties=&quot;&quot;" commandType="0"/>
  </connection>
  <connection id="558" xr16:uid="{17410688-4725-4DC7-BC3A-A80609E3A22A}" keepAlive="1" name="連線60" type="5" refreshedVersion="0" background="1">
    <dbPr connection="Provider=Microsoft.Mashup.OleDb.1;Data Source=$Workbook$;Location=&quot;Table_6541_113_05&quot;;Extended Properties=&quot;&quot;" commandType="0"/>
  </connection>
  <connection id="559" xr16:uid="{28B864A0-D36D-49D3-94AD-0501ED31073C}" keepAlive="1" name="連線600" type="5" refreshedVersion="0" background="1">
    <dbPr connection="Provider=Microsoft.Mashup.OleDb.1;Data Source=$Workbook$;Location=&quot;Table_2357_113_05&quot;;Extended Properties=&quot;&quot;" commandType="0"/>
  </connection>
  <connection id="560" xr16:uid="{DAA2245F-4F29-416B-BF5C-BA0B01FE2A28}" keepAlive="1" name="連線601" type="5" refreshedVersion="0" background="1">
    <dbPr connection="Provider=Microsoft.Mashup.OleDb.1;Data Source=$Workbook$;Location=&quot;Table_2357_113_04&quot;;Extended Properties=&quot;&quot;" commandType="0"/>
  </connection>
  <connection id="561" xr16:uid="{0FE3963C-C8E7-445C-8854-DC8CAE49C2E8}" keepAlive="1" name="連線602" type="5" refreshedVersion="0" background="1">
    <dbPr connection="Provider=Microsoft.Mashup.OleDb.1;Data Source=$Workbook$;Location=&quot;Table_2357_113_03&quot;;Extended Properties=&quot;&quot;" commandType="0"/>
  </connection>
  <connection id="562" xr16:uid="{CB8FAF1A-E7F7-46C8-9933-A1A48193E622}" keepAlive="1" name="連線603" type="5" refreshedVersion="0" background="1">
    <dbPr connection="Provider=Microsoft.Mashup.OleDb.1;Data Source=$Workbook$;Location=&quot;Table_2059_113_05&quot;;Extended Properties=&quot;&quot;" commandType="0"/>
  </connection>
  <connection id="563" xr16:uid="{56134E6A-55DE-4F89-959B-89F6DA46E42F}" keepAlive="1" name="連線604" type="5" refreshedVersion="0" background="1">
    <dbPr connection="Provider=Microsoft.Mashup.OleDb.1;Data Source=$Workbook$;Location=&quot;Table_2059_113_04&quot;;Extended Properties=&quot;&quot;" commandType="0"/>
  </connection>
  <connection id="564" xr16:uid="{FFB27C70-EB3A-4865-8115-94ED9364C746}" keepAlive="1" name="連線605" type="5" refreshedVersion="0" background="1">
    <dbPr connection="Provider=Microsoft.Mashup.OleDb.1;Data Source=$Workbook$;Location=&quot;Table_2059_113_03&quot;;Extended Properties=&quot;&quot;" commandType="0"/>
  </connection>
  <connection id="565" xr16:uid="{752F37E4-A9C6-4A6B-917A-741ED4FCFF2C}" keepAlive="1" name="連線606" type="5" refreshedVersion="0" background="1">
    <dbPr connection="Provider=Microsoft.Mashup.OleDb.1;Data Source=$Workbook$;Location=&quot;Table_3533_113_05&quot;;Extended Properties=&quot;&quot;" commandType="0"/>
  </connection>
  <connection id="566" xr16:uid="{559D8214-690A-483B-8256-EA7C7519936C}" keepAlive="1" name="連線607" type="5" refreshedVersion="0" background="1">
    <dbPr connection="Provider=Microsoft.Mashup.OleDb.1;Data Source=$Workbook$;Location=&quot;Table_3533_113_04&quot;;Extended Properties=&quot;&quot;" commandType="0"/>
  </connection>
  <connection id="567" xr16:uid="{BF90B3A4-420C-4720-B8C1-BC706CD72FCE}" keepAlive="1" name="連線608" type="5" refreshedVersion="0" background="1">
    <dbPr connection="Provider=Microsoft.Mashup.OleDb.1;Data Source=$Workbook$;Location=&quot;Table_3533_113_03&quot;;Extended Properties=&quot;&quot;" commandType="0"/>
  </connection>
  <connection id="568" xr16:uid="{D75017FD-83A6-4711-AFB2-5B30E670C6D5}" keepAlive="1" name="連線609" type="5" refreshedVersion="0" background="1">
    <dbPr connection="Provider=Microsoft.Mashup.OleDb.1;Data Source=$Workbook$;Location=&quot;Table_6669_113_05&quot;;Extended Properties=&quot;&quot;" commandType="0"/>
  </connection>
  <connection id="569" xr16:uid="{E51DF8A3-7F9D-45F8-8A32-650453ECF1DC}" keepAlive="1" name="連線61" type="5" refreshedVersion="0" background="1">
    <dbPr connection="Provider=Microsoft.Mashup.OleDb.1;Data Source=$Workbook$;Location=&quot;Table_6541_113_04&quot;;Extended Properties=&quot;&quot;" commandType="0"/>
  </connection>
  <connection id="570" xr16:uid="{AC1D46C5-61DD-4DE2-AA60-3C90C77091CA}" keepAlive="1" name="連線610" type="5" refreshedVersion="0" background="1">
    <dbPr connection="Provider=Microsoft.Mashup.OleDb.1;Data Source=$Workbook$;Location=&quot;Table_6669_113_04&quot;;Extended Properties=&quot;&quot;" commandType="0"/>
  </connection>
  <connection id="571" xr16:uid="{BAA32D37-5288-4A4E-964F-2AAD336D76CB}" keepAlive="1" name="連線611" type="5" refreshedVersion="0" background="1">
    <dbPr connection="Provider=Microsoft.Mashup.OleDb.1;Data Source=$Workbook$;Location=&quot;Table_6669_113_03&quot;;Extended Properties=&quot;&quot;" commandType="0"/>
  </connection>
  <connection id="572" xr16:uid="{53306CF5-AD6A-44A8-AEF1-A1F8362DA7D5}" keepAlive="1" name="連線612" type="5" refreshedVersion="0" background="1">
    <dbPr connection="Provider=Microsoft.Mashup.OleDb.1;Data Source=$Workbook$;Location=&quot;Table_2207_113_05&quot;;Extended Properties=&quot;&quot;" commandType="0"/>
  </connection>
  <connection id="573" xr16:uid="{3B303F95-1869-4162-A765-ECC6A70B4587}" keepAlive="1" name="連線613" type="5" refreshedVersion="0" background="1">
    <dbPr connection="Provider=Microsoft.Mashup.OleDb.1;Data Source=$Workbook$;Location=&quot;Table_2207_113_04&quot;;Extended Properties=&quot;&quot;" commandType="0"/>
  </connection>
  <connection id="574" xr16:uid="{21F85B36-A3C4-4E55-AF60-D158EAA1A027}" keepAlive="1" name="連線614" type="5" refreshedVersion="0" background="1">
    <dbPr connection="Provider=Microsoft.Mashup.OleDb.1;Data Source=$Workbook$;Location=&quot;Table_2207_113_03&quot;;Extended Properties=&quot;&quot;" commandType="0"/>
  </connection>
  <connection id="575" xr16:uid="{EF057FB9-4A01-4E22-9007-7FE0A9D5FC72}" keepAlive="1" name="連線615" type="5" refreshedVersion="0" background="1">
    <dbPr connection="Provider=Microsoft.Mashup.OleDb.1;Data Source=$Workbook$;Location=&quot;Table_2454_113_05&quot;;Extended Properties=&quot;&quot;" commandType="0"/>
  </connection>
  <connection id="576" xr16:uid="{2CAD8AC0-50B9-4C7E-8C24-485D707AB071}" keepAlive="1" name="連線616" type="5" refreshedVersion="0" background="1">
    <dbPr connection="Provider=Microsoft.Mashup.OleDb.1;Data Source=$Workbook$;Location=&quot;Table_2454_113_04&quot;;Extended Properties=&quot;&quot;" commandType="0"/>
  </connection>
  <connection id="577" xr16:uid="{DBBAA165-460F-4738-B38B-4B0C3348E8F9}" keepAlive="1" name="連線617" type="5" refreshedVersion="0" background="1">
    <dbPr connection="Provider=Microsoft.Mashup.OleDb.1;Data Source=$Workbook$;Location=&quot;Table_2454_113_03&quot;;Extended Properties=&quot;&quot;" commandType="0"/>
  </connection>
  <connection id="578" xr16:uid="{1C671374-BA9A-4DBC-9BD9-236416B19558}" keepAlive="1" name="連線618" type="5" refreshedVersion="0" background="1">
    <dbPr connection="Provider=Microsoft.Mashup.OleDb.1;Data Source=$Workbook$;Location=&quot;Table_4763_113_05&quot;;Extended Properties=&quot;&quot;" commandType="0"/>
  </connection>
  <connection id="579" xr16:uid="{E81C3C9A-97DB-48C6-BE44-C60C7189179D}" keepAlive="1" name="連線619" type="5" refreshedVersion="0" background="1">
    <dbPr connection="Provider=Microsoft.Mashup.OleDb.1;Data Source=$Workbook$;Location=&quot;Table_4763_113_04&quot;;Extended Properties=&quot;&quot;" commandType="0"/>
  </connection>
  <connection id="580" xr16:uid="{DD61DEDA-0CC0-4683-B412-4CD103AD9CBB}" keepAlive="1" name="連線62" type="5" refreshedVersion="0" background="1">
    <dbPr connection="Provider=Microsoft.Mashup.OleDb.1;Data Source=$Workbook$;Location=&quot;Table_6541_113_03&quot;;Extended Properties=&quot;&quot;" commandType="0"/>
  </connection>
  <connection id="581" xr16:uid="{99C9CE70-DFF8-45EE-B368-11DC771533E2}" keepAlive="1" name="連線620" type="5" refreshedVersion="0" background="1">
    <dbPr connection="Provider=Microsoft.Mashup.OleDb.1;Data Source=$Workbook$;Location=&quot;Table_4763_113_03&quot;;Extended Properties=&quot;&quot;" commandType="0"/>
  </connection>
  <connection id="582" xr16:uid="{E1DF3EA9-1986-49F6-AEA9-A9101B4C1F6D}" keepAlive="1" name="連線621" type="5" refreshedVersion="0" background="1">
    <dbPr connection="Provider=Microsoft.Mashup.OleDb.1;Data Source=$Workbook$;Location=&quot;Table_3008_113_05&quot;;Extended Properties=&quot;&quot;" commandType="0"/>
  </connection>
  <connection id="583" xr16:uid="{C62C343E-7A8D-4A12-A8B4-6D5AE66BA822}" keepAlive="1" name="連線622" type="5" refreshedVersion="0" background="1">
    <dbPr connection="Provider=Microsoft.Mashup.OleDb.1;Data Source=$Workbook$;Location=&quot;Table_3008_113_04&quot;;Extended Properties=&quot;&quot;" commandType="0"/>
  </connection>
  <connection id="584" xr16:uid="{75806A4F-A07A-4A7E-9B45-65A8CF2F9C10}" keepAlive="1" name="連線623" type="5" refreshedVersion="0" background="1">
    <dbPr connection="Provider=Microsoft.Mashup.OleDb.1;Data Source=$Workbook$;Location=&quot;Table_3008_113_03&quot;;Extended Properties=&quot;&quot;" commandType="0"/>
  </connection>
  <connection id="585" xr16:uid="{72EAB766-5C3F-4163-8B4A-4504C8FF5C7C}" keepAlive="1" name="連線624" type="5" refreshedVersion="0" background="1">
    <dbPr connection="Provider=Microsoft.Mashup.OleDb.1;Data Source=$Workbook$;Location=&quot;Table_2327_113_05&quot;;Extended Properties=&quot;&quot;" commandType="0"/>
  </connection>
  <connection id="586" xr16:uid="{B4608F75-04D5-4976-883A-651ED36A4519}" keepAlive="1" name="連線625" type="5" refreshedVersion="0" background="1">
    <dbPr connection="Provider=Microsoft.Mashup.OleDb.1;Data Source=$Workbook$;Location=&quot;Table_2327_113_04&quot;;Extended Properties=&quot;&quot;" commandType="0"/>
  </connection>
  <connection id="587" xr16:uid="{BE9C1A47-66B0-44BD-812F-8299E44E4862}" keepAlive="1" name="連線626" type="5" refreshedVersion="0" background="1">
    <dbPr connection="Provider=Microsoft.Mashup.OleDb.1;Data Source=$Workbook$;Location=&quot;Table_2327_113_03&quot;;Extended Properties=&quot;&quot;" commandType="0"/>
  </connection>
  <connection id="588" xr16:uid="{FF2CB099-2345-4BF5-99FB-61D05380A23E}" keepAlive="1" name="連線627" type="5" refreshedVersion="0" background="1">
    <dbPr connection="Provider=Microsoft.Mashup.OleDb.1;Data Source=$Workbook$;Location=&quot;Table_3661_113_05&quot;;Extended Properties=&quot;&quot;" commandType="0"/>
  </connection>
  <connection id="589" xr16:uid="{9565F7A9-AF0B-4ECC-A168-43B3E81BA48E}" keepAlive="1" name="連線628" type="5" refreshedVersion="0" background="1">
    <dbPr connection="Provider=Microsoft.Mashup.OleDb.1;Data Source=$Workbook$;Location=&quot;Table_3661_113_04&quot;;Extended Properties=&quot;&quot;" commandType="0"/>
  </connection>
  <connection id="590" xr16:uid="{CA2E522A-BFD5-44D8-ACCD-5B33517114F2}" keepAlive="1" name="連線629" type="5" refreshedVersion="0" background="1">
    <dbPr connection="Provider=Microsoft.Mashup.OleDb.1;Data Source=$Workbook$;Location=&quot;Table_3661_113_03&quot;;Extended Properties=&quot;&quot;" commandType="0"/>
  </connection>
  <connection id="591" xr16:uid="{0046EFA5-B44F-4E54-B9A4-018DF894C0EF}" keepAlive="1" name="連線63" type="5" refreshedVersion="0" background="1">
    <dbPr connection="Provider=Microsoft.Mashup.OleDb.1;Data Source=$Workbook$;Location=&quot;Table_2345_113_05&quot;;Extended Properties=&quot;&quot;" commandType="0"/>
  </connection>
  <connection id="592" xr16:uid="{46AA4FE6-F875-452F-B062-640DD203BC9F}" keepAlive="1" name="連線630" type="5" refreshedVersion="0" background="1">
    <dbPr connection="Provider=Microsoft.Mashup.OleDb.1;Data Source=$Workbook$;Location=&quot;Table_2345_113_05&quot;;Extended Properties=&quot;&quot;" commandType="0"/>
  </connection>
  <connection id="593" xr16:uid="{8B39367C-5E59-4905-84A7-321D8D3538A0}" keepAlive="1" name="連線631" type="5" refreshedVersion="0" background="1">
    <dbPr connection="Provider=Microsoft.Mashup.OleDb.1;Data Source=$Workbook$;Location=&quot;Table_2345_113_04&quot;;Extended Properties=&quot;&quot;" commandType="0"/>
  </connection>
  <connection id="594" xr16:uid="{C96B01D5-6808-4A07-84A2-49FABC8FF18F}" keepAlive="1" name="連線632" type="5" refreshedVersion="0" background="1">
    <dbPr connection="Provider=Microsoft.Mashup.OleDb.1;Data Source=$Workbook$;Location=&quot;Table_2345_113_03&quot;;Extended Properties=&quot;&quot;" commandType="0"/>
  </connection>
  <connection id="595" xr16:uid="{D4A6568A-5256-48F0-844D-5A94C7F779E2}" keepAlive="1" name="連線633" type="5" refreshedVersion="0" background="1">
    <dbPr connection="Provider=Microsoft.Mashup.OleDb.1;Data Source=$Workbook$;Location=&quot;Table_6669_113_05&quot;;Extended Properties=&quot;&quot;" commandType="0"/>
  </connection>
  <connection id="596" xr16:uid="{858F11EA-81D9-47A3-840C-0075BB653843}" keepAlive="1" name="連線634" type="5" refreshedVersion="0" background="1">
    <dbPr connection="Provider=Microsoft.Mashup.OleDb.1;Data Source=$Workbook$;Location=&quot;Table_6669_113_04&quot;;Extended Properties=&quot;&quot;" commandType="0"/>
  </connection>
  <connection id="597" xr16:uid="{E1ABD8D4-9D4A-4FF4-B5D9-9BAFCBDA4DE6}" keepAlive="1" name="連線635" type="5" refreshedVersion="0" background="1">
    <dbPr connection="Provider=Microsoft.Mashup.OleDb.1;Data Source=$Workbook$;Location=&quot;Table_6669_113_03&quot;;Extended Properties=&quot;&quot;" commandType="0"/>
  </connection>
  <connection id="598" xr16:uid="{AFF2D157-B775-4586-AF73-7F9A331CB399}" keepAlive="1" name="連線636" type="5" refreshedVersion="0" background="1">
    <dbPr connection="Provider=Microsoft.Mashup.OleDb.1;Data Source=$Workbook$;Location=&quot;Table_3653_113_05&quot;;Extended Properties=&quot;&quot;" commandType="0"/>
  </connection>
  <connection id="599" xr16:uid="{C894D6F5-2C84-42FD-A5C1-64E5EB607558}" keepAlive="1" name="連線637" type="5" refreshedVersion="0" background="1">
    <dbPr connection="Provider=Microsoft.Mashup.OleDb.1;Data Source=$Workbook$;Location=&quot;Table_3653_113_04&quot;;Extended Properties=&quot;&quot;" commandType="0"/>
  </connection>
  <connection id="600" xr16:uid="{A347287C-2750-465F-AF44-BC439414D4F6}" keepAlive="1" name="連線638" type="5" refreshedVersion="0" background="1">
    <dbPr connection="Provider=Microsoft.Mashup.OleDb.1;Data Source=$Workbook$;Location=&quot;Table_3653_113_03&quot;;Extended Properties=&quot;&quot;" commandType="0"/>
  </connection>
  <connection id="601" xr16:uid="{0E48F6D8-A4B5-456A-B199-54842569803D}" keepAlive="1" name="連線639" type="5" refreshedVersion="0" background="1">
    <dbPr connection="Provider=Microsoft.Mashup.OleDb.1;Data Source=$Workbook$;Location=&quot;Table_1519_113_05&quot;;Extended Properties=&quot;&quot;" commandType="0"/>
  </connection>
  <connection id="602" xr16:uid="{727CAAFE-DA0F-4671-99DA-234CAEDD6CAF}" keepAlive="1" name="連線64" type="5" refreshedVersion="0" background="1">
    <dbPr connection="Provider=Microsoft.Mashup.OleDb.1;Data Source=$Workbook$;Location=&quot;Table_2345_113_04&quot;;Extended Properties=&quot;&quot;" commandType="0"/>
  </connection>
  <connection id="603" xr16:uid="{A1477009-5767-4540-86C9-55968BE6D7A6}" keepAlive="1" name="連線640" type="5" refreshedVersion="0" background="1">
    <dbPr connection="Provider=Microsoft.Mashup.OleDb.1;Data Source=$Workbook$;Location=&quot;Table_1519_113_04&quot;;Extended Properties=&quot;&quot;" commandType="0"/>
  </connection>
  <connection id="604" xr16:uid="{EBB35960-93A0-4778-BF19-01D1D6BD519D}" keepAlive="1" name="連線641" type="5" refreshedVersion="0" background="1">
    <dbPr connection="Provider=Microsoft.Mashup.OleDb.1;Data Source=$Workbook$;Location=&quot;Table_1519_113_03&quot;;Extended Properties=&quot;&quot;" commandType="0"/>
  </connection>
  <connection id="605" xr16:uid="{99003F4C-69B1-4248-AB26-E423A3F3BFC4}" keepAlive="1" name="連線642" type="5" refreshedVersion="0" background="1">
    <dbPr connection="Provider=Microsoft.Mashup.OleDb.1;Data Source=$Workbook$;Location=&quot;Table_1905_113_05&quot;;Extended Properties=&quot;&quot;" commandType="0"/>
  </connection>
  <connection id="606" xr16:uid="{BFFF2350-27F8-454F-B193-9697B649C344}" keepAlive="1" name="連線643" type="5" refreshedVersion="0" background="1">
    <dbPr connection="Provider=Microsoft.Mashup.OleDb.1;Data Source=$Workbook$;Location=&quot;Table_1905_113_04&quot;;Extended Properties=&quot;&quot;" commandType="0"/>
  </connection>
  <connection id="607" xr16:uid="{D8A264AC-0242-44E6-8F4F-4E3370AE433E}" keepAlive="1" name="連線644" type="5" refreshedVersion="0" background="1">
    <dbPr connection="Provider=Microsoft.Mashup.OleDb.1;Data Source=$Workbook$;Location=&quot;Table_1905_113_03&quot;;Extended Properties=&quot;&quot;" commandType="0"/>
  </connection>
  <connection id="608" xr16:uid="{2254FE61-CB9E-401B-8F7D-A1418FB0D7EC}" keepAlive="1" name="連線645" type="5" refreshedVersion="0" background="1">
    <dbPr connection="Provider=Microsoft.Mashup.OleDb.1;Data Source=$Workbook$;Location=&quot;Table_6409_113_05&quot;;Extended Properties=&quot;&quot;" commandType="0"/>
  </connection>
  <connection id="609" xr16:uid="{42F98806-DC17-46ED-9743-E4BC21986E89}" keepAlive="1" name="連線646" type="5" refreshedVersion="0" background="1">
    <dbPr connection="Provider=Microsoft.Mashup.OleDb.1;Data Source=$Workbook$;Location=&quot;Table_6409_113_04&quot;;Extended Properties=&quot;&quot;" commandType="0"/>
  </connection>
  <connection id="610" xr16:uid="{41216D59-E47B-4C75-8D0E-9D85362D7A8F}" keepAlive="1" name="連線647" type="5" refreshedVersion="0" background="1">
    <dbPr connection="Provider=Microsoft.Mashup.OleDb.1;Data Source=$Workbook$;Location=&quot;Table_6409_113_03&quot;;Extended Properties=&quot;&quot;" commandType="0"/>
  </connection>
  <connection id="611" xr16:uid="{F4BB0905-49A3-475D-B92A-E68D2FE85891}" keepAlive="1" name="連線648" type="5" refreshedVersion="0" background="1">
    <dbPr connection="Provider=Microsoft.Mashup.OleDb.1;Data Source=$Workbook$;Location=&quot;Table_3443_113_05&quot;;Extended Properties=&quot;&quot;" commandType="0"/>
  </connection>
  <connection id="612" xr16:uid="{56BCABA7-810D-470E-A8E1-0C38AD12096B}" keepAlive="1" name="連線649" type="5" refreshedVersion="0" background="1">
    <dbPr connection="Provider=Microsoft.Mashup.OleDb.1;Data Source=$Workbook$;Location=&quot;Table_3443_113_04&quot;;Extended Properties=&quot;&quot;" commandType="0"/>
  </connection>
  <connection id="613" xr16:uid="{D27B8EE8-5E02-4FB0-96BC-3D2B79E5EAEC}" keepAlive="1" name="連線65" type="5" refreshedVersion="0" background="1">
    <dbPr connection="Provider=Microsoft.Mashup.OleDb.1;Data Source=$Workbook$;Location=&quot;Table_2345_113_03&quot;;Extended Properties=&quot;&quot;" commandType="0"/>
  </connection>
  <connection id="614" xr16:uid="{5B3A45CD-ABCA-488B-972F-F0A9FEDC3328}" keepAlive="1" name="連線650" type="5" refreshedVersion="0" background="1">
    <dbPr connection="Provider=Microsoft.Mashup.OleDb.1;Data Source=$Workbook$;Location=&quot;Table_3443_113_03&quot;;Extended Properties=&quot;&quot;" commandType="0"/>
  </connection>
  <connection id="615" xr16:uid="{F864BECA-1A2B-4A52-80D6-8D1ED92E9680}" keepAlive="1" name="連線651" type="5" refreshedVersion="0" background="1">
    <dbPr connection="Provider=Microsoft.Mashup.OleDb.1;Data Source=$Workbook$;Location=&quot;Table_2637_113_05&quot;;Extended Properties=&quot;&quot;" commandType="0"/>
  </connection>
  <connection id="616" xr16:uid="{85AC6BD1-B01E-44FE-9BC6-6B6CF53BFAAE}" keepAlive="1" name="連線652" type="5" refreshedVersion="0" background="1">
    <dbPr connection="Provider=Microsoft.Mashup.OleDb.1;Data Source=$Workbook$;Location=&quot;Table_2637_113_04&quot;;Extended Properties=&quot;&quot;" commandType="0"/>
  </connection>
  <connection id="617" xr16:uid="{56953F24-68DF-4A96-BF36-E4B5EA4D94A7}" keepAlive="1" name="連線653" type="5" refreshedVersion="0" background="1">
    <dbPr connection="Provider=Microsoft.Mashup.OleDb.1;Data Source=$Workbook$;Location=&quot;Table_2637_113_03&quot;;Extended Properties=&quot;&quot;" commandType="0"/>
  </connection>
  <connection id="618" xr16:uid="{6F16478A-104C-4FD4-A519-DAC6F8FF5317}" keepAlive="1" name="連線654" type="5" refreshedVersion="0" background="1">
    <dbPr connection="Provider=Microsoft.Mashup.OleDb.1;Data Source=$Workbook$;Location=&quot;Table_2455_113_05&quot;;Extended Properties=&quot;&quot;" commandType="0"/>
  </connection>
  <connection id="619" xr16:uid="{CB9CB590-E039-4FD6-834D-12586F7BB1D0}" keepAlive="1" name="連線655" type="5" refreshedVersion="0" background="1">
    <dbPr connection="Provider=Microsoft.Mashup.OleDb.1;Data Source=$Workbook$;Location=&quot;Table_2455_113_04&quot;;Extended Properties=&quot;&quot;" commandType="0"/>
  </connection>
  <connection id="620" xr16:uid="{499BF550-906C-4C92-8A4A-431093DA949C}" keepAlive="1" name="連線656" type="5" refreshedVersion="0" background="1">
    <dbPr connection="Provider=Microsoft.Mashup.OleDb.1;Data Source=$Workbook$;Location=&quot;Table_2455_113_03&quot;;Extended Properties=&quot;&quot;" commandType="0"/>
  </connection>
  <connection id="621" xr16:uid="{801C9FD5-AD8A-4362-A421-79888AABB9C8}" keepAlive="1" name="連線657" type="5" refreshedVersion="0" background="1">
    <dbPr connection="Provider=Microsoft.Mashup.OleDb.1;Data Source=$Workbook$;Location=&quot;Table_3661_113_05&quot;;Extended Properties=&quot;&quot;" commandType="0"/>
  </connection>
  <connection id="622" xr16:uid="{F2E7B0EE-10F5-4E5E-851A-F9752509E826}" keepAlive="1" name="連線658" type="5" refreshedVersion="0" background="1">
    <dbPr connection="Provider=Microsoft.Mashup.OleDb.1;Data Source=$Workbook$;Location=&quot;Table_3661_113_04&quot;;Extended Properties=&quot;&quot;" commandType="0"/>
  </connection>
  <connection id="623" xr16:uid="{770B7735-B6F3-42D9-A491-150DED95DE2A}" keepAlive="1" name="連線659" type="5" refreshedVersion="0" background="1">
    <dbPr connection="Provider=Microsoft.Mashup.OleDb.1;Data Source=$Workbook$;Location=&quot;Table_3661_113_03&quot;;Extended Properties=&quot;&quot;" commandType="0"/>
  </connection>
  <connection id="624" xr16:uid="{050305CD-4767-498A-BF6A-E8985766C757}" keepAlive="1" name="連線66" type="5" refreshedVersion="0" background="1">
    <dbPr connection="Provider=Microsoft.Mashup.OleDb.1;Data Source=$Workbook$;Location=&quot;Table_6669_113_05&quot;;Extended Properties=&quot;&quot;" commandType="0"/>
  </connection>
  <connection id="625" xr16:uid="{EB2FD601-BD28-4912-8E9D-01B6424F655C}" keepAlive="1" name="連線660" type="5" refreshedVersion="0" background="1">
    <dbPr connection="Provider=Microsoft.Mashup.OleDb.1;Data Source=$Workbook$;Location=&quot;Table_2357_113_05&quot;;Extended Properties=&quot;&quot;" commandType="0"/>
  </connection>
  <connection id="626" xr16:uid="{3D1C371B-1F98-4275-B44D-AFC3421D107A}" keepAlive="1" name="連線661" type="5" refreshedVersion="0" background="1">
    <dbPr connection="Provider=Microsoft.Mashup.OleDb.1;Data Source=$Workbook$;Location=&quot;Table_2357_113_04&quot;;Extended Properties=&quot;&quot;" commandType="0"/>
  </connection>
  <connection id="627" xr16:uid="{424DCDE4-F364-47A3-9359-0CE4C655D782}" keepAlive="1" name="連線662" type="5" refreshedVersion="0" background="1">
    <dbPr connection="Provider=Microsoft.Mashup.OleDb.1;Data Source=$Workbook$;Location=&quot;Table_2357_113_03&quot;;Extended Properties=&quot;&quot;" commandType="0"/>
  </connection>
  <connection id="628" xr16:uid="{79A56E5C-9AA4-48AB-9F76-240D6273D2FA}" keepAlive="1" name="連線663" type="5" refreshedVersion="0" background="1">
    <dbPr connection="Provider=Microsoft.Mashup.OleDb.1;Data Source=$Workbook$;Location=&quot;Table_2059_113_05&quot;;Extended Properties=&quot;&quot;" commandType="0"/>
  </connection>
  <connection id="629" xr16:uid="{4A042A1B-E234-4A91-A926-429FC4622FEF}" keepAlive="1" name="連線664" type="5" refreshedVersion="0" background="1">
    <dbPr connection="Provider=Microsoft.Mashup.OleDb.1;Data Source=$Workbook$;Location=&quot;Table_2059_113_04&quot;;Extended Properties=&quot;&quot;" commandType="0"/>
  </connection>
  <connection id="630" xr16:uid="{4E06EB75-8A8B-417B-8D15-A10FA86E05C4}" keepAlive="1" name="連線665" type="5" refreshedVersion="0" background="1">
    <dbPr connection="Provider=Microsoft.Mashup.OleDb.1;Data Source=$Workbook$;Location=&quot;Table_2059_113_03&quot;;Extended Properties=&quot;&quot;" commandType="0"/>
  </connection>
  <connection id="631" xr16:uid="{4649979B-1997-43FB-86C1-56662D40F374}" keepAlive="1" name="連線666" type="5" refreshedVersion="0" background="1">
    <dbPr connection="Provider=Microsoft.Mashup.OleDb.1;Data Source=$Workbook$;Location=&quot;Table_3533_113_05&quot;;Extended Properties=&quot;&quot;" commandType="0"/>
  </connection>
  <connection id="632" xr16:uid="{C60DB10B-1029-494F-AD1B-56B1CAE9DB84}" keepAlive="1" name="連線667" type="5" refreshedVersion="0" background="1">
    <dbPr connection="Provider=Microsoft.Mashup.OleDb.1;Data Source=$Workbook$;Location=&quot;Table_3533_113_04&quot;;Extended Properties=&quot;&quot;" commandType="0"/>
  </connection>
  <connection id="633" xr16:uid="{5AD09679-1C2A-4AEB-98D4-347EFFDDA94F}" keepAlive="1" name="連線668" type="5" refreshedVersion="0" background="1">
    <dbPr connection="Provider=Microsoft.Mashup.OleDb.1;Data Source=$Workbook$;Location=&quot;Table_3533_113_03&quot;;Extended Properties=&quot;&quot;" commandType="0"/>
  </connection>
  <connection id="634" xr16:uid="{7EA7F45F-63EB-40F9-8CD7-8EE54246B4B8}" keepAlive="1" name="連線669" type="5" refreshedVersion="0" background="1">
    <dbPr connection="Provider=Microsoft.Mashup.OleDb.1;Data Source=$Workbook$;Location=&quot;Table_6669_113_05&quot;;Extended Properties=&quot;&quot;" commandType="0"/>
  </connection>
  <connection id="635" xr16:uid="{9B8E187C-599F-43DE-8DE8-84D4032F8B89}" keepAlive="1" name="連線67" type="5" refreshedVersion="0" background="1">
    <dbPr connection="Provider=Microsoft.Mashup.OleDb.1;Data Source=$Workbook$;Location=&quot;Table_6669_113_04&quot;;Extended Properties=&quot;&quot;" commandType="0"/>
  </connection>
  <connection id="636" xr16:uid="{5A7C2F87-91AF-4E6A-BB5C-3619E6311C48}" keepAlive="1" name="連線670" type="5" refreshedVersion="0" background="1">
    <dbPr connection="Provider=Microsoft.Mashup.OleDb.1;Data Source=$Workbook$;Location=&quot;Table_6669_113_04&quot;;Extended Properties=&quot;&quot;" commandType="0"/>
  </connection>
  <connection id="637" xr16:uid="{3CAC1967-B4FA-46DB-9A31-1E5FA63E1D79}" keepAlive="1" name="連線671" type="5" refreshedVersion="0" background="1">
    <dbPr connection="Provider=Microsoft.Mashup.OleDb.1;Data Source=$Workbook$;Location=&quot;Table_6669_113_03&quot;;Extended Properties=&quot;&quot;" commandType="0"/>
  </connection>
  <connection id="638" xr16:uid="{9CEF8E7B-F8DC-4890-8F3F-6BEB7982E1F3}" keepAlive="1" name="連線672" type="5" refreshedVersion="0" background="1">
    <dbPr connection="Provider=Microsoft.Mashup.OleDb.1;Data Source=$Workbook$;Location=&quot;Table_2207_113_05&quot;;Extended Properties=&quot;&quot;" commandType="0"/>
  </connection>
  <connection id="639" xr16:uid="{F9E9C682-960C-4155-B445-EA2F005A86B3}" keepAlive="1" name="連線673" type="5" refreshedVersion="0" background="1">
    <dbPr connection="Provider=Microsoft.Mashup.OleDb.1;Data Source=$Workbook$;Location=&quot;Table_2207_113_04&quot;;Extended Properties=&quot;&quot;" commandType="0"/>
  </connection>
  <connection id="640" xr16:uid="{CBEB72B3-74A2-4790-9A9F-CED90D55180C}" keepAlive="1" name="連線674" type="5" refreshedVersion="0" background="1">
    <dbPr connection="Provider=Microsoft.Mashup.OleDb.1;Data Source=$Workbook$;Location=&quot;Table_2207_113_03&quot;;Extended Properties=&quot;&quot;" commandType="0"/>
  </connection>
  <connection id="641" xr16:uid="{A8B926E1-42D8-41A8-8132-7FCE4EF4490E}" keepAlive="1" name="連線675" type="5" refreshedVersion="0" background="1">
    <dbPr connection="Provider=Microsoft.Mashup.OleDb.1;Data Source=$Workbook$;Location=&quot;Table_2454_113_05&quot;;Extended Properties=&quot;&quot;" commandType="0"/>
  </connection>
  <connection id="642" xr16:uid="{D521450A-1469-4F3C-AC26-DE5942665FEB}" keepAlive="1" name="連線676" type="5" refreshedVersion="0" background="1">
    <dbPr connection="Provider=Microsoft.Mashup.OleDb.1;Data Source=$Workbook$;Location=&quot;Table_2454_113_04&quot;;Extended Properties=&quot;&quot;" commandType="0"/>
  </connection>
  <connection id="643" xr16:uid="{98DE4641-73F5-4353-95F4-4D194C95D537}" keepAlive="1" name="連線677" type="5" refreshedVersion="0" background="1">
    <dbPr connection="Provider=Microsoft.Mashup.OleDb.1;Data Source=$Workbook$;Location=&quot;Table_2454_113_03&quot;;Extended Properties=&quot;&quot;" commandType="0"/>
  </connection>
  <connection id="644" xr16:uid="{89122C6F-AEDE-4D8F-9C79-DFA73522518D}" keepAlive="1" name="連線678" type="5" refreshedVersion="0" background="1">
    <dbPr connection="Provider=Microsoft.Mashup.OleDb.1;Data Source=$Workbook$;Location=&quot;Table_4763_113_05&quot;;Extended Properties=&quot;&quot;" commandType="0"/>
  </connection>
  <connection id="645" xr16:uid="{29ABF276-C2C3-4E54-8E57-EB80E7F00491}" keepAlive="1" name="連線679" type="5" refreshedVersion="0" background="1">
    <dbPr connection="Provider=Microsoft.Mashup.OleDb.1;Data Source=$Workbook$;Location=&quot;Table_4763_113_04&quot;;Extended Properties=&quot;&quot;" commandType="0"/>
  </connection>
  <connection id="646" xr16:uid="{E09A9A8D-1EE9-423B-B28B-C3C5BCAC83C4}" keepAlive="1" name="連線68" type="5" refreshedVersion="0" background="1">
    <dbPr connection="Provider=Microsoft.Mashup.OleDb.1;Data Source=$Workbook$;Location=&quot;Table_6669_113_03&quot;;Extended Properties=&quot;&quot;" commandType="0"/>
  </connection>
  <connection id="647" xr16:uid="{ACE453FC-A8C3-4954-8ACB-1082E1F54877}" keepAlive="1" name="連線680" type="5" refreshedVersion="0" background="1">
    <dbPr connection="Provider=Microsoft.Mashup.OleDb.1;Data Source=$Workbook$;Location=&quot;Table_4763_113_03&quot;;Extended Properties=&quot;&quot;" commandType="0"/>
  </connection>
  <connection id="648" xr16:uid="{A8A397AC-66E3-41BB-816F-6FAF8BC98BBF}" keepAlive="1" name="連線681" type="5" refreshedVersion="0" background="1">
    <dbPr connection="Provider=Microsoft.Mashup.OleDb.1;Data Source=$Workbook$;Location=&quot;Table_3008_113_05&quot;;Extended Properties=&quot;&quot;" commandType="0"/>
  </connection>
  <connection id="649" xr16:uid="{84D83E31-3203-4E1B-859A-4887C8A8D2C5}" keepAlive="1" name="連線682" type="5" refreshedVersion="0" background="1">
    <dbPr connection="Provider=Microsoft.Mashup.OleDb.1;Data Source=$Workbook$;Location=&quot;Table_3008_113_04&quot;;Extended Properties=&quot;&quot;" commandType="0"/>
  </connection>
  <connection id="650" xr16:uid="{5FB95E18-EE34-4694-89A8-92ECA47A62C0}" keepAlive="1" name="連線683" type="5" refreshedVersion="0" background="1">
    <dbPr connection="Provider=Microsoft.Mashup.OleDb.1;Data Source=$Workbook$;Location=&quot;Table_3008_113_03&quot;;Extended Properties=&quot;&quot;" commandType="0"/>
  </connection>
  <connection id="651" xr16:uid="{FB3979B3-C433-46CF-8E1A-23DBBBB5385A}" keepAlive="1" name="連線684" type="5" refreshedVersion="0" background="1">
    <dbPr connection="Provider=Microsoft.Mashup.OleDb.1;Data Source=$Workbook$;Location=&quot;Table_2327_113_05&quot;;Extended Properties=&quot;&quot;" commandType="0"/>
  </connection>
  <connection id="652" xr16:uid="{CDB4B8EE-5F9A-4ADD-AEF6-02BBFFA79819}" keepAlive="1" name="連線685" type="5" refreshedVersion="0" background="1">
    <dbPr connection="Provider=Microsoft.Mashup.OleDb.1;Data Source=$Workbook$;Location=&quot;Table_2327_113_04&quot;;Extended Properties=&quot;&quot;" commandType="0"/>
  </connection>
  <connection id="653" xr16:uid="{FDAB5324-CAAF-4002-B1EF-7C5F8EEF0D48}" keepAlive="1" name="連線686" type="5" refreshedVersion="0" background="1">
    <dbPr connection="Provider=Microsoft.Mashup.OleDb.1;Data Source=$Workbook$;Location=&quot;Table_2327_113_03&quot;;Extended Properties=&quot;&quot;" commandType="0"/>
  </connection>
  <connection id="654" xr16:uid="{1DDE0D06-98F2-4B36-ACC4-5D98CBD94CEA}" keepAlive="1" name="連線687" type="5" refreshedVersion="0" background="1">
    <dbPr connection="Provider=Microsoft.Mashup.OleDb.1;Data Source=$Workbook$;Location=&quot;Table_3661_113_05&quot;;Extended Properties=&quot;&quot;" commandType="0"/>
  </connection>
  <connection id="655" xr16:uid="{17EA1C12-2343-41E7-8CD2-D4FF9574BFB1}" keepAlive="1" name="連線688" type="5" refreshedVersion="0" background="1">
    <dbPr connection="Provider=Microsoft.Mashup.OleDb.1;Data Source=$Workbook$;Location=&quot;Table_3661_113_04&quot;;Extended Properties=&quot;&quot;" commandType="0"/>
  </connection>
  <connection id="656" xr16:uid="{3DAEAE79-9420-43E1-9B18-384071D4CF1C}" keepAlive="1" name="連線689" type="5" refreshedVersion="0" background="1">
    <dbPr connection="Provider=Microsoft.Mashup.OleDb.1;Data Source=$Workbook$;Location=&quot;Table_3661_113_03&quot;;Extended Properties=&quot;&quot;" commandType="0"/>
  </connection>
  <connection id="657" xr16:uid="{F2B8BA3B-D3B9-4750-B0A7-D036C51433EA}" keepAlive="1" name="連線69" type="5" refreshedVersion="0" background="1">
    <dbPr connection="Provider=Microsoft.Mashup.OleDb.1;Data Source=$Workbook$;Location=&quot;Table_3653_113_05&quot;;Extended Properties=&quot;&quot;" commandType="0"/>
  </connection>
  <connection id="658" xr16:uid="{3BA4DAA3-784D-430A-8762-B7D0A1B766A5}" keepAlive="1" name="連線690" type="5" refreshedVersion="0" background="1">
    <dbPr connection="Provider=Microsoft.Mashup.OleDb.1;Data Source=$Workbook$;Location=&quot;Table_2357_113_05&quot;;Extended Properties=&quot;&quot;" commandType="0"/>
  </connection>
  <connection id="659" xr16:uid="{F6114637-46EF-429C-8DC5-FC7C522C6A98}" keepAlive="1" name="連線691" type="5" refreshedVersion="0" background="1">
    <dbPr connection="Provider=Microsoft.Mashup.OleDb.1;Data Source=$Workbook$;Location=&quot;Table_2357_113_04&quot;;Extended Properties=&quot;&quot;" commandType="0"/>
  </connection>
  <connection id="660" xr16:uid="{1A5E84B1-B5EA-48FC-9D3B-8F8B8FAF6CDC}" keepAlive="1" name="連線692" type="5" refreshedVersion="0" background="1">
    <dbPr connection="Provider=Microsoft.Mashup.OleDb.1;Data Source=$Workbook$;Location=&quot;Table_2357_113_03&quot;;Extended Properties=&quot;&quot;" commandType="0"/>
  </connection>
  <connection id="661" xr16:uid="{1285B68A-7BE0-4242-9F09-83021BFE4BCB}" keepAlive="1" name="連線693" type="5" refreshedVersion="0" background="1">
    <dbPr connection="Provider=Microsoft.Mashup.OleDb.1;Data Source=$Workbook$;Location=&quot;Table_2059_113_05&quot;;Extended Properties=&quot;&quot;" commandType="0"/>
  </connection>
  <connection id="662" xr16:uid="{F3B37010-2121-44D6-93F0-C02C0731E3F9}" keepAlive="1" name="連線694" type="5" refreshedVersion="0" background="1">
    <dbPr connection="Provider=Microsoft.Mashup.OleDb.1;Data Source=$Workbook$;Location=&quot;Table_2059_113_04&quot;;Extended Properties=&quot;&quot;" commandType="0"/>
  </connection>
  <connection id="663" xr16:uid="{5539AD90-915E-42D6-B740-23C6243D4324}" keepAlive="1" name="連線695" type="5" refreshedVersion="0" background="1">
    <dbPr connection="Provider=Microsoft.Mashup.OleDb.1;Data Source=$Workbook$;Location=&quot;Table_2059_113_03&quot;;Extended Properties=&quot;&quot;" commandType="0"/>
  </connection>
  <connection id="664" xr16:uid="{A57AE0B7-03C0-4AAC-9094-4C3A2218AC0D}" keepAlive="1" name="連線696" type="5" refreshedVersion="0" background="1">
    <dbPr connection="Provider=Microsoft.Mashup.OleDb.1;Data Source=$Workbook$;Location=&quot;Table_3533_113_05&quot;;Extended Properties=&quot;&quot;" commandType="0"/>
  </connection>
  <connection id="665" xr16:uid="{9D58BDD8-FDC5-4894-A344-99DA02366801}" keepAlive="1" name="連線697" type="5" refreshedVersion="0" background="1">
    <dbPr connection="Provider=Microsoft.Mashup.OleDb.1;Data Source=$Workbook$;Location=&quot;Table_3533_113_04&quot;;Extended Properties=&quot;&quot;" commandType="0"/>
  </connection>
  <connection id="666" xr16:uid="{84662575-0617-4738-8A4B-BE5A18D47E87}" keepAlive="1" name="連線698" type="5" refreshedVersion="0" background="1">
    <dbPr connection="Provider=Microsoft.Mashup.OleDb.1;Data Source=$Workbook$;Location=&quot;Table_3533_113_03&quot;;Extended Properties=&quot;&quot;" commandType="0"/>
  </connection>
  <connection id="667" xr16:uid="{ECD984AD-9F86-4104-9B13-BFD0C35A8B41}" keepAlive="1" name="連線699" type="5" refreshedVersion="0" background="1">
    <dbPr connection="Provider=Microsoft.Mashup.OleDb.1;Data Source=$Workbook$;Location=&quot;Table_6669_113_05&quot;;Extended Properties=&quot;&quot;" commandType="0"/>
  </connection>
  <connection id="668" xr16:uid="{4AD7A233-CCA2-4B84-AA84-EB2580CCE3B0}" keepAlive="1" name="連線7" type="5" refreshedVersion="0" background="1">
    <dbPr connection="Provider=Microsoft.Mashup.OleDb.1;Data Source=$Workbook$;Location=&quot;Table_6669_113_04&quot;;Extended Properties=&quot;&quot;" commandType="0"/>
  </connection>
  <connection id="669" xr16:uid="{2A84BDED-5ADC-4EEC-BA76-CC98B82E52DD}" keepAlive="1" name="連線70" type="5" refreshedVersion="0" background="1">
    <dbPr connection="Provider=Microsoft.Mashup.OleDb.1;Data Source=$Workbook$;Location=&quot;Table_3653_113_04&quot;;Extended Properties=&quot;&quot;" commandType="0"/>
  </connection>
  <connection id="670" xr16:uid="{2B823908-0DEA-4816-98B5-5AB00B384C63}" keepAlive="1" name="連線700" type="5" refreshedVersion="0" background="1">
    <dbPr connection="Provider=Microsoft.Mashup.OleDb.1;Data Source=$Workbook$;Location=&quot;Table_6669_113_04&quot;;Extended Properties=&quot;&quot;" commandType="0"/>
  </connection>
  <connection id="671" xr16:uid="{E25AEB97-A59E-4794-B99D-DC2AC41FA4C3}" keepAlive="1" name="連線701" type="5" refreshedVersion="0" background="1">
    <dbPr connection="Provider=Microsoft.Mashup.OleDb.1;Data Source=$Workbook$;Location=&quot;Table_6669_113_03&quot;;Extended Properties=&quot;&quot;" commandType="0"/>
  </connection>
  <connection id="672" xr16:uid="{F7F1B7BF-7A14-4F43-870C-867E031B2948}" keepAlive="1" name="連線702" type="5" refreshedVersion="0" background="1">
    <dbPr connection="Provider=Microsoft.Mashup.OleDb.1;Data Source=$Workbook$;Location=&quot;Table_2207_113_05&quot;;Extended Properties=&quot;&quot;" commandType="0"/>
  </connection>
  <connection id="673" xr16:uid="{5E308087-1888-4573-B5B4-7F376473F4E6}" keepAlive="1" name="連線703" type="5" refreshedVersion="0" background="1">
    <dbPr connection="Provider=Microsoft.Mashup.OleDb.1;Data Source=$Workbook$;Location=&quot;Table_2207_113_04&quot;;Extended Properties=&quot;&quot;" commandType="0"/>
  </connection>
  <connection id="674" xr16:uid="{773B3218-34AA-41D3-A33A-AEB45B5AEBCF}" keepAlive="1" name="連線704" type="5" refreshedVersion="0" background="1">
    <dbPr connection="Provider=Microsoft.Mashup.OleDb.1;Data Source=$Workbook$;Location=&quot;Table_2207_113_03&quot;;Extended Properties=&quot;&quot;" commandType="0"/>
  </connection>
  <connection id="675" xr16:uid="{14F1C8E1-8E46-4016-A397-DE5AA6AC49EF}" keepAlive="1" name="連線705" type="5" refreshedVersion="0" background="1">
    <dbPr connection="Provider=Microsoft.Mashup.OleDb.1;Data Source=$Workbook$;Location=&quot;Table_2454_113_05&quot;;Extended Properties=&quot;&quot;" commandType="0"/>
  </connection>
  <connection id="676" xr16:uid="{E91B43BF-065A-435B-AE70-D9399F73C543}" keepAlive="1" name="連線706" type="5" refreshedVersion="0" background="1">
    <dbPr connection="Provider=Microsoft.Mashup.OleDb.1;Data Source=$Workbook$;Location=&quot;Table_2454_113_04&quot;;Extended Properties=&quot;&quot;" commandType="0"/>
  </connection>
  <connection id="677" xr16:uid="{369EDAF6-4C8C-4FB8-92BE-A8FB869A15D4}" keepAlive="1" name="連線707" type="5" refreshedVersion="0" background="1">
    <dbPr connection="Provider=Microsoft.Mashup.OleDb.1;Data Source=$Workbook$;Location=&quot;Table_2454_113_03&quot;;Extended Properties=&quot;&quot;" commandType="0"/>
  </connection>
  <connection id="678" xr16:uid="{EE4A547D-F12E-485C-9D17-DBBB159454B3}" keepAlive="1" name="連線708" type="5" refreshedVersion="0" background="1">
    <dbPr connection="Provider=Microsoft.Mashup.OleDb.1;Data Source=$Workbook$;Location=&quot;Table_4763_113_05&quot;;Extended Properties=&quot;&quot;" commandType="0"/>
  </connection>
  <connection id="679" xr16:uid="{41D23D03-CD15-4E4C-B04A-D51921CB83BC}" keepAlive="1" name="連線709" type="5" refreshedVersion="0" background="1">
    <dbPr connection="Provider=Microsoft.Mashup.OleDb.1;Data Source=$Workbook$;Location=&quot;Table_4763_113_04&quot;;Extended Properties=&quot;&quot;" commandType="0"/>
  </connection>
  <connection id="680" xr16:uid="{0AD12367-8DD3-4D7D-A609-D6CE2609BEFF}" keepAlive="1" name="連線71" type="5" refreshedVersion="0" background="1">
    <dbPr connection="Provider=Microsoft.Mashup.OleDb.1;Data Source=$Workbook$;Location=&quot;Table_3653_113_03&quot;;Extended Properties=&quot;&quot;" commandType="0"/>
  </connection>
  <connection id="681" xr16:uid="{A087275A-5140-4358-B8A2-98A8F996D866}" keepAlive="1" name="連線710" type="5" refreshedVersion="0" background="1">
    <dbPr connection="Provider=Microsoft.Mashup.OleDb.1;Data Source=$Workbook$;Location=&quot;Table_4763_113_03&quot;;Extended Properties=&quot;&quot;" commandType="0"/>
  </connection>
  <connection id="682" xr16:uid="{71D99AA9-82BC-446E-A48B-27F28B06C0FB}" keepAlive="1" name="連線711" type="5" refreshedVersion="0" background="1">
    <dbPr connection="Provider=Microsoft.Mashup.OleDb.1;Data Source=$Workbook$;Location=&quot;Table_3008_113_05&quot;;Extended Properties=&quot;&quot;" commandType="0"/>
  </connection>
  <connection id="683" xr16:uid="{CA17A08D-3E95-488C-8832-16071BB82556}" keepAlive="1" name="連線712" type="5" refreshedVersion="0" background="1">
    <dbPr connection="Provider=Microsoft.Mashup.OleDb.1;Data Source=$Workbook$;Location=&quot;Table_3008_113_04&quot;;Extended Properties=&quot;&quot;" commandType="0"/>
  </connection>
  <connection id="684" xr16:uid="{55F9B85B-9E22-4073-9D62-CFE6298B178E}" keepAlive="1" name="連線713" type="5" refreshedVersion="0" background="1">
    <dbPr connection="Provider=Microsoft.Mashup.OleDb.1;Data Source=$Workbook$;Location=&quot;Table_3008_113_03&quot;;Extended Properties=&quot;&quot;" commandType="0"/>
  </connection>
  <connection id="685" xr16:uid="{01F5464C-50EB-4AD7-A9E7-F1B3433C1B67}" keepAlive="1" name="連線714" type="5" refreshedVersion="0" background="1">
    <dbPr connection="Provider=Microsoft.Mashup.OleDb.1;Data Source=$Workbook$;Location=&quot;Table_2327_113_05&quot;;Extended Properties=&quot;&quot;" commandType="0"/>
  </connection>
  <connection id="686" xr16:uid="{FBC18C58-2C7C-434A-AAEA-6ABFD2824A3E}" keepAlive="1" name="連線715" type="5" refreshedVersion="0" background="1">
    <dbPr connection="Provider=Microsoft.Mashup.OleDb.1;Data Source=$Workbook$;Location=&quot;Table_2327_113_04&quot;;Extended Properties=&quot;&quot;" commandType="0"/>
  </connection>
  <connection id="687" xr16:uid="{50BC3149-3FC6-4CD9-AAF4-D7CB952B12E2}" keepAlive="1" name="連線716" type="5" refreshedVersion="0" background="1">
    <dbPr connection="Provider=Microsoft.Mashup.OleDb.1;Data Source=$Workbook$;Location=&quot;Table_2327_113_03&quot;;Extended Properties=&quot;&quot;" commandType="0"/>
  </connection>
  <connection id="688" xr16:uid="{66724CA0-55DE-4503-9E00-CCFEE894F542}" keepAlive="1" name="連線717" type="5" refreshedVersion="0" background="1">
    <dbPr connection="Provider=Microsoft.Mashup.OleDb.1;Data Source=$Workbook$;Location=&quot;Table_3661_113_05&quot;;Extended Properties=&quot;&quot;" commandType="0"/>
  </connection>
  <connection id="689" xr16:uid="{B643E8AF-4F51-4AA1-92A2-ADE728DE4B90}" keepAlive="1" name="連線718" type="5" refreshedVersion="0" background="1">
    <dbPr connection="Provider=Microsoft.Mashup.OleDb.1;Data Source=$Workbook$;Location=&quot;Table_3661_113_04&quot;;Extended Properties=&quot;&quot;" commandType="0"/>
  </connection>
  <connection id="690" xr16:uid="{8C7ADB09-2FC5-4EE0-BE05-9F4CC9B52E9A}" keepAlive="1" name="連線719" type="5" refreshedVersion="0" background="1">
    <dbPr connection="Provider=Microsoft.Mashup.OleDb.1;Data Source=$Workbook$;Location=&quot;Table_3661_113_03&quot;;Extended Properties=&quot;&quot;" commandType="0"/>
  </connection>
  <connection id="691" xr16:uid="{4C3296CC-1981-443E-8C03-8895013BDEB3}" keepAlive="1" name="連線72" type="5" refreshedVersion="0" background="1">
    <dbPr connection="Provider=Microsoft.Mashup.OleDb.1;Data Source=$Workbook$;Location=&quot;Table_1519_113_05&quot;;Extended Properties=&quot;&quot;" commandType="0"/>
  </connection>
  <connection id="692" xr16:uid="{43FB7C24-B9FB-4164-81C6-98593E36D19E}" keepAlive="1" name="連線720" type="5" refreshedVersion="0" background="1">
    <dbPr connection="Provider=Microsoft.Mashup.OleDb.1;Data Source=$Workbook$;Location=&quot;Table_4938_113_05&quot;;Extended Properties=&quot;&quot;" commandType="0"/>
  </connection>
  <connection id="693" xr16:uid="{9BB456F9-8B69-48D0-ADC2-2A8B7712D7C1}" keepAlive="1" name="連線721" type="5" refreshedVersion="0" background="1">
    <dbPr connection="Provider=Microsoft.Mashup.OleDb.1;Data Source=$Workbook$;Location=&quot;Table_4938_113_04&quot;;Extended Properties=&quot;&quot;" commandType="0"/>
  </connection>
  <connection id="694" xr16:uid="{54F4BBAD-783E-4E00-878D-7950FB848BD3}" keepAlive="1" name="連線722" type="5" refreshedVersion="0" background="1">
    <dbPr connection="Provider=Microsoft.Mashup.OleDb.1;Data Source=$Workbook$;Location=&quot;Table_4938_113_03&quot;;Extended Properties=&quot;&quot;" commandType="0"/>
  </connection>
  <connection id="695" xr16:uid="{2B266765-8685-41F1-8F8D-E66827B4C50C}" keepAlive="1" name="連線723" type="5" refreshedVersion="0" background="1">
    <dbPr connection="Provider=Microsoft.Mashup.OleDb.1;Data Source=$Workbook$;Location=&quot;Table_2357_113_05&quot;;Extended Properties=&quot;&quot;" commandType="0"/>
  </connection>
  <connection id="696" xr16:uid="{C74BABDA-4332-4F50-920C-C4655B9D72C8}" keepAlive="1" name="連線724" type="5" refreshedVersion="0" background="1">
    <dbPr connection="Provider=Microsoft.Mashup.OleDb.1;Data Source=$Workbook$;Location=&quot;Table_2357_113_04&quot;;Extended Properties=&quot;&quot;" commandType="0"/>
  </connection>
  <connection id="697" xr16:uid="{CB01FCC4-ED09-4EF9-A6D1-AA4300ADF881}" keepAlive="1" name="連線725" type="5" refreshedVersion="0" background="1">
    <dbPr connection="Provider=Microsoft.Mashup.OleDb.1;Data Source=$Workbook$;Location=&quot;Table_2357_113_03&quot;;Extended Properties=&quot;&quot;" commandType="0"/>
  </connection>
  <connection id="698" xr16:uid="{C8D6B747-705D-4386-A5AB-58199E9F58AC}" keepAlive="1" name="連線726" type="5" refreshedVersion="0" background="1">
    <dbPr connection="Provider=Microsoft.Mashup.OleDb.1;Data Source=$Workbook$;Location=&quot;Table_3036_113_05&quot;;Extended Properties=&quot;&quot;" commandType="0"/>
  </connection>
  <connection id="699" xr16:uid="{4A1173B8-7424-4555-9886-EA7D975CA60D}" keepAlive="1" name="連線727" type="5" refreshedVersion="0" background="1">
    <dbPr connection="Provider=Microsoft.Mashup.OleDb.1;Data Source=$Workbook$;Location=&quot;Table_3036_113_04&quot;;Extended Properties=&quot;&quot;" commandType="0"/>
  </connection>
  <connection id="700" xr16:uid="{8E59E7AA-12E5-4FB4-A910-53A21000CFB6}" keepAlive="1" name="連線728" type="5" refreshedVersion="0" background="1">
    <dbPr connection="Provider=Microsoft.Mashup.OleDb.1;Data Source=$Workbook$;Location=&quot;Table_3036_113_03&quot;;Extended Properties=&quot;&quot;" commandType="0"/>
  </connection>
  <connection id="701" xr16:uid="{16370F54-6E65-4D4F-BFF6-5E72844E6771}" keepAlive="1" name="連線729" type="5" refreshedVersion="0" background="1">
    <dbPr connection="Provider=Microsoft.Mashup.OleDb.1;Data Source=$Workbook$;Location=&quot;Table_6669_113_05&quot;;Extended Properties=&quot;&quot;" commandType="0"/>
  </connection>
  <connection id="702" xr16:uid="{0774DADD-D8DF-4105-B160-AF193DA8273A}" keepAlive="1" name="連線73" type="5" refreshedVersion="0" background="1">
    <dbPr connection="Provider=Microsoft.Mashup.OleDb.1;Data Source=$Workbook$;Location=&quot;Table_1519_113_04&quot;;Extended Properties=&quot;&quot;" commandType="0"/>
  </connection>
  <connection id="703" xr16:uid="{287336EC-9063-42C3-856F-0988FC2D89A0}" keepAlive="1" name="連線730" type="5" refreshedVersion="0" background="1">
    <dbPr connection="Provider=Microsoft.Mashup.OleDb.1;Data Source=$Workbook$;Location=&quot;Table_6669_113_04&quot;;Extended Properties=&quot;&quot;" commandType="0"/>
  </connection>
  <connection id="704" xr16:uid="{4ED1B30D-1C0A-42CF-9482-0056000FF35B}" keepAlive="1" name="連線731" type="5" refreshedVersion="0" background="1">
    <dbPr connection="Provider=Microsoft.Mashup.OleDb.1;Data Source=$Workbook$;Location=&quot;Table_6669_113_03&quot;;Extended Properties=&quot;&quot;" commandType="0"/>
  </connection>
  <connection id="705" xr16:uid="{A509BE67-F721-49DF-ADA5-3DBDD3BB3CD6}" keepAlive="1" name="連線732" type="5" refreshedVersion="0" background="1">
    <dbPr connection="Provider=Microsoft.Mashup.OleDb.1;Data Source=$Workbook$;Location=&quot;Table_1809_113_05&quot;;Extended Properties=&quot;&quot;" commandType="0"/>
  </connection>
  <connection id="706" xr16:uid="{92023BCF-448B-46E1-8A81-54D7F2DC9C42}" keepAlive="1" name="連線733" type="5" refreshedVersion="0" background="1">
    <dbPr connection="Provider=Microsoft.Mashup.OleDb.1;Data Source=$Workbook$;Location=&quot;Table_1809_113_04&quot;;Extended Properties=&quot;&quot;" commandType="0"/>
  </connection>
  <connection id="707" xr16:uid="{59E98963-12BD-4C2C-8930-0B30F624583E}" keepAlive="1" name="連線734" type="5" refreshedVersion="0" background="1">
    <dbPr connection="Provider=Microsoft.Mashup.OleDb.1;Data Source=$Workbook$;Location=&quot;Table_1809_113_03&quot;;Extended Properties=&quot;&quot;" commandType="0"/>
  </connection>
  <connection id="708" xr16:uid="{F8F5F35E-02AC-4B70-A144-C6DF7CACDFDE}" keepAlive="1" name="連線735" type="5" refreshedVersion="0" background="1">
    <dbPr connection="Provider=Microsoft.Mashup.OleDb.1;Data Source=$Workbook$;Location=&quot;Table_3356_113_05&quot;;Extended Properties=&quot;&quot;" commandType="0"/>
  </connection>
  <connection id="709" xr16:uid="{2048B24D-FEB4-4C5F-BC9A-0C6541068416}" keepAlive="1" name="連線736" type="5" refreshedVersion="0" background="1">
    <dbPr connection="Provider=Microsoft.Mashup.OleDb.1;Data Source=$Workbook$;Location=&quot;Table_3356_113_04&quot;;Extended Properties=&quot;&quot;" commandType="0"/>
  </connection>
  <connection id="710" xr16:uid="{02485A8F-02FB-4923-B099-803D37BFA6EF}" keepAlive="1" name="連線737" type="5" refreshedVersion="0" background="1">
    <dbPr connection="Provider=Microsoft.Mashup.OleDb.1;Data Source=$Workbook$;Location=&quot;Table_3356_113_03&quot;;Extended Properties=&quot;&quot;" commandType="0"/>
  </connection>
  <connection id="711" xr16:uid="{BAF6AABA-3E32-4720-8653-75467E29B95F}" keepAlive="1" name="連線738" type="5" refreshedVersion="0" background="1">
    <dbPr connection="Provider=Microsoft.Mashup.OleDb.1;Data Source=$Workbook$;Location=&quot;Table_6414_113_05&quot;;Extended Properties=&quot;&quot;" commandType="0"/>
  </connection>
  <connection id="712" xr16:uid="{C6AAFDF7-9F41-42A4-A7E7-37EF963BFE98}" keepAlive="1" name="連線739" type="5" refreshedVersion="0" background="1">
    <dbPr connection="Provider=Microsoft.Mashup.OleDb.1;Data Source=$Workbook$;Location=&quot;Table_6414_113_04&quot;;Extended Properties=&quot;&quot;" commandType="0"/>
  </connection>
  <connection id="713" xr16:uid="{C098F86C-F96F-4B87-AADE-0DCAA05F6B2E}" keepAlive="1" name="連線74" type="5" refreshedVersion="0" background="1">
    <dbPr connection="Provider=Microsoft.Mashup.OleDb.1;Data Source=$Workbook$;Location=&quot;Table_1519_113_03&quot;;Extended Properties=&quot;&quot;" commandType="0"/>
  </connection>
  <connection id="714" xr16:uid="{B7BC0D8A-D7B7-49FF-B2FA-F48DEBF2B350}" keepAlive="1" name="連線740" type="5" refreshedVersion="0" background="1">
    <dbPr connection="Provider=Microsoft.Mashup.OleDb.1;Data Source=$Workbook$;Location=&quot;Table_6414_113_03&quot;;Extended Properties=&quot;&quot;" commandType="0"/>
  </connection>
  <connection id="715" xr16:uid="{F3D213A9-7CF9-47A1-9E32-6D387E8EEB7A}" keepAlive="1" name="連線741" type="5" refreshedVersion="0" background="1">
    <dbPr connection="Provider=Microsoft.Mashup.OleDb.1;Data Source=$Workbook$;Location=&quot;Table_1905_113_05&quot;;Extended Properties=&quot;&quot;" commandType="0"/>
  </connection>
  <connection id="716" xr16:uid="{69B01E96-89D9-46B7-90ED-FAA2FE0E091B}" keepAlive="1" name="連線742" type="5" refreshedVersion="0" background="1">
    <dbPr connection="Provider=Microsoft.Mashup.OleDb.1;Data Source=$Workbook$;Location=&quot;Table_1905_113_04&quot;;Extended Properties=&quot;&quot;" commandType="0"/>
  </connection>
  <connection id="717" xr16:uid="{CAD7E3BC-80D8-457A-A27B-6DA6AD0AF1FC}" keepAlive="1" name="連線743" type="5" refreshedVersion="0" background="1">
    <dbPr connection="Provider=Microsoft.Mashup.OleDb.1;Data Source=$Workbook$;Location=&quot;Table_1905_113_03&quot;;Extended Properties=&quot;&quot;" commandType="0"/>
  </connection>
  <connection id="718" xr16:uid="{D59D0AFA-CA39-4DEE-9902-3B3D30C61D87}" keepAlive="1" name="連線744" type="5" refreshedVersion="0" background="1">
    <dbPr connection="Provider=Microsoft.Mashup.OleDb.1;Data Source=$Workbook$;Location=&quot;Table_3504_113_05&quot;;Extended Properties=&quot;&quot;" commandType="0"/>
  </connection>
  <connection id="719" xr16:uid="{7BCE6669-6B13-48FE-9C73-04166E5DC32A}" keepAlive="1" name="連線745" type="5" refreshedVersion="0" background="1">
    <dbPr connection="Provider=Microsoft.Mashup.OleDb.1;Data Source=$Workbook$;Location=&quot;Table_3504_113_04&quot;;Extended Properties=&quot;&quot;" commandType="0"/>
  </connection>
  <connection id="720" xr16:uid="{3C13B62A-07FC-455B-A55E-F9E3DD3A421A}" keepAlive="1" name="連線746" type="5" refreshedVersion="0" background="1">
    <dbPr connection="Provider=Microsoft.Mashup.OleDb.1;Data Source=$Workbook$;Location=&quot;Table_3504_113_03&quot;;Extended Properties=&quot;&quot;" commandType="0"/>
  </connection>
  <connection id="721" xr16:uid="{63295828-5A4E-4645-86C8-7BA53241740F}" keepAlive="1" name="連線747" type="5" refreshedVersion="0" background="1">
    <dbPr connection="Provider=Microsoft.Mashup.OleDb.1;Data Source=$Workbook$;Location=&quot;Table_2338_113_05&quot;;Extended Properties=&quot;&quot;" commandType="0"/>
  </connection>
  <connection id="722" xr16:uid="{7F9F8E33-4F56-4EB8-A79B-EC76B6C5E8C6}" keepAlive="1" name="連線748" type="5" refreshedVersion="0" background="1">
    <dbPr connection="Provider=Microsoft.Mashup.OleDb.1;Data Source=$Workbook$;Location=&quot;Table_2338_113_04&quot;;Extended Properties=&quot;&quot;" commandType="0"/>
  </connection>
  <connection id="723" xr16:uid="{50C03A7B-FDD2-4603-B058-B9C29665887D}" keepAlive="1" name="連線749" type="5" refreshedVersion="0" background="1">
    <dbPr connection="Provider=Microsoft.Mashup.OleDb.1;Data Source=$Workbook$;Location=&quot;Table_2338_113_03&quot;;Extended Properties=&quot;&quot;" commandType="0"/>
  </connection>
  <connection id="724" xr16:uid="{650A4461-E87F-4265-A24C-52CA755E95E6}" keepAlive="1" name="連線75" type="5" refreshedVersion="0" background="1">
    <dbPr connection="Provider=Microsoft.Mashup.OleDb.1;Data Source=$Workbook$;Location=&quot;Table_1905_113_05&quot;;Extended Properties=&quot;&quot;" commandType="0"/>
  </connection>
  <connection id="725" xr16:uid="{6DB7777A-1F09-4280-BD1F-E80527EAE598}" keepAlive="1" name="連線750" type="5" refreshedVersion="0" background="1">
    <dbPr connection="Provider=Microsoft.Mashup.OleDb.1;Data Source=$Workbook$;Location=&quot;Table_2357_113_05&quot;;Extended Properties=&quot;&quot;" commandType="0"/>
  </connection>
  <connection id="726" xr16:uid="{67EC49C8-4203-4A03-AE2E-A25E5C57BA6E}" keepAlive="1" name="連線751" type="5" refreshedVersion="0" background="1">
    <dbPr connection="Provider=Microsoft.Mashup.OleDb.1;Data Source=$Workbook$;Location=&quot;Table_2357_113_04&quot;;Extended Properties=&quot;&quot;" commandType="0"/>
  </connection>
  <connection id="727" xr16:uid="{62A27CE2-6D2D-4499-B22A-4D42C96125D9}" keepAlive="1" name="連線752" type="5" refreshedVersion="0" background="1">
    <dbPr connection="Provider=Microsoft.Mashup.OleDb.1;Data Source=$Workbook$;Location=&quot;Table_2357_113_03&quot;;Extended Properties=&quot;&quot;" commandType="0"/>
  </connection>
  <connection id="728" xr16:uid="{2ACA0460-4EE6-4C48-9B07-CC4BC5F13AEF}" keepAlive="1" name="連線753" type="5" refreshedVersion="0" background="1">
    <dbPr connection="Provider=Microsoft.Mashup.OleDb.1;Data Source=$Workbook$;Location=&quot;Table_2059_113_05&quot;;Extended Properties=&quot;&quot;" commandType="0"/>
  </connection>
  <connection id="729" xr16:uid="{A094DB11-B47E-41D2-BE8A-ECCB5EDBBA56}" keepAlive="1" name="連線754" type="5" refreshedVersion="0" background="1">
    <dbPr connection="Provider=Microsoft.Mashup.OleDb.1;Data Source=$Workbook$;Location=&quot;Table_2059_113_04&quot;;Extended Properties=&quot;&quot;" commandType="0"/>
  </connection>
  <connection id="730" xr16:uid="{E1F80D5E-A6E9-4DC0-85B4-3C07B9EDA067}" keepAlive="1" name="連線755" type="5" refreshedVersion="0" background="1">
    <dbPr connection="Provider=Microsoft.Mashup.OleDb.1;Data Source=$Workbook$;Location=&quot;Table_2059_113_03&quot;;Extended Properties=&quot;&quot;" commandType="0"/>
  </connection>
  <connection id="731" xr16:uid="{7FBACAE4-8594-4944-900F-E4DA9C971A93}" keepAlive="1" name="連線756" type="5" refreshedVersion="0" background="1">
    <dbPr connection="Provider=Microsoft.Mashup.OleDb.1;Data Source=$Workbook$;Location=&quot;Table_3533_113_05&quot;;Extended Properties=&quot;&quot;" commandType="0"/>
  </connection>
  <connection id="732" xr16:uid="{48F0FF4D-9BEB-4A80-8F15-8EA7E4904F60}" keepAlive="1" name="連線757" type="5" refreshedVersion="0" background="1">
    <dbPr connection="Provider=Microsoft.Mashup.OleDb.1;Data Source=$Workbook$;Location=&quot;Table_3533_113_04&quot;;Extended Properties=&quot;&quot;" commandType="0"/>
  </connection>
  <connection id="733" xr16:uid="{3A9A04BA-1827-4665-B74A-27DF5F5F18EB}" keepAlive="1" name="連線758" type="5" refreshedVersion="0" background="1">
    <dbPr connection="Provider=Microsoft.Mashup.OleDb.1;Data Source=$Workbook$;Location=&quot;Table_3533_113_03&quot;;Extended Properties=&quot;&quot;" commandType="0"/>
  </connection>
  <connection id="734" xr16:uid="{C3BC0887-67C0-426D-90A2-C07643D51BB3}" keepAlive="1" name="連線759" type="5" refreshedVersion="0" background="1">
    <dbPr connection="Provider=Microsoft.Mashup.OleDb.1;Data Source=$Workbook$;Location=&quot;Table_6669_113_05&quot;;Extended Properties=&quot;&quot;" commandType="0"/>
  </connection>
  <connection id="735" xr16:uid="{71D67FF1-581E-4751-AB8E-5876FB28FAF3}" keepAlive="1" name="連線76" type="5" refreshedVersion="0" background="1">
    <dbPr connection="Provider=Microsoft.Mashup.OleDb.1;Data Source=$Workbook$;Location=&quot;Table_1905_113_04&quot;;Extended Properties=&quot;&quot;" commandType="0"/>
  </connection>
  <connection id="736" xr16:uid="{BD8581C1-2DB9-4C80-8198-96640CF29997}" keepAlive="1" name="連線760" type="5" refreshedVersion="0" background="1">
    <dbPr connection="Provider=Microsoft.Mashup.OleDb.1;Data Source=$Workbook$;Location=&quot;Table_6669_113_04&quot;;Extended Properties=&quot;&quot;" commandType="0"/>
  </connection>
  <connection id="737" xr16:uid="{80C1C143-AC70-4350-952F-47656D7B3DA4}" keepAlive="1" name="連線761" type="5" refreshedVersion="0" background="1">
    <dbPr connection="Provider=Microsoft.Mashup.OleDb.1;Data Source=$Workbook$;Location=&quot;Table_6669_113_03&quot;;Extended Properties=&quot;&quot;" commandType="0"/>
  </connection>
  <connection id="738" xr16:uid="{DD05F534-99A1-4DC8-9F8C-C7E88D9BB052}" keepAlive="1" name="連線762" type="5" refreshedVersion="0" background="1">
    <dbPr connection="Provider=Microsoft.Mashup.OleDb.1;Data Source=$Workbook$;Location=&quot;Table_2207_113_05&quot;;Extended Properties=&quot;&quot;" commandType="0"/>
  </connection>
  <connection id="739" xr16:uid="{AEDB9456-8BE5-43B9-8D2C-77B0926807F1}" keepAlive="1" name="連線763" type="5" refreshedVersion="0" background="1">
    <dbPr connection="Provider=Microsoft.Mashup.OleDb.1;Data Source=$Workbook$;Location=&quot;Table_2207_113_04&quot;;Extended Properties=&quot;&quot;" commandType="0"/>
  </connection>
  <connection id="740" xr16:uid="{2D635299-E03F-4256-B63A-1966273C00BF}" keepAlive="1" name="連線764" type="5" refreshedVersion="0" background="1">
    <dbPr connection="Provider=Microsoft.Mashup.OleDb.1;Data Source=$Workbook$;Location=&quot;Table_2207_113_03&quot;;Extended Properties=&quot;&quot;" commandType="0"/>
  </connection>
  <connection id="741" xr16:uid="{965340EF-AF7C-41C8-8C75-8C5745E98D2D}" keepAlive="1" name="連線765" type="5" refreshedVersion="0" background="1">
    <dbPr connection="Provider=Microsoft.Mashup.OleDb.1;Data Source=$Workbook$;Location=&quot;Table_2454_113_05&quot;;Extended Properties=&quot;&quot;" commandType="0"/>
  </connection>
  <connection id="742" xr16:uid="{B0E232AE-38C8-4CE0-AFF7-25EEA87C4739}" keepAlive="1" name="連線766" type="5" refreshedVersion="0" background="1">
    <dbPr connection="Provider=Microsoft.Mashup.OleDb.1;Data Source=$Workbook$;Location=&quot;Table_2454_113_04&quot;;Extended Properties=&quot;&quot;" commandType="0"/>
  </connection>
  <connection id="743" xr16:uid="{BD33FE18-1759-44E6-AB12-AC18D046755D}" keepAlive="1" name="連線767" type="5" refreshedVersion="0" background="1">
    <dbPr connection="Provider=Microsoft.Mashup.OleDb.1;Data Source=$Workbook$;Location=&quot;Table_2454_113_03&quot;;Extended Properties=&quot;&quot;" commandType="0"/>
  </connection>
  <connection id="744" xr16:uid="{CC96135B-580B-4DDC-A1EC-D8600A887505}" keepAlive="1" name="連線768" type="5" refreshedVersion="0" background="1">
    <dbPr connection="Provider=Microsoft.Mashup.OleDb.1;Data Source=$Workbook$;Location=&quot;Table_4763_113_05&quot;;Extended Properties=&quot;&quot;" commandType="0"/>
  </connection>
  <connection id="745" xr16:uid="{C99FC736-B0BD-4819-BFF4-6777947E24E8}" keepAlive="1" name="連線769" type="5" refreshedVersion="0" background="1">
    <dbPr connection="Provider=Microsoft.Mashup.OleDb.1;Data Source=$Workbook$;Location=&quot;Table_4763_113_04&quot;;Extended Properties=&quot;&quot;" commandType="0"/>
  </connection>
  <connection id="746" xr16:uid="{A25DD63C-628D-43CC-BBD9-851EEEFDB14F}" keepAlive="1" name="連線77" type="5" refreshedVersion="0" background="1">
    <dbPr connection="Provider=Microsoft.Mashup.OleDb.1;Data Source=$Workbook$;Location=&quot;Table_1905_113_03&quot;;Extended Properties=&quot;&quot;" commandType="0"/>
  </connection>
  <connection id="747" xr16:uid="{ED047EF1-207F-4049-A2CE-5331F25C3067}" keepAlive="1" name="連線770" type="5" refreshedVersion="0" background="1">
    <dbPr connection="Provider=Microsoft.Mashup.OleDb.1;Data Source=$Workbook$;Location=&quot;Table_4763_113_03&quot;;Extended Properties=&quot;&quot;" commandType="0"/>
  </connection>
  <connection id="748" xr16:uid="{885A516F-B609-45B7-9298-740E153682F0}" keepAlive="1" name="連線771" type="5" refreshedVersion="0" background="1">
    <dbPr connection="Provider=Microsoft.Mashup.OleDb.1;Data Source=$Workbook$;Location=&quot;Table_3008_113_05&quot;;Extended Properties=&quot;&quot;" commandType="0"/>
  </connection>
  <connection id="749" xr16:uid="{5662C152-DB81-4824-8F46-A8334DA4CFE5}" keepAlive="1" name="連線772" type="5" refreshedVersion="0" background="1">
    <dbPr connection="Provider=Microsoft.Mashup.OleDb.1;Data Source=$Workbook$;Location=&quot;Table_3008_113_04&quot;;Extended Properties=&quot;&quot;" commandType="0"/>
  </connection>
  <connection id="750" xr16:uid="{03EF884B-6DB4-47E3-863D-17E35448234D}" keepAlive="1" name="連線773" type="5" refreshedVersion="0" background="1">
    <dbPr connection="Provider=Microsoft.Mashup.OleDb.1;Data Source=$Workbook$;Location=&quot;Table_3008_113_03&quot;;Extended Properties=&quot;&quot;" commandType="0"/>
  </connection>
  <connection id="751" xr16:uid="{AF73DE55-3273-4481-880F-08E3B98B3E82}" keepAlive="1" name="連線774" type="5" refreshedVersion="0" background="1">
    <dbPr connection="Provider=Microsoft.Mashup.OleDb.1;Data Source=$Workbook$;Location=&quot;Table_2327_113_05&quot;;Extended Properties=&quot;&quot;" commandType="0"/>
  </connection>
  <connection id="752" xr16:uid="{077B7C46-72FA-462A-ACD4-95DE78C18DAA}" keepAlive="1" name="連線775" type="5" refreshedVersion="0" background="1">
    <dbPr connection="Provider=Microsoft.Mashup.OleDb.1;Data Source=$Workbook$;Location=&quot;Table_2327_113_04&quot;;Extended Properties=&quot;&quot;" commandType="0"/>
  </connection>
  <connection id="753" xr16:uid="{75A5C9E1-2CBC-45E7-93E4-3DA5DA02126D}" keepAlive="1" name="連線776" type="5" refreshedVersion="0" background="1">
    <dbPr connection="Provider=Microsoft.Mashup.OleDb.1;Data Source=$Workbook$;Location=&quot;Table_2327_113_03&quot;;Extended Properties=&quot;&quot;" commandType="0"/>
  </connection>
  <connection id="754" xr16:uid="{333FEA4C-9F45-43D5-ACD5-2973176DE343}" keepAlive="1" name="連線777" type="5" refreshedVersion="0" background="1">
    <dbPr connection="Provider=Microsoft.Mashup.OleDb.1;Data Source=$Workbook$;Location=&quot;Table_3661_113_05&quot;;Extended Properties=&quot;&quot;" commandType="0"/>
  </connection>
  <connection id="755" xr16:uid="{933BE3E5-B2A2-4CD8-AD6A-B78655C99070}" keepAlive="1" name="連線778" type="5" refreshedVersion="0" background="1">
    <dbPr connection="Provider=Microsoft.Mashup.OleDb.1;Data Source=$Workbook$;Location=&quot;Table_3661_113_04&quot;;Extended Properties=&quot;&quot;" commandType="0"/>
  </connection>
  <connection id="756" xr16:uid="{1B5EAFEB-1E68-4C82-8201-691D3F9A6C61}" keepAlive="1" name="連線779" type="5" refreshedVersion="0" background="1">
    <dbPr connection="Provider=Microsoft.Mashup.OleDb.1;Data Source=$Workbook$;Location=&quot;Table_3661_113_03&quot;;Extended Properties=&quot;&quot;" commandType="0"/>
  </connection>
  <connection id="757" xr16:uid="{00571EE8-347C-4786-907E-70CA1BE52886}" keepAlive="1" name="連線78" type="5" refreshedVersion="0" background="1">
    <dbPr connection="Provider=Microsoft.Mashup.OleDb.1;Data Source=$Workbook$;Location=&quot;Table_6409_113_05&quot;;Extended Properties=&quot;&quot;" commandType="0"/>
  </connection>
  <connection id="758" xr16:uid="{00F877BE-AABF-41CB-A1F3-563C0665375B}" keepAlive="1" name="連線780" type="5" refreshedVersion="0" background="1">
    <dbPr connection="Provider=Microsoft.Mashup.OleDb.1;Data Source=$Workbook$;Location=&quot;Table_1109_113_05&quot;;Extended Properties=&quot;&quot;" commandType="0"/>
  </connection>
  <connection id="759" xr16:uid="{FC05F524-A3BB-4427-8966-E2CD2CA6386F}" keepAlive="1" name="連線781" type="5" refreshedVersion="0" background="1">
    <dbPr connection="Provider=Microsoft.Mashup.OleDb.1;Data Source=$Workbook$;Location=&quot;Table_1109_113_04&quot;;Extended Properties=&quot;&quot;" commandType="0"/>
  </connection>
  <connection id="760" xr16:uid="{3D732BEE-2DDB-4C8E-A41D-9AB68AE3243E}" keepAlive="1" name="連線782" type="5" refreshedVersion="0" background="1">
    <dbPr connection="Provider=Microsoft.Mashup.OleDb.1;Data Source=$Workbook$;Location=&quot;Table_1109_113_03&quot;;Extended Properties=&quot;&quot;" commandType="0"/>
  </connection>
  <connection id="761" xr16:uid="{314491B1-5C1F-4B10-BF6A-6F40A5C7AF3C}" keepAlive="1" name="連線783" type="5" refreshedVersion="0" background="1">
    <dbPr connection="Provider=Microsoft.Mashup.OleDb.1;Data Source=$Workbook$;Location=&quot;Table_2023_113_05&quot;;Extended Properties=&quot;&quot;" commandType="0"/>
  </connection>
  <connection id="762" xr16:uid="{8E951797-7920-486C-A2EC-DE2256EE7CE7}" keepAlive="1" name="連線784" type="5" refreshedVersion="0" background="1">
    <dbPr connection="Provider=Microsoft.Mashup.OleDb.1;Data Source=$Workbook$;Location=&quot;Table_2023_113_04&quot;;Extended Properties=&quot;&quot;" commandType="0"/>
  </connection>
  <connection id="763" xr16:uid="{E9A2D7F3-CFFF-4E95-9C27-46007FF7B31A}" keepAlive="1" name="連線785" type="5" refreshedVersion="0" background="1">
    <dbPr connection="Provider=Microsoft.Mashup.OleDb.1;Data Source=$Workbook$;Location=&quot;Table_2023_113_03&quot;;Extended Properties=&quot;&quot;" commandType="0"/>
  </connection>
  <connection id="764" xr16:uid="{0B1070AE-3252-4B37-9644-604F0358C425}" keepAlive="1" name="連線786" type="5" refreshedVersion="0" background="1">
    <dbPr connection="Provider=Microsoft.Mashup.OleDb.1;Data Source=$Workbook$;Location=&quot;Table_9802_113_05&quot;;Extended Properties=&quot;&quot;" commandType="0"/>
  </connection>
  <connection id="765" xr16:uid="{304666C8-564B-4D36-86DD-656E461138C2}" keepAlive="1" name="連線787" type="5" refreshedVersion="0" background="1">
    <dbPr connection="Provider=Microsoft.Mashup.OleDb.1;Data Source=$Workbook$;Location=&quot;Table_9802_113_04&quot;;Extended Properties=&quot;&quot;" commandType="0"/>
  </connection>
  <connection id="766" xr16:uid="{CE77660D-31C7-4389-982D-4409EF79118D}" keepAlive="1" name="連線788" type="5" refreshedVersion="0" background="1">
    <dbPr connection="Provider=Microsoft.Mashup.OleDb.1;Data Source=$Workbook$;Location=&quot;Table_9802_113_03&quot;;Extended Properties=&quot;&quot;" commandType="0"/>
  </connection>
  <connection id="767" xr16:uid="{756E7372-CED8-41FC-9BC0-55E176D63050}" keepAlive="1" name="連線789" type="5" refreshedVersion="0" background="1">
    <dbPr connection="Provider=Microsoft.Mashup.OleDb.1;Data Source=$Workbook$;Location=&quot;Table_6213_113_05&quot;;Extended Properties=&quot;&quot;" commandType="0"/>
  </connection>
  <connection id="768" xr16:uid="{8F96747F-818D-412B-B623-EB0BEC59E7FE}" keepAlive="1" name="連線79" type="5" refreshedVersion="0" background="1">
    <dbPr connection="Provider=Microsoft.Mashup.OleDb.1;Data Source=$Workbook$;Location=&quot;Table_6409_113_04&quot;;Extended Properties=&quot;&quot;" commandType="0"/>
  </connection>
  <connection id="769" xr16:uid="{7611ED4D-7A68-4BD7-9C5F-A5FCE0507D16}" keepAlive="1" name="連線790" type="5" refreshedVersion="0" background="1">
    <dbPr connection="Provider=Microsoft.Mashup.OleDb.1;Data Source=$Workbook$;Location=&quot;Table_6213_113_04&quot;;Extended Properties=&quot;&quot;" commandType="0"/>
  </connection>
  <connection id="770" xr16:uid="{D234C701-D0FC-4F3C-B2BD-70125300D418}" keepAlive="1" name="連線791" type="5" refreshedVersion="0" background="1">
    <dbPr connection="Provider=Microsoft.Mashup.OleDb.1;Data Source=$Workbook$;Location=&quot;Table_6213_113_03&quot;;Extended Properties=&quot;&quot;" commandType="0"/>
  </connection>
  <connection id="771" xr16:uid="{049A6F44-815C-44E6-80FB-D2F6331FAC51}" keepAlive="1" name="連線792" type="5" refreshedVersion="0" background="1">
    <dbPr connection="Provider=Microsoft.Mashup.OleDb.1;Data Source=$Workbook$;Location=&quot;Table_6449_113_05&quot;;Extended Properties=&quot;&quot;" commandType="0"/>
  </connection>
  <connection id="772" xr16:uid="{0EA76DA7-A3C7-48C4-89AF-BA48001278A0}" keepAlive="1" name="連線793" type="5" refreshedVersion="0" background="1">
    <dbPr connection="Provider=Microsoft.Mashup.OleDb.1;Data Source=$Workbook$;Location=&quot;Table_6449_113_04&quot;;Extended Properties=&quot;&quot;" commandType="0"/>
  </connection>
  <connection id="773" xr16:uid="{097AEF4E-D1D7-4F00-AA13-CBFA56342A82}" keepAlive="1" name="連線794" type="5" refreshedVersion="0" background="1">
    <dbPr connection="Provider=Microsoft.Mashup.OleDb.1;Data Source=$Workbook$;Location=&quot;Table_6449_113_03&quot;;Extended Properties=&quot;&quot;" commandType="0"/>
  </connection>
  <connection id="774" xr16:uid="{3058B6B7-4B6E-4F51-BF79-679C3F7DC673}" keepAlive="1" name="連線795" type="5" refreshedVersion="0" background="1">
    <dbPr connection="Provider=Microsoft.Mashup.OleDb.1;Data Source=$Workbook$;Location=&quot;Table_6770_113_05&quot;;Extended Properties=&quot;&quot;" commandType="0"/>
  </connection>
  <connection id="775" xr16:uid="{E8F86CC2-B80C-438A-95AC-A844140F016C}" keepAlive="1" name="連線796" type="5" refreshedVersion="0" background="1">
    <dbPr connection="Provider=Microsoft.Mashup.OleDb.1;Data Source=$Workbook$;Location=&quot;Table_6770_113_04&quot;;Extended Properties=&quot;&quot;" commandType="0"/>
  </connection>
  <connection id="776" xr16:uid="{BB368B38-F37B-49D6-9839-C4FC0995B48C}" keepAlive="1" name="連線797" type="5" refreshedVersion="0" background="1">
    <dbPr connection="Provider=Microsoft.Mashup.OleDb.1;Data Source=$Workbook$;Location=&quot;Table_6770_113_03&quot;;Extended Properties=&quot;&quot;" commandType="0"/>
  </connection>
  <connection id="777" xr16:uid="{68A4CE6E-2B65-447D-A141-38C5ADD27883}" keepAlive="1" name="連線798" type="5" refreshedVersion="0" background="1">
    <dbPr connection="Provider=Microsoft.Mashup.OleDb.1;Data Source=$Workbook$;Location=&quot;Table_2231_113_05&quot;;Extended Properties=&quot;&quot;" commandType="0"/>
  </connection>
  <connection id="778" xr16:uid="{BF1CB8C1-65D1-4F14-A5A5-ABCDDD571A80}" keepAlive="1" name="連線799" type="5" refreshedVersion="0" background="1">
    <dbPr connection="Provider=Microsoft.Mashup.OleDb.1;Data Source=$Workbook$;Location=&quot;Table_2231_113_04&quot;;Extended Properties=&quot;&quot;" commandType="0"/>
  </connection>
  <connection id="779" xr16:uid="{CE7A05BE-CB14-41F3-B694-950F9F404E77}" keepAlive="1" name="連線8" type="5" refreshedVersion="0" background="1">
    <dbPr connection="Provider=Microsoft.Mashup.OleDb.1;Data Source=$Workbook$;Location=&quot;Table_6669_113_03&quot;;Extended Properties=&quot;&quot;" commandType="0"/>
  </connection>
  <connection id="780" xr16:uid="{2BB697E9-B3AE-4A76-819F-30846D18EA6A}" keepAlive="1" name="連線80" type="5" refreshedVersion="0" background="1">
    <dbPr connection="Provider=Microsoft.Mashup.OleDb.1;Data Source=$Workbook$;Location=&quot;Table_6409_113_03&quot;;Extended Properties=&quot;&quot;" commandType="0"/>
  </connection>
  <connection id="781" xr16:uid="{9C82E76F-AA88-4890-8ACB-3C568CBA33E4}" keepAlive="1" name="連線800" type="5" refreshedVersion="0" background="1">
    <dbPr connection="Provider=Microsoft.Mashup.OleDb.1;Data Source=$Workbook$;Location=&quot;Table_2231_113_03&quot;;Extended Properties=&quot;&quot;" commandType="0"/>
  </connection>
  <connection id="782" xr16:uid="{2BAAE319-E1B0-4B02-9330-31B4FC771391}" keepAlive="1" name="連線801" type="5" refreshedVersion="0" background="1">
    <dbPr connection="Provider=Microsoft.Mashup.OleDb.1;Data Source=$Workbook$;Location=&quot;Table_6443_113_05&quot;;Extended Properties=&quot;&quot;" commandType="0"/>
  </connection>
  <connection id="783" xr16:uid="{9853AFE7-3565-4823-8B38-9F968E002F79}" keepAlive="1" name="連線802" type="5" refreshedVersion="0" background="1">
    <dbPr connection="Provider=Microsoft.Mashup.OleDb.1;Data Source=$Workbook$;Location=&quot;Table_6443_113_04&quot;;Extended Properties=&quot;&quot;" commandType="0"/>
  </connection>
  <connection id="784" xr16:uid="{EA91717C-5F21-4A29-80F3-278269DC3106}" keepAlive="1" name="連線803" type="5" refreshedVersion="0" background="1">
    <dbPr connection="Provider=Microsoft.Mashup.OleDb.1;Data Source=$Workbook$;Location=&quot;Table_6443_113_03&quot;;Extended Properties=&quot;&quot;" commandType="0"/>
  </connection>
  <connection id="785" xr16:uid="{83E33B3E-2D4C-4B90-8A3B-F02699170207}" keepAlive="1" name="連線804" type="5" refreshedVersion="0" background="1">
    <dbPr connection="Provider=Microsoft.Mashup.OleDb.1;Data Source=$Workbook$;Location=&quot;Table_4968_113_05&quot;;Extended Properties=&quot;&quot;" commandType="0"/>
  </connection>
  <connection id="786" xr16:uid="{19EF1F2F-F720-4F2F-AD27-57F4F5A8DBF4}" keepAlive="1" name="連線805" type="5" refreshedVersion="0" background="1">
    <dbPr connection="Provider=Microsoft.Mashup.OleDb.1;Data Source=$Workbook$;Location=&quot;Table_4968_113_04&quot;;Extended Properties=&quot;&quot;" commandType="0"/>
  </connection>
  <connection id="787" xr16:uid="{7D5DCFB0-474B-4F7B-8E87-D7F67A684E74}" keepAlive="1" name="連線806" type="5" refreshedVersion="0" background="1">
    <dbPr connection="Provider=Microsoft.Mashup.OleDb.1;Data Source=$Workbook$;Location=&quot;Table_4968_113_03&quot;;Extended Properties=&quot;&quot;" commandType="0"/>
  </connection>
  <connection id="788" xr16:uid="{5F10BD84-7B87-4A5A-B4B3-B2A8485CA993}" keepAlive="1" name="連線807" type="5" refreshedVersion="0" background="1">
    <dbPr connection="Provider=Microsoft.Mashup.OleDb.1;Data Source=$Workbook$;Location=&quot;Table_2330_113_05&quot;;Extended Properties=&quot;&quot;" commandType="0"/>
  </connection>
  <connection id="789" xr16:uid="{B958ED25-020E-4D1E-9E2B-20C9BE54AA51}" keepAlive="1" name="連線808" type="5" refreshedVersion="0" background="1">
    <dbPr connection="Provider=Microsoft.Mashup.OleDb.1;Data Source=$Workbook$;Location=&quot;Table_2330_113_04&quot;;Extended Properties=&quot;&quot;" commandType="0"/>
  </connection>
  <connection id="790" xr16:uid="{4D160CD4-4C1B-4837-922C-DC5AB68C2FFB}" keepAlive="1" name="連線809" type="5" refreshedVersion="0" background="1">
    <dbPr connection="Provider=Microsoft.Mashup.OleDb.1;Data Source=$Workbook$;Location=&quot;Table_2330_113_03&quot;;Extended Properties=&quot;&quot;" commandType="0"/>
  </connection>
  <connection id="791" xr16:uid="{AFA691A7-38D6-4848-A266-CAC841128445}" keepAlive="1" name="連線81" type="5" refreshedVersion="0" background="1">
    <dbPr connection="Provider=Microsoft.Mashup.OleDb.1;Data Source=$Workbook$;Location=&quot;Table_3443_113_05&quot;;Extended Properties=&quot;&quot;" commandType="0"/>
  </connection>
  <connection id="792" xr16:uid="{7DCC1F9B-2A73-4929-AC6E-56D8777D80E3}" keepAlive="1" name="連線810" type="5" refreshedVersion="0" background="1">
    <dbPr connection="Provider=Microsoft.Mashup.OleDb.1;Data Source=$Workbook$;Location=&quot;Table_6541_113_05&quot;;Extended Properties=&quot;&quot;" commandType="0"/>
  </connection>
  <connection id="793" xr16:uid="{52C84FEF-A366-4FC3-A6DD-091D0B59227E}" keepAlive="1" name="連線811" type="5" refreshedVersion="0" background="1">
    <dbPr connection="Provider=Microsoft.Mashup.OleDb.1;Data Source=$Workbook$;Location=&quot;Table_6541_113_04&quot;;Extended Properties=&quot;&quot;" commandType="0"/>
  </connection>
  <connection id="794" xr16:uid="{84CAEFC9-17AF-41CA-96D9-0CEBBE60E73A}" keepAlive="1" name="連線812" type="5" refreshedVersion="0" background="1">
    <dbPr connection="Provider=Microsoft.Mashup.OleDb.1;Data Source=$Workbook$;Location=&quot;Table_6541_113_03&quot;;Extended Properties=&quot;&quot;" commandType="0"/>
  </connection>
  <connection id="795" xr16:uid="{7DA34388-87B4-40B3-979D-CF5D850D389D}" keepAlive="1" name="連線813" type="5" refreshedVersion="0" background="1">
    <dbPr connection="Provider=Microsoft.Mashup.OleDb.1;Data Source=$Workbook$;Location=&quot;Table_2345_113_05&quot;;Extended Properties=&quot;&quot;" commandType="0"/>
  </connection>
  <connection id="796" xr16:uid="{CD6A96A5-583F-46CB-9C26-7EB536C62382}" keepAlive="1" name="連線814" type="5" refreshedVersion="0" background="1">
    <dbPr connection="Provider=Microsoft.Mashup.OleDb.1;Data Source=$Workbook$;Location=&quot;Table_2345_113_04&quot;;Extended Properties=&quot;&quot;" commandType="0"/>
  </connection>
  <connection id="797" xr16:uid="{67188BAC-C3CC-4AD3-99D2-AFCD416E528F}" keepAlive="1" name="連線815" type="5" refreshedVersion="0" background="1">
    <dbPr connection="Provider=Microsoft.Mashup.OleDb.1;Data Source=$Workbook$;Location=&quot;Table_2345_113_03&quot;;Extended Properties=&quot;&quot;" commandType="0"/>
  </connection>
  <connection id="798" xr16:uid="{20CEB2E2-788E-4C3F-A656-F9E15CFF35F9}" keepAlive="1" name="連線816" type="5" refreshedVersion="0" background="1">
    <dbPr connection="Provider=Microsoft.Mashup.OleDb.1;Data Source=$Workbook$;Location=&quot;Table_6669_113_05&quot;;Extended Properties=&quot;&quot;" commandType="0"/>
  </connection>
  <connection id="799" xr16:uid="{CD4E9318-1C56-4184-A8E0-10C8883AB0C3}" keepAlive="1" name="連線817" type="5" refreshedVersion="0" background="1">
    <dbPr connection="Provider=Microsoft.Mashup.OleDb.1;Data Source=$Workbook$;Location=&quot;Table_6669_113_04&quot;;Extended Properties=&quot;&quot;" commandType="0"/>
  </connection>
  <connection id="800" xr16:uid="{8F86715B-2DA9-467C-B76D-DEC99E011491}" keepAlive="1" name="連線818" type="5" refreshedVersion="0" background="1">
    <dbPr connection="Provider=Microsoft.Mashup.OleDb.1;Data Source=$Workbook$;Location=&quot;Table_6669_113_03&quot;;Extended Properties=&quot;&quot;" commandType="0"/>
  </connection>
  <connection id="801" xr16:uid="{AAD0FFE7-D4CC-421D-B6A8-C46A5A184EE2}" keepAlive="1" name="連線819" type="5" refreshedVersion="0" background="1">
    <dbPr connection="Provider=Microsoft.Mashup.OleDb.1;Data Source=$Workbook$;Location=&quot;Table_3653_113_05&quot;;Extended Properties=&quot;&quot;" commandType="0"/>
  </connection>
  <connection id="802" xr16:uid="{26DFDD80-F261-4641-A4A0-DE4FD9FE1154}" keepAlive="1" name="連線82" type="5" refreshedVersion="0" background="1">
    <dbPr connection="Provider=Microsoft.Mashup.OleDb.1;Data Source=$Workbook$;Location=&quot;Table_3443_113_04&quot;;Extended Properties=&quot;&quot;" commandType="0"/>
  </connection>
  <connection id="803" xr16:uid="{C5C36C0B-D909-424D-A245-20F900F9F7CA}" keepAlive="1" name="連線820" type="5" refreshedVersion="0" background="1">
    <dbPr connection="Provider=Microsoft.Mashup.OleDb.1;Data Source=$Workbook$;Location=&quot;Table_3653_113_04&quot;;Extended Properties=&quot;&quot;" commandType="0"/>
  </connection>
  <connection id="804" xr16:uid="{40AF4F38-C83D-4E93-9D92-1E407AFAA38D}" keepAlive="1" name="連線821" type="5" refreshedVersion="0" background="1">
    <dbPr connection="Provider=Microsoft.Mashup.OleDb.1;Data Source=$Workbook$;Location=&quot;Table_3653_113_03&quot;;Extended Properties=&quot;&quot;" commandType="0"/>
  </connection>
  <connection id="805" xr16:uid="{775F04EF-7C13-4BB2-902F-D5F0AA8965D9}" keepAlive="1" name="連線822" type="5" refreshedVersion="0" background="1">
    <dbPr connection="Provider=Microsoft.Mashup.OleDb.1;Data Source=$Workbook$;Location=&quot;Table_1519_113_05&quot;;Extended Properties=&quot;&quot;" commandType="0"/>
  </connection>
  <connection id="806" xr16:uid="{46A71EAF-16BC-4724-BC19-C5AF6A4D331E}" keepAlive="1" name="連線823" type="5" refreshedVersion="0" background="1">
    <dbPr connection="Provider=Microsoft.Mashup.OleDb.1;Data Source=$Workbook$;Location=&quot;Table_1519_113_04&quot;;Extended Properties=&quot;&quot;" commandType="0"/>
  </connection>
  <connection id="807" xr16:uid="{D25E65D7-C148-43F8-9A71-04FC0968D903}" keepAlive="1" name="連線824" type="5" refreshedVersion="0" background="1">
    <dbPr connection="Provider=Microsoft.Mashup.OleDb.1;Data Source=$Workbook$;Location=&quot;Table_1519_113_03&quot;;Extended Properties=&quot;&quot;" commandType="0"/>
  </connection>
  <connection id="808" xr16:uid="{4DD6FBAE-2517-42EE-8D96-3A11644B848A}" keepAlive="1" name="連線825" type="5" refreshedVersion="0" background="1">
    <dbPr connection="Provider=Microsoft.Mashup.OleDb.1;Data Source=$Workbook$;Location=&quot;Table_1905_113_05&quot;;Extended Properties=&quot;&quot;" commandType="0"/>
  </connection>
  <connection id="809" xr16:uid="{E3D96FF6-9DBF-4F3C-AC33-FD4BA01DAF76}" keepAlive="1" name="連線826" type="5" refreshedVersion="0" background="1">
    <dbPr connection="Provider=Microsoft.Mashup.OleDb.1;Data Source=$Workbook$;Location=&quot;Table_1905_113_04&quot;;Extended Properties=&quot;&quot;" commandType="0"/>
  </connection>
  <connection id="810" xr16:uid="{66F662A9-0383-45D2-A359-530A4FC51D28}" keepAlive="1" name="連線827" type="5" refreshedVersion="0" background="1">
    <dbPr connection="Provider=Microsoft.Mashup.OleDb.1;Data Source=$Workbook$;Location=&quot;Table_1905_113_03&quot;;Extended Properties=&quot;&quot;" commandType="0"/>
  </connection>
  <connection id="811" xr16:uid="{15AEC4DC-0376-40E6-ADE8-DE23B8DC1CD1}" keepAlive="1" name="連線828" type="5" refreshedVersion="0" background="1">
    <dbPr connection="Provider=Microsoft.Mashup.OleDb.1;Data Source=$Workbook$;Location=&quot;Table_6409_113_05&quot;;Extended Properties=&quot;&quot;" commandType="0"/>
  </connection>
  <connection id="812" xr16:uid="{10BB2581-13A0-4CD4-AA80-D2AFCA6B1658}" keepAlive="1" name="連線829" type="5" refreshedVersion="0" background="1">
    <dbPr connection="Provider=Microsoft.Mashup.OleDb.1;Data Source=$Workbook$;Location=&quot;Table_6409_113_04&quot;;Extended Properties=&quot;&quot;" commandType="0"/>
  </connection>
  <connection id="813" xr16:uid="{D1E1CC83-11CA-4C63-BABC-A520E7D02A3A}" keepAlive="1" name="連線83" type="5" refreshedVersion="0" background="1">
    <dbPr connection="Provider=Microsoft.Mashup.OleDb.1;Data Source=$Workbook$;Location=&quot;Table_3443_113_03&quot;;Extended Properties=&quot;&quot;" commandType="0"/>
  </connection>
  <connection id="814" xr16:uid="{977F2179-C032-4D73-91EC-A39AF718221A}" keepAlive="1" name="連線830" type="5" refreshedVersion="0" background="1">
    <dbPr connection="Provider=Microsoft.Mashup.OleDb.1;Data Source=$Workbook$;Location=&quot;Table_6409_113_03&quot;;Extended Properties=&quot;&quot;" commandType="0"/>
  </connection>
  <connection id="815" xr16:uid="{B69AD804-E367-49D6-B0F0-615D14BDC2F8}" keepAlive="1" name="連線831" type="5" refreshedVersion="0" background="1">
    <dbPr connection="Provider=Microsoft.Mashup.OleDb.1;Data Source=$Workbook$;Location=&quot;Table_3443_113_05&quot;;Extended Properties=&quot;&quot;" commandType="0"/>
  </connection>
  <connection id="816" xr16:uid="{006E63DD-1978-45A9-A257-5C0FFB34CBEC}" keepAlive="1" name="連線832" type="5" refreshedVersion="0" background="1">
    <dbPr connection="Provider=Microsoft.Mashup.OleDb.1;Data Source=$Workbook$;Location=&quot;Table_3443_113_04&quot;;Extended Properties=&quot;&quot;" commandType="0"/>
  </connection>
  <connection id="817" xr16:uid="{74DB3EC0-B097-4EFC-A4AF-DD57D0DCD2ED}" keepAlive="1" name="連線833" type="5" refreshedVersion="0" background="1">
    <dbPr connection="Provider=Microsoft.Mashup.OleDb.1;Data Source=$Workbook$;Location=&quot;Table_3443_113_03&quot;;Extended Properties=&quot;&quot;" commandType="0"/>
  </connection>
  <connection id="818" xr16:uid="{8F8E08F2-D4D2-4395-AF9D-D85DBF7B4E0F}" keepAlive="1" name="連線834" type="5" refreshedVersion="0" background="1">
    <dbPr connection="Provider=Microsoft.Mashup.OleDb.1;Data Source=$Workbook$;Location=&quot;Table_2637_113_05&quot;;Extended Properties=&quot;&quot;" commandType="0"/>
  </connection>
  <connection id="819" xr16:uid="{7559C9B5-071C-4EC0-8E38-B2E39962D6D3}" keepAlive="1" name="連線835" type="5" refreshedVersion="0" background="1">
    <dbPr connection="Provider=Microsoft.Mashup.OleDb.1;Data Source=$Workbook$;Location=&quot;Table_2637_113_04&quot;;Extended Properties=&quot;&quot;" commandType="0"/>
  </connection>
  <connection id="820" xr16:uid="{F1AF67F4-5F81-4420-AFB6-31D398DB55E9}" keepAlive="1" name="連線836" type="5" refreshedVersion="0" background="1">
    <dbPr connection="Provider=Microsoft.Mashup.OleDb.1;Data Source=$Workbook$;Location=&quot;Table_2637_113_03&quot;;Extended Properties=&quot;&quot;" commandType="0"/>
  </connection>
  <connection id="821" xr16:uid="{45404085-C320-489B-A997-D5FBF401DC00}" keepAlive="1" name="連線837" type="5" refreshedVersion="0" background="1">
    <dbPr connection="Provider=Microsoft.Mashup.OleDb.1;Data Source=$Workbook$;Location=&quot;Table_3661_113_05&quot;;Extended Properties=&quot;&quot;" commandType="0"/>
  </connection>
  <connection id="822" xr16:uid="{16BE8B59-5B32-43F0-870A-4703AFAA0195}" keepAlive="1" name="連線838" type="5" refreshedVersion="0" background="1">
    <dbPr connection="Provider=Microsoft.Mashup.OleDb.1;Data Source=$Workbook$;Location=&quot;Table_3661_113_04&quot;;Extended Properties=&quot;&quot;" commandType="0"/>
  </connection>
  <connection id="823" xr16:uid="{ACEE1FB0-7DEB-4CC9-9B09-D2FAB6C19A8F}" keepAlive="1" name="連線839" type="5" refreshedVersion="0" background="1">
    <dbPr connection="Provider=Microsoft.Mashup.OleDb.1;Data Source=$Workbook$;Location=&quot;Table_3661_113_03&quot;;Extended Properties=&quot;&quot;" commandType="0"/>
  </connection>
  <connection id="824" xr16:uid="{FDD01F0A-C203-4F23-92C0-147B3AA0F84E}" keepAlive="1" name="連線84" type="5" refreshedVersion="0" background="1">
    <dbPr connection="Provider=Microsoft.Mashup.OleDb.1;Data Source=$Workbook$;Location=&quot;Table_2637_113_05&quot;;Extended Properties=&quot;&quot;" commandType="0"/>
  </connection>
  <connection id="825" xr16:uid="{26E0BCF3-8B1E-4A31-8A15-02F50092B3C3}" keepAlive="1" name="連線840" type="5" refreshedVersion="0" background="1">
    <dbPr connection="Provider=Microsoft.Mashup.OleDb.1;Data Source=$Workbook$;Location=&quot;Table_6669_113_05&quot;;Extended Properties=&quot;&quot;" commandType="0"/>
  </connection>
  <connection id="826" xr16:uid="{1D532597-20DC-4C84-A346-587EDAF809B0}" keepAlive="1" name="連線841" type="5" refreshedVersion="0" background="1">
    <dbPr connection="Provider=Microsoft.Mashup.OleDb.1;Data Source=$Workbook$;Location=&quot;Table_6669_113_04&quot;;Extended Properties=&quot;&quot;" commandType="0"/>
  </connection>
  <connection id="827" xr16:uid="{94F4B94D-923A-4D78-AEDA-9D771C382546}" keepAlive="1" name="連線842" type="5" refreshedVersion="0" background="1">
    <dbPr connection="Provider=Microsoft.Mashup.OleDb.1;Data Source=$Workbook$;Location=&quot;Table_6669_113_03&quot;;Extended Properties=&quot;&quot;" commandType="0"/>
  </connection>
  <connection id="828" xr16:uid="{45F150B7-CBE4-4941-A262-3105664AA52B}" keepAlive="1" name="連線843" type="5" refreshedVersion="0" background="1">
    <dbPr connection="Provider=Microsoft.Mashup.OleDb.1;Data Source=$Workbook$;Location=&quot;Table_3036_113_05&quot;;Extended Properties=&quot;&quot;" commandType="0"/>
  </connection>
  <connection id="829" xr16:uid="{13CC2969-678D-4B37-9F7F-1B100B5B953C}" keepAlive="1" name="連線844" type="5" refreshedVersion="0" background="1">
    <dbPr connection="Provider=Microsoft.Mashup.OleDb.1;Data Source=$Workbook$;Location=&quot;Table_3036_113_04&quot;;Extended Properties=&quot;&quot;" commandType="0"/>
  </connection>
  <connection id="830" xr16:uid="{B1004E9F-3553-40DF-8BD4-B62206D7581F}" keepAlive="1" name="連線845" type="5" refreshedVersion="0" background="1">
    <dbPr connection="Provider=Microsoft.Mashup.OleDb.1;Data Source=$Workbook$;Location=&quot;Table_3036_113_03&quot;;Extended Properties=&quot;&quot;" commandType="0"/>
  </connection>
  <connection id="831" xr16:uid="{62DB9781-A09C-48AF-BC3F-AA4BCFB100AF}" keepAlive="1" name="連線846" type="5" refreshedVersion="0" background="1">
    <dbPr connection="Provider=Microsoft.Mashup.OleDb.1;Data Source=$Workbook$;Location=&quot;Table_2357_113_05&quot;;Extended Properties=&quot;&quot;" commandType="0"/>
  </connection>
  <connection id="832" xr16:uid="{35B5F609-B8ED-40F4-B27C-CC732A63C75C}" keepAlive="1" name="連線847" type="5" refreshedVersion="0" background="1">
    <dbPr connection="Provider=Microsoft.Mashup.OleDb.1;Data Source=$Workbook$;Location=&quot;Table_2357_113_04&quot;;Extended Properties=&quot;&quot;" commandType="0"/>
  </connection>
  <connection id="833" xr16:uid="{E93C21CC-44FE-4B87-B53E-042D748A7008}" keepAlive="1" name="連線848" type="5" refreshedVersion="0" background="1">
    <dbPr connection="Provider=Microsoft.Mashup.OleDb.1;Data Source=$Workbook$;Location=&quot;Table_2357_113_03&quot;;Extended Properties=&quot;&quot;" commandType="0"/>
  </connection>
  <connection id="834" xr16:uid="{D42C0134-84E7-49D0-BB67-BBBE925EE2AB}" keepAlive="1" name="連線849" type="5" refreshedVersion="0" background="1">
    <dbPr connection="Provider=Microsoft.Mashup.OleDb.1;Data Source=$Workbook$;Location=&quot;Table_4938_113_05&quot;;Extended Properties=&quot;&quot;" commandType="0"/>
  </connection>
  <connection id="835" xr16:uid="{E3EBDF89-5586-4A6E-9F6B-DB6E57BDD848}" keepAlive="1" name="連線85" type="5" refreshedVersion="0" background="1">
    <dbPr connection="Provider=Microsoft.Mashup.OleDb.1;Data Source=$Workbook$;Location=&quot;Table_2637_113_04&quot;;Extended Properties=&quot;&quot;" commandType="0"/>
  </connection>
  <connection id="836" xr16:uid="{4F38939B-6313-4E1D-9856-B6ECBB8AF866}" keepAlive="1" name="連線850" type="5" refreshedVersion="0" background="1">
    <dbPr connection="Provider=Microsoft.Mashup.OleDb.1;Data Source=$Workbook$;Location=&quot;Table_4938_113_04&quot;;Extended Properties=&quot;&quot;" commandType="0"/>
  </connection>
  <connection id="837" xr16:uid="{D439C37A-62DE-41EE-8CE2-D0EC474D1E6A}" keepAlive="1" name="連線851" type="5" refreshedVersion="0" background="1">
    <dbPr connection="Provider=Microsoft.Mashup.OleDb.1;Data Source=$Workbook$;Location=&quot;Table_4938_113_03&quot;;Extended Properties=&quot;&quot;" commandType="0"/>
  </connection>
  <connection id="838" xr16:uid="{ACC78044-801F-4A4F-98A7-91957CDC18C3}" keepAlive="1" name="連線852" type="5" refreshedVersion="0" background="1">
    <dbPr connection="Provider=Microsoft.Mashup.OleDb.1;Data Source=$Workbook$;Location=&quot;Table_1905_113_05&quot;;Extended Properties=&quot;&quot;" commandType="0"/>
  </connection>
  <connection id="839" xr16:uid="{3BFC4395-CB65-424B-B7CF-09E5936311CE}" keepAlive="1" name="連線853" type="5" refreshedVersion="0" background="1">
    <dbPr connection="Provider=Microsoft.Mashup.OleDb.1;Data Source=$Workbook$;Location=&quot;Table_1905_113_04&quot;;Extended Properties=&quot;&quot;" commandType="0"/>
  </connection>
  <connection id="840" xr16:uid="{D10F6141-785B-49FF-98EC-132979F805CD}" keepAlive="1" name="連線854" type="5" refreshedVersion="0" background="1">
    <dbPr connection="Provider=Microsoft.Mashup.OleDb.1;Data Source=$Workbook$;Location=&quot;Table_1905_113_03&quot;;Extended Properties=&quot;&quot;" commandType="0"/>
  </connection>
  <connection id="841" xr16:uid="{B36EBA34-137B-44B8-8257-E5811FEA35BB}" keepAlive="1" name="連線855" type="5" refreshedVersion="0" background="1">
    <dbPr connection="Provider=Microsoft.Mashup.OleDb.1;Data Source=$Workbook$;Location=&quot;Table_6414_113_05&quot;;Extended Properties=&quot;&quot;" commandType="0"/>
  </connection>
  <connection id="842" xr16:uid="{208E1AC1-FCF0-46B7-8FC4-1182CA410560}" keepAlive="1" name="連線856" type="5" refreshedVersion="0" background="1">
    <dbPr connection="Provider=Microsoft.Mashup.OleDb.1;Data Source=$Workbook$;Location=&quot;Table_6414_113_04&quot;;Extended Properties=&quot;&quot;" commandType="0"/>
  </connection>
  <connection id="843" xr16:uid="{DCACEDBF-D027-4DE7-927D-6D8820902DC0}" keepAlive="1" name="連線857" type="5" refreshedVersion="0" background="1">
    <dbPr connection="Provider=Microsoft.Mashup.OleDb.1;Data Source=$Workbook$;Location=&quot;Table_6414_113_03&quot;;Extended Properties=&quot;&quot;" commandType="0"/>
  </connection>
  <connection id="844" xr16:uid="{D31AC7BB-EA5A-450B-AE3C-D4CFD82948B6}" keepAlive="1" name="連線858" type="5" refreshedVersion="0" background="1">
    <dbPr connection="Provider=Microsoft.Mashup.OleDb.1;Data Source=$Workbook$;Location=&quot;Table_3356_113_05&quot;;Extended Properties=&quot;&quot;" commandType="0"/>
  </connection>
  <connection id="845" xr16:uid="{C6EC589D-353A-4844-9B14-0410B90A1B5E}" keepAlive="1" name="連線859" type="5" refreshedVersion="0" background="1">
    <dbPr connection="Provider=Microsoft.Mashup.OleDb.1;Data Source=$Workbook$;Location=&quot;Table_3356_113_04&quot;;Extended Properties=&quot;&quot;" commandType="0"/>
  </connection>
  <connection id="846" xr16:uid="{97CF2C63-7737-48A1-9D1D-4BF2DCD20F8F}" keepAlive="1" name="連線86" type="5" refreshedVersion="0" background="1">
    <dbPr connection="Provider=Microsoft.Mashup.OleDb.1;Data Source=$Workbook$;Location=&quot;Table_2637_113_03&quot;;Extended Properties=&quot;&quot;" commandType="0"/>
  </connection>
  <connection id="847" xr16:uid="{5125C7FA-AE90-4DBC-95E5-75F4FD8E326B}" keepAlive="1" name="連線860" type="5" refreshedVersion="0" background="1">
    <dbPr connection="Provider=Microsoft.Mashup.OleDb.1;Data Source=$Workbook$;Location=&quot;Table_3356_113_03&quot;;Extended Properties=&quot;&quot;" commandType="0"/>
  </connection>
  <connection id="848" xr16:uid="{43D9D742-5B6C-482F-805A-45EED803FB7F}" keepAlive="1" name="連線861" type="5" refreshedVersion="0" background="1">
    <dbPr connection="Provider=Microsoft.Mashup.OleDb.1;Data Source=$Workbook$;Location=&quot;Table_1809_113_05&quot;;Extended Properties=&quot;&quot;" commandType="0"/>
  </connection>
  <connection id="849" xr16:uid="{360BC2CE-5D52-45BF-9DB5-3BFF3F5FBFAC}" keepAlive="1" name="連線862" type="5" refreshedVersion="0" background="1">
    <dbPr connection="Provider=Microsoft.Mashup.OleDb.1;Data Source=$Workbook$;Location=&quot;Table_1809_113_04&quot;;Extended Properties=&quot;&quot;" commandType="0"/>
  </connection>
  <connection id="850" xr16:uid="{BC2B2A74-1F15-4D49-AC38-829751D22BD0}" keepAlive="1" name="連線863" type="5" refreshedVersion="0" background="1">
    <dbPr connection="Provider=Microsoft.Mashup.OleDb.1;Data Source=$Workbook$;Location=&quot;Table_1809_113_03&quot;;Extended Properties=&quot;&quot;" commandType="0"/>
  </connection>
  <connection id="851" xr16:uid="{03EB6ACE-9300-44EA-8645-CF09DC67290A}" keepAlive="1" name="連線864" type="5" refreshedVersion="0" background="1">
    <dbPr connection="Provider=Microsoft.Mashup.OleDb.1;Data Source=$Workbook$;Location=&quot;Table_2338_113_05&quot;;Extended Properties=&quot;&quot;" commandType="0"/>
  </connection>
  <connection id="852" xr16:uid="{7679E8CD-79CB-48EF-ABD5-953892571B51}" keepAlive="1" name="連線865" type="5" refreshedVersion="0" background="1">
    <dbPr connection="Provider=Microsoft.Mashup.OleDb.1;Data Source=$Workbook$;Location=&quot;Table_2338_113_04&quot;;Extended Properties=&quot;&quot;" commandType="0"/>
  </connection>
  <connection id="853" xr16:uid="{6A3ED0AE-FB7D-439D-9DFF-F0AB638C1B36}" keepAlive="1" name="連線866" type="5" refreshedVersion="0" background="1">
    <dbPr connection="Provider=Microsoft.Mashup.OleDb.1;Data Source=$Workbook$;Location=&quot;Table_2338_113_03&quot;;Extended Properties=&quot;&quot;" commandType="0"/>
  </connection>
  <connection id="854" xr16:uid="{01AF1E73-4892-4D18-9C74-EB67A1212342}" keepAlive="1" name="連線867" type="5" refreshedVersion="0" background="1">
    <dbPr connection="Provider=Microsoft.Mashup.OleDb.1;Data Source=$Workbook$;Location=&quot;Table_3504_113_05&quot;;Extended Properties=&quot;&quot;" commandType="0"/>
  </connection>
  <connection id="855" xr16:uid="{5D30B333-0E87-4736-BB6E-B3ECF46301A5}" keepAlive="1" name="連線868" type="5" refreshedVersion="0" background="1">
    <dbPr connection="Provider=Microsoft.Mashup.OleDb.1;Data Source=$Workbook$;Location=&quot;Table_3504_113_04&quot;;Extended Properties=&quot;&quot;" commandType="0"/>
  </connection>
  <connection id="856" xr16:uid="{A96B1DF4-EAC1-42CB-AAAF-E8CBC257ADAC}" keepAlive="1" name="連線869" type="5" refreshedVersion="0" background="1">
    <dbPr connection="Provider=Microsoft.Mashup.OleDb.1;Data Source=$Workbook$;Location=&quot;Table_3504_113_03&quot;;Extended Properties=&quot;&quot;" commandType="0"/>
  </connection>
  <connection id="857" xr16:uid="{67A895D9-5A67-4013-90BD-8F814D8C7953}" keepAlive="1" name="連線87" type="5" refreshedVersion="0" background="1">
    <dbPr connection="Provider=Microsoft.Mashup.OleDb.1;Data Source=$Workbook$;Location=&quot;Table_3661_113_05&quot;;Extended Properties=&quot;&quot;" commandType="0"/>
  </connection>
  <connection id="858" xr16:uid="{84F829D1-1B18-4841-8DF4-AAB4CAB8EC6F}" keepAlive="1" name="連線88" type="5" refreshedVersion="0" background="1">
    <dbPr connection="Provider=Microsoft.Mashup.OleDb.1;Data Source=$Workbook$;Location=&quot;Table_3661_113_04&quot;;Extended Properties=&quot;&quot;" commandType="0"/>
  </connection>
  <connection id="859" xr16:uid="{D6F5F424-E9A9-4000-96AA-2007F73B171A}" keepAlive="1" name="連線89" type="5" refreshedVersion="0" background="1">
    <dbPr connection="Provider=Microsoft.Mashup.OleDb.1;Data Source=$Workbook$;Location=&quot;Table_3661_113_03&quot;;Extended Properties=&quot;&quot;" commandType="0"/>
  </connection>
  <connection id="860" xr16:uid="{80252E41-AD29-4574-8244-38BD1840F184}" keepAlive="1" name="連線9" type="5" refreshedVersion="0" background="1">
    <dbPr connection="Provider=Microsoft.Mashup.OleDb.1;Data Source=$Workbook$;Location=&quot;Table_3653_113_05&quot;;Extended Properties=&quot;&quot;" commandType="0"/>
  </connection>
  <connection id="861" xr16:uid="{E4A01AD9-6C34-4E10-BCA5-6AD11A15DAC1}" keepAlive="1" name="連線90" type="5" refreshedVersion="0" background="1">
    <dbPr connection="Provider=Microsoft.Mashup.OleDb.1;Data Source=$Workbook$;Location=&quot;Table_6541_113_05&quot;;Extended Properties=&quot;&quot;" commandType="0"/>
  </connection>
  <connection id="862" xr16:uid="{007376CF-1A92-418F-A566-A3CEF1D4A9A3}" keepAlive="1" name="連線91" type="5" refreshedVersion="0" background="1">
    <dbPr connection="Provider=Microsoft.Mashup.OleDb.1;Data Source=$Workbook$;Location=&quot;Table_6541_113_04&quot;;Extended Properties=&quot;&quot;" commandType="0"/>
  </connection>
  <connection id="863" xr16:uid="{E6170BE5-352D-4B7A-83E8-776B675642D4}" keepAlive="1" name="連線92" type="5" refreshedVersion="0" background="1">
    <dbPr connection="Provider=Microsoft.Mashup.OleDb.1;Data Source=$Workbook$;Location=&quot;Table_6541_113_03&quot;;Extended Properties=&quot;&quot;" commandType="0"/>
  </connection>
  <connection id="864" xr16:uid="{830840CA-CAC7-4CB6-83D2-2413A8DEF394}" keepAlive="1" name="連線93" type="5" refreshedVersion="0" background="1">
    <dbPr connection="Provider=Microsoft.Mashup.OleDb.1;Data Source=$Workbook$;Location=&quot;Table_2345_113_05&quot;;Extended Properties=&quot;&quot;" commandType="0"/>
  </connection>
  <connection id="865" xr16:uid="{B70B5D99-7393-450E-B899-64178A931E88}" keepAlive="1" name="連線94" type="5" refreshedVersion="0" background="1">
    <dbPr connection="Provider=Microsoft.Mashup.OleDb.1;Data Source=$Workbook$;Location=&quot;Table_2345_113_04&quot;;Extended Properties=&quot;&quot;" commandType="0"/>
  </connection>
  <connection id="866" xr16:uid="{13EB4889-B73C-44A0-92D5-1FFF804AB28E}" keepAlive="1" name="連線95" type="5" refreshedVersion="0" background="1">
    <dbPr connection="Provider=Microsoft.Mashup.OleDb.1;Data Source=$Workbook$;Location=&quot;Table_2345_113_03&quot;;Extended Properties=&quot;&quot;" commandType="0"/>
  </connection>
  <connection id="867" xr16:uid="{BFBD0186-B84D-4B13-B914-1E8EE66F786C}" keepAlive="1" name="連線96" type="5" refreshedVersion="0" background="1">
    <dbPr connection="Provider=Microsoft.Mashup.OleDb.1;Data Source=$Workbook$;Location=&quot;Table_6669_113_05&quot;;Extended Properties=&quot;&quot;" commandType="0"/>
  </connection>
  <connection id="868" xr16:uid="{0D85E25B-A1C0-45F2-9D30-0F75120A2C85}" keepAlive="1" name="連線97" type="5" refreshedVersion="0" background="1">
    <dbPr connection="Provider=Microsoft.Mashup.OleDb.1;Data Source=$Workbook$;Location=&quot;Table_6669_113_04&quot;;Extended Properties=&quot;&quot;" commandType="0"/>
  </connection>
  <connection id="869" xr16:uid="{8F7035D0-2F4C-494B-ABE9-3C903EA5A782}" keepAlive="1" name="連線98" type="5" refreshedVersion="0" background="1">
    <dbPr connection="Provider=Microsoft.Mashup.OleDb.1;Data Source=$Workbook$;Location=&quot;Table_6669_113_03&quot;;Extended Properties=&quot;&quot;" commandType="0"/>
  </connection>
  <connection id="87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<sst xmlns="http://schemas.openxmlformats.org/spreadsheetml/2006/main" count="1727" uniqueCount="791">
  <si>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</si>
  <si>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</si>
  <si>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</si>
  <si>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</si>
  <si>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</si>
  <si>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</si>
  <si>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</si>
  <si>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</si>
  <si>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</si>
  <si>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</si>
  <si>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</si>
  <si>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</si>
  <si>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</si>
  <si>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</si>
  <si>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</si>
  <si>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</si>
  <si>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</si>
  <si>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</si>
  <si>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</si>
  <si>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</si>
  <si>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</si>
  <si>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</si>
  <si>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</si>
  <si>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</si>
  <si>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</si>
  <si>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</si>
  <si>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</si>
  <si>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</si>
  <si>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</si>
  <si>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</si>
  <si>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</si>
  <si>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</si>
  <si>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</si>
  <si>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</si>
  <si>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</si>
  <si>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</si>
  <si>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</si>
  <si>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</si>
  <si>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</si>
  <si>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</si>
  <si>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</si>
  <si>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</si>
  <si>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</si>
  <si>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</si>
  <si>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</si>
  <si>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</si>
  <si>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</si>
  <si>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</si>
  <si>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</si>
  <si>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</si>
  <si>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</si>
  <si>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</si>
  <si>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</si>
  <si>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</si>
  <si>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</si>
  <si>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</si>
  <si>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</si>
  <si>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</si>
  <si>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</si>
  <si>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</si>
  <si>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</si>
  <si>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</si>
  <si>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</si>
  <si>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</si>
  <si>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</si>
  <si>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</si>
  <si>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</si>
  <si>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</si>
  <si>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</si>
  <si>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</si>
  <si>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</si>
  <si>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</si>
  <si>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</si>
  <si>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</si>
  <si>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</si>
  <si>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</si>
  <si>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</si>
  <si>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</si>
  <si>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</si>
  <si>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</si>
  <si>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</si>
  <si>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</si>
  <si>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</si>
  <si>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</si>
  <si>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</si>
  <si>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</si>
  <si>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</si>
  <si>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</si>
  <si>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</si>
  <si>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</si>
  <si>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</si>
  <si>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</si>
  <si>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</si>
  <si>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</si>
  <si>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</si>
  <si>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</si>
  <si>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</si>
  <si>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</si>
  <si>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</si>
  <si>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</si>
  <si>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</si>
  <si>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</si>
  <si>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</si>
  <si>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</si>
  <si>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</si>
  <si>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</si>
  <si>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</si>
  <si>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</si>
  <si>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</si>
  <si>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</si>
  <si>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</si>
  <si>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</si>
  <si>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</si>
  <si>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</si>
  <si>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</si>
  <si>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</si>
  <si>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</si>
  <si>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</si>
  <si>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</si>
  <si>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</si>
  <si>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</si>
  <si>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</si>
  <si>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</si>
  <si>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</si>
  <si>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</si>
  <si>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</si>
  <si>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</si>
  <si>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</si>
  <si>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</si>
  <si>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</si>
  <si>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</si>
  <si>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</si>
  <si>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</si>
  <si>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</si>
  <si>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</si>
  <si>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</si>
  <si>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</si>
  <si>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</si>
  <si>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</si>
  <si>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</si>
  <si>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</si>
  <si>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</si>
  <si>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</si>
  <si>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</si>
  <si>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</si>
  <si>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</si>
  <si>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</si>
  <si>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</si>
  <si>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</si>
  <si>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</si>
  <si>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</si>
  <si>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</si>
  <si>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</si>
  <si>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</si>
  <si>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</si>
  <si>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</si>
  <si>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</si>
  <si>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</si>
  <si>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</si>
  <si>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</si>
  <si>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</si>
  <si>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</si>
  <si>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</si>
  <si>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</si>
  <si>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</si>
  <si>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</si>
  <si>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</si>
  <si>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</si>
  <si>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</si>
  <si>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</si>
  <si>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</si>
  <si>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</si>
  <si>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</si>
  <si>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</si>
  <si>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</si>
  <si>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</si>
  <si>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</si>
  <si>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</si>
  <si>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</si>
  <si>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</si>
  <si>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</si>
  <si>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</si>
  <si>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</si>
  <si>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</si>
  <si>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</si>
  <si>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</si>
  <si>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</si>
  <si>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</si>
  <si>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</si>
  <si>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</si>
  <si>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</si>
  <si>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</si>
  <si>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</si>
  <si>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</si>
  <si>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</si>
  <si>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</si>
  <si>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</si>
  <si>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</si>
  <si>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</si>
  <si>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</si>
  <si>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</si>
  <si>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</si>
  <si>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</si>
  <si>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</si>
  <si>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</si>
  <si>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</si>
  <si>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</si>
  <si>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</si>
  <si>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</si>
  <si>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</si>
  <si>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</si>
  <si>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</si>
  <si>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</si>
  <si>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</si>
  <si>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</si>
  <si>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</si>
  <si>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</si>
  <si>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</si>
  <si>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</si>
  <si>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</si>
  <si>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</si>
  <si>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</si>
  <si>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</si>
  <si>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</si>
  <si>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</si>
  <si>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</si>
  <si>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</si>
  <si>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</si>
  <si>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</si>
  <si>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</si>
  <si>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</si>
  <si>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</si>
  <si>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</si>
  <si>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</si>
  <si>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</si>
  <si>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</si>
  <si>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</si>
  <si>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</si>
  <si>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</si>
  <si>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</si>
  <si>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</si>
  <si>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</si>
  <si>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</si>
  <si>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</si>
  <si>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</si>
  <si>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</si>
  <si>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</si>
  <si>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</si>
  <si>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</si>
  <si>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</si>
  <si>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</si>
  <si>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</si>
  <si>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</si>
  <si>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</si>
  <si>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</si>
  <si>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</si>
  <si>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</si>
  <si>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</si>
  <si>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</si>
  <si>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</si>
  <si>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</si>
  <si>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</si>
  <si>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</si>
  <si>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</si>
  <si>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</si>
  <si>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</si>
  <si>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</si>
  <si>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</si>
  <si>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</si>
  <si>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</si>
  <si>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</si>
  <si>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</si>
  <si>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</si>
  <si>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</si>
  <si>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</si>
  <si>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</si>
  <si>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</si>
  <si>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</si>
  <si>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</si>
  <si>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</si>
  <si>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</si>
  <si>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</si>
  <si>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</si>
  <si>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</si>
  <si>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</si>
  <si>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</si>
  <si>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</si>
  <si>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</si>
  <si>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</si>
  <si>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</si>
  <si>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</si>
  <si>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</si>
  <si>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</si>
  <si>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</si>
  <si>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</si>
  <si>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</si>
  <si>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</si>
  <si>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</si>
  <si>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</si>
  <si>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</si>
  <si>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</si>
  <si>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</si>
  <si>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</si>
  <si>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</si>
  <si>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</si>
  <si>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</si>
  <si>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</si>
  <si>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</si>
  <si>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</si>
  <si>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</si>
  <si>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</si>
  <si>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</si>
  <si>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</si>
  <si>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</si>
  <si>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</si>
  <si>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</si>
  <si>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</si>
  <si>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</si>
  <si>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</si>
  <si>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</si>
  <si>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</si>
  <si>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</si>
  <si>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</si>
  <si>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</si>
  <si>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</si>
  <si>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</si>
  <si>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</si>
  <si>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</si>
  <si>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</si>
  <si>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</si>
  <si>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</si>
  <si>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</si>
  <si>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</si>
  <si>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</si>
  <si>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</si>
  <si>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</si>
  <si>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</si>
  <si>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</si>
  <si>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</si>
  <si>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</si>
  <si>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</si>
  <si>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</si>
  <si>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</si>
  <si>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</si>
  <si>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</si>
  <si>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</si>
  <si>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</si>
  <si>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</si>
  <si>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</si>
  <si>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</si>
  <si>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</si>
  <si>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</si>
  <si>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</si>
  <si>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</si>
  <si>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</si>
  <si>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</si>
  <si>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</si>
  <si>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</si>
  <si>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</si>
  <si>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</si>
  <si>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</si>
  <si>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</si>
  <si>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</si>
  <si>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</si>
  <si>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</si>
  <si>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</si>
  <si>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</si>
  <si>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</si>
  <si>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</si>
  <si>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</si>
  <si>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</si>
  <si>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</si>
  <si>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</si>
  <si>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</si>
  <si>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</si>
  <si>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</si>
  <si>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</si>
  <si>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</si>
  <si>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</si>
  <si>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</si>
  <si>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</si>
  <si>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</si>
  <si>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</si>
  <si>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</si>
  <si>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</si>
  <si>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</si>
  <si>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</si>
  <si>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</si>
  <si>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</si>
  <si>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</si>
  <si>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</si>
  <si>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</si>
  <si>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</si>
  <si>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</si>
  <si>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</si>
  <si>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</si>
  <si>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</si>
  <si>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</si>
  <si>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</si>
  <si>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</si>
  <si>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</si>
  <si>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</si>
  <si>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</si>
  <si>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</si>
  <si>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</si>
  <si>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</si>
  <si>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</si>
  <si>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</si>
  <si>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</si>
  <si>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</si>
  <si>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</si>
  <si>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</si>
  <si>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</si>
  <si>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</si>
  <si>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</si>
  <si>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</si>
  <si>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</si>
  <si>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</si>
  <si>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</si>
  <si>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</si>
  <si>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</si>
  <si>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</si>
  <si>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</si>
  <si>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</si>
  <si>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</si>
  <si>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</si>
  <si>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</si>
  <si>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</si>
  <si>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</si>
  <si>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</si>
  <si>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</si>
  <si>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</si>
  <si>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</si>
  <si>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</si>
  <si>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</si>
  <si>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</si>
  <si>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</si>
  <si>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</si>
  <si>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</si>
  <si>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</si>
  <si>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</si>
  <si>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</si>
  <si>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</si>
  <si>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</si>
  <si>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</si>
  <si>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</si>
  <si>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</si>
  <si>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</si>
  <si>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</si>
  <si>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</si>
  <si>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</si>
  <si>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</si>
  <si>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</si>
  <si>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</si>
  <si>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</si>
  <si>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</si>
  <si>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</si>
  <si>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</si>
  <si>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</si>
  <si>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</si>
  <si>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</si>
  <si>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</si>
  <si>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</si>
  <si>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</si>
  <si>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</si>
  <si>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</si>
  <si>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</si>
  <si>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</si>
  <si>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</si>
  <si>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</si>
  <si>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</si>
  <si>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</si>
  <si>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</si>
  <si>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</si>
  <si>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</si>
  <si>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</si>
  <si>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</si>
  <si>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</si>
  <si>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</si>
  <si>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</si>
  <si>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</si>
  <si>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</si>
  <si>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</si>
  <si>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</si>
  <si>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</si>
  <si>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</si>
  <si>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</si>
  <si>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</si>
  <si>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</si>
  <si>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</si>
  <si>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</si>
  <si>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</si>
  <si>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</si>
  <si>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</si>
  <si>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</si>
  <si>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</si>
  <si>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</si>
  <si>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</si>
  <si>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</si>
  <si>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</si>
  <si>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</si>
  <si>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</si>
  <si>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</si>
  <si>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</si>
  <si>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</si>
  <si>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</si>
  <si>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</si>
  <si>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</si>
  <si>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</si>
  <si>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</si>
  <si>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</si>
  <si>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</si>
  <si>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</si>
  <si>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</si>
  <si>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</si>
  <si>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</si>
  <si>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</si>
  <si>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</si>
  <si>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</si>
  <si>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</si>
  <si>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</si>
  <si>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</si>
  <si>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</si>
  <si>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</si>
  <si>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</si>
  <si>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</si>
  <si>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</si>
  <si>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</si>
  <si>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</si>
  <si>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</si>
  <si>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</si>
  <si>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</si>
  <si>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</si>
  <si>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</si>
  <si>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</si>
  <si>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</si>
  <si>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</si>
  <si>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</si>
  <si>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</si>
  <si>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</si>
  <si>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</si>
  <si>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</si>
  <si>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</si>
  <si>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</si>
  <si>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</si>
  <si>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</si>
  <si>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</si>
  <si>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</si>
  <si>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</si>
  <si>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</si>
  <si>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</si>
  <si>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</si>
  <si>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</si>
  <si>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</si>
  <si>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</si>
  <si>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</si>
  <si>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</si>
  <si>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</si>
  <si>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</si>
  <si>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</si>
  <si>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</si>
  <si>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</si>
  <si>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</si>
  <si>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</si>
  <si>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</si>
  <si>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</si>
  <si>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</si>
  <si>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</si>
  <si>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</si>
  <si>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</si>
  <si>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</si>
  <si>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</si>
  <si>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</si>
  <si>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</si>
  <si>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</si>
  <si>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</si>
  <si>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</si>
  <si>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</si>
  <si>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</si>
  <si>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</si>
  <si>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</si>
  <si>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</si>
  <si>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</si>
  <si>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</si>
  <si>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</si>
  <si>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</si>
  <si>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</si>
  <si>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</si>
  <si>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</si>
  <si>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</si>
  <si>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</si>
  <si>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</si>
  <si>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</si>
  <si>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</si>
  <si>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</si>
  <si>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</si>
  <si>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</si>
  <si>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</si>
  <si>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</si>
  <si>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</si>
  <si>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</si>
  <si>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</si>
  <si>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</si>
  <si>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</si>
  <si>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</si>
  <si>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</si>
  <si>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</si>
  <si>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</si>
  <si>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</si>
  <si>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</si>
  <si>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</si>
  <si>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</si>
  <si>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</si>
  <si>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</si>
  <si>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</si>
  <si>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</si>
  <si>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</si>
  <si>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</si>
  <si>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</si>
  <si>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</si>
  <si>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</si>
  <si>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</si>
  <si>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</si>
  <si>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</si>
  <si>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</si>
  <si>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</si>
  <si>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</si>
  <si>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</si>
  <si>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</si>
  <si>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</si>
  <si>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</si>
  <si>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</si>
  <si>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</si>
  <si>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</si>
  <si>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</si>
  <si>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</si>
  <si>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</si>
  <si>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</si>
  <si>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</si>
  <si>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</si>
  <si>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</si>
  <si>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</si>
  <si>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</si>
  <si>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</si>
  <si>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</si>
  <si>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</si>
  <si>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</si>
  <si>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</si>
  <si>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</si>
  <si>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</si>
  <si>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</si>
  <si>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</si>
  <si>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</si>
  <si>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</si>
  <si>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</si>
  <si>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</si>
  <si>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</si>
  <si>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</si>
  <si>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</si>
  <si>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</si>
  <si>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</si>
  <si>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</si>
  <si>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</si>
  <si>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</si>
  <si>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</si>
  <si>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</si>
  <si>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</si>
  <si>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</si>
  <si>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</si>
  <si>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</si>
  <si>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</si>
  <si>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</si>
  <si>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</si>
  <si>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</si>
  <si>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</si>
  <si>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</si>
  <si>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</si>
  <si>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</si>
  <si>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</si>
  <si>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</si>
  <si>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</si>
  <si>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</si>
  <si>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</si>
  <si>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</si>
  <si>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</si>
  <si>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</si>
  <si>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</si>
  <si>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</si>
  <si>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</si>
  <si>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</si>
  <si>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</si>
  <si>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</si>
  <si>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</si>
  <si>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</si>
  <si>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</si>
  <si>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</si>
  <si>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</si>
  <si>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</si>
  <si>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</si>
  <si>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</si>
  <si>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</si>
  <si>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</si>
  <si>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</si>
  <si>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</si>
  <si>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</si>
  <si>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</si>
  <si>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</si>
  <si>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</si>
  <si>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</si>
  <si>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</si>
  <si>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</si>
  <si>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</si>
  <si>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</si>
  <si>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</si>
  <si>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</si>
  <si>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</si>
  <si>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</si>
  <si>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</si>
  <si>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</si>
  <si>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</si>
  <si>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</si>
  <si>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</si>
  <si>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</si>
  <si>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</si>
  <si>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</si>
  <si>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</si>
  <si>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</si>
  <si>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</si>
  <si>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</si>
  <si>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</si>
  <si>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</si>
  <si>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</si>
  <si>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</si>
  <si>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</si>
  <si>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</si>
  <si>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</si>
  <si>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</si>
  <si>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</si>
  <si>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</si>
  <si>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</si>
  <si>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</si>
  <si>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</si>
  <si>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</si>
  <si>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</si>
  <si>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2357 ~N(0,1)</t>
  </si>
  <si>
    <t>2357ε</t>
  </si>
  <si>
    <t>2357R</t>
  </si>
  <si>
    <t>2357W</t>
  </si>
  <si>
    <t>4938 ~N(0,1)</t>
  </si>
  <si>
    <t>3036 ~N(0,1)</t>
  </si>
  <si>
    <t>1809 ~N(0,1)</t>
  </si>
  <si>
    <t>3356 ~N(0,1)</t>
  </si>
  <si>
    <t>6414 ~N(0,1)</t>
  </si>
  <si>
    <t>1905 ~N(0,1)</t>
  </si>
  <si>
    <t>3504 ~N(0,1)</t>
  </si>
  <si>
    <t>2338 ~N(0,1)</t>
  </si>
  <si>
    <t>4938ε</t>
  </si>
  <si>
    <t>3036ε</t>
  </si>
  <si>
    <t>1809ε</t>
  </si>
  <si>
    <t>3356ε</t>
  </si>
  <si>
    <t>6414ε</t>
  </si>
  <si>
    <t>1905ε</t>
  </si>
  <si>
    <t>3504ε</t>
  </si>
  <si>
    <t>2338ε</t>
  </si>
  <si>
    <t>4938R</t>
  </si>
  <si>
    <t>3036R</t>
  </si>
  <si>
    <t>1809R</t>
  </si>
  <si>
    <t>3356R</t>
  </si>
  <si>
    <t>6414R</t>
  </si>
  <si>
    <t>1905R</t>
  </si>
  <si>
    <t>3504R</t>
  </si>
  <si>
    <t>2338R</t>
  </si>
  <si>
    <t>4938W</t>
  </si>
  <si>
    <t>3036W</t>
  </si>
  <si>
    <t>1809W</t>
  </si>
  <si>
    <t>3356W</t>
  </si>
  <si>
    <t>6414W</t>
  </si>
  <si>
    <t>1905W</t>
  </si>
  <si>
    <t>3504W</t>
  </si>
  <si>
    <t>2338W</t>
  </si>
  <si>
    <t>abc</t>
  </si>
  <si>
    <t>南</t>
  </si>
  <si>
    <t>mean</t>
    <phoneticPr fontId="6" type="noConversion"/>
  </si>
  <si>
    <t>var</t>
    <phoneticPr fontId="6" type="noConversion"/>
  </si>
  <si>
    <t>std</t>
    <phoneticPr fontId="6" type="noConversion"/>
  </si>
  <si>
    <t>sharpe ratio</t>
    <phoneticPr fontId="6" type="noConversion"/>
  </si>
  <si>
    <t>預期報酬</t>
    <phoneticPr fontId="6" type="noConversion"/>
  </si>
  <si>
    <t>A</t>
  </si>
  <si>
    <t>B</t>
  </si>
  <si>
    <t>C</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</si>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</sst>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110154" y="2113388"/>
          <a:ext cx="7126450" cy="8461523"/>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79838" y="1013855"/>
          <a:ext cx="7016975" cy="831204"/>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E1CB7F37-A9CB-48B8-A4F4-6E74754CA1B3}"/>
            </a:ext>
          </a:extLst>
        </xdr:cNvPr>
        <xdr:cNvGrpSpPr/>
      </xdr:nvGrpSpPr>
      <xdr:grpSpPr>
        <a:xfrm>
          <a:off x="4583229" y="5244882"/>
          <a:ext cx="6260142" cy="1185051"/>
          <a:chOff x="4496876" y="5477267"/>
          <a:chExt cx="6267886" cy="1222737"/>
        </a:xfrm>
      </xdr:grpSpPr>
      <xdr:sp macro="" textlink="">
        <xdr:nvSpPr>
          <xdr:cNvPr id="33" name="蒙地卡羅">
            <a:extLst>
              <a:ext uri="{FF2B5EF4-FFF2-40B4-BE49-F238E27FC236}">
                <a16:creationId xmlns:a16="http://schemas.microsoft.com/office/drawing/2014/main" id="{58377B36-2EA1-48CA-A08C-DB2E187DDB8C}"/>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1D0B95F1-83CE-4186-B05C-F3672F12FAB1}"/>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C4FB2074-7C52-4632-976F-140CA2C7E351}"/>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D875C1BE-B951-45BF-B431-EC6953B7628F}"/>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551447</xdr:colOff>
      <xdr:row>30</xdr:row>
      <xdr:rowOff>39515</xdr:rowOff>
    </xdr:from>
    <xdr:to>
      <xdr:col>8</xdr:col>
      <xdr:colOff>176238</xdr:colOff>
      <xdr:row>47</xdr:row>
      <xdr:rowOff>123046</xdr:rowOff>
    </xdr:to>
    <xdr:grpSp>
      <xdr:nvGrpSpPr>
        <xdr:cNvPr id="38" name="群組 37">
          <a:extLst>
            <a:ext uri="{FF2B5EF4-FFF2-40B4-BE49-F238E27FC236}">
              <a16:creationId xmlns:a16="http://schemas.microsoft.com/office/drawing/2014/main" id="{1428C82C-5D88-4616-BC15-415B84F09C90}"/>
            </a:ext>
          </a:extLst>
        </xdr:cNvPr>
        <xdr:cNvGrpSpPr/>
      </xdr:nvGrpSpPr>
      <xdr:grpSpPr>
        <a:xfrm>
          <a:off x="4547301" y="6544393"/>
          <a:ext cx="956742" cy="3769629"/>
          <a:chOff x="4479410" y="6839391"/>
          <a:chExt cx="962809" cy="3856447"/>
        </a:xfrm>
      </xdr:grpSpPr>
      <xdr:sp macro="" textlink="">
        <xdr:nvSpPr>
          <xdr:cNvPr id="39" name="預期報酬">
            <a:extLst>
              <a:ext uri="{FF2B5EF4-FFF2-40B4-BE49-F238E27FC236}">
                <a16:creationId xmlns:a16="http://schemas.microsoft.com/office/drawing/2014/main" id="{C04B1C14-89E7-4021-B510-E703F54C4102}"/>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0" name="矩形: 圓角 39">
            <a:extLst>
              <a:ext uri="{FF2B5EF4-FFF2-40B4-BE49-F238E27FC236}">
                <a16:creationId xmlns:a16="http://schemas.microsoft.com/office/drawing/2014/main" id="{DC7981A0-F615-43D2-889D-6ED488E5D12A}"/>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41" name="夏普率">
            <a:extLst>
              <a:ext uri="{FF2B5EF4-FFF2-40B4-BE49-F238E27FC236}">
                <a16:creationId xmlns:a16="http://schemas.microsoft.com/office/drawing/2014/main" id="{E0407268-7C0C-44FB-A80E-72B02D9F6195}"/>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2" name="矩形: 圓角 41">
            <a:extLst>
              <a:ext uri="{FF2B5EF4-FFF2-40B4-BE49-F238E27FC236}">
                <a16:creationId xmlns:a16="http://schemas.microsoft.com/office/drawing/2014/main" id="{A8D6795A-6D93-4FCD-9A4E-A30B14EB2E57}"/>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45" name="標準差">
            <a:extLst>
              <a:ext uri="{FF2B5EF4-FFF2-40B4-BE49-F238E27FC236}">
                <a16:creationId xmlns:a16="http://schemas.microsoft.com/office/drawing/2014/main" id="{0E47D592-F7CB-4048-AC8E-B2C1F7F4472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6" name="矩形: 圓角 45">
            <a:extLst>
              <a:ext uri="{FF2B5EF4-FFF2-40B4-BE49-F238E27FC236}">
                <a16:creationId xmlns:a16="http://schemas.microsoft.com/office/drawing/2014/main" id="{91C5377E-6A53-486E-B37B-C52A3533CE6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47" name="變異數">
            <a:extLst>
              <a:ext uri="{FF2B5EF4-FFF2-40B4-BE49-F238E27FC236}">
                <a16:creationId xmlns:a16="http://schemas.microsoft.com/office/drawing/2014/main" id="{028E342C-7774-4F9E-99A8-708BAB8EB915}"/>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8" name="矩形: 圓角 47">
            <a:extLst>
              <a:ext uri="{FF2B5EF4-FFF2-40B4-BE49-F238E27FC236}">
                <a16:creationId xmlns:a16="http://schemas.microsoft.com/office/drawing/2014/main" id="{A182FE33-9576-4B7E-9D65-EA34763E5AB3}"/>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49" name="平均數">
            <a:extLst>
              <a:ext uri="{FF2B5EF4-FFF2-40B4-BE49-F238E27FC236}">
                <a16:creationId xmlns:a16="http://schemas.microsoft.com/office/drawing/2014/main" id="{3B372684-2B6F-49E5-9106-369B18AC74A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0" name="矩形: 圓角 49">
            <a:extLst>
              <a:ext uri="{FF2B5EF4-FFF2-40B4-BE49-F238E27FC236}">
                <a16:creationId xmlns:a16="http://schemas.microsoft.com/office/drawing/2014/main" id="{506A2893-C396-4922-A589-267EC6E46457}"/>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1E427ACE-64B2-499F-BCBE-6C80E7ED1024}"/>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263292</xdr:colOff>
      <xdr:row>18</xdr:row>
      <xdr:rowOff>46463</xdr:rowOff>
    </xdr:from>
    <xdr:to>
      <xdr:col>16</xdr:col>
      <xdr:colOff>448206</xdr:colOff>
      <xdr:row>20</xdr:row>
      <xdr:rowOff>63230</xdr:rowOff>
    </xdr:to>
    <xdr:grpSp>
      <xdr:nvGrpSpPr>
        <xdr:cNvPr id="52" name="群組 51">
          <a:extLst>
            <a:ext uri="{FF2B5EF4-FFF2-40B4-BE49-F238E27FC236}">
              <a16:creationId xmlns:a16="http://schemas.microsoft.com/office/drawing/2014/main" id="{4AEF4C5C-6652-4E0A-BB5E-AC82A908FFDD}"/>
            </a:ext>
          </a:extLst>
        </xdr:cNvPr>
        <xdr:cNvGrpSpPr/>
      </xdr:nvGrpSpPr>
      <xdr:grpSpPr>
        <a:xfrm>
          <a:off x="9586951" y="3949390"/>
          <a:ext cx="1516865" cy="450425"/>
          <a:chOff x="13735911" y="6147552"/>
          <a:chExt cx="2209004" cy="651710"/>
        </a:xfrm>
      </xdr:grpSpPr>
      <xdr:sp macro="[1]!返回風險中立偏愛好人格頁_Click" textlink="">
        <xdr:nvSpPr>
          <xdr:cNvPr id="53" name="反回人格頁">
            <a:extLst>
              <a:ext uri="{FF2B5EF4-FFF2-40B4-BE49-F238E27FC236}">
                <a16:creationId xmlns:a16="http://schemas.microsoft.com/office/drawing/2014/main" id="{BF96D7A0-5283-4BD5-BB5C-CC77D9A983C1}"/>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3ACE44F1-D10B-4955-B1D2-78971697D24D}"/>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2860"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37678" y="5215093"/>
          <a:ext cx="7013116" cy="540205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108653" y="1030334"/>
          <a:ext cx="7026985" cy="791755"/>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340DC2A1-88F6-4CB4-8F18-032834DED148}"/>
            </a:ext>
          </a:extLst>
        </xdr:cNvPr>
        <xdr:cNvGrpSpPr/>
      </xdr:nvGrpSpPr>
      <xdr:grpSpPr>
        <a:xfrm>
          <a:off x="4496693" y="5323486"/>
          <a:ext cx="6262011" cy="1199240"/>
          <a:chOff x="4496876" y="5477267"/>
          <a:chExt cx="6267886" cy="1222737"/>
        </a:xfrm>
      </xdr:grpSpPr>
      <xdr:sp macro="" textlink="">
        <xdr:nvSpPr>
          <xdr:cNvPr id="53" name="蒙地卡羅">
            <a:extLst>
              <a:ext uri="{FF2B5EF4-FFF2-40B4-BE49-F238E27FC236}">
                <a16:creationId xmlns:a16="http://schemas.microsoft.com/office/drawing/2014/main" id="{D5758AE7-BA7C-4154-9CA3-75290CEEE008}"/>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DD05461-609F-4257-8F49-2C8A3F3F40A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31218E6B-7C06-4B3D-A06F-9001F1D8690E}"/>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0.03        0.019        0.051        0.124        0.329        0.088        0.034        0.053        0.269        0.002</a:t>
            </a:r>
            <a:endParaRPr lang="zh-TW" altLang="en-US" sz="1100">
              <a:solidFill>
                <a:schemeClr val="dk1"/>
              </a:solidFill>
              <a:effectLst/>
              <a:latin typeface="+mn-lt"/>
              <a:ea typeface="+mn-ea"/>
              <a:cs typeface="+mn-cs"/>
            </a:endParaRPr>
          </a:p>
        </xdr:txBody>
      </xdr:sp>
    </xdr:grpSp>
    <xdr:clientData/>
  </xdr:twoCellAnchor>
  <xdr:twoCellAnchor>
    <xdr:from>
      <xdr:col>6</xdr:col>
      <xdr:colOff>503758</xdr:colOff>
      <xdr:row>32</xdr:row>
      <xdr:rowOff>89065</xdr:rowOff>
    </xdr:from>
    <xdr:to>
      <xdr:col>8</xdr:col>
      <xdr:colOff>141349</xdr:colOff>
      <xdr:row>49</xdr:row>
      <xdr:rowOff>190729</xdr:rowOff>
    </xdr:to>
    <xdr:grpSp>
      <xdr:nvGrpSpPr>
        <xdr:cNvPr id="3" name="群組 2">
          <a:extLst>
            <a:ext uri="{FF2B5EF4-FFF2-40B4-BE49-F238E27FC236}">
              <a16:creationId xmlns:a16="http://schemas.microsoft.com/office/drawing/2014/main" id="{AC094C11-87EA-4D03-BD45-54D9F19A3F3E}"/>
            </a:ext>
          </a:extLst>
        </xdr:cNvPr>
        <xdr:cNvGrpSpPr/>
      </xdr:nvGrpSpPr>
      <xdr:grpSpPr>
        <a:xfrm>
          <a:off x="4475886" y="6695767"/>
          <a:ext cx="961633" cy="3776558"/>
          <a:chOff x="4479410" y="6839391"/>
          <a:chExt cx="962809" cy="3856447"/>
        </a:xfrm>
      </xdr:grpSpPr>
      <xdr:sp macro="" textlink="">
        <xdr:nvSpPr>
          <xdr:cNvPr id="78" name="預期報酬">
            <a:extLst>
              <a:ext uri="{FF2B5EF4-FFF2-40B4-BE49-F238E27FC236}">
                <a16:creationId xmlns:a16="http://schemas.microsoft.com/office/drawing/2014/main" id="{3BAC6323-C32D-4A4B-8298-E3FAF3D59390}"/>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7" name="矩形: 圓角 76">
            <a:extLst>
              <a:ext uri="{FF2B5EF4-FFF2-40B4-BE49-F238E27FC236}">
                <a16:creationId xmlns:a16="http://schemas.microsoft.com/office/drawing/2014/main" id="{30FFF414-E947-44BD-BB0F-03D43D856454}"/>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67" name="夏普率">
            <a:extLst>
              <a:ext uri="{FF2B5EF4-FFF2-40B4-BE49-F238E27FC236}">
                <a16:creationId xmlns:a16="http://schemas.microsoft.com/office/drawing/2014/main" id="{C107A1AD-1245-4308-A3C9-A686FA3DAA7F}"/>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6" name="矩形: 圓角 65">
            <a:extLst>
              <a:ext uri="{FF2B5EF4-FFF2-40B4-BE49-F238E27FC236}">
                <a16:creationId xmlns:a16="http://schemas.microsoft.com/office/drawing/2014/main" id="{0BF0D4D7-E52F-4517-A118-47B201EB91FC}"/>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0" name="標準差">
            <a:extLst>
              <a:ext uri="{FF2B5EF4-FFF2-40B4-BE49-F238E27FC236}">
                <a16:creationId xmlns:a16="http://schemas.microsoft.com/office/drawing/2014/main" id="{F34F6AEA-F15C-41DC-915B-0BB96AB4FAD8}"/>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A5FAB30B-9F75-481A-9F91-496EE10305C8}"/>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4" name="變異數">
            <a:extLst>
              <a:ext uri="{FF2B5EF4-FFF2-40B4-BE49-F238E27FC236}">
                <a16:creationId xmlns:a16="http://schemas.microsoft.com/office/drawing/2014/main" id="{60A37C06-0B60-4BF0-A760-EBCDCA6C86FB}"/>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8" name="矩形: 圓角 57">
            <a:extLst>
              <a:ext uri="{FF2B5EF4-FFF2-40B4-BE49-F238E27FC236}">
                <a16:creationId xmlns:a16="http://schemas.microsoft.com/office/drawing/2014/main" id="{8303BCE5-6764-46CD-86E9-043E5B32835C}"/>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59" name="平均數">
            <a:extLst>
              <a:ext uri="{FF2B5EF4-FFF2-40B4-BE49-F238E27FC236}">
                <a16:creationId xmlns:a16="http://schemas.microsoft.com/office/drawing/2014/main" id="{73434F0B-2A2D-406E-B219-4C07C850D00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87415F35-3AA7-4A45-9AD2-F081F8AF87BF}"/>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239583</xdr:colOff>
      <xdr:row>32</xdr:row>
      <xdr:rowOff>66261</xdr:rowOff>
    </xdr:from>
    <xdr:to>
      <xdr:col>16</xdr:col>
      <xdr:colOff>158750</xdr:colOff>
      <xdr:row>49</xdr:row>
      <xdr:rowOff>197556</xdr:rowOff>
    </xdr:to>
    <xdr:sp macro="" textlink="">
      <xdr:nvSpPr>
        <xdr:cNvPr id="4" name="矩形: 圓角 3">
          <a:extLst>
            <a:ext uri="{FF2B5EF4-FFF2-40B4-BE49-F238E27FC236}">
              <a16:creationId xmlns:a16="http://schemas.microsoft.com/office/drawing/2014/main" id="{7818A5BE-326B-4703-8275-9CBAB5D00992}"/>
            </a:ext>
          </a:extLst>
        </xdr:cNvPr>
        <xdr:cNvSpPr/>
      </xdr:nvSpPr>
      <xdr:spPr>
        <a:xfrm>
          <a:off x="5531250" y="6535324"/>
          <a:ext cx="5210833" cy="3729628"/>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243191</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AE93FAFC-EC97-4BDC-B4B2-4FB9EF154342}"/>
            </a:ext>
          </a:extLst>
        </xdr:cNvPr>
        <xdr:cNvGrpSpPr/>
      </xdr:nvGrpSpPr>
      <xdr:grpSpPr>
        <a:xfrm>
          <a:off x="9511489" y="3999149"/>
          <a:ext cx="1516865" cy="450425"/>
          <a:chOff x="13735911" y="6147552"/>
          <a:chExt cx="2209004" cy="651710"/>
        </a:xfrm>
      </xdr:grpSpPr>
      <xdr:sp macro="[1]!返回風險中立偏愛好人格頁_Click" textlink="">
        <xdr:nvSpPr>
          <xdr:cNvPr id="80" name="反回人格頁">
            <a:extLst>
              <a:ext uri="{FF2B5EF4-FFF2-40B4-BE49-F238E27FC236}">
                <a16:creationId xmlns:a16="http://schemas.microsoft.com/office/drawing/2014/main" id="{B4AC8598-962F-41DC-9861-5C8D18C685C7}"/>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81" name="箭號: 向下 80">
            <a:extLst>
              <a:ext uri="{FF2B5EF4-FFF2-40B4-BE49-F238E27FC236}">
                <a16:creationId xmlns:a16="http://schemas.microsoft.com/office/drawing/2014/main" id="{D418FF3A-8D0A-4C24-A06F-0B187B58B6FD}"/>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8258" y="0"/>
          <a:ext cx="9260418" cy="11853333"/>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102883" y="941096"/>
          <a:ext cx="7100056" cy="810553"/>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B</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C</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D</a:t>
          </a:r>
          <a:endParaRPr lang="zh-TW" altLang="en-US" sz="1600" b="1">
            <a:solidFill>
              <a:schemeClr val="tx1"/>
            </a:solidFill>
          </a:endParaRPr>
        </a:p>
      </xdr:txBody>
    </xdr:sp>
    <xdr:clientData/>
  </xdr:twoCellAnchor>
  <xdr:twoCellAnchor>
    <xdr:from>
      <xdr:col>6</xdr:col>
      <xdr:colOff>95250</xdr:colOff>
      <xdr:row>9</xdr:row>
      <xdr:rowOff>180975</xdr:rowOff>
    </xdr:from>
    <xdr:to>
      <xdr:col>16</xdr:col>
      <xdr:colOff>561944</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86679" y="2085975"/>
          <a:ext cx="7119075" cy="8378619"/>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7CE209F7-9B5E-43E5-8356-D5EA5186C4CB}"/>
            </a:ext>
          </a:extLst>
        </xdr:cNvPr>
        <xdr:cNvGrpSpPr/>
      </xdr:nvGrpSpPr>
      <xdr:grpSpPr>
        <a:xfrm>
          <a:off x="4519555" y="5281087"/>
          <a:ext cx="6305684" cy="1222736"/>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0.008        0.025        0.163        0.181        0.141        0.163        0.156        0.034        0.093        0.038</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526585</xdr:colOff>
      <xdr:row>31</xdr:row>
      <xdr:rowOff>100244</xdr:rowOff>
    </xdr:from>
    <xdr:to>
      <xdr:col>8</xdr:col>
      <xdr:colOff>156267</xdr:colOff>
      <xdr:row>48</xdr:row>
      <xdr:rowOff>190704</xdr:rowOff>
    </xdr:to>
    <xdr:grpSp>
      <xdr:nvGrpSpPr>
        <xdr:cNvPr id="42" name="群組 41">
          <a:extLst>
            <a:ext uri="{FF2B5EF4-FFF2-40B4-BE49-F238E27FC236}">
              <a16:creationId xmlns:a16="http://schemas.microsoft.com/office/drawing/2014/main" id="{F2B96616-5737-4D82-9798-22B709E039E4}"/>
            </a:ext>
          </a:extLst>
        </xdr:cNvPr>
        <xdr:cNvGrpSpPr/>
      </xdr:nvGrpSpPr>
      <xdr:grpSpPr>
        <a:xfrm>
          <a:off x="4518014" y="6661911"/>
          <a:ext cx="960158" cy="3688793"/>
          <a:chOff x="4479410" y="6839391"/>
          <a:chExt cx="962809" cy="3856447"/>
        </a:xfrm>
      </xdr:grpSpPr>
      <xdr:sp macro="" textlink="">
        <xdr:nvSpPr>
          <xdr:cNvPr id="43" name="預期報酬">
            <a:extLst>
              <a:ext uri="{FF2B5EF4-FFF2-40B4-BE49-F238E27FC236}">
                <a16:creationId xmlns:a16="http://schemas.microsoft.com/office/drawing/2014/main" id="{582697B7-E75E-4333-979D-D48011AB75BE}"/>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7" name="矩形: 圓角 46">
            <a:extLst>
              <a:ext uri="{FF2B5EF4-FFF2-40B4-BE49-F238E27FC236}">
                <a16:creationId xmlns:a16="http://schemas.microsoft.com/office/drawing/2014/main" id="{BBB0E513-B9F3-4508-A1EF-241A0258862A}"/>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48" name="夏普率">
            <a:extLst>
              <a:ext uri="{FF2B5EF4-FFF2-40B4-BE49-F238E27FC236}">
                <a16:creationId xmlns:a16="http://schemas.microsoft.com/office/drawing/2014/main" id="{C64166FC-F5DE-446B-B12E-78E19D074EB8}"/>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9" name="矩形: 圓角 48">
            <a:extLst>
              <a:ext uri="{FF2B5EF4-FFF2-40B4-BE49-F238E27FC236}">
                <a16:creationId xmlns:a16="http://schemas.microsoft.com/office/drawing/2014/main" id="{EE2FB5EF-640F-4550-A290-9182678CDCC2}"/>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50" name="標準差">
            <a:extLst>
              <a:ext uri="{FF2B5EF4-FFF2-40B4-BE49-F238E27FC236}">
                <a16:creationId xmlns:a16="http://schemas.microsoft.com/office/drawing/2014/main" id="{2609081C-37A6-48FA-8795-2AABD572FBB5}"/>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1" name="矩形: 圓角 50">
            <a:extLst>
              <a:ext uri="{FF2B5EF4-FFF2-40B4-BE49-F238E27FC236}">
                <a16:creationId xmlns:a16="http://schemas.microsoft.com/office/drawing/2014/main" id="{ECEC38C0-736B-40E3-BA14-B77A4A9FCA0D}"/>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52" name="變異數">
            <a:extLst>
              <a:ext uri="{FF2B5EF4-FFF2-40B4-BE49-F238E27FC236}">
                <a16:creationId xmlns:a16="http://schemas.microsoft.com/office/drawing/2014/main" id="{EF43D403-18F3-4EBD-B21D-330B68E83FC6}"/>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3" name="矩形: 圓角 52">
            <a:extLst>
              <a:ext uri="{FF2B5EF4-FFF2-40B4-BE49-F238E27FC236}">
                <a16:creationId xmlns:a16="http://schemas.microsoft.com/office/drawing/2014/main" id="{8464EA5E-9EC1-4597-AB8C-00424D219736}"/>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54" name="平均數">
            <a:extLst>
              <a:ext uri="{FF2B5EF4-FFF2-40B4-BE49-F238E27FC236}">
                <a16:creationId xmlns:a16="http://schemas.microsoft.com/office/drawing/2014/main" id="{06619721-9D71-4EFA-9FF6-2C11B9FD3FD2}"/>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5" name="矩形: 圓角 54">
            <a:extLst>
              <a:ext uri="{FF2B5EF4-FFF2-40B4-BE49-F238E27FC236}">
                <a16:creationId xmlns:a16="http://schemas.microsoft.com/office/drawing/2014/main" id="{C5B1E1CB-074F-43F1-93EC-64703E9F973D}"/>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254501</xdr:colOff>
      <xdr:row>31</xdr:row>
      <xdr:rowOff>77440</xdr:rowOff>
    </xdr:from>
    <xdr:to>
      <xdr:col>16</xdr:col>
      <xdr:colOff>142033</xdr:colOff>
      <xdr:row>48</xdr:row>
      <xdr:rowOff>197531</xdr:rowOff>
    </xdr:to>
    <xdr:sp macro="" textlink="">
      <xdr:nvSpPr>
        <xdr:cNvPr id="56" name="矩形: 圓角 55">
          <a:extLst>
            <a:ext uri="{FF2B5EF4-FFF2-40B4-BE49-F238E27FC236}">
              <a16:creationId xmlns:a16="http://schemas.microsoft.com/office/drawing/2014/main" id="{AD194EB6-6A2B-4746-9C9C-63558F5419DF}"/>
            </a:ext>
          </a:extLst>
        </xdr:cNvPr>
        <xdr:cNvSpPr/>
      </xdr:nvSpPr>
      <xdr:spPr>
        <a:xfrm>
          <a:off x="5582306" y="6799147"/>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782DF727-CA5C-4FE3-BDAE-2F7099127AF1}"/>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232317</xdr:colOff>
      <xdr:row>18</xdr:row>
      <xdr:rowOff>139390</xdr:rowOff>
    </xdr:from>
    <xdr:to>
      <xdr:col>16</xdr:col>
      <xdr:colOff>417231</xdr:colOff>
      <xdr:row>20</xdr:row>
      <xdr:rowOff>156157</xdr:rowOff>
    </xdr:to>
    <xdr:grpSp>
      <xdr:nvGrpSpPr>
        <xdr:cNvPr id="58" name="群組 57">
          <a:extLst>
            <a:ext uri="{FF2B5EF4-FFF2-40B4-BE49-F238E27FC236}">
              <a16:creationId xmlns:a16="http://schemas.microsoft.com/office/drawing/2014/main" id="{C77ACD38-B370-4C4D-8F9F-56796FFCE4B8}"/>
            </a:ext>
          </a:extLst>
        </xdr:cNvPr>
        <xdr:cNvGrpSpPr/>
      </xdr:nvGrpSpPr>
      <xdr:grpSpPr>
        <a:xfrm>
          <a:off x="9545650" y="3949390"/>
          <a:ext cx="1515391" cy="440100"/>
          <a:chOff x="13735911" y="6147552"/>
          <a:chExt cx="2209004" cy="651710"/>
        </a:xfrm>
      </xdr:grpSpPr>
      <xdr:sp macro="[1]!返回風險中立偏愛好人格頁_Click" textlink="">
        <xdr:nvSpPr>
          <xdr:cNvPr id="59" name="反回人格頁">
            <a:extLst>
              <a:ext uri="{FF2B5EF4-FFF2-40B4-BE49-F238E27FC236}">
                <a16:creationId xmlns:a16="http://schemas.microsoft.com/office/drawing/2014/main" id="{C1E9B5E1-259F-4CB7-A1FC-336CA2992E26}"/>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6E641CC8-1FA0-45C9-8A25-27AC2B083853}"/>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45601" cy="12090400"/>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70934" y="2160353"/>
          <a:ext cx="7092781" cy="8644046"/>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05421" y="1117859"/>
          <a:ext cx="7038735" cy="824651"/>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ED3DEDFA-5CE6-4C91-A0E3-300C72C7D0C4}"/>
            </a:ext>
          </a:extLst>
        </xdr:cNvPr>
        <xdr:cNvGrpSpPr/>
      </xdr:nvGrpSpPr>
      <xdr:grpSpPr>
        <a:xfrm>
          <a:off x="4516077" y="5476506"/>
          <a:ext cx="6273761" cy="1250933"/>
          <a:chOff x="4496876" y="5477267"/>
          <a:chExt cx="6267886" cy="1222737"/>
        </a:xfrm>
      </xdr:grpSpPr>
      <xdr:sp macro="" textlink="">
        <xdr:nvSpPr>
          <xdr:cNvPr id="53" name="蒙地卡羅">
            <a:extLst>
              <a:ext uri="{FF2B5EF4-FFF2-40B4-BE49-F238E27FC236}">
                <a16:creationId xmlns:a16="http://schemas.microsoft.com/office/drawing/2014/main" id="{EB50A31D-6B75-4A99-A0B5-43B7441F7FF1}"/>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17EC93C-CE71-4D5B-95F3-AFCE11CED34D}"/>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4DA35BBD-3DF2-4F8F-A588-C31E5A115D0D}"/>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526914</xdr:colOff>
      <xdr:row>30</xdr:row>
      <xdr:rowOff>211953</xdr:rowOff>
    </xdr:from>
    <xdr:to>
      <xdr:col>8</xdr:col>
      <xdr:colOff>164505</xdr:colOff>
      <xdr:row>48</xdr:row>
      <xdr:rowOff>97447</xdr:rowOff>
    </xdr:to>
    <xdr:grpSp>
      <xdr:nvGrpSpPr>
        <xdr:cNvPr id="68" name="群組 67">
          <a:extLst>
            <a:ext uri="{FF2B5EF4-FFF2-40B4-BE49-F238E27FC236}">
              <a16:creationId xmlns:a16="http://schemas.microsoft.com/office/drawing/2014/main" id="{78192274-D28A-4FDA-BDF5-CDA9F858CF47}"/>
            </a:ext>
          </a:extLst>
        </xdr:cNvPr>
        <xdr:cNvGrpSpPr/>
      </xdr:nvGrpSpPr>
      <xdr:grpSpPr>
        <a:xfrm>
          <a:off x="4502566" y="6838040"/>
          <a:ext cx="962809" cy="3861146"/>
          <a:chOff x="4479410" y="6839391"/>
          <a:chExt cx="962809" cy="3856447"/>
        </a:xfrm>
      </xdr:grpSpPr>
      <xdr:sp macro="" textlink="">
        <xdr:nvSpPr>
          <xdr:cNvPr id="69" name="預期報酬">
            <a:extLst>
              <a:ext uri="{FF2B5EF4-FFF2-40B4-BE49-F238E27FC236}">
                <a16:creationId xmlns:a16="http://schemas.microsoft.com/office/drawing/2014/main" id="{4B692738-FE18-4FFE-899F-C491E912035B}"/>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0" name="矩形: 圓角 69">
            <a:extLst>
              <a:ext uri="{FF2B5EF4-FFF2-40B4-BE49-F238E27FC236}">
                <a16:creationId xmlns:a16="http://schemas.microsoft.com/office/drawing/2014/main" id="{C78D009E-E37D-42C6-857D-8AFCB237F14C}"/>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71" name="夏普率">
            <a:extLst>
              <a:ext uri="{FF2B5EF4-FFF2-40B4-BE49-F238E27FC236}">
                <a16:creationId xmlns:a16="http://schemas.microsoft.com/office/drawing/2014/main" id="{5E4C0C09-886E-4DCD-BBF2-CE8BEF1A59E9}"/>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2" name="矩形: 圓角 71">
            <a:extLst>
              <a:ext uri="{FF2B5EF4-FFF2-40B4-BE49-F238E27FC236}">
                <a16:creationId xmlns:a16="http://schemas.microsoft.com/office/drawing/2014/main" id="{35BC7825-5583-42DF-93E6-0D4F6E0A34A3}"/>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3" name="標準差">
            <a:extLst>
              <a:ext uri="{FF2B5EF4-FFF2-40B4-BE49-F238E27FC236}">
                <a16:creationId xmlns:a16="http://schemas.microsoft.com/office/drawing/2014/main" id="{865F3106-4052-427D-A1EB-9B3EC1674547}"/>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829FB833-9312-48EE-833F-4C7351D4A81B}"/>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5" name="變異數">
            <a:extLst>
              <a:ext uri="{FF2B5EF4-FFF2-40B4-BE49-F238E27FC236}">
                <a16:creationId xmlns:a16="http://schemas.microsoft.com/office/drawing/2014/main" id="{6E7FAD90-7221-4FAC-ACDC-27E87EA7F9D7}"/>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6DD6192F-5D40-48E3-9450-ABB1A738537D}"/>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7" name="平均數">
            <a:extLst>
              <a:ext uri="{FF2B5EF4-FFF2-40B4-BE49-F238E27FC236}">
                <a16:creationId xmlns:a16="http://schemas.microsoft.com/office/drawing/2014/main" id="{288991B1-BD59-4FA4-9A09-059B9553379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433A9074-0A2B-4A3B-A30C-884D3C657717}"/>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262739</xdr:colOff>
      <xdr:row>30</xdr:row>
      <xdr:rowOff>189149</xdr:rowOff>
    </xdr:from>
    <xdr:to>
      <xdr:col>16</xdr:col>
      <xdr:colOff>181906</xdr:colOff>
      <xdr:row>48</xdr:row>
      <xdr:rowOff>104274</xdr:rowOff>
    </xdr:to>
    <xdr:sp macro="" textlink="">
      <xdr:nvSpPr>
        <xdr:cNvPr id="79" name="矩形: 圓角 78">
          <a:extLst>
            <a:ext uri="{FF2B5EF4-FFF2-40B4-BE49-F238E27FC236}">
              <a16:creationId xmlns:a16="http://schemas.microsoft.com/office/drawing/2014/main" id="{F1B33B3C-1B0A-48B1-BD43-AC471E10DAA1}"/>
            </a:ext>
          </a:extLst>
        </xdr:cNvPr>
        <xdr:cNvSpPr/>
      </xdr:nvSpPr>
      <xdr:spPr>
        <a:xfrm>
          <a:off x="5558909" y="6674255"/>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44AE999E-0CE0-48F8-BF58-27B296A5701A}"/>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166077</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41DD700E-94F5-4A0B-8E1E-5F6ECD3AE2A3}"/>
            </a:ext>
          </a:extLst>
        </xdr:cNvPr>
        <xdr:cNvGrpSpPr/>
      </xdr:nvGrpSpPr>
      <xdr:grpSpPr>
        <a:xfrm>
          <a:off x="9442599" y="3995190"/>
          <a:ext cx="1534729" cy="443929"/>
          <a:chOff x="13735911" y="6147552"/>
          <a:chExt cx="2209004" cy="651710"/>
        </a:xfrm>
      </xdr:grpSpPr>
      <xdr:sp macro="[1]!返回風險中立偏愛好人格頁_Click" textlink="">
        <xdr:nvSpPr>
          <xdr:cNvPr id="81" name="反回人格頁">
            <a:extLst>
              <a:ext uri="{FF2B5EF4-FFF2-40B4-BE49-F238E27FC236}">
                <a16:creationId xmlns:a16="http://schemas.microsoft.com/office/drawing/2014/main" id="{EAF65CC1-CCC6-4C4A-8760-7E917E9AE56B}"/>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AEA20953-4440-4273-B8D5-3C2D6A0DB31E}"/>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13377" y="0"/>
          <a:ext cx="9313335" cy="12216190"/>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36629" y="2132616"/>
          <a:ext cx="7035660" cy="9034625"/>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065204" y="1079062"/>
          <a:ext cx="6997826" cy="822815"/>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5E3AA1FB-387C-407F-AB0B-4A55516B90FF}"/>
            </a:ext>
          </a:extLst>
        </xdr:cNvPr>
        <xdr:cNvGrpSpPr/>
      </xdr:nvGrpSpPr>
      <xdr:grpSpPr>
        <a:xfrm>
          <a:off x="4474779" y="5626538"/>
          <a:ext cx="6232852" cy="1241130"/>
          <a:chOff x="4496876" y="5477267"/>
          <a:chExt cx="6267886" cy="1222737"/>
        </a:xfrm>
      </xdr:grpSpPr>
      <xdr:sp macro="" textlink="">
        <xdr:nvSpPr>
          <xdr:cNvPr id="35" name="蒙地卡羅">
            <a:extLst>
              <a:ext uri="{FF2B5EF4-FFF2-40B4-BE49-F238E27FC236}">
                <a16:creationId xmlns:a16="http://schemas.microsoft.com/office/drawing/2014/main" id="{24CC6DB4-BD46-495F-884C-D07018DAA947}"/>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E01FF754-D20C-406A-9876-7E9722DCF5D4}"/>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35501965-D42F-4F90-90DE-94FB6F47886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F1F2708A-C0CC-497E-B2A2-085D1512E611}"/>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189113</xdr:rowOff>
    </xdr:from>
    <xdr:to>
      <xdr:col>8</xdr:col>
      <xdr:colOff>175442</xdr:colOff>
      <xdr:row>49</xdr:row>
      <xdr:rowOff>155671</xdr:rowOff>
    </xdr:to>
    <xdr:grpSp>
      <xdr:nvGrpSpPr>
        <xdr:cNvPr id="63" name="群組 62">
          <a:extLst>
            <a:ext uri="{FF2B5EF4-FFF2-40B4-BE49-F238E27FC236}">
              <a16:creationId xmlns:a16="http://schemas.microsoft.com/office/drawing/2014/main" id="{F1D734E6-0968-458C-93A2-3C83C1ECA8D8}"/>
            </a:ext>
          </a:extLst>
        </xdr:cNvPr>
        <xdr:cNvGrpSpPr/>
      </xdr:nvGrpSpPr>
      <xdr:grpSpPr>
        <a:xfrm>
          <a:off x="4485664" y="6977044"/>
          <a:ext cx="944950" cy="3907937"/>
          <a:chOff x="4479410" y="6839391"/>
          <a:chExt cx="962809" cy="3856447"/>
        </a:xfrm>
      </xdr:grpSpPr>
      <xdr:sp macro="" textlink="">
        <xdr:nvSpPr>
          <xdr:cNvPr id="64" name="預期報酬">
            <a:extLst>
              <a:ext uri="{FF2B5EF4-FFF2-40B4-BE49-F238E27FC236}">
                <a16:creationId xmlns:a16="http://schemas.microsoft.com/office/drawing/2014/main" id="{E1B6F8B6-F24C-471A-A3E8-CE17449FD9CB}"/>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3FF1938D-4E31-4893-84A1-C15783E0077E}"/>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66" name="夏普率">
            <a:extLst>
              <a:ext uri="{FF2B5EF4-FFF2-40B4-BE49-F238E27FC236}">
                <a16:creationId xmlns:a16="http://schemas.microsoft.com/office/drawing/2014/main" id="{A0D104D2-1280-4B33-B22A-34A0D673D17B}"/>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BAF9F23C-344A-4B78-A8DF-288CE997691D}"/>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9A5D7557-5F2D-4D5E-A08B-B4FBB5A1B0AD}"/>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EE82097-CA87-4649-8281-3A3527D337FF}"/>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AF6CA6A2-21A9-4CA7-9096-396070DE5A2C}"/>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9EC07B3-3CF6-4CDE-9682-B550AAFAA03B}"/>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CDC68F46-5F40-46FB-980B-D630D58A532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7776918C-7713-4387-A32D-2A375D047CEB}"/>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C491F4B3-B61B-4AC5-A931-292A02D53616}"/>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240862</xdr:colOff>
      <xdr:row>19</xdr:row>
      <xdr:rowOff>21897</xdr:rowOff>
    </xdr:from>
    <xdr:to>
      <xdr:col>16</xdr:col>
      <xdr:colOff>443934</xdr:colOff>
      <xdr:row>21</xdr:row>
      <xdr:rowOff>34391</xdr:rowOff>
    </xdr:to>
    <xdr:grpSp>
      <xdr:nvGrpSpPr>
        <xdr:cNvPr id="75" name="群組 74">
          <a:extLst>
            <a:ext uri="{FF2B5EF4-FFF2-40B4-BE49-F238E27FC236}">
              <a16:creationId xmlns:a16="http://schemas.microsoft.com/office/drawing/2014/main" id="{E05E5270-4631-434A-9CF9-861A80097B13}"/>
            </a:ext>
          </a:extLst>
        </xdr:cNvPr>
        <xdr:cNvGrpSpPr/>
      </xdr:nvGrpSpPr>
      <xdr:grpSpPr>
        <a:xfrm>
          <a:off x="9437414" y="4182242"/>
          <a:ext cx="1516865" cy="450425"/>
          <a:chOff x="13735911" y="6147552"/>
          <a:chExt cx="2209004" cy="651710"/>
        </a:xfrm>
      </xdr:grpSpPr>
      <xdr:sp macro="[1]!返回風險中立偏愛好人格頁_Click" textlink="">
        <xdr:nvSpPr>
          <xdr:cNvPr id="76" name="反回人格頁">
            <a:extLst>
              <a:ext uri="{FF2B5EF4-FFF2-40B4-BE49-F238E27FC236}">
                <a16:creationId xmlns:a16="http://schemas.microsoft.com/office/drawing/2014/main" id="{2BEB7F29-5E5A-445A-8084-A76A91B74B6B}"/>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77" name="箭號: 向下 76">
            <a:extLst>
              <a:ext uri="{FF2B5EF4-FFF2-40B4-BE49-F238E27FC236}">
                <a16:creationId xmlns:a16="http://schemas.microsoft.com/office/drawing/2014/main" id="{02A80697-DDC8-4785-9071-F29E6CBFFADE}"/>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s>
    <definedNames>
      <definedName name="列印風險中立偏愛好結果"/>
      <definedName name="返回風險中立偏愛好人格頁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0" zoomScale="50" zoomScaleNormal="50" workbookViewId="0">
      <selection activeCell="U39" sqref="U39"/>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13" zoomScale="41" zoomScaleNormal="41" workbookViewId="0">
      <selection activeCell="V57" sqref="V57"/>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F11" sqref="F11"/>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257</v>
      </c>
      <c r="B2" s="36" t="s">
        <v>550</v>
      </c>
      <c r="C2" s="38" t="s">
        <v>198</v>
      </c>
    </row>
    <row r="3" spans="1:3">
      <c r="A3" s="34" t="s">
        <v>386</v>
      </c>
      <c r="B3" s="36" t="s">
        <v>564</v>
      </c>
    </row>
    <row r="4" spans="1:3">
      <c r="A4" s="34" t="s">
        <v>454</v>
      </c>
      <c r="B4" s="36" t="s">
        <v>604</v>
      </c>
    </row>
    <row r="5" spans="1:3">
      <c r="A5" s="34" t="s">
        <v>304</v>
      </c>
      <c r="B5" s="36" t="s">
        <v>508</v>
      </c>
    </row>
    <row r="6" spans="1:3">
      <c r="A6" s="34" t="s">
        <v>448</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9" zoomScale="51" zoomScaleNormal="51" workbookViewId="0">
      <selection activeCell="X23" sqref="X23"/>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H2:AH33"/>
  <sheetViews>
    <sheetView topLeftCell="A10" zoomScale="47" zoomScaleNormal="47" workbookViewId="0">
      <selection activeCell="X21" sqref="X21"/>
    </sheetView>
  </sheetViews>
  <sheetFormatPr defaultColWidth="8.6640625" defaultRowHeight="17"/>
  <cols>
    <col min="1" max="16384" width="8.6640625" style="120"/>
  </cols>
  <sheetData>
    <row r="2" spans="31:34">
      <c r="AE2" s="120" t="s">
        <v>782</v>
      </c>
      <c r="AF2" s="120" t="s">
        <v>783</v>
      </c>
      <c r="AG2" s="120" t="s">
        <v>784</v>
      </c>
      <c r="AH2" s="120" t="s">
        <v>785</v>
      </c>
    </row>
    <row r="3" spans="31:34">
      <c r="AE3" s="120">
        <v>0.43616754465835061</v>
      </c>
      <c r="AF3" s="120">
        <v>2.5646722100560539E-4</v>
      </c>
      <c r="AG3" s="120">
        <v>1.6014594000648454E-2</v>
      </c>
      <c r="AH3" s="120">
        <v>3.261288236432422</v>
      </c>
    </row>
    <row r="23" s="120" customFormat="1" ht="9.75" customHeight="1"/>
    <row r="24" s="120" customFormat="1" hidden="1"/>
    <row r="33" spans="8:17">
      <c r="H33" s="120">
        <v>0.03</v>
      </c>
      <c r="I33" s="120">
        <v>1.9E-2</v>
      </c>
      <c r="J33" s="120">
        <v>5.0999999999999997E-2</v>
      </c>
      <c r="K33" s="120">
        <v>0.124</v>
      </c>
      <c r="L33" s="120">
        <v>0.32900000000000001</v>
      </c>
      <c r="M33" s="120">
        <v>8.7999999999999995E-2</v>
      </c>
      <c r="N33" s="120">
        <v>3.4000000000000002E-2</v>
      </c>
      <c r="O33" s="120">
        <v>5.2999999999999999E-2</v>
      </c>
      <c r="P33" s="120">
        <v>0.26900000000000002</v>
      </c>
      <c r="Q33" s="120">
        <v>2E-3</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abSelected="1" zoomScale="42" zoomScaleNormal="42" workbookViewId="0">
      <selection activeCell="Y25" sqref="Y25"/>
    </sheetView>
  </sheetViews>
  <sheetFormatPr defaultRowHeight="17"/>
  <sheetData>
    <row r="33" spans="8:20">
      <c r="H33">
        <v>8.0000000000000002E-3</v>
      </c>
      <c r="I33">
        <v>2.5000000000000001E-2</v>
      </c>
      <c r="J33">
        <v>0.16300000000000001</v>
      </c>
      <c r="K33">
        <v>0.18099999999999999</v>
      </c>
      <c r="L33">
        <v>0.14099999999999999</v>
      </c>
      <c r="M33">
        <v>0.16300000000000001</v>
      </c>
      <c r="N33">
        <v>0.156</v>
      </c>
      <c r="O33">
        <v>3.4000000000000002E-2</v>
      </c>
      <c r="P33">
        <v>9.2999999999999999E-2</v>
      </c>
      <c r="Q33">
        <v>3.7999999999999999E-2</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topLeftCell="A7" zoomScale="46" zoomScaleNormal="46" workbookViewId="0">
      <selection activeCell="W31" sqref="W31"/>
    </sheetView>
  </sheetViews>
  <sheetFormatPr defaultRowHeight="17"/>
  <cols>
    <col min="1" max="16384" width="8.6640625" style="120"/>
  </cols>
  <sheetData>
    <row r="33" spans="8:17">
      <c r="H33" s="120">
        <v>0.17499999999999999</v>
      </c>
      <c r="I33" s="120">
        <v>0.13200000000000001</v>
      </c>
      <c r="J33" s="120">
        <v>0.106</v>
      </c>
      <c r="K33" s="120">
        <v>0.13</v>
      </c>
      <c r="L33" s="120">
        <v>0.11899999999999999</v>
      </c>
      <c r="M33" s="120">
        <v>7.0000000000000001E-3</v>
      </c>
      <c r="N33" s="120">
        <v>0.13300000000000001</v>
      </c>
      <c r="O33" s="120">
        <v>2.5000000000000001E-2</v>
      </c>
      <c r="P33" s="120">
        <v>0.01</v>
      </c>
      <c r="Q33" s="120">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29" zoomScaleNormal="29" workbookViewId="0">
      <selection activeCell="X14" sqref="X14"/>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6669</v>
      </c>
      <c r="E1" s="59">
        <v>3036</v>
      </c>
      <c r="F1" s="60">
        <v>2357</v>
      </c>
      <c r="G1" s="59">
        <v>4938</v>
      </c>
      <c r="H1" s="60">
        <v>1905</v>
      </c>
      <c r="I1" s="58">
        <v>6414</v>
      </c>
      <c r="J1" s="59">
        <v>3356</v>
      </c>
      <c r="K1" s="60">
        <v>1809</v>
      </c>
      <c r="L1" s="59">
        <v>2338</v>
      </c>
      <c r="M1" s="60">
        <v>3504</v>
      </c>
      <c r="N1" s="56"/>
      <c r="O1" s="61" t="s">
        <v>711</v>
      </c>
      <c r="P1" s="58">
        <v>6669</v>
      </c>
      <c r="Q1" s="59">
        <v>3036</v>
      </c>
      <c r="R1" s="60">
        <v>2357</v>
      </c>
      <c r="S1" s="59">
        <v>4938</v>
      </c>
      <c r="T1" s="60">
        <v>1905</v>
      </c>
      <c r="U1" s="58">
        <v>6414</v>
      </c>
      <c r="V1" s="59">
        <v>3356</v>
      </c>
      <c r="W1" s="60">
        <v>1809</v>
      </c>
      <c r="X1" s="59">
        <v>2338</v>
      </c>
      <c r="Y1" s="60">
        <v>3504</v>
      </c>
      <c r="Z1" s="56"/>
      <c r="AA1" s="62" t="s">
        <v>712</v>
      </c>
      <c r="AB1" s="58">
        <v>6669</v>
      </c>
      <c r="AC1" s="59">
        <v>3036</v>
      </c>
      <c r="AD1" s="60">
        <v>2357</v>
      </c>
      <c r="AE1" s="59">
        <v>4938</v>
      </c>
      <c r="AF1" s="60">
        <v>1905</v>
      </c>
      <c r="AG1" s="58">
        <v>6414</v>
      </c>
      <c r="AH1" s="59">
        <v>3356</v>
      </c>
      <c r="AI1" s="60">
        <v>1809</v>
      </c>
      <c r="AJ1" s="59">
        <v>2338</v>
      </c>
      <c r="AK1" s="60">
        <v>3504</v>
      </c>
      <c r="AL1" s="56"/>
      <c r="AM1" s="56"/>
    </row>
    <row r="2" spans="1:39">
      <c r="A2" s="63">
        <v>6669</v>
      </c>
      <c r="B2" s="56"/>
      <c r="C2" s="56" t="s">
        <v>705</v>
      </c>
      <c r="D2" s="56">
        <v>2500</v>
      </c>
      <c r="E2" s="56">
        <v>163</v>
      </c>
      <c r="F2" s="56">
        <v>457</v>
      </c>
      <c r="G2" s="56">
        <v>84.9</v>
      </c>
      <c r="H2" s="56">
        <v>22.75</v>
      </c>
      <c r="I2" s="56">
        <v>301</v>
      </c>
      <c r="J2" s="56">
        <v>50.3</v>
      </c>
      <c r="K2" s="56">
        <v>31.75</v>
      </c>
      <c r="L2" s="56">
        <v>69.3</v>
      </c>
      <c r="M2" s="56">
        <v>65.7</v>
      </c>
      <c r="N2" s="56"/>
      <c r="O2" s="64" t="s">
        <v>713</v>
      </c>
      <c r="P2" s="56">
        <v>0</v>
      </c>
      <c r="Q2" s="56">
        <v>0</v>
      </c>
      <c r="R2" s="56">
        <v>0</v>
      </c>
      <c r="S2" s="56">
        <v>0</v>
      </c>
      <c r="T2" s="56">
        <v>0</v>
      </c>
      <c r="U2" s="56">
        <v>0</v>
      </c>
      <c r="V2" s="56">
        <v>0</v>
      </c>
      <c r="W2" s="56">
        <v>0</v>
      </c>
      <c r="X2" s="56">
        <v>0</v>
      </c>
      <c r="Y2" s="56">
        <v>0</v>
      </c>
      <c r="Z2" s="56"/>
      <c r="AA2" s="62" t="s">
        <v>714</v>
      </c>
      <c r="AB2" s="56">
        <f>SUM(P3:P64)</f>
        <v>-1.2072581234268173E-2</v>
      </c>
      <c r="AC2" s="56">
        <f t="shared" ref="AC2:AJ2" si="0">SUM(Q3:Q64)</f>
        <v>-0.34447967084491421</v>
      </c>
      <c r="AD2" s="56">
        <f t="shared" si="0"/>
        <v>0.11559245427656425</v>
      </c>
      <c r="AE2" s="56">
        <f t="shared" si="0"/>
        <v>0.22196500079476622</v>
      </c>
      <c r="AF2" s="56">
        <f t="shared" si="0"/>
        <v>-1.9978466930886403E-2</v>
      </c>
      <c r="AG2" s="56">
        <f t="shared" si="0"/>
        <v>8.2849906148377839E-2</v>
      </c>
      <c r="AH2" s="56">
        <f t="shared" si="0"/>
        <v>0.29412252077279083</v>
      </c>
      <c r="AI2" s="56">
        <f t="shared" si="0"/>
        <v>-0.21140173343752611</v>
      </c>
      <c r="AJ2" s="56">
        <f t="shared" si="0"/>
        <v>3.1252543504104613E-2</v>
      </c>
      <c r="AK2" s="56">
        <f>SUM(Y3:Y64)</f>
        <v>-0.1092578348330243</v>
      </c>
      <c r="AL2" s="56"/>
      <c r="AM2" s="56"/>
    </row>
    <row r="3" spans="1:39">
      <c r="A3" s="63">
        <v>3036</v>
      </c>
      <c r="B3" s="56"/>
      <c r="C3" s="56" t="s">
        <v>704</v>
      </c>
      <c r="D3" s="56">
        <v>2445</v>
      </c>
      <c r="E3" s="56">
        <v>172</v>
      </c>
      <c r="F3" s="56">
        <v>457</v>
      </c>
      <c r="G3" s="56">
        <v>86</v>
      </c>
      <c r="H3" s="56">
        <v>24</v>
      </c>
      <c r="I3" s="56">
        <v>301</v>
      </c>
      <c r="J3" s="56">
        <v>50</v>
      </c>
      <c r="K3" s="56">
        <v>31.95</v>
      </c>
      <c r="L3" s="56">
        <v>69.900000000000006</v>
      </c>
      <c r="M3" s="56">
        <v>65.599999999999994</v>
      </c>
      <c r="N3" s="56"/>
      <c r="O3" s="65" t="s">
        <v>715</v>
      </c>
      <c r="P3" s="56">
        <f t="shared" ref="P3:P34" si="1">LN(D3/D2)</f>
        <v>-2.2245608947319737E-2</v>
      </c>
      <c r="Q3" s="56">
        <f t="shared" ref="Q3:Q34" si="2">LN(E3/E2)</f>
        <v>5.3744276006690614E-2</v>
      </c>
      <c r="R3" s="56">
        <f t="shared" ref="R3:R34" si="3">LN(F3/F2)</f>
        <v>0</v>
      </c>
      <c r="S3" s="56">
        <f t="shared" ref="S3:S34" si="4">LN(G3/G2)</f>
        <v>1.2873202936205972E-2</v>
      </c>
      <c r="T3" s="56">
        <f t="shared" ref="T3:T34" si="5">LN(H3/H2)</f>
        <v>5.3488684950986222E-2</v>
      </c>
      <c r="U3" s="56">
        <f t="shared" ref="U3:U34" si="6">LN(I3/I2)</f>
        <v>0</v>
      </c>
      <c r="V3" s="56">
        <f t="shared" ref="V3:V34" si="7">LN(J3/J2)</f>
        <v>-5.982071677547429E-3</v>
      </c>
      <c r="W3" s="56">
        <f t="shared" ref="W3:W34" si="8">LN(K3/K2)</f>
        <v>6.2794554848431012E-3</v>
      </c>
      <c r="X3" s="56">
        <f t="shared" ref="X3:X34" si="9">LN(L3/L2)</f>
        <v>8.6207430439071749E-3</v>
      </c>
      <c r="Y3" s="56">
        <f t="shared" ref="Y3:Y34" si="10">LN(M3/M2)</f>
        <v>-1.5232295405216371E-3</v>
      </c>
      <c r="Z3" s="56"/>
      <c r="AA3" s="62" t="s">
        <v>716</v>
      </c>
      <c r="AB3" s="56">
        <f>VAR(P3:P64)*90</f>
        <v>9.6340461750592368E-2</v>
      </c>
      <c r="AC3" s="56">
        <f t="shared" ref="AC3:AK3" si="11">VAR(Q3:Q64)*90</f>
        <v>0.11916462563492397</v>
      </c>
      <c r="AD3" s="56">
        <f t="shared" si="11"/>
        <v>5.3180422367579236E-2</v>
      </c>
      <c r="AE3" s="56">
        <f t="shared" si="11"/>
        <v>3.8431586500095115E-2</v>
      </c>
      <c r="AF3" s="56">
        <f t="shared" si="11"/>
        <v>3.0139948647320988E-2</v>
      </c>
      <c r="AG3" s="56">
        <f t="shared" si="11"/>
        <v>6.1939477143869881E-2</v>
      </c>
      <c r="AH3" s="56">
        <f t="shared" si="11"/>
        <v>6.0966877407871219E-2</v>
      </c>
      <c r="AI3" s="56">
        <f t="shared" si="11"/>
        <v>0.10135857672373019</v>
      </c>
      <c r="AJ3" s="56">
        <f t="shared" si="11"/>
        <v>4.2871536977425691E-2</v>
      </c>
      <c r="AK3" s="56">
        <f t="shared" si="11"/>
        <v>1.9812749659815145E-2</v>
      </c>
      <c r="AL3" s="56"/>
      <c r="AM3" s="56"/>
    </row>
    <row r="4" spans="1:39">
      <c r="A4" s="63">
        <v>2357</v>
      </c>
      <c r="B4" s="56"/>
      <c r="C4" s="56" t="s">
        <v>703</v>
      </c>
      <c r="D4" s="56">
        <v>2560</v>
      </c>
      <c r="E4" s="56">
        <v>169.5</v>
      </c>
      <c r="F4" s="56">
        <v>466</v>
      </c>
      <c r="G4" s="56">
        <v>86.5</v>
      </c>
      <c r="H4" s="56">
        <v>23.3</v>
      </c>
      <c r="I4" s="56">
        <v>307</v>
      </c>
      <c r="J4" s="56">
        <v>49.75</v>
      </c>
      <c r="K4" s="56">
        <v>34.25</v>
      </c>
      <c r="L4" s="56">
        <v>69.099999999999994</v>
      </c>
      <c r="M4" s="56">
        <v>65.2</v>
      </c>
      <c r="N4" s="56"/>
      <c r="O4" s="56"/>
      <c r="P4" s="56">
        <f t="shared" si="1"/>
        <v>4.5962135564635853E-2</v>
      </c>
      <c r="Q4" s="56">
        <f t="shared" si="2"/>
        <v>-1.4641549992948118E-2</v>
      </c>
      <c r="R4" s="56">
        <f t="shared" si="3"/>
        <v>1.9502243231441101E-2</v>
      </c>
      <c r="S4" s="56">
        <f t="shared" si="4"/>
        <v>5.7971176843259146E-3</v>
      </c>
      <c r="T4" s="56">
        <f t="shared" si="5"/>
        <v>-2.9600469776290744E-2</v>
      </c>
      <c r="U4" s="56">
        <f t="shared" si="6"/>
        <v>1.9737482838321337E-2</v>
      </c>
      <c r="V4" s="56">
        <f t="shared" si="7"/>
        <v>-5.0125418235442863E-3</v>
      </c>
      <c r="W4" s="56">
        <f t="shared" si="8"/>
        <v>6.9514383884690417E-2</v>
      </c>
      <c r="X4" s="56">
        <f t="shared" si="9"/>
        <v>-1.1510918466140557E-2</v>
      </c>
      <c r="Y4" s="56">
        <f t="shared" si="10"/>
        <v>-6.1162270174359825E-3</v>
      </c>
      <c r="Z4" s="56"/>
      <c r="AA4" s="62" t="s">
        <v>717</v>
      </c>
      <c r="AB4" s="56">
        <f>STDEV(P3:P64)*SQRT(90)</f>
        <v>0.31038759922167053</v>
      </c>
      <c r="AC4" s="56">
        <f>STDEV(Q3:Q64)*SQRT(90)</f>
        <v>0.34520229668257418</v>
      </c>
      <c r="AD4" s="56">
        <f t="shared" ref="AD4:AK4" si="12">STDEV(R3:R64)*SQRT(90)</f>
        <v>0.23060880808759068</v>
      </c>
      <c r="AE4" s="56">
        <f t="shared" si="12"/>
        <v>0.19603975744755225</v>
      </c>
      <c r="AF4" s="56">
        <f t="shared" si="12"/>
        <v>0.17360860764179001</v>
      </c>
      <c r="AG4" s="56">
        <f t="shared" si="12"/>
        <v>0.24887642946625116</v>
      </c>
      <c r="AH4" s="56">
        <f t="shared" si="12"/>
        <v>0.2469147168717799</v>
      </c>
      <c r="AI4" s="56">
        <f t="shared" si="12"/>
        <v>0.31836861768040237</v>
      </c>
      <c r="AJ4" s="56">
        <f t="shared" si="12"/>
        <v>0.20705442998744483</v>
      </c>
      <c r="AK4" s="56">
        <f t="shared" si="12"/>
        <v>0.14075776944742746</v>
      </c>
      <c r="AL4" s="56"/>
      <c r="AM4" s="56"/>
    </row>
    <row r="5" spans="1:39">
      <c r="A5" s="63">
        <v>4938</v>
      </c>
      <c r="B5" s="56"/>
      <c r="C5" s="56" t="s">
        <v>702</v>
      </c>
      <c r="D5" s="56">
        <v>2560</v>
      </c>
      <c r="E5" s="56">
        <v>172</v>
      </c>
      <c r="F5" s="56">
        <v>471</v>
      </c>
      <c r="G5" s="56">
        <v>86.5</v>
      </c>
      <c r="H5" s="56">
        <v>23.4</v>
      </c>
      <c r="I5" s="56">
        <v>305</v>
      </c>
      <c r="J5" s="56">
        <v>50.5</v>
      </c>
      <c r="K5" s="56">
        <v>35.700000000000003</v>
      </c>
      <c r="L5" s="56">
        <v>70.3</v>
      </c>
      <c r="M5" s="56">
        <v>64.5</v>
      </c>
      <c r="N5" s="56"/>
      <c r="O5" s="56"/>
      <c r="P5" s="56">
        <f t="shared" si="1"/>
        <v>0</v>
      </c>
      <c r="Q5" s="56">
        <f t="shared" si="2"/>
        <v>1.4641549992948187E-2</v>
      </c>
      <c r="R5" s="56">
        <f t="shared" si="3"/>
        <v>1.0672459890771979E-2</v>
      </c>
      <c r="S5" s="56">
        <f t="shared" si="4"/>
        <v>0</v>
      </c>
      <c r="T5" s="56">
        <f t="shared" si="5"/>
        <v>4.2826617920007281E-3</v>
      </c>
      <c r="U5" s="56">
        <f t="shared" si="6"/>
        <v>-6.5359709797855334E-3</v>
      </c>
      <c r="V5" s="56">
        <f t="shared" si="7"/>
        <v>1.496287267671232E-2</v>
      </c>
      <c r="W5" s="56">
        <f t="shared" si="8"/>
        <v>4.146412407735911E-2</v>
      </c>
      <c r="X5" s="56">
        <f t="shared" si="9"/>
        <v>1.7217068042995096E-2</v>
      </c>
      <c r="Y5" s="56">
        <f t="shared" si="10"/>
        <v>-1.0794245130880512E-2</v>
      </c>
      <c r="Z5" s="56"/>
      <c r="AA5" s="62" t="s">
        <v>718</v>
      </c>
      <c r="AB5" s="56">
        <f>AB4 * SQRT(4)</f>
        <v>0.62077519844334106</v>
      </c>
      <c r="AC5" s="56">
        <f t="shared" ref="AC5:AK5" si="13">AC4 * SQRT(4)</f>
        <v>0.69040459336514837</v>
      </c>
      <c r="AD5" s="56">
        <f t="shared" si="13"/>
        <v>0.46121761617518137</v>
      </c>
      <c r="AE5" s="56">
        <f t="shared" si="13"/>
        <v>0.39207951489510451</v>
      </c>
      <c r="AF5" s="56">
        <f t="shared" si="13"/>
        <v>0.34721721528358002</v>
      </c>
      <c r="AG5" s="56">
        <f t="shared" si="13"/>
        <v>0.49775285893250232</v>
      </c>
      <c r="AH5" s="56">
        <f t="shared" si="13"/>
        <v>0.49382943374355981</v>
      </c>
      <c r="AI5" s="56">
        <f t="shared" si="13"/>
        <v>0.63673723536080473</v>
      </c>
      <c r="AJ5" s="56">
        <f t="shared" si="13"/>
        <v>0.41410885997488966</v>
      </c>
      <c r="AK5" s="56">
        <f t="shared" si="13"/>
        <v>0.28151553889485492</v>
      </c>
      <c r="AL5" s="56"/>
      <c r="AM5" s="56"/>
    </row>
    <row r="6" spans="1:39">
      <c r="A6" s="67">
        <v>1905</v>
      </c>
      <c r="B6" s="56"/>
      <c r="C6" s="56" t="s">
        <v>701</v>
      </c>
      <c r="D6" s="56">
        <v>2510</v>
      </c>
      <c r="E6" s="56">
        <v>165.5</v>
      </c>
      <c r="F6" s="56">
        <v>462</v>
      </c>
      <c r="G6" s="56">
        <v>85.4</v>
      </c>
      <c r="H6" s="56">
        <v>22.55</v>
      </c>
      <c r="I6" s="56">
        <v>297.5</v>
      </c>
      <c r="J6" s="56">
        <v>50.7</v>
      </c>
      <c r="K6" s="56">
        <v>34</v>
      </c>
      <c r="L6" s="56">
        <v>68.8</v>
      </c>
      <c r="M6" s="56">
        <v>63</v>
      </c>
      <c r="N6" s="56"/>
      <c r="O6" s="56"/>
      <c r="P6" s="56">
        <f t="shared" si="1"/>
        <v>-1.972450534777859E-2</v>
      </c>
      <c r="Q6" s="56">
        <f t="shared" si="2"/>
        <v>-3.8523281996335403E-2</v>
      </c>
      <c r="R6" s="56">
        <f t="shared" si="3"/>
        <v>-1.9293202934678896E-2</v>
      </c>
      <c r="S6" s="56">
        <f t="shared" si="4"/>
        <v>-1.2798313143309396E-2</v>
      </c>
      <c r="T6" s="56">
        <f t="shared" si="5"/>
        <v>-3.7000956414968256E-2</v>
      </c>
      <c r="U6" s="56">
        <f t="shared" si="6"/>
        <v>-2.4897551621727201E-2</v>
      </c>
      <c r="V6" s="56">
        <f t="shared" si="7"/>
        <v>3.9525743158233418E-3</v>
      </c>
      <c r="W6" s="56">
        <f t="shared" si="8"/>
        <v>-4.8790164169432056E-2</v>
      </c>
      <c r="X6" s="56">
        <f t="shared" si="9"/>
        <v>-2.1568053877321278E-2</v>
      </c>
      <c r="Y6" s="56">
        <f t="shared" si="10"/>
        <v>-2.3530497410194161E-2</v>
      </c>
      <c r="Z6" s="56"/>
      <c r="AA6" s="66" t="s">
        <v>719</v>
      </c>
      <c r="AB6" s="56"/>
      <c r="AC6" s="56"/>
      <c r="AD6" s="56"/>
      <c r="AE6" s="56"/>
      <c r="AF6" s="56"/>
      <c r="AG6" s="56"/>
      <c r="AH6" s="56"/>
      <c r="AI6" s="56"/>
      <c r="AJ6" s="56"/>
      <c r="AK6" s="56"/>
      <c r="AL6" s="56"/>
      <c r="AM6" s="56"/>
    </row>
    <row r="7" spans="1:39" ht="17.5" thickBot="1">
      <c r="A7" s="67">
        <v>6414</v>
      </c>
      <c r="B7" s="56"/>
      <c r="C7" s="56" t="s">
        <v>700</v>
      </c>
      <c r="D7" s="56">
        <v>2445</v>
      </c>
      <c r="E7" s="56">
        <v>159.5</v>
      </c>
      <c r="F7" s="56">
        <v>452.5</v>
      </c>
      <c r="G7" s="56">
        <v>85.3</v>
      </c>
      <c r="H7" s="56">
        <v>22.25</v>
      </c>
      <c r="I7" s="56">
        <v>290.5</v>
      </c>
      <c r="J7" s="56">
        <v>50</v>
      </c>
      <c r="K7" s="56">
        <v>32.450000000000003</v>
      </c>
      <c r="L7" s="56">
        <v>67.7</v>
      </c>
      <c r="M7" s="56">
        <v>60.8</v>
      </c>
      <c r="N7" s="56"/>
      <c r="O7" s="56"/>
      <c r="P7" s="56">
        <f t="shared" si="1"/>
        <v>-2.6237630216857148E-2</v>
      </c>
      <c r="Q7" s="56">
        <f t="shared" si="2"/>
        <v>-3.6927272592218362E-2</v>
      </c>
      <c r="R7" s="56">
        <f t="shared" si="3"/>
        <v>-2.0777127941758036E-2</v>
      </c>
      <c r="S7" s="56">
        <f t="shared" si="4"/>
        <v>-1.1716462968908577E-3</v>
      </c>
      <c r="T7" s="56">
        <f t="shared" si="5"/>
        <v>-1.3393057336438136E-2</v>
      </c>
      <c r="U7" s="56">
        <f t="shared" si="6"/>
        <v>-2.3810648693718559E-2</v>
      </c>
      <c r="V7" s="56">
        <f t="shared" si="7"/>
        <v>-1.3902905168991493E-2</v>
      </c>
      <c r="W7" s="56">
        <f t="shared" si="8"/>
        <v>-4.6660081466062334E-2</v>
      </c>
      <c r="X7" s="56">
        <f t="shared" si="9"/>
        <v>-1.6117565021068585E-2</v>
      </c>
      <c r="Y7" s="56">
        <f t="shared" si="10"/>
        <v>-3.554493741941147E-2</v>
      </c>
      <c r="Z7" s="56"/>
      <c r="AA7" s="56"/>
      <c r="AB7" s="56"/>
      <c r="AC7" s="56"/>
      <c r="AD7" s="56"/>
      <c r="AE7" s="56"/>
      <c r="AF7" s="56"/>
      <c r="AG7" s="56"/>
      <c r="AH7" s="56"/>
      <c r="AI7" s="56"/>
      <c r="AJ7" s="56"/>
      <c r="AK7" s="56"/>
      <c r="AL7" s="56"/>
      <c r="AM7" s="56"/>
    </row>
    <row r="8" spans="1:39" ht="17.5" thickTop="1">
      <c r="A8" s="67">
        <v>3356</v>
      </c>
      <c r="B8" s="56"/>
      <c r="C8" s="56" t="s">
        <v>699</v>
      </c>
      <c r="D8" s="56">
        <v>2430</v>
      </c>
      <c r="E8" s="56">
        <v>158.5</v>
      </c>
      <c r="F8" s="56">
        <v>444</v>
      </c>
      <c r="G8" s="56">
        <v>85.1</v>
      </c>
      <c r="H8" s="56">
        <v>22.6</v>
      </c>
      <c r="I8" s="56">
        <v>290</v>
      </c>
      <c r="J8" s="56">
        <v>51.9</v>
      </c>
      <c r="K8" s="56">
        <v>32.450000000000003</v>
      </c>
      <c r="L8" s="56">
        <v>67.5</v>
      </c>
      <c r="M8" s="56">
        <v>61.1</v>
      </c>
      <c r="N8" s="56"/>
      <c r="O8" s="56"/>
      <c r="P8" s="56">
        <f t="shared" si="1"/>
        <v>-6.1538655743782235E-3</v>
      </c>
      <c r="Q8" s="56">
        <f t="shared" si="2"/>
        <v>-6.2893289075639904E-3</v>
      </c>
      <c r="R8" s="56">
        <f t="shared" si="3"/>
        <v>-1.8963200707756055E-2</v>
      </c>
      <c r="S8" s="56">
        <f t="shared" si="4"/>
        <v>-2.347418918305008E-3</v>
      </c>
      <c r="T8" s="56">
        <f t="shared" si="5"/>
        <v>1.5607897665990968E-2</v>
      </c>
      <c r="U8" s="56">
        <f t="shared" si="6"/>
        <v>-1.7226533114461818E-3</v>
      </c>
      <c r="V8" s="56">
        <f t="shared" si="7"/>
        <v>3.7295784743696929E-2</v>
      </c>
      <c r="W8" s="56">
        <f t="shared" si="8"/>
        <v>0</v>
      </c>
      <c r="X8" s="56">
        <f t="shared" si="9"/>
        <v>-2.9585820397452656E-3</v>
      </c>
      <c r="Y8" s="56">
        <f t="shared" si="10"/>
        <v>4.922077205428455E-3</v>
      </c>
      <c r="Z8" s="56"/>
      <c r="AA8" s="131" t="s">
        <v>720</v>
      </c>
      <c r="AB8" s="132">
        <v>6669</v>
      </c>
      <c r="AC8" s="133">
        <v>3036</v>
      </c>
      <c r="AD8" s="134">
        <v>2357</v>
      </c>
      <c r="AE8" s="133">
        <v>4938</v>
      </c>
      <c r="AF8" s="134">
        <v>1905</v>
      </c>
      <c r="AG8" s="132">
        <v>6414</v>
      </c>
      <c r="AH8" s="133">
        <v>3356</v>
      </c>
      <c r="AI8" s="134">
        <v>1809</v>
      </c>
      <c r="AJ8" s="133">
        <v>2338</v>
      </c>
      <c r="AK8" s="135">
        <v>3504</v>
      </c>
      <c r="AL8" s="56"/>
      <c r="AM8" s="56"/>
    </row>
    <row r="9" spans="1:39">
      <c r="A9" s="67">
        <v>1809</v>
      </c>
      <c r="B9" s="56"/>
      <c r="C9" s="56" t="s">
        <v>698</v>
      </c>
      <c r="D9" s="56">
        <v>2435</v>
      </c>
      <c r="E9" s="56">
        <v>155.5</v>
      </c>
      <c r="F9" s="56">
        <v>441</v>
      </c>
      <c r="G9" s="56">
        <v>87.5</v>
      </c>
      <c r="H9" s="56">
        <v>22.95</v>
      </c>
      <c r="I9" s="56">
        <v>297.5</v>
      </c>
      <c r="J9" s="56">
        <v>52.2</v>
      </c>
      <c r="K9" s="56">
        <v>33.1</v>
      </c>
      <c r="L9" s="56">
        <v>70</v>
      </c>
      <c r="M9" s="56">
        <v>61</v>
      </c>
      <c r="N9" s="56"/>
      <c r="O9" s="56"/>
      <c r="P9" s="56">
        <f t="shared" si="1"/>
        <v>2.0554991820959595E-3</v>
      </c>
      <c r="Q9" s="56">
        <f t="shared" si="2"/>
        <v>-1.9108861698046473E-2</v>
      </c>
      <c r="R9" s="56">
        <f t="shared" si="3"/>
        <v>-6.7796869853788038E-3</v>
      </c>
      <c r="S9" s="56">
        <f t="shared" si="4"/>
        <v>2.7811757784240304E-2</v>
      </c>
      <c r="T9" s="56">
        <f t="shared" si="5"/>
        <v>1.5368030228313937E-2</v>
      </c>
      <c r="U9" s="56">
        <f t="shared" si="6"/>
        <v>2.5533302005164845E-2</v>
      </c>
      <c r="V9" s="56">
        <f t="shared" si="7"/>
        <v>5.7637047167501338E-3</v>
      </c>
      <c r="W9" s="56">
        <f t="shared" si="8"/>
        <v>1.9832839232918242E-2</v>
      </c>
      <c r="X9" s="56">
        <f t="shared" si="9"/>
        <v>3.6367644170874791E-2</v>
      </c>
      <c r="Y9" s="56">
        <f t="shared" si="10"/>
        <v>-1.6380020042383583E-3</v>
      </c>
      <c r="Z9" s="56"/>
      <c r="AA9" s="128">
        <v>6669</v>
      </c>
      <c r="AB9" s="122" cm="1">
        <f t="array" ref="AB9:AK18">VarCovar(P3:Y64,AB10:AK22)</f>
        <v>1.0531842592806694E-3</v>
      </c>
      <c r="AC9" s="122">
        <v>7.3703002526888877E-5</v>
      </c>
      <c r="AD9" s="122">
        <v>2.5548628926389796E-4</v>
      </c>
      <c r="AE9" s="122">
        <v>5.05276406544573E-5</v>
      </c>
      <c r="AF9" s="122">
        <v>-3.2536980798621751E-5</v>
      </c>
      <c r="AG9" s="122">
        <v>1.8068864895297827E-4</v>
      </c>
      <c r="AH9" s="122">
        <v>1.9343203461633096E-4</v>
      </c>
      <c r="AI9" s="122">
        <v>4.3130731622597571E-4</v>
      </c>
      <c r="AJ9" s="122">
        <v>1.6639916190963814E-4</v>
      </c>
      <c r="AK9" s="136">
        <v>1.94550404193679E-4</v>
      </c>
      <c r="AL9" s="56"/>
      <c r="AM9" s="56"/>
    </row>
    <row r="10" spans="1:39">
      <c r="A10" s="68">
        <v>2338</v>
      </c>
      <c r="B10" s="56"/>
      <c r="C10" s="56" t="s">
        <v>697</v>
      </c>
      <c r="D10" s="56">
        <v>2330</v>
      </c>
      <c r="E10" s="56">
        <v>149.5</v>
      </c>
      <c r="F10" s="56">
        <v>436</v>
      </c>
      <c r="G10" s="56">
        <v>89.9</v>
      </c>
      <c r="H10" s="56">
        <v>22.7</v>
      </c>
      <c r="I10" s="56">
        <v>299</v>
      </c>
      <c r="J10" s="56">
        <v>52.5</v>
      </c>
      <c r="K10" s="56">
        <v>31.25</v>
      </c>
      <c r="L10" s="56">
        <v>68.5</v>
      </c>
      <c r="M10" s="56">
        <v>59.5</v>
      </c>
      <c r="N10" s="56"/>
      <c r="O10" s="56"/>
      <c r="P10" s="56">
        <f t="shared" si="1"/>
        <v>-4.4078488956943947E-2</v>
      </c>
      <c r="Q10" s="56">
        <f t="shared" si="2"/>
        <v>-3.9349338788547655E-2</v>
      </c>
      <c r="R10" s="56">
        <f t="shared" si="3"/>
        <v>-1.1402632097811649E-2</v>
      </c>
      <c r="S10" s="56">
        <f t="shared" si="4"/>
        <v>2.705914811400599E-2</v>
      </c>
      <c r="T10" s="56">
        <f t="shared" si="5"/>
        <v>-1.0953012019197206E-2</v>
      </c>
      <c r="U10" s="56">
        <f t="shared" si="6"/>
        <v>5.0293484050019585E-3</v>
      </c>
      <c r="V10" s="56">
        <f t="shared" si="7"/>
        <v>5.7306747089850745E-3</v>
      </c>
      <c r="W10" s="56">
        <f t="shared" si="8"/>
        <v>-5.751390620060675E-2</v>
      </c>
      <c r="X10" s="56">
        <f t="shared" si="9"/>
        <v>-2.1661496781179419E-2</v>
      </c>
      <c r="Y10" s="56">
        <f t="shared" si="10"/>
        <v>-2.4897551621727201E-2</v>
      </c>
      <c r="Z10" s="56"/>
      <c r="AA10" s="129">
        <v>3036</v>
      </c>
      <c r="AB10" s="122">
        <v>7.3703002526888877E-5</v>
      </c>
      <c r="AC10" s="122">
        <v>1.3026957282670903E-3</v>
      </c>
      <c r="AD10" s="122">
        <v>1.1350840680833375E-4</v>
      </c>
      <c r="AE10" s="122">
        <v>1.6644844997570346E-4</v>
      </c>
      <c r="AF10" s="122">
        <v>1.0120432261334869E-4</v>
      </c>
      <c r="AG10" s="122">
        <v>2.5493108279282952E-4</v>
      </c>
      <c r="AH10" s="122">
        <v>5.6994374111923623E-6</v>
      </c>
      <c r="AI10" s="122">
        <v>-1.8307918308069519E-5</v>
      </c>
      <c r="AJ10" s="122">
        <v>3.1290286685578544E-4</v>
      </c>
      <c r="AK10" s="136">
        <v>1.4004763693541988E-4</v>
      </c>
      <c r="AL10" s="56"/>
      <c r="AM10" s="56"/>
    </row>
    <row r="11" spans="1:39">
      <c r="A11" s="68">
        <v>3504</v>
      </c>
      <c r="B11" s="56"/>
      <c r="C11" s="56" t="s">
        <v>696</v>
      </c>
      <c r="D11" s="56">
        <v>2260</v>
      </c>
      <c r="E11" s="56">
        <v>144.5</v>
      </c>
      <c r="F11" s="56">
        <v>433.5</v>
      </c>
      <c r="G11" s="56">
        <v>88.6</v>
      </c>
      <c r="H11" s="56">
        <v>22.5</v>
      </c>
      <c r="I11" s="56">
        <v>284.5</v>
      </c>
      <c r="J11" s="56">
        <v>52.8</v>
      </c>
      <c r="K11" s="56">
        <v>30</v>
      </c>
      <c r="L11" s="56">
        <v>67.900000000000006</v>
      </c>
      <c r="M11" s="56">
        <v>59.5</v>
      </c>
      <c r="N11" s="56"/>
      <c r="O11" s="56"/>
      <c r="P11" s="56">
        <f t="shared" si="1"/>
        <v>-3.050345429341474E-2</v>
      </c>
      <c r="Q11" s="56">
        <f t="shared" si="2"/>
        <v>-3.4016885278254243E-2</v>
      </c>
      <c r="R11" s="56">
        <f t="shared" si="3"/>
        <v>-5.750447128437826E-3</v>
      </c>
      <c r="S11" s="56">
        <f t="shared" si="4"/>
        <v>-1.4566083866539405E-2</v>
      </c>
      <c r="T11" s="56">
        <f t="shared" si="5"/>
        <v>-8.8496152769824993E-3</v>
      </c>
      <c r="U11" s="56">
        <f t="shared" si="6"/>
        <v>-4.9710319824300783E-2</v>
      </c>
      <c r="V11" s="56">
        <f t="shared" si="7"/>
        <v>5.6980211146375748E-3</v>
      </c>
      <c r="W11" s="56">
        <f t="shared" si="8"/>
        <v>-4.0821994520255166E-2</v>
      </c>
      <c r="X11" s="56">
        <f t="shared" si="9"/>
        <v>-8.7977107035290842E-3</v>
      </c>
      <c r="Y11" s="56">
        <f t="shared" si="10"/>
        <v>0</v>
      </c>
      <c r="Z11" s="56"/>
      <c r="AA11" s="129">
        <v>2357</v>
      </c>
      <c r="AB11" s="122">
        <v>2.5548628926389796E-4</v>
      </c>
      <c r="AC11" s="122">
        <v>1.1350840680833375E-4</v>
      </c>
      <c r="AD11" s="122">
        <v>5.8136304021905606E-4</v>
      </c>
      <c r="AE11" s="122">
        <v>1.6373850608020782E-4</v>
      </c>
      <c r="AF11" s="122">
        <v>5.7254082308258283E-5</v>
      </c>
      <c r="AG11" s="122">
        <v>1.7100122363703882E-4</v>
      </c>
      <c r="AH11" s="122">
        <v>9.2306244559509315E-5</v>
      </c>
      <c r="AI11" s="122">
        <v>9.7418934724547839E-5</v>
      </c>
      <c r="AJ11" s="122">
        <v>1.2799596714819817E-4</v>
      </c>
      <c r="AK11" s="136">
        <v>6.2484888831534083E-5</v>
      </c>
      <c r="AL11" s="56"/>
      <c r="AM11" s="56"/>
    </row>
    <row r="12" spans="1:39">
      <c r="A12" s="56"/>
      <c r="B12" s="56"/>
      <c r="C12" s="56" t="s">
        <v>695</v>
      </c>
      <c r="D12" s="56">
        <v>2200</v>
      </c>
      <c r="E12" s="56">
        <v>155</v>
      </c>
      <c r="F12" s="56">
        <v>429</v>
      </c>
      <c r="G12" s="56">
        <v>89.1</v>
      </c>
      <c r="H12" s="56">
        <v>22.3</v>
      </c>
      <c r="I12" s="56">
        <v>294</v>
      </c>
      <c r="J12" s="56">
        <v>53.7</v>
      </c>
      <c r="K12" s="56">
        <v>27.4</v>
      </c>
      <c r="L12" s="56">
        <v>67.400000000000006</v>
      </c>
      <c r="M12" s="56">
        <v>58.8</v>
      </c>
      <c r="N12" s="56"/>
      <c r="O12" s="56"/>
      <c r="P12" s="56">
        <f t="shared" si="1"/>
        <v>-2.6907452919924382E-2</v>
      </c>
      <c r="Q12" s="56">
        <f t="shared" si="2"/>
        <v>7.0145609366759773E-2</v>
      </c>
      <c r="R12" s="56">
        <f t="shared" si="3"/>
        <v>-1.0434877292579619E-2</v>
      </c>
      <c r="S12" s="56">
        <f t="shared" si="4"/>
        <v>5.6274768657283893E-3</v>
      </c>
      <c r="T12" s="56">
        <f t="shared" si="5"/>
        <v>-8.9286307443013184E-3</v>
      </c>
      <c r="U12" s="56">
        <f t="shared" si="6"/>
        <v>3.2846513772296089E-2</v>
      </c>
      <c r="V12" s="56">
        <f t="shared" si="7"/>
        <v>1.6901810802603254E-2</v>
      </c>
      <c r="W12" s="56">
        <f t="shared" si="8"/>
        <v>-9.0654368268130836E-2</v>
      </c>
      <c r="X12" s="56">
        <f t="shared" si="9"/>
        <v>-7.3910166463890667E-3</v>
      </c>
      <c r="Y12" s="56">
        <f t="shared" si="10"/>
        <v>-1.1834457647002909E-2</v>
      </c>
      <c r="Z12" s="56"/>
      <c r="AA12" s="129">
        <v>4938</v>
      </c>
      <c r="AB12" s="122">
        <v>5.05276406544573E-5</v>
      </c>
      <c r="AC12" s="122">
        <v>1.6644844997570346E-4</v>
      </c>
      <c r="AD12" s="122">
        <v>1.6373850608020782E-4</v>
      </c>
      <c r="AE12" s="122">
        <v>4.2013024668562755E-4</v>
      </c>
      <c r="AF12" s="122">
        <v>6.8256640513073981E-5</v>
      </c>
      <c r="AG12" s="122">
        <v>3.4182557422062388E-4</v>
      </c>
      <c r="AH12" s="122">
        <v>-2.7743693918448478E-5</v>
      </c>
      <c r="AI12" s="122">
        <v>4.9936207772004184E-6</v>
      </c>
      <c r="AJ12" s="122">
        <v>7.6732079057074726E-5</v>
      </c>
      <c r="AK12" s="136">
        <v>5.767673916490796E-5</v>
      </c>
      <c r="AL12" s="56"/>
      <c r="AM12" s="56"/>
    </row>
    <row r="13" spans="1:39">
      <c r="A13" s="56"/>
      <c r="B13" s="56"/>
      <c r="C13" s="56" t="s">
        <v>694</v>
      </c>
      <c r="D13" s="56">
        <v>2195</v>
      </c>
      <c r="E13" s="56">
        <v>160</v>
      </c>
      <c r="F13" s="56">
        <v>408.5</v>
      </c>
      <c r="G13" s="56">
        <v>91</v>
      </c>
      <c r="H13" s="56">
        <v>22.45</v>
      </c>
      <c r="I13" s="56">
        <v>291.5</v>
      </c>
      <c r="J13" s="56">
        <v>53.9</v>
      </c>
      <c r="K13" s="56">
        <v>26.75</v>
      </c>
      <c r="L13" s="56">
        <v>67.8</v>
      </c>
      <c r="M13" s="56">
        <v>59.1</v>
      </c>
      <c r="N13" s="56"/>
      <c r="O13" s="56"/>
      <c r="P13" s="56">
        <f t="shared" si="1"/>
        <v>-2.2753138371355394E-3</v>
      </c>
      <c r="Q13" s="56">
        <f t="shared" si="2"/>
        <v>3.174869831458027E-2</v>
      </c>
      <c r="R13" s="56">
        <f t="shared" si="3"/>
        <v>-4.8965004627959385E-2</v>
      </c>
      <c r="S13" s="56">
        <f t="shared" si="4"/>
        <v>2.1100172040086428E-2</v>
      </c>
      <c r="T13" s="56">
        <f t="shared" si="5"/>
        <v>6.7039357221901344E-3</v>
      </c>
      <c r="U13" s="56">
        <f t="shared" si="6"/>
        <v>-8.539761548134496E-3</v>
      </c>
      <c r="V13" s="56">
        <f t="shared" si="7"/>
        <v>3.7174764001323521E-3</v>
      </c>
      <c r="W13" s="56">
        <f t="shared" si="8"/>
        <v>-2.4008540052008927E-2</v>
      </c>
      <c r="X13" s="56">
        <f t="shared" si="9"/>
        <v>5.9171770280885185E-3</v>
      </c>
      <c r="Y13" s="56">
        <f t="shared" si="10"/>
        <v>5.0890695074714493E-3</v>
      </c>
      <c r="Z13" s="56"/>
      <c r="AA13" s="129">
        <v>1905</v>
      </c>
      <c r="AB13" s="122">
        <v>-3.2536980798621751E-5</v>
      </c>
      <c r="AC13" s="122">
        <v>1.0120432261334869E-4</v>
      </c>
      <c r="AD13" s="122">
        <v>5.7254082308258283E-5</v>
      </c>
      <c r="AE13" s="122">
        <v>6.8256640513073981E-5</v>
      </c>
      <c r="AF13" s="122">
        <v>3.2948689381479955E-4</v>
      </c>
      <c r="AG13" s="122">
        <v>1.0207701125916846E-4</v>
      </c>
      <c r="AH13" s="122">
        <v>9.7851099424762621E-5</v>
      </c>
      <c r="AI13" s="122">
        <v>5.9334431104964638E-5</v>
      </c>
      <c r="AJ13" s="122">
        <v>6.6262846005368174E-5</v>
      </c>
      <c r="AK13" s="136">
        <v>9.0711695266935E-5</v>
      </c>
      <c r="AL13" s="56"/>
      <c r="AM13" s="56"/>
    </row>
    <row r="14" spans="1:39">
      <c r="A14" s="56"/>
      <c r="B14" s="56"/>
      <c r="C14" s="56" t="s">
        <v>693</v>
      </c>
      <c r="D14" s="56">
        <v>2175</v>
      </c>
      <c r="E14" s="56">
        <v>166</v>
      </c>
      <c r="F14" s="56">
        <v>407.5</v>
      </c>
      <c r="G14" s="56">
        <v>100</v>
      </c>
      <c r="H14" s="56">
        <v>22.35</v>
      </c>
      <c r="I14" s="56">
        <v>313.5</v>
      </c>
      <c r="J14" s="56">
        <v>52.6</v>
      </c>
      <c r="K14" s="56">
        <v>26.45</v>
      </c>
      <c r="L14" s="56">
        <v>67.900000000000006</v>
      </c>
      <c r="M14" s="56">
        <v>58.9</v>
      </c>
      <c r="N14" s="56"/>
      <c r="O14" s="56"/>
      <c r="P14" s="56">
        <f t="shared" si="1"/>
        <v>-9.1533819864872482E-3</v>
      </c>
      <c r="Q14" s="56">
        <f t="shared" si="2"/>
        <v>3.6813973122716399E-2</v>
      </c>
      <c r="R14" s="56">
        <f t="shared" si="3"/>
        <v>-2.4509816191401849E-3</v>
      </c>
      <c r="S14" s="56">
        <f t="shared" si="4"/>
        <v>9.4310679471241415E-2</v>
      </c>
      <c r="T14" s="56">
        <f t="shared" si="5"/>
        <v>-4.4642931286853812E-3</v>
      </c>
      <c r="U14" s="56">
        <f t="shared" si="6"/>
        <v>7.2759354282428301E-2</v>
      </c>
      <c r="V14" s="56">
        <f t="shared" si="7"/>
        <v>-2.441435817128727E-2</v>
      </c>
      <c r="W14" s="56">
        <f t="shared" si="8"/>
        <v>-1.127831503770719E-2</v>
      </c>
      <c r="X14" s="56">
        <f t="shared" si="9"/>
        <v>1.4738396183007448E-3</v>
      </c>
      <c r="Y14" s="56">
        <f t="shared" si="10"/>
        <v>-3.3898337545115397E-3</v>
      </c>
      <c r="Z14" s="56"/>
      <c r="AA14" s="128">
        <v>6414</v>
      </c>
      <c r="AB14" s="122">
        <v>1.8068864895297827E-4</v>
      </c>
      <c r="AC14" s="122">
        <v>2.5493108279282952E-4</v>
      </c>
      <c r="AD14" s="122">
        <v>1.7100122363703882E-4</v>
      </c>
      <c r="AE14" s="122">
        <v>3.4182557422062388E-4</v>
      </c>
      <c r="AF14" s="122">
        <v>1.0207701125916846E-4</v>
      </c>
      <c r="AG14" s="122">
        <v>6.7711614798854163E-4</v>
      </c>
      <c r="AH14" s="122">
        <v>-2.3344961762484796E-6</v>
      </c>
      <c r="AI14" s="122">
        <v>9.1907292678802661E-5</v>
      </c>
      <c r="AJ14" s="122">
        <v>1.1046344185299963E-4</v>
      </c>
      <c r="AK14" s="136">
        <v>1.3254790213748351E-4</v>
      </c>
      <c r="AL14" s="56"/>
      <c r="AM14" s="56"/>
    </row>
    <row r="15" spans="1:39">
      <c r="A15" s="56"/>
      <c r="B15" s="56"/>
      <c r="C15" s="56" t="s">
        <v>692</v>
      </c>
      <c r="D15" s="56">
        <v>2195</v>
      </c>
      <c r="E15" s="56">
        <v>158.5</v>
      </c>
      <c r="F15" s="56">
        <v>414</v>
      </c>
      <c r="G15" s="56">
        <v>103.5</v>
      </c>
      <c r="H15" s="56">
        <v>22.75</v>
      </c>
      <c r="I15" s="56">
        <v>331.5</v>
      </c>
      <c r="J15" s="56">
        <v>52.2</v>
      </c>
      <c r="K15" s="56">
        <v>25.9</v>
      </c>
      <c r="L15" s="56">
        <v>67.5</v>
      </c>
      <c r="M15" s="56">
        <v>61</v>
      </c>
      <c r="N15" s="56"/>
      <c r="O15" s="56"/>
      <c r="P15" s="56">
        <f t="shared" si="1"/>
        <v>9.1533819864872013E-3</v>
      </c>
      <c r="Q15" s="56">
        <f t="shared" si="2"/>
        <v>-4.6233195039207933E-2</v>
      </c>
      <c r="R15" s="56">
        <f t="shared" si="3"/>
        <v>1.5825041144396892E-2</v>
      </c>
      <c r="S15" s="56">
        <f t="shared" si="4"/>
        <v>3.4401426717332317E-2</v>
      </c>
      <c r="T15" s="56">
        <f t="shared" si="5"/>
        <v>1.7738824337381411E-2</v>
      </c>
      <c r="U15" s="56">
        <f t="shared" si="6"/>
        <v>5.5828449552941889E-2</v>
      </c>
      <c r="V15" s="56">
        <f t="shared" si="7"/>
        <v>-7.633624855071095E-3</v>
      </c>
      <c r="W15" s="56">
        <f t="shared" si="8"/>
        <v>-2.10131895988163E-2</v>
      </c>
      <c r="X15" s="56">
        <f t="shared" si="9"/>
        <v>-5.9084366861663941E-3</v>
      </c>
      <c r="Y15" s="56">
        <f t="shared" si="10"/>
        <v>3.5032773515770228E-2</v>
      </c>
      <c r="Z15" s="56"/>
      <c r="AA15" s="129">
        <v>3356</v>
      </c>
      <c r="AB15" s="122">
        <v>1.9343203461633096E-4</v>
      </c>
      <c r="AC15" s="122">
        <v>5.6994374111923623E-6</v>
      </c>
      <c r="AD15" s="122">
        <v>9.2306244559509315E-5</v>
      </c>
      <c r="AE15" s="122">
        <v>-2.7743693918448478E-5</v>
      </c>
      <c r="AF15" s="122">
        <v>9.7851099424762621E-5</v>
      </c>
      <c r="AG15" s="122">
        <v>-2.3344961762484796E-6</v>
      </c>
      <c r="AH15" s="122">
        <v>6.6648378528318E-4</v>
      </c>
      <c r="AI15" s="122">
        <v>1.1106753253534152E-4</v>
      </c>
      <c r="AJ15" s="122">
        <v>1.6972140581408485E-4</v>
      </c>
      <c r="AK15" s="136">
        <v>9.5202226666203996E-5</v>
      </c>
      <c r="AL15" s="56"/>
      <c r="AM15" s="56"/>
    </row>
    <row r="16" spans="1:39">
      <c r="A16" s="56"/>
      <c r="B16" s="56"/>
      <c r="C16" s="56" t="s">
        <v>691</v>
      </c>
      <c r="D16" s="56">
        <v>2225</v>
      </c>
      <c r="E16" s="56">
        <v>161.5</v>
      </c>
      <c r="F16" s="56">
        <v>420</v>
      </c>
      <c r="G16" s="56">
        <v>104.5</v>
      </c>
      <c r="H16" s="56">
        <v>23</v>
      </c>
      <c r="I16" s="56">
        <v>334.5</v>
      </c>
      <c r="J16" s="56">
        <v>52.7</v>
      </c>
      <c r="K16" s="56">
        <v>26.15</v>
      </c>
      <c r="L16" s="56">
        <v>68.3</v>
      </c>
      <c r="M16" s="56">
        <v>60.3</v>
      </c>
      <c r="N16" s="56"/>
      <c r="O16" s="56"/>
      <c r="P16" s="56">
        <f t="shared" si="1"/>
        <v>1.357486909106885E-2</v>
      </c>
      <c r="Q16" s="56">
        <f t="shared" si="2"/>
        <v>1.8750549345376028E-2</v>
      </c>
      <c r="R16" s="56">
        <f t="shared" si="3"/>
        <v>1.4388737452099671E-2</v>
      </c>
      <c r="S16" s="56">
        <f t="shared" si="4"/>
        <v>9.6154586994419734E-3</v>
      </c>
      <c r="T16" s="56">
        <f t="shared" si="5"/>
        <v>1.092907053219023E-2</v>
      </c>
      <c r="U16" s="56">
        <f t="shared" si="6"/>
        <v>9.0090699423659108E-3</v>
      </c>
      <c r="V16" s="56">
        <f t="shared" si="7"/>
        <v>9.5329606587236868E-3</v>
      </c>
      <c r="W16" s="56">
        <f t="shared" si="8"/>
        <v>9.6062218054399334E-3</v>
      </c>
      <c r="X16" s="56">
        <f t="shared" si="9"/>
        <v>1.1782168698260169E-2</v>
      </c>
      <c r="Y16" s="56">
        <f t="shared" si="10"/>
        <v>-1.1541760440171571E-2</v>
      </c>
      <c r="Z16" s="56"/>
      <c r="AA16" s="129">
        <v>1809</v>
      </c>
      <c r="AB16" s="122">
        <v>4.3130731622597571E-4</v>
      </c>
      <c r="AC16" s="122">
        <v>-1.8307918308069519E-5</v>
      </c>
      <c r="AD16" s="122">
        <v>9.7418934724547839E-5</v>
      </c>
      <c r="AE16" s="122">
        <v>4.9936207772004184E-6</v>
      </c>
      <c r="AF16" s="122">
        <v>5.9334431104964638E-5</v>
      </c>
      <c r="AG16" s="122">
        <v>9.1907292678802661E-5</v>
      </c>
      <c r="AH16" s="122">
        <v>1.1106753253534152E-4</v>
      </c>
      <c r="AI16" s="122">
        <v>1.108041788556907E-3</v>
      </c>
      <c r="AJ16" s="122">
        <v>1.5784130512698592E-4</v>
      </c>
      <c r="AK16" s="136">
        <v>1.2298536188462783E-4</v>
      </c>
      <c r="AL16" s="56"/>
      <c r="AM16" s="56"/>
    </row>
    <row r="17" spans="1:39">
      <c r="A17" s="56"/>
      <c r="B17" s="56"/>
      <c r="C17" s="56" t="s">
        <v>690</v>
      </c>
      <c r="D17" s="56">
        <v>2295</v>
      </c>
      <c r="E17" s="56">
        <v>159</v>
      </c>
      <c r="F17" s="56">
        <v>421.5</v>
      </c>
      <c r="G17" s="56">
        <v>102</v>
      </c>
      <c r="H17" s="56">
        <v>22.95</v>
      </c>
      <c r="I17" s="56">
        <v>329</v>
      </c>
      <c r="J17" s="56">
        <v>52</v>
      </c>
      <c r="K17" s="56">
        <v>26.55</v>
      </c>
      <c r="L17" s="56">
        <v>68.400000000000006</v>
      </c>
      <c r="M17" s="56">
        <v>60.8</v>
      </c>
      <c r="N17" s="56"/>
      <c r="O17" s="56"/>
      <c r="P17" s="56">
        <f t="shared" si="1"/>
        <v>3.0975927894304929E-2</v>
      </c>
      <c r="Q17" s="56">
        <f t="shared" si="2"/>
        <v>-1.5600940442479661E-2</v>
      </c>
      <c r="R17" s="56">
        <f t="shared" si="3"/>
        <v>3.5650661644961446E-3</v>
      </c>
      <c r="S17" s="56">
        <f t="shared" si="4"/>
        <v>-2.4214258120594627E-2</v>
      </c>
      <c r="T17" s="56">
        <f t="shared" si="5"/>
        <v>-2.1762794225955173E-3</v>
      </c>
      <c r="U17" s="56">
        <f t="shared" si="6"/>
        <v>-1.6579128802911222E-2</v>
      </c>
      <c r="V17" s="56">
        <f t="shared" si="7"/>
        <v>-1.3371736965889308E-2</v>
      </c>
      <c r="W17" s="56">
        <f t="shared" si="8"/>
        <v>1.5180557177016017E-2</v>
      </c>
      <c r="X17" s="56">
        <f t="shared" si="9"/>
        <v>1.4630580517605368E-3</v>
      </c>
      <c r="Y17" s="56">
        <f t="shared" si="10"/>
        <v>8.2576852389816373E-3</v>
      </c>
      <c r="Z17" s="56"/>
      <c r="AA17" s="129">
        <v>2338</v>
      </c>
      <c r="AB17" s="122">
        <v>1.6639916190963814E-4</v>
      </c>
      <c r="AC17" s="122">
        <v>3.1290286685578544E-4</v>
      </c>
      <c r="AD17" s="122">
        <v>1.2799596714819817E-4</v>
      </c>
      <c r="AE17" s="122">
        <v>7.6732079057074726E-5</v>
      </c>
      <c r="AF17" s="122">
        <v>6.6262846005368174E-5</v>
      </c>
      <c r="AG17" s="122">
        <v>1.1046344185299963E-4</v>
      </c>
      <c r="AH17" s="122">
        <v>1.6972140581408485E-4</v>
      </c>
      <c r="AI17" s="122">
        <v>1.5784130512698592E-4</v>
      </c>
      <c r="AJ17" s="122">
        <v>4.6866733971737758E-4</v>
      </c>
      <c r="AK17" s="136">
        <v>1.0286369589632683E-4</v>
      </c>
      <c r="AL17" s="56"/>
      <c r="AM17" s="56"/>
    </row>
    <row r="18" spans="1:39">
      <c r="A18" s="56"/>
      <c r="B18" s="56"/>
      <c r="C18" s="56" t="s">
        <v>689</v>
      </c>
      <c r="D18" s="56">
        <v>2265</v>
      </c>
      <c r="E18" s="56">
        <v>160</v>
      </c>
      <c r="F18" s="56">
        <v>423.5</v>
      </c>
      <c r="G18" s="56">
        <v>101.5</v>
      </c>
      <c r="H18" s="56">
        <v>23.35</v>
      </c>
      <c r="I18" s="56">
        <v>337</v>
      </c>
      <c r="J18" s="56">
        <v>51.2</v>
      </c>
      <c r="K18" s="56">
        <v>26.7</v>
      </c>
      <c r="L18" s="56">
        <v>68</v>
      </c>
      <c r="M18" s="56">
        <v>61.3</v>
      </c>
      <c r="N18" s="56"/>
      <c r="O18" s="56"/>
      <c r="P18" s="56">
        <f t="shared" si="1"/>
        <v>-1.3158084577511088E-2</v>
      </c>
      <c r="Q18" s="56">
        <f t="shared" si="2"/>
        <v>6.269613013595395E-3</v>
      </c>
      <c r="R18" s="56">
        <f t="shared" si="3"/>
        <v>4.7337366501989213E-3</v>
      </c>
      <c r="S18" s="56">
        <f t="shared" si="4"/>
        <v>-4.9140148024290403E-3</v>
      </c>
      <c r="T18" s="56">
        <f t="shared" si="5"/>
        <v>1.7279047608352169E-2</v>
      </c>
      <c r="U18" s="56">
        <f t="shared" si="6"/>
        <v>2.4025179586989836E-2</v>
      </c>
      <c r="V18" s="56">
        <f t="shared" si="7"/>
        <v>-1.5504186535965199E-2</v>
      </c>
      <c r="W18" s="56">
        <f t="shared" si="8"/>
        <v>5.6338177182558439E-3</v>
      </c>
      <c r="X18" s="56">
        <f t="shared" si="9"/>
        <v>-5.8651194523981339E-3</v>
      </c>
      <c r="Y18" s="56">
        <f t="shared" si="10"/>
        <v>8.1900539700444034E-3</v>
      </c>
      <c r="Z18" s="56"/>
      <c r="AA18" s="129">
        <v>3504</v>
      </c>
      <c r="AB18" s="122">
        <v>1.94550404193679E-4</v>
      </c>
      <c r="AC18" s="122">
        <v>1.4004763693541988E-4</v>
      </c>
      <c r="AD18" s="122">
        <v>6.2484888831534083E-5</v>
      </c>
      <c r="AE18" s="122">
        <v>5.767673916490796E-5</v>
      </c>
      <c r="AF18" s="122">
        <v>9.0711695266935E-5</v>
      </c>
      <c r="AG18" s="122">
        <v>1.3254790213748351E-4</v>
      </c>
      <c r="AH18" s="122">
        <v>9.5202226666203996E-5</v>
      </c>
      <c r="AI18" s="122">
        <v>1.2298536188462783E-4</v>
      </c>
      <c r="AJ18" s="122">
        <v>1.0286369589632683E-4</v>
      </c>
      <c r="AK18" s="136">
        <v>2.1659099090478909E-4</v>
      </c>
      <c r="AL18" s="56"/>
      <c r="AM18" s="56"/>
    </row>
    <row r="19" spans="1:39" ht="17.5" thickBot="1">
      <c r="A19" s="56"/>
      <c r="B19" s="56"/>
      <c r="C19" s="56" t="s">
        <v>688</v>
      </c>
      <c r="D19" s="56">
        <v>2225</v>
      </c>
      <c r="E19" s="56">
        <v>156</v>
      </c>
      <c r="F19" s="56">
        <v>417</v>
      </c>
      <c r="G19" s="56">
        <v>97.8</v>
      </c>
      <c r="H19" s="56">
        <v>23.1</v>
      </c>
      <c r="I19" s="56">
        <v>328</v>
      </c>
      <c r="J19" s="56">
        <v>51.7</v>
      </c>
      <c r="K19" s="56">
        <v>26.95</v>
      </c>
      <c r="L19" s="56">
        <v>67</v>
      </c>
      <c r="M19" s="56">
        <v>59.6</v>
      </c>
      <c r="N19" s="56"/>
      <c r="O19" s="56"/>
      <c r="P19" s="56">
        <f t="shared" si="1"/>
        <v>-1.7817843316793786E-2</v>
      </c>
      <c r="Q19" s="56">
        <f t="shared" si="2"/>
        <v>-2.5317807984289897E-2</v>
      </c>
      <c r="R19" s="56">
        <f t="shared" si="3"/>
        <v>-1.5467292293307599E-2</v>
      </c>
      <c r="S19" s="56">
        <f t="shared" si="4"/>
        <v>-3.7134221441070349E-2</v>
      </c>
      <c r="T19" s="56">
        <f t="shared" si="5"/>
        <v>-1.076436658715843E-2</v>
      </c>
      <c r="U19" s="56">
        <f t="shared" si="6"/>
        <v>-2.7069321968218027E-2</v>
      </c>
      <c r="V19" s="56">
        <f t="shared" si="7"/>
        <v>9.7182494689213462E-3</v>
      </c>
      <c r="W19" s="56">
        <f t="shared" si="8"/>
        <v>9.3197319488022273E-3</v>
      </c>
      <c r="X19" s="56">
        <f t="shared" si="9"/>
        <v>-1.4815085785140587E-2</v>
      </c>
      <c r="Y19" s="56">
        <f t="shared" si="10"/>
        <v>-2.8124268870861599E-2</v>
      </c>
      <c r="Z19" s="56"/>
      <c r="AA19" s="130" t="s">
        <v>721</v>
      </c>
      <c r="AB19" s="127"/>
      <c r="AC19" s="127"/>
      <c r="AD19" s="127"/>
      <c r="AE19" s="127"/>
      <c r="AF19" s="127"/>
      <c r="AG19" s="127"/>
      <c r="AH19" s="127"/>
      <c r="AI19" s="127"/>
      <c r="AJ19" s="127"/>
      <c r="AK19" s="137"/>
      <c r="AL19" s="56"/>
      <c r="AM19" s="56"/>
    </row>
    <row r="20" spans="1:39" ht="17.5" thickTop="1">
      <c r="A20" s="56"/>
      <c r="B20" s="56"/>
      <c r="C20" s="56" t="s">
        <v>687</v>
      </c>
      <c r="D20" s="56">
        <v>2185</v>
      </c>
      <c r="E20" s="56">
        <v>150</v>
      </c>
      <c r="F20" s="56">
        <v>424.5</v>
      </c>
      <c r="G20" s="56">
        <v>98.4</v>
      </c>
      <c r="H20" s="56">
        <v>23.8</v>
      </c>
      <c r="I20" s="56">
        <v>339</v>
      </c>
      <c r="J20" s="56">
        <v>53.1</v>
      </c>
      <c r="K20" s="56">
        <v>27.1</v>
      </c>
      <c r="L20" s="56">
        <v>67.2</v>
      </c>
      <c r="M20" s="56">
        <v>59.8</v>
      </c>
      <c r="N20" s="56"/>
      <c r="O20" s="56"/>
      <c r="P20" s="56">
        <f t="shared" si="1"/>
        <v>-1.8141087070650038E-2</v>
      </c>
      <c r="Q20" s="56">
        <f t="shared" si="2"/>
        <v>-3.9220713153281267E-2</v>
      </c>
      <c r="R20" s="56">
        <f t="shared" si="3"/>
        <v>1.7825783952600666E-2</v>
      </c>
      <c r="S20" s="56">
        <f t="shared" si="4"/>
        <v>6.1162270174362739E-3</v>
      </c>
      <c r="T20" s="56">
        <f t="shared" si="5"/>
        <v>2.9852963149681128E-2</v>
      </c>
      <c r="U20" s="56">
        <f t="shared" si="6"/>
        <v>3.298649899630645E-2</v>
      </c>
      <c r="V20" s="56">
        <f t="shared" si="7"/>
        <v>2.6719146733509641E-2</v>
      </c>
      <c r="W20" s="56">
        <f t="shared" si="8"/>
        <v>5.5504305306490415E-3</v>
      </c>
      <c r="X20" s="56">
        <f t="shared" si="9"/>
        <v>2.9806281381379411E-3</v>
      </c>
      <c r="Y20" s="56">
        <f t="shared" si="10"/>
        <v>3.3500868852818057E-3</v>
      </c>
      <c r="Z20" s="56"/>
      <c r="AA20" s="56"/>
      <c r="AB20" s="56"/>
      <c r="AC20" s="56"/>
      <c r="AD20" s="56"/>
      <c r="AE20" s="56"/>
      <c r="AF20" s="56"/>
      <c r="AG20" s="56"/>
      <c r="AH20" s="56"/>
      <c r="AI20" s="56"/>
      <c r="AJ20" s="56"/>
      <c r="AK20" s="56"/>
      <c r="AL20" s="56"/>
      <c r="AM20" s="56"/>
    </row>
    <row r="21" spans="1:39" ht="17.5" thickBot="1">
      <c r="A21" s="56"/>
      <c r="B21" s="56"/>
      <c r="C21" s="56" t="s">
        <v>686</v>
      </c>
      <c r="D21" s="56">
        <v>2190</v>
      </c>
      <c r="E21" s="56">
        <v>150</v>
      </c>
      <c r="F21" s="56">
        <v>423.5</v>
      </c>
      <c r="G21" s="56">
        <v>99.7</v>
      </c>
      <c r="H21" s="56">
        <v>23.4</v>
      </c>
      <c r="I21" s="56">
        <v>349</v>
      </c>
      <c r="J21" s="56">
        <v>52.6</v>
      </c>
      <c r="K21" s="56">
        <v>27.45</v>
      </c>
      <c r="L21" s="56">
        <v>68</v>
      </c>
      <c r="M21" s="56">
        <v>59.3</v>
      </c>
      <c r="N21" s="56"/>
      <c r="O21" s="56"/>
      <c r="P21" s="56">
        <f t="shared" si="1"/>
        <v>2.2857152808560825E-3</v>
      </c>
      <c r="Q21" s="56">
        <f t="shared" si="2"/>
        <v>0</v>
      </c>
      <c r="R21" s="56">
        <f t="shared" si="3"/>
        <v>-2.3584916592929396E-3</v>
      </c>
      <c r="S21" s="56">
        <f t="shared" si="4"/>
        <v>1.3124872909584882E-2</v>
      </c>
      <c r="T21" s="56">
        <f t="shared" si="5"/>
        <v>-1.694955831377332E-2</v>
      </c>
      <c r="U21" s="56">
        <f t="shared" si="6"/>
        <v>2.9071814821976877E-2</v>
      </c>
      <c r="V21" s="56">
        <f t="shared" si="7"/>
        <v>-9.46080850422896E-3</v>
      </c>
      <c r="W21" s="56">
        <f t="shared" si="8"/>
        <v>1.2832440069884359E-2</v>
      </c>
      <c r="X21" s="56">
        <f t="shared" si="9"/>
        <v>1.1834457647002798E-2</v>
      </c>
      <c r="Y21" s="56">
        <f t="shared" si="10"/>
        <v>-8.3963549529062782E-3</v>
      </c>
      <c r="Z21" s="56"/>
      <c r="AA21" s="56"/>
      <c r="AB21" s="56"/>
      <c r="AC21" s="56"/>
      <c r="AD21" s="56"/>
      <c r="AE21" s="56"/>
      <c r="AF21" s="56"/>
      <c r="AG21" s="56"/>
      <c r="AH21" s="56"/>
      <c r="AI21" s="56"/>
      <c r="AJ21" s="56"/>
      <c r="AK21" s="56"/>
      <c r="AL21" s="56"/>
      <c r="AM21" s="56"/>
    </row>
    <row r="22" spans="1:39" ht="17.5" thickTop="1">
      <c r="A22" s="56"/>
      <c r="B22" s="56"/>
      <c r="C22" s="56" t="s">
        <v>685</v>
      </c>
      <c r="D22" s="56">
        <v>2270</v>
      </c>
      <c r="E22" s="56">
        <v>147.5</v>
      </c>
      <c r="F22" s="56">
        <v>429.5</v>
      </c>
      <c r="G22" s="56">
        <v>102</v>
      </c>
      <c r="H22" s="56">
        <v>23.2</v>
      </c>
      <c r="I22" s="56">
        <v>375</v>
      </c>
      <c r="J22" s="56">
        <v>52</v>
      </c>
      <c r="K22" s="56">
        <v>26.9</v>
      </c>
      <c r="L22" s="56">
        <v>68</v>
      </c>
      <c r="M22" s="56">
        <v>59.3</v>
      </c>
      <c r="N22" s="56"/>
      <c r="O22" s="56"/>
      <c r="P22" s="56">
        <f t="shared" si="1"/>
        <v>3.5878287664901851E-2</v>
      </c>
      <c r="Q22" s="56">
        <f t="shared" si="2"/>
        <v>-1.6807118316381289E-2</v>
      </c>
      <c r="R22" s="56">
        <f t="shared" si="3"/>
        <v>1.4068227332200962E-2</v>
      </c>
      <c r="S22" s="56">
        <f t="shared" si="4"/>
        <v>2.2807136316478509E-2</v>
      </c>
      <c r="T22" s="56">
        <f t="shared" si="5"/>
        <v>-8.5837436913914419E-3</v>
      </c>
      <c r="U22" s="56">
        <f t="shared" si="6"/>
        <v>7.1854103767983721E-2</v>
      </c>
      <c r="V22" s="56">
        <f t="shared" si="7"/>
        <v>-1.1472401162236807E-2</v>
      </c>
      <c r="W22" s="56">
        <f t="shared" si="8"/>
        <v>-2.0239881347746201E-2</v>
      </c>
      <c r="X22" s="56">
        <f t="shared" si="9"/>
        <v>0</v>
      </c>
      <c r="Y22" s="56">
        <f t="shared" si="10"/>
        <v>0</v>
      </c>
      <c r="Z22" s="56"/>
      <c r="AA22" s="131" t="s">
        <v>720</v>
      </c>
      <c r="AB22" s="132">
        <v>6669</v>
      </c>
      <c r="AC22" s="133">
        <v>3036</v>
      </c>
      <c r="AD22" s="134">
        <v>2357</v>
      </c>
      <c r="AE22" s="133">
        <v>4938</v>
      </c>
      <c r="AF22" s="134">
        <v>1905</v>
      </c>
      <c r="AG22" s="132">
        <v>6414</v>
      </c>
      <c r="AH22" s="133">
        <v>3356</v>
      </c>
      <c r="AI22" s="134">
        <v>1809</v>
      </c>
      <c r="AJ22" s="133">
        <v>2338</v>
      </c>
      <c r="AK22" s="135">
        <v>3504</v>
      </c>
      <c r="AL22" s="56"/>
      <c r="AM22" s="56"/>
    </row>
    <row r="23" spans="1:39">
      <c r="A23" s="56"/>
      <c r="B23" s="56"/>
      <c r="C23" s="56" t="s">
        <v>684</v>
      </c>
      <c r="D23" s="56">
        <v>2295</v>
      </c>
      <c r="E23" s="56">
        <v>141.5</v>
      </c>
      <c r="F23" s="56">
        <v>423</v>
      </c>
      <c r="G23" s="56">
        <v>97.5</v>
      </c>
      <c r="H23" s="56">
        <v>23.5</v>
      </c>
      <c r="I23" s="56">
        <v>358</v>
      </c>
      <c r="J23" s="56">
        <v>55.5</v>
      </c>
      <c r="K23" s="56">
        <v>27.5</v>
      </c>
      <c r="L23" s="56">
        <v>68.8</v>
      </c>
      <c r="M23" s="56">
        <v>59.7</v>
      </c>
      <c r="N23" s="56"/>
      <c r="O23" s="56"/>
      <c r="P23" s="56">
        <f t="shared" si="1"/>
        <v>1.0953012019197145E-2</v>
      </c>
      <c r="Q23" s="56">
        <f t="shared" si="2"/>
        <v>-4.1528458696582227E-2</v>
      </c>
      <c r="R23" s="56">
        <f t="shared" si="3"/>
        <v>-1.5249562378032143E-2</v>
      </c>
      <c r="S23" s="56">
        <f t="shared" si="4"/>
        <v>-4.5120435280469544E-2</v>
      </c>
      <c r="T23" s="56">
        <f t="shared" si="5"/>
        <v>1.2848142477849059E-2</v>
      </c>
      <c r="U23" s="56">
        <f t="shared" si="6"/>
        <v>-4.6393039569710512E-2</v>
      </c>
      <c r="V23" s="56">
        <f t="shared" si="7"/>
        <v>6.5139302170961449E-2</v>
      </c>
      <c r="W23" s="56">
        <f t="shared" si="8"/>
        <v>2.2059718064732257E-2</v>
      </c>
      <c r="X23" s="56">
        <f t="shared" si="9"/>
        <v>1.1696039763191236E-2</v>
      </c>
      <c r="Y23" s="56">
        <f t="shared" si="10"/>
        <v>6.7227143948767375E-3</v>
      </c>
      <c r="Z23" s="56"/>
      <c r="AA23" s="128">
        <v>6669</v>
      </c>
      <c r="AB23" s="122" cm="1">
        <f t="array" ref="AB23:AK32">Cor_Matrix(P3:Y64,AB24:AK35)</f>
        <v>1</v>
      </c>
      <c r="AC23" s="122">
        <v>6.2923302208646933E-2</v>
      </c>
      <c r="AD23" s="122">
        <v>0.32650640836123157</v>
      </c>
      <c r="AE23" s="122">
        <v>7.5959984135559405E-2</v>
      </c>
      <c r="AF23" s="122">
        <v>-5.5233936863591682E-2</v>
      </c>
      <c r="AG23" s="122">
        <v>0.21396715161122332</v>
      </c>
      <c r="AH23" s="122">
        <v>0.23087740166844709</v>
      </c>
      <c r="AI23" s="122">
        <v>0.39926071070083047</v>
      </c>
      <c r="AJ23" s="122">
        <v>0.2368463029277931</v>
      </c>
      <c r="AK23" s="136">
        <v>0.40734253662419251</v>
      </c>
      <c r="AL23" s="56"/>
      <c r="AM23" s="56"/>
    </row>
    <row r="24" spans="1:39">
      <c r="A24" s="56"/>
      <c r="B24" s="56"/>
      <c r="C24" s="56" t="s">
        <v>683</v>
      </c>
      <c r="D24" s="56">
        <v>2240</v>
      </c>
      <c r="E24" s="56">
        <v>142</v>
      </c>
      <c r="F24" s="56">
        <v>423</v>
      </c>
      <c r="G24" s="56">
        <v>98.3</v>
      </c>
      <c r="H24" s="56">
        <v>23</v>
      </c>
      <c r="I24" s="56">
        <v>345.5</v>
      </c>
      <c r="J24" s="56">
        <v>56.3</v>
      </c>
      <c r="K24" s="56">
        <v>26.95</v>
      </c>
      <c r="L24" s="56">
        <v>69</v>
      </c>
      <c r="M24" s="56">
        <v>58.4</v>
      </c>
      <c r="N24" s="56"/>
      <c r="O24" s="56"/>
      <c r="P24" s="56">
        <f t="shared" si="1"/>
        <v>-2.4256977645559983E-2</v>
      </c>
      <c r="Q24" s="56">
        <f t="shared" si="2"/>
        <v>3.5273405179684406E-3</v>
      </c>
      <c r="R24" s="56">
        <f t="shared" si="3"/>
        <v>0</v>
      </c>
      <c r="S24" s="56">
        <f t="shared" si="4"/>
        <v>8.1716491493192579E-3</v>
      </c>
      <c r="T24" s="56">
        <f t="shared" si="5"/>
        <v>-2.1506205220963619E-2</v>
      </c>
      <c r="U24" s="56">
        <f t="shared" si="6"/>
        <v>-3.5540343192975693E-2</v>
      </c>
      <c r="V24" s="56">
        <f t="shared" si="7"/>
        <v>1.4311514393255726E-2</v>
      </c>
      <c r="W24" s="56">
        <f t="shared" si="8"/>
        <v>-2.0202707317519466E-2</v>
      </c>
      <c r="X24" s="56">
        <f t="shared" si="9"/>
        <v>2.9027596579614102E-3</v>
      </c>
      <c r="Y24" s="56">
        <f t="shared" si="10"/>
        <v>-2.2016130564375049E-2</v>
      </c>
      <c r="Z24" s="56"/>
      <c r="AA24" s="129">
        <v>3036</v>
      </c>
      <c r="AB24" s="122">
        <v>6.2923302208646933E-2</v>
      </c>
      <c r="AC24" s="122">
        <v>1.0000000000000002</v>
      </c>
      <c r="AD24" s="122">
        <v>0.13043160076410285</v>
      </c>
      <c r="AE24" s="122">
        <v>0.22499159067954749</v>
      </c>
      <c r="AF24" s="122">
        <v>0.15447510383515003</v>
      </c>
      <c r="AG24" s="122">
        <v>0.27143741490477269</v>
      </c>
      <c r="AH24" s="122">
        <v>6.1166791505838257E-3</v>
      </c>
      <c r="AI24" s="122">
        <v>-1.5238401128765761E-2</v>
      </c>
      <c r="AJ24" s="122">
        <v>0.40045682788164377</v>
      </c>
      <c r="AK24" s="136">
        <v>0.26365383733513653</v>
      </c>
      <c r="AL24" s="56"/>
      <c r="AM24" s="56"/>
    </row>
    <row r="25" spans="1:39">
      <c r="A25" s="56"/>
      <c r="B25" s="56"/>
      <c r="C25" s="56" t="s">
        <v>682</v>
      </c>
      <c r="D25" s="56">
        <v>2460</v>
      </c>
      <c r="E25" s="56">
        <v>140.5</v>
      </c>
      <c r="F25" s="56">
        <v>422.5</v>
      </c>
      <c r="G25" s="56">
        <v>97.4</v>
      </c>
      <c r="H25" s="56">
        <v>22.8</v>
      </c>
      <c r="I25" s="56">
        <v>336</v>
      </c>
      <c r="J25" s="56">
        <v>55.8</v>
      </c>
      <c r="K25" s="56">
        <v>26.3</v>
      </c>
      <c r="L25" s="56">
        <v>69.3</v>
      </c>
      <c r="M25" s="56">
        <v>58.6</v>
      </c>
      <c r="N25" s="56"/>
      <c r="O25" s="56"/>
      <c r="P25" s="56">
        <f t="shared" si="1"/>
        <v>9.3685484077323036E-2</v>
      </c>
      <c r="Q25" s="56">
        <f t="shared" si="2"/>
        <v>-1.0619568827460261E-2</v>
      </c>
      <c r="R25" s="56">
        <f t="shared" si="3"/>
        <v>-1.1827322490493785E-3</v>
      </c>
      <c r="S25" s="56">
        <f t="shared" si="4"/>
        <v>-9.1978165046313516E-3</v>
      </c>
      <c r="T25" s="56">
        <f t="shared" si="5"/>
        <v>-8.7336799687545534E-3</v>
      </c>
      <c r="U25" s="56">
        <f t="shared" si="6"/>
        <v>-2.7881483244520305E-2</v>
      </c>
      <c r="V25" s="56">
        <f t="shared" si="7"/>
        <v>-8.9206657583794889E-3</v>
      </c>
      <c r="W25" s="56">
        <f t="shared" si="8"/>
        <v>-2.441435817128727E-2</v>
      </c>
      <c r="X25" s="56">
        <f t="shared" si="9"/>
        <v>4.3384015985981411E-3</v>
      </c>
      <c r="Y25" s="56">
        <f t="shared" si="10"/>
        <v>3.4188067487856823E-3</v>
      </c>
      <c r="Z25" s="56"/>
      <c r="AA25" s="129">
        <v>2357</v>
      </c>
      <c r="AB25" s="122">
        <v>0.32650640836123157</v>
      </c>
      <c r="AC25" s="122">
        <v>0.13043160076410285</v>
      </c>
      <c r="AD25" s="122">
        <v>1</v>
      </c>
      <c r="AE25" s="122">
        <v>0.33131045426262629</v>
      </c>
      <c r="AF25" s="122">
        <v>0.1308168468253148</v>
      </c>
      <c r="AG25" s="122">
        <v>0.27254857984044106</v>
      </c>
      <c r="AH25" s="122">
        <v>0.1482902437549386</v>
      </c>
      <c r="AI25" s="122">
        <v>0.12137845280012058</v>
      </c>
      <c r="AJ25" s="122">
        <v>0.24521116026097325</v>
      </c>
      <c r="AK25" s="136">
        <v>0.17608854227951684</v>
      </c>
      <c r="AL25" s="56"/>
      <c r="AM25" s="56"/>
    </row>
    <row r="26" spans="1:39">
      <c r="A26" s="56"/>
      <c r="B26" s="56"/>
      <c r="C26" s="56" t="s">
        <v>681</v>
      </c>
      <c r="D26" s="56">
        <v>2475</v>
      </c>
      <c r="E26" s="56">
        <v>138.5</v>
      </c>
      <c r="F26" s="56">
        <v>426</v>
      </c>
      <c r="G26" s="56">
        <v>101</v>
      </c>
      <c r="H26" s="56">
        <v>22.75</v>
      </c>
      <c r="I26" s="56">
        <v>341</v>
      </c>
      <c r="J26" s="56">
        <v>55.5</v>
      </c>
      <c r="K26" s="56">
        <v>26.85</v>
      </c>
      <c r="L26" s="56">
        <v>68.400000000000006</v>
      </c>
      <c r="M26" s="56">
        <v>58.6</v>
      </c>
      <c r="N26" s="56"/>
      <c r="O26" s="56"/>
      <c r="P26" s="56">
        <f t="shared" si="1"/>
        <v>6.0790460763821925E-3</v>
      </c>
      <c r="Q26" s="56">
        <f t="shared" si="2"/>
        <v>-1.4337163146407218E-2</v>
      </c>
      <c r="R26" s="56">
        <f t="shared" si="3"/>
        <v>8.2498994721418393E-3</v>
      </c>
      <c r="S26" s="56">
        <f t="shared" si="4"/>
        <v>3.6294306192770028E-2</v>
      </c>
      <c r="T26" s="56">
        <f t="shared" si="5"/>
        <v>-2.1953905634357262E-3</v>
      </c>
      <c r="U26" s="56">
        <f t="shared" si="6"/>
        <v>1.4771317320312503E-2</v>
      </c>
      <c r="V26" s="56">
        <f t="shared" si="7"/>
        <v>-5.3908486348764233E-3</v>
      </c>
      <c r="W26" s="56">
        <f t="shared" si="8"/>
        <v>2.0696881771154949E-2</v>
      </c>
      <c r="X26" s="56">
        <f t="shared" si="9"/>
        <v>-1.3072081567352662E-2</v>
      </c>
      <c r="Y26" s="56">
        <f t="shared" si="10"/>
        <v>0</v>
      </c>
      <c r="Z26" s="56"/>
      <c r="AA26" s="129">
        <v>4938</v>
      </c>
      <c r="AB26" s="122">
        <v>7.5959984135559405E-2</v>
      </c>
      <c r="AC26" s="122">
        <v>0.22499159067954749</v>
      </c>
      <c r="AD26" s="122">
        <v>0.33131045426262629</v>
      </c>
      <c r="AE26" s="122">
        <v>1</v>
      </c>
      <c r="AF26" s="122">
        <v>0.18345682054868323</v>
      </c>
      <c r="AG26" s="122">
        <v>0.64088630595577489</v>
      </c>
      <c r="AH26" s="122">
        <v>-5.2429717288839495E-2</v>
      </c>
      <c r="AI26" s="122">
        <v>7.3188949549894107E-3</v>
      </c>
      <c r="AJ26" s="122">
        <v>0.17292295413496975</v>
      </c>
      <c r="AK26" s="136">
        <v>0.19120028280979393</v>
      </c>
      <c r="AL26" s="56"/>
      <c r="AM26" s="56"/>
    </row>
    <row r="27" spans="1:39">
      <c r="A27" s="56"/>
      <c r="B27" s="56"/>
      <c r="C27" s="56" t="s">
        <v>680</v>
      </c>
      <c r="D27" s="56">
        <v>2475</v>
      </c>
      <c r="E27" s="56">
        <v>135.5</v>
      </c>
      <c r="F27" s="56">
        <v>425</v>
      </c>
      <c r="G27" s="56">
        <v>100.5</v>
      </c>
      <c r="H27" s="56">
        <v>23.15</v>
      </c>
      <c r="I27" s="56">
        <v>340</v>
      </c>
      <c r="J27" s="56">
        <v>56.9</v>
      </c>
      <c r="K27" s="56">
        <v>26.9</v>
      </c>
      <c r="L27" s="56">
        <v>71.2</v>
      </c>
      <c r="M27" s="56">
        <v>58</v>
      </c>
      <c r="N27" s="56"/>
      <c r="O27" s="56"/>
      <c r="P27" s="56">
        <f t="shared" si="1"/>
        <v>0</v>
      </c>
      <c r="Q27" s="56">
        <f t="shared" si="2"/>
        <v>-2.1898685307637573E-2</v>
      </c>
      <c r="R27" s="56">
        <f t="shared" si="3"/>
        <v>-2.3501773449536266E-3</v>
      </c>
      <c r="S27" s="56">
        <f t="shared" si="4"/>
        <v>-4.9627893421290139E-3</v>
      </c>
      <c r="T27" s="56">
        <f t="shared" si="5"/>
        <v>1.7429635135283596E-2</v>
      </c>
      <c r="U27" s="56">
        <f t="shared" si="6"/>
        <v>-2.9368596733097135E-3</v>
      </c>
      <c r="V27" s="56">
        <f t="shared" si="7"/>
        <v>2.4912320379896376E-2</v>
      </c>
      <c r="W27" s="56">
        <f t="shared" si="8"/>
        <v>1.8604656529196708E-3</v>
      </c>
      <c r="X27" s="56">
        <f t="shared" si="9"/>
        <v>4.0119993789425358E-2</v>
      </c>
      <c r="Y27" s="56">
        <f t="shared" si="10"/>
        <v>-1.0291686036547636E-2</v>
      </c>
      <c r="Z27" s="56"/>
      <c r="AA27" s="129">
        <v>1905</v>
      </c>
      <c r="AB27" s="122">
        <v>-5.5233936863591682E-2</v>
      </c>
      <c r="AC27" s="122">
        <v>0.15447510383515003</v>
      </c>
      <c r="AD27" s="122">
        <v>0.1308168468253148</v>
      </c>
      <c r="AE27" s="122">
        <v>0.18345682054868323</v>
      </c>
      <c r="AF27" s="122">
        <v>0.99999999999999989</v>
      </c>
      <c r="AG27" s="122">
        <v>0.21611120662183222</v>
      </c>
      <c r="AH27" s="122">
        <v>0.20881026452652249</v>
      </c>
      <c r="AI27" s="122">
        <v>9.8199582386484574E-2</v>
      </c>
      <c r="AJ27" s="122">
        <v>0.16862372081671673</v>
      </c>
      <c r="AK27" s="136">
        <v>0.33956585800762018</v>
      </c>
      <c r="AL27" s="56"/>
      <c r="AM27" s="56"/>
    </row>
    <row r="28" spans="1:39">
      <c r="A28" s="56"/>
      <c r="B28" s="56"/>
      <c r="C28" s="56" t="s">
        <v>679</v>
      </c>
      <c r="D28" s="56">
        <v>2355</v>
      </c>
      <c r="E28" s="56">
        <v>149</v>
      </c>
      <c r="F28" s="56">
        <v>435</v>
      </c>
      <c r="G28" s="56">
        <v>101</v>
      </c>
      <c r="H28" s="56">
        <v>23.35</v>
      </c>
      <c r="I28" s="56">
        <v>337.5</v>
      </c>
      <c r="J28" s="56">
        <v>55.7</v>
      </c>
      <c r="K28" s="56">
        <v>26.3</v>
      </c>
      <c r="L28" s="56">
        <v>71.599999999999994</v>
      </c>
      <c r="M28" s="56">
        <v>58.3</v>
      </c>
      <c r="N28" s="56"/>
      <c r="O28" s="56"/>
      <c r="P28" s="56">
        <f t="shared" si="1"/>
        <v>-4.9699668552272529E-2</v>
      </c>
      <c r="Q28" s="56">
        <f t="shared" si="2"/>
        <v>9.497466562570353E-2</v>
      </c>
      <c r="R28" s="56">
        <f t="shared" si="3"/>
        <v>2.3256862164267183E-2</v>
      </c>
      <c r="S28" s="56">
        <f t="shared" si="4"/>
        <v>4.9627893421290972E-3</v>
      </c>
      <c r="T28" s="56">
        <f t="shared" si="5"/>
        <v>8.6022035826632884E-3</v>
      </c>
      <c r="U28" s="56">
        <f t="shared" si="6"/>
        <v>-7.3801072976225337E-3</v>
      </c>
      <c r="V28" s="56">
        <f t="shared" si="7"/>
        <v>-2.1315194199046858E-2</v>
      </c>
      <c r="W28" s="56">
        <f t="shared" si="8"/>
        <v>-2.2557347424074514E-2</v>
      </c>
      <c r="X28" s="56">
        <f t="shared" si="9"/>
        <v>5.6022555486697516E-3</v>
      </c>
      <c r="Y28" s="56">
        <f t="shared" si="10"/>
        <v>5.1590828100272022E-3</v>
      </c>
      <c r="Z28" s="56"/>
      <c r="AA28" s="128">
        <v>6414</v>
      </c>
      <c r="AB28" s="122">
        <v>0.21396715161122332</v>
      </c>
      <c r="AC28" s="122">
        <v>0.27143741490477269</v>
      </c>
      <c r="AD28" s="122">
        <v>0.27254857984044106</v>
      </c>
      <c r="AE28" s="122">
        <v>0.64088630595577489</v>
      </c>
      <c r="AF28" s="122">
        <v>0.21611120662183222</v>
      </c>
      <c r="AG28" s="122">
        <v>1</v>
      </c>
      <c r="AH28" s="122">
        <v>-3.4750958466863678E-3</v>
      </c>
      <c r="AI28" s="122">
        <v>0.10610609165698913</v>
      </c>
      <c r="AJ28" s="122">
        <v>0.19608963612611308</v>
      </c>
      <c r="AK28" s="136">
        <v>0.34611552407098889</v>
      </c>
      <c r="AL28" s="56"/>
      <c r="AM28" s="56"/>
    </row>
    <row r="29" spans="1:39">
      <c r="A29" s="56"/>
      <c r="B29" s="56"/>
      <c r="C29" s="56" t="s">
        <v>678</v>
      </c>
      <c r="D29" s="56">
        <v>2325</v>
      </c>
      <c r="E29" s="56">
        <v>158</v>
      </c>
      <c r="F29" s="56">
        <v>453.5</v>
      </c>
      <c r="G29" s="56">
        <v>101.5</v>
      </c>
      <c r="H29" s="56">
        <v>23.4</v>
      </c>
      <c r="I29" s="56">
        <v>337.5</v>
      </c>
      <c r="J29" s="56">
        <v>54.5</v>
      </c>
      <c r="K29" s="56">
        <v>25.7</v>
      </c>
      <c r="L29" s="56">
        <v>71.5</v>
      </c>
      <c r="M29" s="56">
        <v>57.3</v>
      </c>
      <c r="N29" s="56"/>
      <c r="O29" s="56"/>
      <c r="P29" s="56">
        <f t="shared" si="1"/>
        <v>-1.2820688429061434E-2</v>
      </c>
      <c r="Q29" s="56">
        <f t="shared" si="2"/>
        <v>5.8648727081507687E-2</v>
      </c>
      <c r="R29" s="56">
        <f t="shared" si="3"/>
        <v>4.1649238466507248E-2</v>
      </c>
      <c r="S29" s="56">
        <f t="shared" si="4"/>
        <v>4.9382816405825767E-3</v>
      </c>
      <c r="T29" s="56">
        <f t="shared" si="5"/>
        <v>2.1390382487492207E-3</v>
      </c>
      <c r="U29" s="56">
        <f t="shared" si="6"/>
        <v>0</v>
      </c>
      <c r="V29" s="56">
        <f t="shared" si="7"/>
        <v>-2.1779445264039982E-2</v>
      </c>
      <c r="W29" s="56">
        <f t="shared" si="8"/>
        <v>-2.307794728254484E-2</v>
      </c>
      <c r="X29" s="56">
        <f t="shared" si="9"/>
        <v>-1.3976242666378616E-3</v>
      </c>
      <c r="Y29" s="56">
        <f t="shared" si="10"/>
        <v>-1.730146963575278E-2</v>
      </c>
      <c r="Z29" s="56"/>
      <c r="AA29" s="129">
        <v>3356</v>
      </c>
      <c r="AB29" s="122">
        <v>0.23087740166844709</v>
      </c>
      <c r="AC29" s="122">
        <v>6.1166791505838257E-3</v>
      </c>
      <c r="AD29" s="122">
        <v>0.1482902437549386</v>
      </c>
      <c r="AE29" s="122">
        <v>-5.2429717288839495E-2</v>
      </c>
      <c r="AF29" s="122">
        <v>0.20881026452652249</v>
      </c>
      <c r="AG29" s="122">
        <v>-3.4750958466863678E-3</v>
      </c>
      <c r="AH29" s="122">
        <v>1</v>
      </c>
      <c r="AI29" s="122">
        <v>0.12924515148288257</v>
      </c>
      <c r="AJ29" s="122">
        <v>0.3036753086405854</v>
      </c>
      <c r="AK29" s="136">
        <v>0.25057175686154953</v>
      </c>
      <c r="AL29" s="56"/>
      <c r="AM29" s="56"/>
    </row>
    <row r="30" spans="1:39">
      <c r="A30" s="56"/>
      <c r="B30" s="56"/>
      <c r="C30" s="56" t="s">
        <v>677</v>
      </c>
      <c r="D30" s="56">
        <v>2405</v>
      </c>
      <c r="E30" s="56">
        <v>165.5</v>
      </c>
      <c r="F30" s="56">
        <v>443.5</v>
      </c>
      <c r="G30" s="56">
        <v>98.3</v>
      </c>
      <c r="H30" s="56">
        <v>23</v>
      </c>
      <c r="I30" s="56">
        <v>344</v>
      </c>
      <c r="J30" s="56">
        <v>55.3</v>
      </c>
      <c r="K30" s="56">
        <v>25.1</v>
      </c>
      <c r="L30" s="56">
        <v>70.8</v>
      </c>
      <c r="M30" s="56">
        <v>57.2</v>
      </c>
      <c r="N30" s="56"/>
      <c r="O30" s="56"/>
      <c r="P30" s="56">
        <f t="shared" si="1"/>
        <v>3.3829864518404883E-2</v>
      </c>
      <c r="Q30" s="56">
        <f t="shared" si="2"/>
        <v>4.6376161790150819E-2</v>
      </c>
      <c r="R30" s="56">
        <f t="shared" si="3"/>
        <v>-2.2297467805557102E-2</v>
      </c>
      <c r="S30" s="56">
        <f t="shared" si="4"/>
        <v>-3.2034771328721137E-2</v>
      </c>
      <c r="T30" s="56">
        <f t="shared" si="5"/>
        <v>-1.7241806434505992E-2</v>
      </c>
      <c r="U30" s="56">
        <f t="shared" si="6"/>
        <v>1.9076147060813887E-2</v>
      </c>
      <c r="V30" s="56">
        <f t="shared" si="7"/>
        <v>1.4572206859090725E-2</v>
      </c>
      <c r="W30" s="56">
        <f t="shared" si="8"/>
        <v>-2.3623145763435827E-2</v>
      </c>
      <c r="X30" s="56">
        <f t="shared" si="9"/>
        <v>-9.8384490002879407E-3</v>
      </c>
      <c r="Y30" s="56">
        <f t="shared" si="10"/>
        <v>-1.7467253349415374E-3</v>
      </c>
      <c r="Z30" s="56"/>
      <c r="AA30" s="129">
        <v>1809</v>
      </c>
      <c r="AB30" s="122">
        <v>0.39926071070083047</v>
      </c>
      <c r="AC30" s="122">
        <v>-1.5238401128765761E-2</v>
      </c>
      <c r="AD30" s="122">
        <v>0.12137845280012058</v>
      </c>
      <c r="AE30" s="122">
        <v>7.3188949549894107E-3</v>
      </c>
      <c r="AF30" s="122">
        <v>9.8199582386484574E-2</v>
      </c>
      <c r="AG30" s="122">
        <v>0.10610609165698913</v>
      </c>
      <c r="AH30" s="122">
        <v>0.12924515148288257</v>
      </c>
      <c r="AI30" s="122">
        <v>0.99999999999999978</v>
      </c>
      <c r="AJ30" s="122">
        <v>0.21903335156744808</v>
      </c>
      <c r="AK30" s="136">
        <v>0.25104707140368249</v>
      </c>
      <c r="AL30" s="56"/>
      <c r="AM30" s="56"/>
    </row>
    <row r="31" spans="1:39">
      <c r="A31" s="56"/>
      <c r="B31" s="56"/>
      <c r="C31" s="56" t="s">
        <v>676</v>
      </c>
      <c r="D31" s="56">
        <v>2420</v>
      </c>
      <c r="E31" s="56">
        <v>159</v>
      </c>
      <c r="F31" s="56">
        <v>440.5</v>
      </c>
      <c r="G31" s="56">
        <v>98.7</v>
      </c>
      <c r="H31" s="56">
        <v>23</v>
      </c>
      <c r="I31" s="56">
        <v>335.5</v>
      </c>
      <c r="J31" s="56">
        <v>55.4</v>
      </c>
      <c r="K31" s="56">
        <v>24.2</v>
      </c>
      <c r="L31" s="56">
        <v>69.3</v>
      </c>
      <c r="M31" s="56">
        <v>56.2</v>
      </c>
      <c r="N31" s="56"/>
      <c r="O31" s="56"/>
      <c r="P31" s="56">
        <f t="shared" si="1"/>
        <v>6.2176366108705819E-3</v>
      </c>
      <c r="Q31" s="56">
        <f t="shared" si="2"/>
        <v>-4.0066992596886071E-2</v>
      </c>
      <c r="R31" s="56">
        <f t="shared" si="3"/>
        <v>-6.7873563733999885E-3</v>
      </c>
      <c r="S31" s="56">
        <f t="shared" si="4"/>
        <v>4.0609192863150121E-3</v>
      </c>
      <c r="T31" s="56">
        <f t="shared" si="5"/>
        <v>0</v>
      </c>
      <c r="U31" s="56">
        <f t="shared" si="6"/>
        <v>-2.5019700961661912E-2</v>
      </c>
      <c r="V31" s="56">
        <f t="shared" si="7"/>
        <v>1.8066852249490513E-3</v>
      </c>
      <c r="W31" s="56">
        <f t="shared" si="8"/>
        <v>-3.651521297509757E-2</v>
      </c>
      <c r="X31" s="56">
        <f t="shared" si="9"/>
        <v>-2.1414094503816584E-2</v>
      </c>
      <c r="Y31" s="56">
        <f t="shared" si="10"/>
        <v>-1.7637141486106844E-2</v>
      </c>
      <c r="Z31" s="56"/>
      <c r="AA31" s="129">
        <v>2338</v>
      </c>
      <c r="AB31" s="122">
        <v>0.2368463029277931</v>
      </c>
      <c r="AC31" s="122">
        <v>0.40045682788164377</v>
      </c>
      <c r="AD31" s="122">
        <v>0.24521116026097325</v>
      </c>
      <c r="AE31" s="122">
        <v>0.17292295413496975</v>
      </c>
      <c r="AF31" s="122">
        <v>0.16862372081671673</v>
      </c>
      <c r="AG31" s="122">
        <v>0.19608963612611308</v>
      </c>
      <c r="AH31" s="122">
        <v>0.3036753086405854</v>
      </c>
      <c r="AI31" s="122">
        <v>0.21903335156744808</v>
      </c>
      <c r="AJ31" s="122">
        <v>1.0000000000000002</v>
      </c>
      <c r="AK31" s="136">
        <v>0.32285653803918224</v>
      </c>
      <c r="AL31" s="56"/>
      <c r="AM31" s="56"/>
    </row>
    <row r="32" spans="1:39">
      <c r="A32" s="56"/>
      <c r="B32" s="56"/>
      <c r="C32" s="56" t="s">
        <v>675</v>
      </c>
      <c r="D32" s="56">
        <v>2305</v>
      </c>
      <c r="E32" s="56">
        <v>151</v>
      </c>
      <c r="F32" s="56">
        <v>425.5</v>
      </c>
      <c r="G32" s="56">
        <v>95.4</v>
      </c>
      <c r="H32" s="56">
        <v>22.1</v>
      </c>
      <c r="I32" s="56">
        <v>320</v>
      </c>
      <c r="J32" s="56">
        <v>51.8</v>
      </c>
      <c r="K32" s="56">
        <v>23.3</v>
      </c>
      <c r="L32" s="56">
        <v>67.599999999999994</v>
      </c>
      <c r="M32" s="56">
        <v>54.8</v>
      </c>
      <c r="N32" s="56"/>
      <c r="O32" s="56"/>
      <c r="P32" s="56">
        <f t="shared" si="1"/>
        <v>-4.8686863719983195E-2</v>
      </c>
      <c r="Q32" s="56">
        <f t="shared" si="2"/>
        <v>-5.1624365405307182E-2</v>
      </c>
      <c r="R32" s="56">
        <f t="shared" si="3"/>
        <v>-3.4645497362805429E-2</v>
      </c>
      <c r="S32" s="56">
        <f t="shared" si="4"/>
        <v>-3.4006367985194977E-2</v>
      </c>
      <c r="T32" s="56">
        <f t="shared" si="5"/>
        <v>-3.9916607405442436E-2</v>
      </c>
      <c r="U32" s="56">
        <f t="shared" si="6"/>
        <v>-4.7300960617964252E-2</v>
      </c>
      <c r="V32" s="56">
        <f t="shared" si="7"/>
        <v>-6.7189444487800787E-2</v>
      </c>
      <c r="W32" s="56">
        <f t="shared" si="8"/>
        <v>-3.7899272590985821E-2</v>
      </c>
      <c r="X32" s="56">
        <f t="shared" si="9"/>
        <v>-2.4836923146939239E-2</v>
      </c>
      <c r="Y32" s="56">
        <f t="shared" si="10"/>
        <v>-2.5226562945675685E-2</v>
      </c>
      <c r="Z32" s="56"/>
      <c r="AA32" s="129">
        <v>3504</v>
      </c>
      <c r="AB32" s="122">
        <v>0.40734253662419251</v>
      </c>
      <c r="AC32" s="122">
        <v>0.26365383733513653</v>
      </c>
      <c r="AD32" s="122">
        <v>0.17608854227951684</v>
      </c>
      <c r="AE32" s="122">
        <v>0.19120028280979393</v>
      </c>
      <c r="AF32" s="122">
        <v>0.33956585800762018</v>
      </c>
      <c r="AG32" s="122">
        <v>0.34611552407098889</v>
      </c>
      <c r="AH32" s="122">
        <v>0.25057175686154953</v>
      </c>
      <c r="AI32" s="122">
        <v>0.25104707140368249</v>
      </c>
      <c r="AJ32" s="122">
        <v>0.32285653803918224</v>
      </c>
      <c r="AK32" s="136">
        <v>1</v>
      </c>
      <c r="AL32" s="56"/>
      <c r="AM32" s="56"/>
    </row>
    <row r="33" spans="1:39" ht="17.5" thickBot="1">
      <c r="A33" s="56"/>
      <c r="B33" s="56"/>
      <c r="C33" s="56" t="s">
        <v>674</v>
      </c>
      <c r="D33" s="56">
        <v>2390</v>
      </c>
      <c r="E33" s="56">
        <v>162</v>
      </c>
      <c r="F33" s="56">
        <v>428.5</v>
      </c>
      <c r="G33" s="56">
        <v>96.4</v>
      </c>
      <c r="H33" s="56">
        <v>22.35</v>
      </c>
      <c r="I33" s="56">
        <v>326</v>
      </c>
      <c r="J33" s="56">
        <v>53.9</v>
      </c>
      <c r="K33" s="56">
        <v>23.6</v>
      </c>
      <c r="L33" s="56">
        <v>68.400000000000006</v>
      </c>
      <c r="M33" s="56">
        <v>56.3</v>
      </c>
      <c r="N33" s="56"/>
      <c r="O33" s="56"/>
      <c r="P33" s="56">
        <f t="shared" si="1"/>
        <v>3.6212689494807472E-2</v>
      </c>
      <c r="Q33" s="56">
        <f t="shared" si="2"/>
        <v>7.0316498417459683E-2</v>
      </c>
      <c r="R33" s="56">
        <f t="shared" si="3"/>
        <v>7.0257900244056022E-3</v>
      </c>
      <c r="S33" s="56">
        <f t="shared" si="4"/>
        <v>1.042762316225916E-2</v>
      </c>
      <c r="T33" s="56">
        <f t="shared" si="5"/>
        <v>1.1248712535870667E-2</v>
      </c>
      <c r="U33" s="56">
        <f t="shared" si="6"/>
        <v>1.8576385572935457E-2</v>
      </c>
      <c r="V33" s="56">
        <f t="shared" si="7"/>
        <v>3.9740328649514121E-2</v>
      </c>
      <c r="W33" s="56">
        <f t="shared" si="8"/>
        <v>1.2793351459909542E-2</v>
      </c>
      <c r="X33" s="56">
        <f t="shared" si="9"/>
        <v>1.1764841579586431E-2</v>
      </c>
      <c r="Y33" s="56">
        <f t="shared" si="10"/>
        <v>2.7004341191674951E-2</v>
      </c>
      <c r="Z33" s="56"/>
      <c r="AA33" s="130" t="s">
        <v>722</v>
      </c>
      <c r="AB33" s="127"/>
      <c r="AC33" s="127"/>
      <c r="AD33" s="127"/>
      <c r="AE33" s="127"/>
      <c r="AF33" s="127"/>
      <c r="AG33" s="127"/>
      <c r="AH33" s="127"/>
      <c r="AI33" s="127"/>
      <c r="AJ33" s="127"/>
      <c r="AK33" s="137"/>
      <c r="AL33" s="56"/>
      <c r="AM33" s="56"/>
    </row>
    <row r="34" spans="1:39" ht="17.5" thickTop="1">
      <c r="A34" s="56"/>
      <c r="B34" s="56"/>
      <c r="C34" s="56" t="s">
        <v>673</v>
      </c>
      <c r="D34" s="56">
        <v>2500</v>
      </c>
      <c r="E34" s="56">
        <v>161</v>
      </c>
      <c r="F34" s="56">
        <v>427</v>
      </c>
      <c r="G34" s="56">
        <v>96.6</v>
      </c>
      <c r="H34" s="56">
        <v>22.7</v>
      </c>
      <c r="I34" s="56">
        <v>330</v>
      </c>
      <c r="J34" s="56">
        <v>54.2</v>
      </c>
      <c r="K34" s="56">
        <v>23.75</v>
      </c>
      <c r="L34" s="56">
        <v>68.099999999999994</v>
      </c>
      <c r="M34" s="56">
        <v>55.9</v>
      </c>
      <c r="N34" s="56"/>
      <c r="O34" s="56"/>
      <c r="P34" s="56">
        <f t="shared" si="1"/>
        <v>4.4997365930735722E-2</v>
      </c>
      <c r="Q34" s="56">
        <f t="shared" si="2"/>
        <v>-6.191970247921107E-3</v>
      </c>
      <c r="R34" s="56">
        <f t="shared" si="3"/>
        <v>-3.5067248092099661E-3</v>
      </c>
      <c r="S34" s="56">
        <f t="shared" si="4"/>
        <v>2.0725396019723751E-3</v>
      </c>
      <c r="T34" s="56">
        <f t="shared" si="5"/>
        <v>1.5538603427779166E-2</v>
      </c>
      <c r="U34" s="56">
        <f t="shared" si="6"/>
        <v>1.2195273093818206E-2</v>
      </c>
      <c r="V34" s="56">
        <f t="shared" si="7"/>
        <v>5.5504305306490415E-3</v>
      </c>
      <c r="W34" s="56">
        <f t="shared" si="8"/>
        <v>6.3358184490857035E-3</v>
      </c>
      <c r="X34" s="56">
        <f t="shared" si="9"/>
        <v>-4.3956114730382204E-3</v>
      </c>
      <c r="Y34" s="56">
        <f t="shared" si="10"/>
        <v>-7.1301549845911912E-3</v>
      </c>
      <c r="Z34" s="56"/>
      <c r="AA34" s="56"/>
      <c r="AB34" s="56"/>
      <c r="AC34" s="56"/>
      <c r="AD34" s="56"/>
      <c r="AE34" s="56"/>
      <c r="AF34" s="56"/>
      <c r="AG34" s="56"/>
      <c r="AH34" s="56"/>
      <c r="AI34" s="56"/>
      <c r="AJ34" s="56"/>
      <c r="AK34" s="56"/>
      <c r="AL34" s="56"/>
      <c r="AM34" s="56"/>
    </row>
    <row r="35" spans="1:39" ht="17.5" thickBot="1">
      <c r="A35" s="56"/>
      <c r="B35" s="56"/>
      <c r="C35" s="56" t="s">
        <v>672</v>
      </c>
      <c r="D35" s="56">
        <v>2315</v>
      </c>
      <c r="E35" s="56">
        <v>152</v>
      </c>
      <c r="F35" s="56">
        <v>413.5</v>
      </c>
      <c r="G35" s="56">
        <v>94.8</v>
      </c>
      <c r="H35" s="56">
        <v>22.25</v>
      </c>
      <c r="I35" s="56">
        <v>324</v>
      </c>
      <c r="J35" s="56">
        <v>51.6</v>
      </c>
      <c r="K35" s="56">
        <v>22.85</v>
      </c>
      <c r="L35" s="56">
        <v>65.5</v>
      </c>
      <c r="M35" s="56">
        <v>53.9</v>
      </c>
      <c r="N35" s="56"/>
      <c r="O35" s="56"/>
      <c r="P35" s="56">
        <f t="shared" ref="P35:P64" si="14">LN(D35/D34)</f>
        <v>-7.6881044335957618E-2</v>
      </c>
      <c r="Q35" s="56">
        <f t="shared" ref="Q35:Q64" si="15">LN(E35/E34)</f>
        <v>-5.7523844138186599E-2</v>
      </c>
      <c r="R35" s="56">
        <f t="shared" ref="R35:R64" si="16">LN(F35/F34)</f>
        <v>-3.2126498764878587E-2</v>
      </c>
      <c r="S35" s="56">
        <f t="shared" ref="S35:S64" si="17">LN(G35/G34)</f>
        <v>-1.8809331957496116E-2</v>
      </c>
      <c r="T35" s="56">
        <f t="shared" ref="T35:T64" si="18">LN(H35/H34)</f>
        <v>-2.0022915875107704E-2</v>
      </c>
      <c r="U35" s="56">
        <f t="shared" ref="U35:U64" si="19">LN(I35/I34)</f>
        <v>-1.8349138668196541E-2</v>
      </c>
      <c r="V35" s="56">
        <f t="shared" ref="V35:V64" si="20">LN(J35/J34)</f>
        <v>-4.915923595808349E-2</v>
      </c>
      <c r="W35" s="56">
        <f t="shared" ref="W35:W64" si="21">LN(K35/K34)</f>
        <v>-3.8631413140436451E-2</v>
      </c>
      <c r="X35" s="56">
        <f t="shared" ref="X35:X64" si="22">LN(L35/L34)</f>
        <v>-3.8927070514260413E-2</v>
      </c>
      <c r="Y35" s="56">
        <f t="shared" ref="Y35:Y64" si="23">LN(M35/M34)</f>
        <v>-3.6433902246102018E-2</v>
      </c>
      <c r="Z35" s="56"/>
      <c r="AA35" s="56"/>
      <c r="AB35" s="56"/>
      <c r="AC35" s="56"/>
      <c r="AD35" s="56"/>
      <c r="AE35" s="56"/>
      <c r="AF35" s="56"/>
      <c r="AG35" s="56"/>
      <c r="AH35" s="56"/>
      <c r="AI35" s="56"/>
      <c r="AJ35" s="56"/>
      <c r="AK35" s="56"/>
      <c r="AL35" s="56"/>
      <c r="AM35" s="56"/>
    </row>
    <row r="36" spans="1:39" ht="17.5" thickTop="1">
      <c r="A36" s="56"/>
      <c r="B36" s="56"/>
      <c r="C36" s="56" t="s">
        <v>671</v>
      </c>
      <c r="D36" s="56">
        <v>2160</v>
      </c>
      <c r="E36" s="56">
        <v>145</v>
      </c>
      <c r="F36" s="56">
        <v>413.5</v>
      </c>
      <c r="G36" s="56">
        <v>94.5</v>
      </c>
      <c r="H36" s="56">
        <v>22.75</v>
      </c>
      <c r="I36" s="56">
        <v>317</v>
      </c>
      <c r="J36" s="56">
        <v>51.1</v>
      </c>
      <c r="K36" s="56">
        <v>22.65</v>
      </c>
      <c r="L36" s="56">
        <v>63.6</v>
      </c>
      <c r="M36" s="56">
        <v>53.3</v>
      </c>
      <c r="N36" s="56"/>
      <c r="O36" s="56"/>
      <c r="P36" s="56">
        <f t="shared" si="14"/>
        <v>-6.9301465842123711E-2</v>
      </c>
      <c r="Q36" s="56">
        <f t="shared" si="15"/>
        <v>-4.714677842570196E-2</v>
      </c>
      <c r="R36" s="56">
        <f t="shared" si="16"/>
        <v>0</v>
      </c>
      <c r="S36" s="56">
        <f t="shared" si="17"/>
        <v>-3.1695747612790672E-3</v>
      </c>
      <c r="T36" s="56">
        <f t="shared" si="18"/>
        <v>2.2223136784710256E-2</v>
      </c>
      <c r="U36" s="56">
        <f t="shared" si="19"/>
        <v>-2.1841741915048753E-2</v>
      </c>
      <c r="V36" s="56">
        <f t="shared" si="20"/>
        <v>-9.7371752778583169E-3</v>
      </c>
      <c r="W36" s="56">
        <f t="shared" si="21"/>
        <v>-8.7912654111707705E-3</v>
      </c>
      <c r="X36" s="56">
        <f t="shared" si="22"/>
        <v>-2.9436672295129755E-2</v>
      </c>
      <c r="Y36" s="56">
        <f t="shared" si="23"/>
        <v>-1.1194146743152587E-2</v>
      </c>
      <c r="Z36" s="56"/>
      <c r="AA36" s="131" t="s">
        <v>720</v>
      </c>
      <c r="AB36" s="132">
        <v>6669</v>
      </c>
      <c r="AC36" s="133">
        <v>3036</v>
      </c>
      <c r="AD36" s="134">
        <v>2357</v>
      </c>
      <c r="AE36" s="133">
        <v>4938</v>
      </c>
      <c r="AF36" s="134">
        <v>1905</v>
      </c>
      <c r="AG36" s="132">
        <v>6414</v>
      </c>
      <c r="AH36" s="133">
        <v>3356</v>
      </c>
      <c r="AI36" s="134">
        <v>1809</v>
      </c>
      <c r="AJ36" s="133">
        <v>2338</v>
      </c>
      <c r="AK36" s="135">
        <v>3504</v>
      </c>
      <c r="AL36" s="56"/>
      <c r="AM36" s="56"/>
    </row>
    <row r="37" spans="1:39">
      <c r="A37" s="56"/>
      <c r="B37" s="56"/>
      <c r="C37" s="56" t="s">
        <v>670</v>
      </c>
      <c r="D37" s="56">
        <v>2130</v>
      </c>
      <c r="E37" s="56">
        <v>147</v>
      </c>
      <c r="F37" s="56">
        <v>409.5</v>
      </c>
      <c r="G37" s="56">
        <v>94.7</v>
      </c>
      <c r="H37" s="56">
        <v>23.05</v>
      </c>
      <c r="I37" s="56">
        <v>320</v>
      </c>
      <c r="J37" s="56">
        <v>52.6</v>
      </c>
      <c r="K37" s="56">
        <v>22.55</v>
      </c>
      <c r="L37" s="56">
        <v>64.599999999999994</v>
      </c>
      <c r="M37" s="56">
        <v>53.4</v>
      </c>
      <c r="N37" s="56"/>
      <c r="O37" s="56"/>
      <c r="P37" s="56">
        <f t="shared" si="14"/>
        <v>-1.3986241974739839E-2</v>
      </c>
      <c r="Q37" s="56">
        <f t="shared" si="15"/>
        <v>1.3698844358161927E-2</v>
      </c>
      <c r="R37" s="56">
        <f t="shared" si="16"/>
        <v>-9.7206111706219268E-3</v>
      </c>
      <c r="S37" s="56">
        <f t="shared" si="17"/>
        <v>2.1141656923355564E-3</v>
      </c>
      <c r="T37" s="56">
        <f t="shared" si="18"/>
        <v>1.3100624045698056E-2</v>
      </c>
      <c r="U37" s="56">
        <f t="shared" si="19"/>
        <v>9.4192219164915582E-3</v>
      </c>
      <c r="V37" s="56">
        <f t="shared" si="20"/>
        <v>2.8931622534005479E-2</v>
      </c>
      <c r="W37" s="56">
        <f t="shared" si="21"/>
        <v>-4.4247859803555837E-3</v>
      </c>
      <c r="X37" s="56">
        <f t="shared" si="22"/>
        <v>1.5600940442479592E-2</v>
      </c>
      <c r="Y37" s="56">
        <f t="shared" si="23"/>
        <v>1.874414794350352E-3</v>
      </c>
      <c r="Z37" s="56"/>
      <c r="AA37" s="128">
        <v>6669</v>
      </c>
      <c r="AB37" s="122" cm="1">
        <f t="array" ref="AB37:AK46">CholeskyDecompose(_xlfn.ANCHORARRAY(AB23))</f>
        <v>1</v>
      </c>
      <c r="AC37" s="122">
        <v>0</v>
      </c>
      <c r="AD37" s="122">
        <v>0</v>
      </c>
      <c r="AE37" s="122">
        <v>0</v>
      </c>
      <c r="AF37" s="122">
        <v>0</v>
      </c>
      <c r="AG37" s="122">
        <v>0</v>
      </c>
      <c r="AH37" s="122">
        <v>0</v>
      </c>
      <c r="AI37" s="122">
        <v>0</v>
      </c>
      <c r="AJ37" s="122">
        <v>0</v>
      </c>
      <c r="AK37" s="136">
        <v>0</v>
      </c>
      <c r="AL37" s="56"/>
      <c r="AM37" s="56"/>
    </row>
    <row r="38" spans="1:39">
      <c r="A38" s="56"/>
      <c r="B38" s="56"/>
      <c r="C38" s="56" t="s">
        <v>669</v>
      </c>
      <c r="D38" s="56">
        <v>2290</v>
      </c>
      <c r="E38" s="56">
        <v>150.5</v>
      </c>
      <c r="F38" s="56">
        <v>420.5</v>
      </c>
      <c r="G38" s="56">
        <v>96.7</v>
      </c>
      <c r="H38" s="56">
        <v>23.05</v>
      </c>
      <c r="I38" s="56">
        <v>331</v>
      </c>
      <c r="J38" s="56">
        <v>54</v>
      </c>
      <c r="K38" s="56">
        <v>24.05</v>
      </c>
      <c r="L38" s="56">
        <v>66.900000000000006</v>
      </c>
      <c r="M38" s="56">
        <v>54.8</v>
      </c>
      <c r="N38" s="56"/>
      <c r="O38" s="56"/>
      <c r="P38" s="56">
        <f t="shared" si="14"/>
        <v>7.2429837844814507E-2</v>
      </c>
      <c r="Q38" s="56">
        <f t="shared" si="15"/>
        <v>2.3530497410194036E-2</v>
      </c>
      <c r="R38" s="56">
        <f t="shared" si="16"/>
        <v>2.6507576119878539E-2</v>
      </c>
      <c r="S38" s="56">
        <f t="shared" si="17"/>
        <v>2.0899402267215993E-2</v>
      </c>
      <c r="T38" s="56">
        <f t="shared" si="18"/>
        <v>0</v>
      </c>
      <c r="U38" s="56">
        <f t="shared" si="19"/>
        <v>3.379737958329071E-2</v>
      </c>
      <c r="V38" s="56">
        <f t="shared" si="20"/>
        <v>2.6267926820610105E-2</v>
      </c>
      <c r="W38" s="56">
        <f t="shared" si="21"/>
        <v>6.4399930603082731E-2</v>
      </c>
      <c r="X38" s="56">
        <f t="shared" si="22"/>
        <v>3.4984556345626784E-2</v>
      </c>
      <c r="Y38" s="56">
        <f t="shared" si="23"/>
        <v>2.5879447987820759E-2</v>
      </c>
      <c r="Z38" s="56"/>
      <c r="AA38" s="129">
        <v>3036</v>
      </c>
      <c r="AB38" s="122">
        <v>6.2923302208646933E-2</v>
      </c>
      <c r="AC38" s="122">
        <v>0.99801836558209667</v>
      </c>
      <c r="AD38" s="122">
        <v>0</v>
      </c>
      <c r="AE38" s="122">
        <v>0</v>
      </c>
      <c r="AF38" s="122">
        <v>0</v>
      </c>
      <c r="AG38" s="122">
        <v>0</v>
      </c>
      <c r="AH38" s="122">
        <v>0</v>
      </c>
      <c r="AI38" s="122">
        <v>0</v>
      </c>
      <c r="AJ38" s="122">
        <v>0</v>
      </c>
      <c r="AK38" s="136">
        <v>0</v>
      </c>
      <c r="AL38" s="56"/>
      <c r="AM38" s="56"/>
    </row>
    <row r="39" spans="1:39">
      <c r="A39" s="56"/>
      <c r="B39" s="56"/>
      <c r="C39" s="56" t="s">
        <v>668</v>
      </c>
      <c r="D39" s="56">
        <v>2250</v>
      </c>
      <c r="E39" s="56">
        <v>145.5</v>
      </c>
      <c r="F39" s="56">
        <v>412</v>
      </c>
      <c r="G39" s="56">
        <v>94.7</v>
      </c>
      <c r="H39" s="56">
        <v>22.9</v>
      </c>
      <c r="I39" s="56">
        <v>325.5</v>
      </c>
      <c r="J39" s="56">
        <v>52.8</v>
      </c>
      <c r="K39" s="56">
        <v>24.6</v>
      </c>
      <c r="L39" s="56">
        <v>66.599999999999994</v>
      </c>
      <c r="M39" s="56">
        <v>54.1</v>
      </c>
      <c r="N39" s="56"/>
      <c r="O39" s="56"/>
      <c r="P39" s="56">
        <f t="shared" si="14"/>
        <v>-1.7621601349819559E-2</v>
      </c>
      <c r="Q39" s="56">
        <f t="shared" si="15"/>
        <v>-3.378699757738321E-2</v>
      </c>
      <c r="R39" s="56">
        <f t="shared" si="16"/>
        <v>-2.042113006347638E-2</v>
      </c>
      <c r="S39" s="56">
        <f t="shared" si="17"/>
        <v>-2.0899402267216111E-2</v>
      </c>
      <c r="T39" s="56">
        <f t="shared" si="18"/>
        <v>-6.5288588824636675E-3</v>
      </c>
      <c r="U39" s="56">
        <f t="shared" si="19"/>
        <v>-1.6755913728438997E-2</v>
      </c>
      <c r="V39" s="56">
        <f t="shared" si="20"/>
        <v>-2.2472855852058628E-2</v>
      </c>
      <c r="W39" s="56">
        <f t="shared" si="21"/>
        <v>2.2611446386546989E-2</v>
      </c>
      <c r="X39" s="56">
        <f t="shared" si="22"/>
        <v>-4.4943895878394383E-3</v>
      </c>
      <c r="Y39" s="56">
        <f t="shared" si="23"/>
        <v>-1.2856008101533912E-2</v>
      </c>
      <c r="Z39" s="56"/>
      <c r="AA39" s="129">
        <v>2357</v>
      </c>
      <c r="AB39" s="122">
        <v>0.32650640836123157</v>
      </c>
      <c r="AC39" s="122">
        <v>0.11010492707079342</v>
      </c>
      <c r="AD39" s="122">
        <v>0.93876007069633294</v>
      </c>
      <c r="AE39" s="122">
        <v>0</v>
      </c>
      <c r="AF39" s="122">
        <v>0</v>
      </c>
      <c r="AG39" s="122">
        <v>0</v>
      </c>
      <c r="AH39" s="122">
        <v>0</v>
      </c>
      <c r="AI39" s="122">
        <v>0</v>
      </c>
      <c r="AJ39" s="122">
        <v>0</v>
      </c>
      <c r="AK39" s="136">
        <v>0</v>
      </c>
      <c r="AL39" s="56"/>
      <c r="AM39" s="56"/>
    </row>
    <row r="40" spans="1:39">
      <c r="A40" s="56"/>
      <c r="B40" s="56"/>
      <c r="C40" s="56" t="s">
        <v>667</v>
      </c>
      <c r="D40" s="56">
        <v>2325</v>
      </c>
      <c r="E40" s="56">
        <v>142.5</v>
      </c>
      <c r="F40" s="56">
        <v>419</v>
      </c>
      <c r="G40" s="56">
        <v>97</v>
      </c>
      <c r="H40" s="56">
        <v>23</v>
      </c>
      <c r="I40" s="56">
        <v>331</v>
      </c>
      <c r="J40" s="56">
        <v>53</v>
      </c>
      <c r="K40" s="56">
        <v>25.2</v>
      </c>
      <c r="L40" s="56">
        <v>66.3</v>
      </c>
      <c r="M40" s="56">
        <v>53.5</v>
      </c>
      <c r="N40" s="56"/>
      <c r="O40" s="56"/>
      <c r="P40" s="56">
        <f t="shared" si="14"/>
        <v>3.278982282299097E-2</v>
      </c>
      <c r="Q40" s="56">
        <f t="shared" si="15"/>
        <v>-2.0834086902842025E-2</v>
      </c>
      <c r="R40" s="56">
        <f t="shared" si="16"/>
        <v>1.6847570572611444E-2</v>
      </c>
      <c r="S40" s="56">
        <f t="shared" si="17"/>
        <v>2.3996978311350333E-2</v>
      </c>
      <c r="T40" s="56">
        <f t="shared" si="18"/>
        <v>4.3573053689558473E-3</v>
      </c>
      <c r="U40" s="56">
        <f t="shared" si="19"/>
        <v>1.6755913728438859E-2</v>
      </c>
      <c r="V40" s="56">
        <f t="shared" si="20"/>
        <v>3.7807228399061523E-3</v>
      </c>
      <c r="W40" s="56">
        <f t="shared" si="21"/>
        <v>2.4097551579060524E-2</v>
      </c>
      <c r="X40" s="56">
        <f t="shared" si="22"/>
        <v>-4.5146803545265827E-3</v>
      </c>
      <c r="Y40" s="56">
        <f t="shared" si="23"/>
        <v>-1.1152531950475003E-2</v>
      </c>
      <c r="Z40" s="56"/>
      <c r="AA40" s="129">
        <v>4938</v>
      </c>
      <c r="AB40" s="122">
        <v>7.5959984135559405E-2</v>
      </c>
      <c r="AC40" s="122">
        <v>0.22064918365864189</v>
      </c>
      <c r="AD40" s="122">
        <v>0.30062470613928954</v>
      </c>
      <c r="AE40" s="122">
        <v>0.92475337502469612</v>
      </c>
      <c r="AF40" s="122">
        <v>0</v>
      </c>
      <c r="AG40" s="122">
        <v>0</v>
      </c>
      <c r="AH40" s="122">
        <v>0</v>
      </c>
      <c r="AI40" s="122">
        <v>0</v>
      </c>
      <c r="AJ40" s="122">
        <v>0</v>
      </c>
      <c r="AK40" s="136">
        <v>0</v>
      </c>
      <c r="AL40" s="56"/>
      <c r="AM40" s="56"/>
    </row>
    <row r="41" spans="1:39">
      <c r="A41" s="56"/>
      <c r="B41" s="56"/>
      <c r="C41" s="56" t="s">
        <v>666</v>
      </c>
      <c r="D41" s="56">
        <v>2360</v>
      </c>
      <c r="E41" s="56">
        <v>144</v>
      </c>
      <c r="F41" s="56">
        <v>426</v>
      </c>
      <c r="G41" s="56">
        <v>98.5</v>
      </c>
      <c r="H41" s="56">
        <v>24.1</v>
      </c>
      <c r="I41" s="56">
        <v>332</v>
      </c>
      <c r="J41" s="56">
        <v>53.3</v>
      </c>
      <c r="K41" s="56">
        <v>25.4</v>
      </c>
      <c r="L41" s="56">
        <v>67.5</v>
      </c>
      <c r="M41" s="56">
        <v>54.9</v>
      </c>
      <c r="N41" s="56"/>
      <c r="O41" s="56"/>
      <c r="P41" s="56">
        <f t="shared" si="14"/>
        <v>1.4941579998199141E-2</v>
      </c>
      <c r="Q41" s="56">
        <f t="shared" si="15"/>
        <v>1.0471299867295437E-2</v>
      </c>
      <c r="R41" s="56">
        <f t="shared" si="16"/>
        <v>1.6568426347232705E-2</v>
      </c>
      <c r="S41" s="56">
        <f t="shared" si="17"/>
        <v>1.5345569674660321E-2</v>
      </c>
      <c r="T41" s="56">
        <f t="shared" si="18"/>
        <v>4.671762456745978E-2</v>
      </c>
      <c r="U41" s="56">
        <f t="shared" si="19"/>
        <v>3.0165935394257273E-3</v>
      </c>
      <c r="V41" s="56">
        <f t="shared" si="20"/>
        <v>5.6444176196769101E-3</v>
      </c>
      <c r="W41" s="56">
        <f t="shared" si="21"/>
        <v>7.9051795071132473E-3</v>
      </c>
      <c r="X41" s="56">
        <f t="shared" si="22"/>
        <v>1.7937700686667252E-2</v>
      </c>
      <c r="Y41" s="56">
        <f t="shared" si="23"/>
        <v>2.5831694613523956E-2</v>
      </c>
      <c r="Z41" s="56"/>
      <c r="AA41" s="129">
        <v>1905</v>
      </c>
      <c r="AB41" s="122">
        <v>-5.5233936863591682E-2</v>
      </c>
      <c r="AC41" s="122">
        <v>0.15826422737668364</v>
      </c>
      <c r="AD41" s="122">
        <v>0.13999893482856177</v>
      </c>
      <c r="AE41" s="122">
        <v>0.11964744470162161</v>
      </c>
      <c r="AF41" s="122">
        <v>0.96849699729769456</v>
      </c>
      <c r="AG41" s="122">
        <v>0</v>
      </c>
      <c r="AH41" s="122">
        <v>0</v>
      </c>
      <c r="AI41" s="122">
        <v>0</v>
      </c>
      <c r="AJ41" s="122">
        <v>0</v>
      </c>
      <c r="AK41" s="136">
        <v>0</v>
      </c>
      <c r="AL41" s="56"/>
      <c r="AM41" s="56"/>
    </row>
    <row r="42" spans="1:39">
      <c r="A42" s="56"/>
      <c r="B42" s="56"/>
      <c r="C42" s="56" t="s">
        <v>665</v>
      </c>
      <c r="D42" s="56">
        <v>2360</v>
      </c>
      <c r="E42" s="56">
        <v>150</v>
      </c>
      <c r="F42" s="56">
        <v>430</v>
      </c>
      <c r="G42" s="56">
        <v>97.7</v>
      </c>
      <c r="H42" s="56">
        <v>23.15</v>
      </c>
      <c r="I42" s="56">
        <v>328</v>
      </c>
      <c r="J42" s="56">
        <v>53.6</v>
      </c>
      <c r="K42" s="56">
        <v>25.6</v>
      </c>
      <c r="L42" s="56">
        <v>67.5</v>
      </c>
      <c r="M42" s="56">
        <v>55.2</v>
      </c>
      <c r="N42" s="56"/>
      <c r="O42" s="56"/>
      <c r="P42" s="56">
        <f t="shared" si="14"/>
        <v>0</v>
      </c>
      <c r="Q42" s="56">
        <f t="shared" si="15"/>
        <v>4.08219945202552E-2</v>
      </c>
      <c r="R42" s="56">
        <f t="shared" si="16"/>
        <v>9.345862418237599E-3</v>
      </c>
      <c r="S42" s="56">
        <f t="shared" si="17"/>
        <v>-8.1549891293061436E-3</v>
      </c>
      <c r="T42" s="56">
        <f t="shared" si="18"/>
        <v>-4.0217059964366315E-2</v>
      </c>
      <c r="U42" s="56">
        <f t="shared" si="19"/>
        <v>-1.212136053234485E-2</v>
      </c>
      <c r="V42" s="56">
        <f t="shared" si="20"/>
        <v>5.6127369049576055E-3</v>
      </c>
      <c r="W42" s="56">
        <f t="shared" si="21"/>
        <v>7.843177461026099E-3</v>
      </c>
      <c r="X42" s="56">
        <f t="shared" si="22"/>
        <v>0</v>
      </c>
      <c r="Y42" s="56">
        <f t="shared" si="23"/>
        <v>5.4496047675646848E-3</v>
      </c>
      <c r="Z42" s="56"/>
      <c r="AA42" s="128">
        <v>6414</v>
      </c>
      <c r="AB42" s="122">
        <v>0.21396715161122332</v>
      </c>
      <c r="AC42" s="122">
        <v>0.25848612015346273</v>
      </c>
      <c r="AD42" s="122">
        <v>0.18559197785546447</v>
      </c>
      <c r="AE42" s="122">
        <v>0.55345035025865974</v>
      </c>
      <c r="AF42" s="122">
        <v>9.7902987356214125E-2</v>
      </c>
      <c r="AG42" s="122">
        <v>0.73284808544498636</v>
      </c>
      <c r="AH42" s="122">
        <v>0</v>
      </c>
      <c r="AI42" s="122">
        <v>0</v>
      </c>
      <c r="AJ42" s="122">
        <v>0</v>
      </c>
      <c r="AK42" s="136">
        <v>0</v>
      </c>
      <c r="AL42" s="56"/>
      <c r="AM42" s="56"/>
    </row>
    <row r="43" spans="1:39">
      <c r="A43" s="56"/>
      <c r="B43" s="56"/>
      <c r="C43" s="56" t="s">
        <v>664</v>
      </c>
      <c r="D43" s="56">
        <v>2275</v>
      </c>
      <c r="E43" s="56">
        <v>152.5</v>
      </c>
      <c r="F43" s="56">
        <v>427.5</v>
      </c>
      <c r="G43" s="56">
        <v>96.4</v>
      </c>
      <c r="H43" s="56">
        <v>23.85</v>
      </c>
      <c r="I43" s="56">
        <v>326.5</v>
      </c>
      <c r="J43" s="56">
        <v>54</v>
      </c>
      <c r="K43" s="56">
        <v>25.9</v>
      </c>
      <c r="L43" s="56">
        <v>67.8</v>
      </c>
      <c r="M43" s="56">
        <v>55</v>
      </c>
      <c r="N43" s="56"/>
      <c r="O43" s="56"/>
      <c r="P43" s="56">
        <f t="shared" si="14"/>
        <v>-3.6681566634604978E-2</v>
      </c>
      <c r="Q43" s="56">
        <f t="shared" si="15"/>
        <v>1.6529301951210506E-2</v>
      </c>
      <c r="R43" s="56">
        <f t="shared" si="16"/>
        <v>-5.8309203107932096E-3</v>
      </c>
      <c r="S43" s="56">
        <f t="shared" si="17"/>
        <v>-1.3395357432237052E-2</v>
      </c>
      <c r="T43" s="56">
        <f t="shared" si="18"/>
        <v>2.9789436802107317E-2</v>
      </c>
      <c r="U43" s="56">
        <f t="shared" si="19"/>
        <v>-4.5836596676579284E-3</v>
      </c>
      <c r="V43" s="56">
        <f t="shared" si="20"/>
        <v>7.4349784875179905E-3</v>
      </c>
      <c r="W43" s="56">
        <f t="shared" si="21"/>
        <v>1.1650617219975054E-2</v>
      </c>
      <c r="X43" s="56">
        <f t="shared" si="22"/>
        <v>4.4345970678657748E-3</v>
      </c>
      <c r="Y43" s="56">
        <f t="shared" si="23"/>
        <v>-3.6297680505787237E-3</v>
      </c>
      <c r="Z43" s="56"/>
      <c r="AA43" s="129">
        <v>3356</v>
      </c>
      <c r="AB43" s="122">
        <v>0.23087740166844709</v>
      </c>
      <c r="AC43" s="122">
        <v>-8.4275897696946319E-3</v>
      </c>
      <c r="AD43" s="122">
        <v>7.8651845158483835E-2</v>
      </c>
      <c r="AE43" s="122">
        <v>-9.9218138122040028E-2</v>
      </c>
      <c r="AF43" s="122">
        <v>0.23103462489945556</v>
      </c>
      <c r="AG43" s="122">
        <v>-4.5030722869258161E-2</v>
      </c>
      <c r="AH43" s="122">
        <v>0.93551562549521416</v>
      </c>
      <c r="AI43" s="122">
        <v>0</v>
      </c>
      <c r="AJ43" s="122">
        <v>0</v>
      </c>
      <c r="AK43" s="136">
        <v>0</v>
      </c>
      <c r="AL43" s="56"/>
      <c r="AM43" s="56"/>
    </row>
    <row r="44" spans="1:39">
      <c r="A44" s="56"/>
      <c r="B44" s="56"/>
      <c r="C44" s="56" t="s">
        <v>663</v>
      </c>
      <c r="D44" s="56">
        <v>2225</v>
      </c>
      <c r="E44" s="56">
        <v>150</v>
      </c>
      <c r="F44" s="56">
        <v>429</v>
      </c>
      <c r="G44" s="56">
        <v>97.1</v>
      </c>
      <c r="H44" s="56">
        <v>23.8</v>
      </c>
      <c r="I44" s="56">
        <v>320</v>
      </c>
      <c r="J44" s="56">
        <v>54</v>
      </c>
      <c r="K44" s="56">
        <v>25.4</v>
      </c>
      <c r="L44" s="56">
        <v>68.2</v>
      </c>
      <c r="M44" s="56">
        <v>55.3</v>
      </c>
      <c r="N44" s="56"/>
      <c r="O44" s="56"/>
      <c r="P44" s="56">
        <f t="shared" si="14"/>
        <v>-2.2223136784710235E-2</v>
      </c>
      <c r="Q44" s="56">
        <f t="shared" si="15"/>
        <v>-1.6529301951210582E-2</v>
      </c>
      <c r="R44" s="56">
        <f t="shared" si="16"/>
        <v>3.5026305512020745E-3</v>
      </c>
      <c r="S44" s="56">
        <f t="shared" si="17"/>
        <v>7.2351736807792716E-3</v>
      </c>
      <c r="T44" s="56">
        <f t="shared" si="18"/>
        <v>-2.0986366569212492E-3</v>
      </c>
      <c r="U44" s="56">
        <f t="shared" si="19"/>
        <v>-2.0108952922713509E-2</v>
      </c>
      <c r="V44" s="56">
        <f t="shared" si="20"/>
        <v>0</v>
      </c>
      <c r="W44" s="56">
        <f t="shared" si="21"/>
        <v>-1.9493794681001129E-2</v>
      </c>
      <c r="X44" s="56">
        <f t="shared" si="22"/>
        <v>5.8823699030666129E-3</v>
      </c>
      <c r="Y44" s="56">
        <f t="shared" si="23"/>
        <v>5.4397232958181213E-3</v>
      </c>
      <c r="Z44" s="56"/>
      <c r="AA44" s="129">
        <v>1809</v>
      </c>
      <c r="AB44" s="122">
        <v>0.39926071070083047</v>
      </c>
      <c r="AC44" s="122">
        <v>-4.0441343446312734E-2</v>
      </c>
      <c r="AD44" s="122">
        <v>-4.825446694168652E-3</v>
      </c>
      <c r="AE44" s="122">
        <v>-1.3663042196031447E-2</v>
      </c>
      <c r="AF44" s="122">
        <v>0.13315792107848282</v>
      </c>
      <c r="AG44" s="122">
        <v>3.6230922271484702E-2</v>
      </c>
      <c r="AH44" s="122">
        <v>7.0713686924876581E-3</v>
      </c>
      <c r="AI44" s="122">
        <v>0.90534617856558341</v>
      </c>
      <c r="AJ44" s="122">
        <v>0</v>
      </c>
      <c r="AK44" s="136">
        <v>0</v>
      </c>
      <c r="AL44" s="56"/>
      <c r="AM44" s="56"/>
    </row>
    <row r="45" spans="1:39">
      <c r="A45" s="56"/>
      <c r="B45" s="56"/>
      <c r="C45" s="56" t="s">
        <v>662</v>
      </c>
      <c r="D45" s="56">
        <v>2285</v>
      </c>
      <c r="E45" s="56">
        <v>151</v>
      </c>
      <c r="F45" s="56">
        <v>448.5</v>
      </c>
      <c r="G45" s="56">
        <v>99.6</v>
      </c>
      <c r="H45" s="56">
        <v>23.45</v>
      </c>
      <c r="I45" s="56">
        <v>324</v>
      </c>
      <c r="J45" s="56">
        <v>57.6</v>
      </c>
      <c r="K45" s="56">
        <v>24.3</v>
      </c>
      <c r="L45" s="56">
        <v>68.900000000000006</v>
      </c>
      <c r="M45" s="56">
        <v>55.2</v>
      </c>
      <c r="N45" s="56"/>
      <c r="O45" s="56"/>
      <c r="P45" s="56">
        <f t="shared" si="14"/>
        <v>2.6609108727964507E-2</v>
      </c>
      <c r="Q45" s="56">
        <f t="shared" si="15"/>
        <v>6.6445427186685108E-3</v>
      </c>
      <c r="R45" s="56">
        <f t="shared" si="16"/>
        <v>4.4451762570833796E-2</v>
      </c>
      <c r="S45" s="56">
        <f t="shared" si="17"/>
        <v>2.5420789293273349E-2</v>
      </c>
      <c r="T45" s="56">
        <f t="shared" si="18"/>
        <v>-1.4815085785140699E-2</v>
      </c>
      <c r="U45" s="56">
        <f t="shared" si="19"/>
        <v>1.242251999855711E-2</v>
      </c>
      <c r="V45" s="56">
        <f t="shared" si="20"/>
        <v>6.4538521137571164E-2</v>
      </c>
      <c r="W45" s="56">
        <f t="shared" si="21"/>
        <v>-4.4272823677988044E-2</v>
      </c>
      <c r="X45" s="56">
        <f t="shared" si="22"/>
        <v>1.0211613170196462E-2</v>
      </c>
      <c r="Y45" s="56">
        <f t="shared" si="23"/>
        <v>-1.8099552452394191E-3</v>
      </c>
      <c r="Z45" s="56"/>
      <c r="AA45" s="129">
        <v>2338</v>
      </c>
      <c r="AB45" s="122">
        <v>0.2368463029277931</v>
      </c>
      <c r="AC45" s="122">
        <v>0.3863192198478656</v>
      </c>
      <c r="AD45" s="122">
        <v>0.13352045846817232</v>
      </c>
      <c r="AE45" s="122">
        <v>3.1956134941996867E-2</v>
      </c>
      <c r="AF45" s="122">
        <v>0.10123827965484787</v>
      </c>
      <c r="AG45" s="122">
        <v>-9.3113963951898856E-3</v>
      </c>
      <c r="AH45" s="122">
        <v>0.23634959632373087</v>
      </c>
      <c r="AI45" s="122">
        <v>0.13957034330157977</v>
      </c>
      <c r="AJ45" s="122">
        <v>0.83074393045846429</v>
      </c>
      <c r="AK45" s="136">
        <v>0</v>
      </c>
      <c r="AL45" s="56"/>
      <c r="AM45" s="56"/>
    </row>
    <row r="46" spans="1:39">
      <c r="A46" s="56"/>
      <c r="B46" s="56"/>
      <c r="C46" s="56" t="s">
        <v>661</v>
      </c>
      <c r="D46" s="56">
        <v>2345</v>
      </c>
      <c r="E46" s="56">
        <v>150.5</v>
      </c>
      <c r="F46" s="56">
        <v>460</v>
      </c>
      <c r="G46" s="56">
        <v>99.8</v>
      </c>
      <c r="H46" s="56">
        <v>22.65</v>
      </c>
      <c r="I46" s="56">
        <v>323</v>
      </c>
      <c r="J46" s="56">
        <v>58.8</v>
      </c>
      <c r="K46" s="56">
        <v>24.35</v>
      </c>
      <c r="L46" s="56">
        <v>75.7</v>
      </c>
      <c r="M46" s="56">
        <v>56</v>
      </c>
      <c r="N46" s="56"/>
      <c r="O46" s="56"/>
      <c r="P46" s="56">
        <f t="shared" si="14"/>
        <v>2.5919377552074713E-2</v>
      </c>
      <c r="Q46" s="56">
        <f t="shared" si="15"/>
        <v>-3.3167526259939265E-3</v>
      </c>
      <c r="R46" s="56">
        <f t="shared" si="16"/>
        <v>2.5317807984289786E-2</v>
      </c>
      <c r="S46" s="56">
        <f t="shared" si="17"/>
        <v>2.006018726865766E-3</v>
      </c>
      <c r="T46" s="56">
        <f t="shared" si="18"/>
        <v>-3.4710642963245428E-2</v>
      </c>
      <c r="U46" s="56">
        <f t="shared" si="19"/>
        <v>-3.0911925696728579E-3</v>
      </c>
      <c r="V46" s="56">
        <f t="shared" si="20"/>
        <v>2.061928720273561E-2</v>
      </c>
      <c r="W46" s="56">
        <f t="shared" si="21"/>
        <v>2.0554991820959595E-3</v>
      </c>
      <c r="X46" s="56">
        <f t="shared" si="22"/>
        <v>9.4121982423790093E-2</v>
      </c>
      <c r="Y46" s="56">
        <f t="shared" si="23"/>
        <v>1.4388737452099452E-2</v>
      </c>
      <c r="Z46" s="56"/>
      <c r="AA46" s="129">
        <v>3504</v>
      </c>
      <c r="AB46" s="122">
        <v>0.40734253662419251</v>
      </c>
      <c r="AC46" s="122">
        <v>0.23849510991901277</v>
      </c>
      <c r="AD46" s="122">
        <v>1.7926952279448193E-2</v>
      </c>
      <c r="AE46" s="122">
        <v>0.11056517000131068</v>
      </c>
      <c r="AF46" s="122">
        <v>0.31861859378648427</v>
      </c>
      <c r="AG46" s="122">
        <v>0.1386328018120716</v>
      </c>
      <c r="AH46" s="122">
        <v>0.10766939325384753</v>
      </c>
      <c r="AI46" s="122">
        <v>5.6820996131339903E-2</v>
      </c>
      <c r="AJ46" s="122">
        <v>7.700711349083128E-2</v>
      </c>
      <c r="AK46" s="136">
        <v>0.78940346246257187</v>
      </c>
      <c r="AL46" s="56"/>
      <c r="AM46" s="56"/>
    </row>
    <row r="47" spans="1:39" ht="17.5" thickBot="1">
      <c r="A47" s="56"/>
      <c r="B47" s="56"/>
      <c r="C47" s="56" t="s">
        <v>660</v>
      </c>
      <c r="D47" s="56">
        <v>2395</v>
      </c>
      <c r="E47" s="56">
        <v>135.5</v>
      </c>
      <c r="F47" s="56">
        <v>458.5</v>
      </c>
      <c r="G47" s="56">
        <v>99.7</v>
      </c>
      <c r="H47" s="56">
        <v>22.65</v>
      </c>
      <c r="I47" s="56">
        <v>325</v>
      </c>
      <c r="J47" s="56">
        <v>58.1</v>
      </c>
      <c r="K47" s="56">
        <v>23.8</v>
      </c>
      <c r="L47" s="56">
        <v>70.3</v>
      </c>
      <c r="M47" s="56">
        <v>56.7</v>
      </c>
      <c r="N47" s="56"/>
      <c r="O47" s="56"/>
      <c r="P47" s="56">
        <f t="shared" si="14"/>
        <v>2.109782896463596E-2</v>
      </c>
      <c r="Q47" s="56">
        <f t="shared" si="15"/>
        <v>-0.10499144386917482</v>
      </c>
      <c r="R47" s="56">
        <f t="shared" si="16"/>
        <v>-3.2661977866211812E-3</v>
      </c>
      <c r="S47" s="56">
        <f t="shared" si="17"/>
        <v>-1.00250634962559E-3</v>
      </c>
      <c r="T47" s="56">
        <f t="shared" si="18"/>
        <v>0</v>
      </c>
      <c r="U47" s="56">
        <f t="shared" si="19"/>
        <v>6.1728591070810161E-3</v>
      </c>
      <c r="V47" s="56">
        <f t="shared" si="20"/>
        <v>-1.1976191046715649E-2</v>
      </c>
      <c r="W47" s="56">
        <f t="shared" si="21"/>
        <v>-2.2846268851169846E-2</v>
      </c>
      <c r="X47" s="56">
        <f t="shared" si="22"/>
        <v>-7.4006361626783923E-2</v>
      </c>
      <c r="Y47" s="56">
        <f t="shared" si="23"/>
        <v>1.242251999855711E-2</v>
      </c>
      <c r="Z47" s="56"/>
      <c r="AA47" s="130" t="s">
        <v>723</v>
      </c>
      <c r="AB47" s="127"/>
      <c r="AC47" s="127"/>
      <c r="AD47" s="127"/>
      <c r="AE47" s="127"/>
      <c r="AF47" s="127"/>
      <c r="AG47" s="127"/>
      <c r="AH47" s="127"/>
      <c r="AI47" s="127"/>
      <c r="AJ47" s="127"/>
      <c r="AK47" s="137"/>
      <c r="AL47" s="56"/>
      <c r="AM47" s="56"/>
    </row>
    <row r="48" spans="1:39" ht="17.5" thickTop="1">
      <c r="A48" s="56"/>
      <c r="B48" s="56"/>
      <c r="C48" s="56" t="s">
        <v>659</v>
      </c>
      <c r="D48" s="56">
        <v>2450</v>
      </c>
      <c r="E48" s="56">
        <v>122.5</v>
      </c>
      <c r="F48" s="56">
        <v>475</v>
      </c>
      <c r="G48" s="56">
        <v>98.8</v>
      </c>
      <c r="H48" s="56">
        <v>22.65</v>
      </c>
      <c r="I48" s="56">
        <v>316.5</v>
      </c>
      <c r="J48" s="56">
        <v>63.9</v>
      </c>
      <c r="K48" s="56">
        <v>24.35</v>
      </c>
      <c r="L48" s="56">
        <v>69.7</v>
      </c>
      <c r="M48" s="56">
        <v>55.3</v>
      </c>
      <c r="N48" s="56"/>
      <c r="O48" s="56"/>
      <c r="P48" s="56">
        <f t="shared" si="14"/>
        <v>2.2704793693757098E-2</v>
      </c>
      <c r="Q48" s="56">
        <f t="shared" si="15"/>
        <v>-0.10086061033497395</v>
      </c>
      <c r="R48" s="56">
        <f t="shared" si="16"/>
        <v>3.5354512338121653E-2</v>
      </c>
      <c r="S48" s="56">
        <f t="shared" si="17"/>
        <v>-9.0680722139706276E-3</v>
      </c>
      <c r="T48" s="56">
        <f t="shared" si="18"/>
        <v>0</v>
      </c>
      <c r="U48" s="56">
        <f t="shared" si="19"/>
        <v>-2.6501940745506648E-2</v>
      </c>
      <c r="V48" s="56">
        <f t="shared" si="20"/>
        <v>9.5153697525623609E-2</v>
      </c>
      <c r="W48" s="56">
        <f t="shared" si="21"/>
        <v>2.2846268851169922E-2</v>
      </c>
      <c r="X48" s="56">
        <f t="shared" si="22"/>
        <v>-8.5714810501409441E-3</v>
      </c>
      <c r="Y48" s="56">
        <f t="shared" si="23"/>
        <v>-2.5001302205417384E-2</v>
      </c>
      <c r="Z48" s="56"/>
      <c r="AA48" s="56"/>
      <c r="AB48" s="56"/>
      <c r="AC48" s="56"/>
      <c r="AD48" s="56"/>
      <c r="AE48" s="56"/>
      <c r="AF48" s="56"/>
      <c r="AG48" s="56"/>
      <c r="AH48" s="56"/>
      <c r="AI48" s="56"/>
      <c r="AJ48" s="56"/>
      <c r="AK48" s="56"/>
      <c r="AL48" s="56"/>
      <c r="AM48" s="56"/>
    </row>
    <row r="49" spans="1:39">
      <c r="A49" s="56"/>
      <c r="B49" s="56"/>
      <c r="C49" s="56" t="s">
        <v>658</v>
      </c>
      <c r="D49" s="56">
        <v>2405</v>
      </c>
      <c r="E49" s="56">
        <v>121.5</v>
      </c>
      <c r="F49" s="56">
        <v>470.5</v>
      </c>
      <c r="G49" s="56">
        <v>99.5</v>
      </c>
      <c r="H49" s="56">
        <v>22.8</v>
      </c>
      <c r="I49" s="56">
        <v>319.5</v>
      </c>
      <c r="J49" s="56">
        <v>65.599999999999994</v>
      </c>
      <c r="K49" s="56">
        <v>24</v>
      </c>
      <c r="L49" s="56">
        <v>68.5</v>
      </c>
      <c r="M49" s="56">
        <v>55.5</v>
      </c>
      <c r="N49" s="56"/>
      <c r="O49" s="56"/>
      <c r="P49" s="56">
        <f t="shared" si="14"/>
        <v>-1.8538120998911112E-2</v>
      </c>
      <c r="Q49" s="56">
        <f t="shared" si="15"/>
        <v>-8.196767204178515E-3</v>
      </c>
      <c r="R49" s="56">
        <f t="shared" si="16"/>
        <v>-9.5188450092068694E-3</v>
      </c>
      <c r="S49" s="56">
        <f t="shared" si="17"/>
        <v>7.0600394107248835E-3</v>
      </c>
      <c r="T49" s="56">
        <f t="shared" si="18"/>
        <v>6.6006840313520927E-3</v>
      </c>
      <c r="U49" s="56">
        <f t="shared" si="19"/>
        <v>9.4340322333587145E-3</v>
      </c>
      <c r="V49" s="56">
        <f t="shared" si="20"/>
        <v>2.6256334566554178E-2</v>
      </c>
      <c r="W49" s="56">
        <f t="shared" si="21"/>
        <v>-1.4478019180653225E-2</v>
      </c>
      <c r="X49" s="56">
        <f t="shared" si="22"/>
        <v>-1.736657249829859E-2</v>
      </c>
      <c r="Y49" s="56">
        <f t="shared" si="23"/>
        <v>3.6101122240997934E-3</v>
      </c>
      <c r="Z49" s="56"/>
      <c r="AA49" s="56"/>
      <c r="AB49" s="56"/>
      <c r="AC49" s="56"/>
      <c r="AD49" s="56"/>
      <c r="AE49" s="56"/>
      <c r="AF49" s="56"/>
      <c r="AG49" s="56"/>
      <c r="AH49" s="56"/>
      <c r="AI49" s="56"/>
      <c r="AJ49" s="56"/>
      <c r="AK49" s="56"/>
      <c r="AL49" s="56"/>
      <c r="AM49" s="56"/>
    </row>
    <row r="50" spans="1:39">
      <c r="A50" s="56"/>
      <c r="B50" s="56"/>
      <c r="C50" s="56" t="s">
        <v>657</v>
      </c>
      <c r="D50" s="56">
        <v>2385</v>
      </c>
      <c r="E50" s="56">
        <v>121.5</v>
      </c>
      <c r="F50" s="56">
        <v>466</v>
      </c>
      <c r="G50" s="56">
        <v>99.4</v>
      </c>
      <c r="H50" s="56">
        <v>22.75</v>
      </c>
      <c r="I50" s="56">
        <v>322.5</v>
      </c>
      <c r="J50" s="56">
        <v>64</v>
      </c>
      <c r="K50" s="56">
        <v>23.45</v>
      </c>
      <c r="L50" s="56">
        <v>68.5</v>
      </c>
      <c r="M50" s="56">
        <v>55.3</v>
      </c>
      <c r="N50" s="56"/>
      <c r="O50" s="56"/>
      <c r="P50" s="56">
        <f t="shared" si="14"/>
        <v>-8.3507792174199631E-3</v>
      </c>
      <c r="Q50" s="56">
        <f t="shared" si="15"/>
        <v>0</v>
      </c>
      <c r="R50" s="56">
        <f t="shared" si="16"/>
        <v>-9.6103248997884052E-3</v>
      </c>
      <c r="S50" s="56">
        <f t="shared" si="17"/>
        <v>-1.0055305020186497E-3</v>
      </c>
      <c r="T50" s="56">
        <f t="shared" si="18"/>
        <v>-2.1953905634357262E-3</v>
      </c>
      <c r="U50" s="56">
        <f t="shared" si="19"/>
        <v>9.345862418237599E-3</v>
      </c>
      <c r="V50" s="56">
        <f t="shared" si="20"/>
        <v>-2.4692612590371411E-2</v>
      </c>
      <c r="W50" s="56">
        <f t="shared" si="21"/>
        <v>-2.3183335455657279E-2</v>
      </c>
      <c r="X50" s="56">
        <f t="shared" si="22"/>
        <v>0</v>
      </c>
      <c r="Y50" s="56">
        <f t="shared" si="23"/>
        <v>-3.6101122240997856E-3</v>
      </c>
      <c r="Z50" s="56"/>
      <c r="AA50" s="56"/>
      <c r="AB50" s="56"/>
      <c r="AC50" s="56"/>
      <c r="AD50" s="56"/>
      <c r="AE50" s="56"/>
      <c r="AF50" s="56"/>
      <c r="AG50" s="56"/>
      <c r="AH50" s="56"/>
      <c r="AI50" s="56"/>
      <c r="AJ50" s="56"/>
      <c r="AK50" s="56"/>
      <c r="AL50" s="56"/>
      <c r="AM50" s="56"/>
    </row>
    <row r="51" spans="1:39">
      <c r="A51" s="56"/>
      <c r="B51" s="56"/>
      <c r="C51" s="56" t="s">
        <v>656</v>
      </c>
      <c r="D51" s="56">
        <v>2470</v>
      </c>
      <c r="E51" s="56">
        <v>123.5</v>
      </c>
      <c r="F51" s="56">
        <v>512</v>
      </c>
      <c r="G51" s="56">
        <v>101</v>
      </c>
      <c r="H51" s="56">
        <v>22.65</v>
      </c>
      <c r="I51" s="56">
        <v>318</v>
      </c>
      <c r="J51" s="56">
        <v>63.5</v>
      </c>
      <c r="K51" s="56">
        <v>23.1</v>
      </c>
      <c r="L51" s="56">
        <v>68.2</v>
      </c>
      <c r="M51" s="56">
        <v>54.9</v>
      </c>
      <c r="N51" s="56"/>
      <c r="O51" s="56"/>
      <c r="P51" s="56">
        <f t="shared" si="14"/>
        <v>3.5019026299581354E-2</v>
      </c>
      <c r="Q51" s="56">
        <f t="shared" si="15"/>
        <v>1.6326893287428666E-2</v>
      </c>
      <c r="R51" s="56">
        <f t="shared" si="16"/>
        <v>9.4138990913861909E-2</v>
      </c>
      <c r="S51" s="56">
        <f t="shared" si="17"/>
        <v>1.5968403178730984E-2</v>
      </c>
      <c r="T51" s="56">
        <f t="shared" si="18"/>
        <v>-4.4052934679164914E-3</v>
      </c>
      <c r="U51" s="56">
        <f t="shared" si="19"/>
        <v>-1.4051753455650302E-2</v>
      </c>
      <c r="V51" s="56">
        <f t="shared" si="20"/>
        <v>-7.8431774610258926E-3</v>
      </c>
      <c r="W51" s="56">
        <f t="shared" si="21"/>
        <v>-1.5037877364540446E-2</v>
      </c>
      <c r="X51" s="56">
        <f t="shared" si="22"/>
        <v>-4.3891804187630957E-3</v>
      </c>
      <c r="Y51" s="56">
        <f t="shared" si="23"/>
        <v>-7.259560012804111E-3</v>
      </c>
      <c r="Z51" s="56"/>
      <c r="AA51" s="56"/>
      <c r="AB51" s="56"/>
      <c r="AC51" s="56"/>
      <c r="AD51" s="56"/>
      <c r="AE51" s="56"/>
      <c r="AF51" s="56"/>
      <c r="AG51" s="56"/>
      <c r="AH51" s="56"/>
      <c r="AI51" s="56"/>
      <c r="AJ51" s="56"/>
      <c r="AK51" s="56"/>
      <c r="AL51" s="56"/>
      <c r="AM51" s="56"/>
    </row>
    <row r="52" spans="1:39">
      <c r="A52" s="56"/>
      <c r="B52" s="56"/>
      <c r="C52" s="56" t="s">
        <v>655</v>
      </c>
      <c r="D52" s="56">
        <v>2595</v>
      </c>
      <c r="E52" s="56">
        <v>124.5</v>
      </c>
      <c r="F52" s="56">
        <v>498</v>
      </c>
      <c r="G52" s="56">
        <v>100.5</v>
      </c>
      <c r="H52" s="56">
        <v>22.6</v>
      </c>
      <c r="I52" s="56">
        <v>317</v>
      </c>
      <c r="J52" s="56">
        <v>64.400000000000006</v>
      </c>
      <c r="K52" s="56">
        <v>23.15</v>
      </c>
      <c r="L52" s="56">
        <v>68.5</v>
      </c>
      <c r="M52" s="56">
        <v>55.5</v>
      </c>
      <c r="N52" s="56"/>
      <c r="O52" s="56"/>
      <c r="P52" s="56">
        <f t="shared" si="14"/>
        <v>4.9368365977966219E-2</v>
      </c>
      <c r="Q52" s="56">
        <f t="shared" si="15"/>
        <v>8.0645598367304946E-3</v>
      </c>
      <c r="R52" s="56">
        <f t="shared" si="16"/>
        <v>-2.7724548014854862E-2</v>
      </c>
      <c r="S52" s="56">
        <f t="shared" si="17"/>
        <v>-4.9627893421290139E-3</v>
      </c>
      <c r="T52" s="56">
        <f t="shared" si="18"/>
        <v>-2.2099456508027329E-3</v>
      </c>
      <c r="U52" s="56">
        <f t="shared" si="19"/>
        <v>-3.14960890289622E-3</v>
      </c>
      <c r="V52" s="56">
        <f t="shared" si="20"/>
        <v>1.4073727211662118E-2</v>
      </c>
      <c r="W52" s="56">
        <f t="shared" si="21"/>
        <v>2.1621630044950956E-3</v>
      </c>
      <c r="X52" s="56">
        <f t="shared" si="22"/>
        <v>4.3891804187631868E-3</v>
      </c>
      <c r="Y52" s="56">
        <f t="shared" si="23"/>
        <v>1.0869672236903891E-2</v>
      </c>
      <c r="Z52" s="56"/>
      <c r="AA52" s="56"/>
      <c r="AB52" s="56"/>
      <c r="AC52" s="56"/>
      <c r="AD52" s="56"/>
      <c r="AE52" s="56"/>
      <c r="AF52" s="56"/>
      <c r="AG52" s="56"/>
      <c r="AH52" s="56"/>
      <c r="AI52" s="56"/>
      <c r="AJ52" s="56"/>
      <c r="AK52" s="56"/>
      <c r="AL52" s="56"/>
      <c r="AM52" s="56"/>
    </row>
    <row r="53" spans="1:39">
      <c r="A53" s="56"/>
      <c r="B53" s="56"/>
      <c r="C53" s="56" t="s">
        <v>654</v>
      </c>
      <c r="D53" s="56">
        <v>2665</v>
      </c>
      <c r="E53" s="56">
        <v>123</v>
      </c>
      <c r="F53" s="56">
        <v>516</v>
      </c>
      <c r="G53" s="56">
        <v>101.5</v>
      </c>
      <c r="H53" s="56">
        <v>22.8</v>
      </c>
      <c r="I53" s="56">
        <v>314</v>
      </c>
      <c r="J53" s="56">
        <v>63.7</v>
      </c>
      <c r="K53" s="56">
        <v>23.2</v>
      </c>
      <c r="L53" s="56">
        <v>69.3</v>
      </c>
      <c r="M53" s="56">
        <v>55.9</v>
      </c>
      <c r="N53" s="56"/>
      <c r="O53" s="56"/>
      <c r="P53" s="56">
        <f t="shared" si="14"/>
        <v>2.6617540999955926E-2</v>
      </c>
      <c r="Q53" s="56">
        <f t="shared" si="15"/>
        <v>-1.212136053234485E-2</v>
      </c>
      <c r="R53" s="56">
        <f t="shared" si="16"/>
        <v>3.5506688456909817E-2</v>
      </c>
      <c r="S53" s="56">
        <f t="shared" si="17"/>
        <v>9.9010709827115368E-3</v>
      </c>
      <c r="T53" s="56">
        <f t="shared" si="18"/>
        <v>8.8106296821549059E-3</v>
      </c>
      <c r="U53" s="56">
        <f t="shared" si="19"/>
        <v>-9.5087879690273006E-3</v>
      </c>
      <c r="V53" s="56">
        <f t="shared" si="20"/>
        <v>-1.0929070532190317E-2</v>
      </c>
      <c r="W53" s="56">
        <f t="shared" si="21"/>
        <v>2.1574981400213143E-3</v>
      </c>
      <c r="X53" s="56">
        <f t="shared" si="22"/>
        <v>1.161116092767784E-2</v>
      </c>
      <c r="Y53" s="56">
        <f t="shared" si="23"/>
        <v>7.1813594086645761E-3</v>
      </c>
      <c r="Z53" s="56"/>
      <c r="AA53" s="56"/>
      <c r="AB53" s="56"/>
      <c r="AC53" s="56"/>
      <c r="AD53" s="56"/>
      <c r="AE53" s="56"/>
      <c r="AF53" s="56"/>
      <c r="AG53" s="56"/>
      <c r="AH53" s="56"/>
      <c r="AI53" s="56"/>
      <c r="AJ53" s="56"/>
      <c r="AK53" s="56"/>
      <c r="AL53" s="56"/>
      <c r="AM53" s="56"/>
    </row>
    <row r="54" spans="1:39">
      <c r="A54" s="56"/>
      <c r="B54" s="56"/>
      <c r="C54" s="56" t="s">
        <v>653</v>
      </c>
      <c r="D54" s="56">
        <v>2635</v>
      </c>
      <c r="E54" s="56">
        <v>122.5</v>
      </c>
      <c r="F54" s="56">
        <v>516</v>
      </c>
      <c r="G54" s="56">
        <v>103.5</v>
      </c>
      <c r="H54" s="56">
        <v>22.75</v>
      </c>
      <c r="I54" s="56">
        <v>306</v>
      </c>
      <c r="J54" s="56">
        <v>63.7</v>
      </c>
      <c r="K54" s="56">
        <v>23.05</v>
      </c>
      <c r="L54" s="56">
        <v>70</v>
      </c>
      <c r="M54" s="56">
        <v>55.9</v>
      </c>
      <c r="N54" s="56"/>
      <c r="O54" s="56"/>
      <c r="P54" s="56">
        <f t="shared" si="14"/>
        <v>-1.1320875624482198E-2</v>
      </c>
      <c r="Q54" s="56">
        <f t="shared" si="15"/>
        <v>-4.0733253876357864E-3</v>
      </c>
      <c r="R54" s="56">
        <f t="shared" si="16"/>
        <v>0</v>
      </c>
      <c r="S54" s="56">
        <f t="shared" si="17"/>
        <v>1.9512814223581719E-2</v>
      </c>
      <c r="T54" s="56">
        <f t="shared" si="18"/>
        <v>-2.1953905634357262E-3</v>
      </c>
      <c r="U54" s="56">
        <f t="shared" si="19"/>
        <v>-2.580788395587259E-2</v>
      </c>
      <c r="V54" s="56">
        <f t="shared" si="20"/>
        <v>0</v>
      </c>
      <c r="W54" s="56">
        <f t="shared" si="21"/>
        <v>-6.4865092296066615E-3</v>
      </c>
      <c r="X54" s="56">
        <f t="shared" si="22"/>
        <v>1.0050335853501506E-2</v>
      </c>
      <c r="Y54" s="56">
        <f t="shared" si="23"/>
        <v>0</v>
      </c>
      <c r="Z54" s="56"/>
      <c r="AA54" s="56"/>
      <c r="AB54" s="56"/>
      <c r="AC54" s="56"/>
      <c r="AD54" s="56"/>
      <c r="AE54" s="56"/>
      <c r="AF54" s="56"/>
      <c r="AG54" s="56"/>
      <c r="AH54" s="56"/>
      <c r="AI54" s="56"/>
      <c r="AJ54" s="56"/>
      <c r="AK54" s="56"/>
      <c r="AL54" s="56"/>
      <c r="AM54" s="56"/>
    </row>
    <row r="55" spans="1:39">
      <c r="A55" s="56"/>
      <c r="B55" s="56"/>
      <c r="C55" s="56" t="s">
        <v>652</v>
      </c>
      <c r="D55" s="56">
        <v>2595</v>
      </c>
      <c r="E55" s="56">
        <v>121.5</v>
      </c>
      <c r="F55" s="56">
        <v>506</v>
      </c>
      <c r="G55" s="56">
        <v>104.5</v>
      </c>
      <c r="H55" s="56">
        <v>23</v>
      </c>
      <c r="I55" s="56">
        <v>305.5</v>
      </c>
      <c r="J55" s="56">
        <v>65</v>
      </c>
      <c r="K55" s="56">
        <v>23.15</v>
      </c>
      <c r="L55" s="56">
        <v>71.3</v>
      </c>
      <c r="M55" s="56">
        <v>56.4</v>
      </c>
      <c r="N55" s="56"/>
      <c r="O55" s="56"/>
      <c r="P55" s="56">
        <f t="shared" si="14"/>
        <v>-1.5296665375473648E-2</v>
      </c>
      <c r="Q55" s="56">
        <f t="shared" si="15"/>
        <v>-8.196767204178515E-3</v>
      </c>
      <c r="R55" s="56">
        <f t="shared" si="16"/>
        <v>-1.9570096194097223E-2</v>
      </c>
      <c r="S55" s="56">
        <f t="shared" si="17"/>
        <v>9.6154586994419734E-3</v>
      </c>
      <c r="T55" s="56">
        <f t="shared" si="18"/>
        <v>1.092907053219023E-2</v>
      </c>
      <c r="U55" s="56">
        <f t="shared" si="19"/>
        <v>-1.6353233407307532E-3</v>
      </c>
      <c r="V55" s="56">
        <f t="shared" si="20"/>
        <v>2.0202707317519469E-2</v>
      </c>
      <c r="W55" s="56">
        <f t="shared" si="21"/>
        <v>4.3290110895854786E-3</v>
      </c>
      <c r="X55" s="56">
        <f t="shared" si="22"/>
        <v>1.8401085370891156E-2</v>
      </c>
      <c r="Y55" s="56">
        <f t="shared" si="23"/>
        <v>8.9047783429596853E-3</v>
      </c>
      <c r="Z55" s="56"/>
      <c r="AA55" s="56"/>
      <c r="AB55" s="56"/>
      <c r="AC55" s="56"/>
      <c r="AD55" s="56"/>
      <c r="AE55" s="56"/>
      <c r="AF55" s="56"/>
      <c r="AG55" s="56"/>
      <c r="AH55" s="56"/>
      <c r="AI55" s="56"/>
      <c r="AJ55" s="56"/>
      <c r="AK55" s="56"/>
      <c r="AL55" s="56"/>
      <c r="AM55" s="56"/>
    </row>
    <row r="56" spans="1:39">
      <c r="A56" s="56"/>
      <c r="B56" s="56"/>
      <c r="C56" s="56" t="s">
        <v>651</v>
      </c>
      <c r="D56" s="56">
        <v>2565</v>
      </c>
      <c r="E56" s="56">
        <v>120</v>
      </c>
      <c r="F56" s="56">
        <v>489</v>
      </c>
      <c r="G56" s="56">
        <v>104.5</v>
      </c>
      <c r="H56" s="56">
        <v>22.65</v>
      </c>
      <c r="I56" s="56">
        <v>310</v>
      </c>
      <c r="J56" s="56">
        <v>65.7</v>
      </c>
      <c r="K56" s="56">
        <v>25.45</v>
      </c>
      <c r="L56" s="56">
        <v>71.8</v>
      </c>
      <c r="M56" s="56">
        <v>56.6</v>
      </c>
      <c r="N56" s="56"/>
      <c r="O56" s="56"/>
      <c r="P56" s="56">
        <f t="shared" si="14"/>
        <v>-1.1628037995119099E-2</v>
      </c>
      <c r="Q56" s="56">
        <f t="shared" si="15"/>
        <v>-1.2422519998557209E-2</v>
      </c>
      <c r="R56" s="56">
        <f t="shared" si="16"/>
        <v>-3.4174179812593547E-2</v>
      </c>
      <c r="S56" s="56">
        <f t="shared" si="17"/>
        <v>0</v>
      </c>
      <c r="T56" s="56">
        <f t="shared" si="18"/>
        <v>-1.5334364000106687E-2</v>
      </c>
      <c r="U56" s="56">
        <f t="shared" si="19"/>
        <v>1.4622518867541963E-2</v>
      </c>
      <c r="V56" s="56">
        <f t="shared" si="20"/>
        <v>1.0711655594927811E-2</v>
      </c>
      <c r="W56" s="56">
        <f t="shared" si="21"/>
        <v>9.4720962464288794E-2</v>
      </c>
      <c r="X56" s="56">
        <f t="shared" si="22"/>
        <v>6.988148633928163E-3</v>
      </c>
      <c r="Y56" s="56">
        <f t="shared" si="23"/>
        <v>3.5398267051239868E-3</v>
      </c>
      <c r="Z56" s="56"/>
      <c r="AA56" s="56"/>
      <c r="AB56" s="56"/>
      <c r="AC56" s="56"/>
      <c r="AD56" s="56"/>
      <c r="AE56" s="56"/>
      <c r="AF56" s="56"/>
      <c r="AG56" s="56"/>
      <c r="AH56" s="56"/>
      <c r="AI56" s="56"/>
      <c r="AJ56" s="56"/>
      <c r="AK56" s="56"/>
      <c r="AL56" s="56"/>
      <c r="AM56" s="56"/>
    </row>
    <row r="57" spans="1:39">
      <c r="A57" s="56"/>
      <c r="B57" s="56"/>
      <c r="C57" s="56" t="s">
        <v>650</v>
      </c>
      <c r="D57" s="56">
        <v>2595</v>
      </c>
      <c r="E57" s="56">
        <v>118</v>
      </c>
      <c r="F57" s="56">
        <v>522</v>
      </c>
      <c r="G57" s="56">
        <v>107</v>
      </c>
      <c r="H57" s="56">
        <v>22.7</v>
      </c>
      <c r="I57" s="56">
        <v>319.5</v>
      </c>
      <c r="J57" s="56">
        <v>66.5</v>
      </c>
      <c r="K57" s="56">
        <v>26.7</v>
      </c>
      <c r="L57" s="56">
        <v>71.5</v>
      </c>
      <c r="M57" s="56">
        <v>57.2</v>
      </c>
      <c r="N57" s="56"/>
      <c r="O57" s="56"/>
      <c r="P57" s="56">
        <f t="shared" si="14"/>
        <v>1.1628037995119214E-2</v>
      </c>
      <c r="Q57" s="56">
        <f t="shared" si="15"/>
        <v>-1.6807118316381289E-2</v>
      </c>
      <c r="R57" s="56">
        <f t="shared" si="16"/>
        <v>6.5305098407766743E-2</v>
      </c>
      <c r="S57" s="56">
        <f t="shared" si="17"/>
        <v>2.3641763057040494E-2</v>
      </c>
      <c r="T57" s="56">
        <f t="shared" si="18"/>
        <v>2.2050725583139755E-3</v>
      </c>
      <c r="U57" s="56">
        <f t="shared" si="19"/>
        <v>3.0184976338397666E-2</v>
      </c>
      <c r="V57" s="56">
        <f t="shared" si="20"/>
        <v>1.2103022171243627E-2</v>
      </c>
      <c r="W57" s="56">
        <f t="shared" si="21"/>
        <v>4.7947822409672158E-2</v>
      </c>
      <c r="X57" s="56">
        <f t="shared" si="22"/>
        <v>-4.1870263542164643E-3</v>
      </c>
      <c r="Y57" s="56">
        <f t="shared" si="23"/>
        <v>1.054491317661504E-2</v>
      </c>
      <c r="Z57" s="56"/>
      <c r="AA57" s="56"/>
      <c r="AB57" s="56"/>
      <c r="AC57" s="56"/>
      <c r="AD57" s="56"/>
      <c r="AE57" s="56"/>
      <c r="AF57" s="56"/>
      <c r="AG57" s="56"/>
      <c r="AH57" s="56"/>
      <c r="AI57" s="56"/>
      <c r="AJ57" s="56"/>
      <c r="AK57" s="56"/>
      <c r="AL57" s="56"/>
      <c r="AM57" s="56"/>
    </row>
    <row r="58" spans="1:39">
      <c r="A58" s="56"/>
      <c r="B58" s="56"/>
      <c r="C58" s="56" t="s">
        <v>649</v>
      </c>
      <c r="D58" s="56">
        <v>2740</v>
      </c>
      <c r="E58" s="56">
        <v>117.5</v>
      </c>
      <c r="F58" s="56">
        <v>520</v>
      </c>
      <c r="G58" s="56">
        <v>106.5</v>
      </c>
      <c r="H58" s="56">
        <v>22.3</v>
      </c>
      <c r="I58" s="56">
        <v>319.5</v>
      </c>
      <c r="J58" s="56">
        <v>64.599999999999994</v>
      </c>
      <c r="K58" s="56">
        <v>29.35</v>
      </c>
      <c r="L58" s="56">
        <v>70.400000000000006</v>
      </c>
      <c r="M58" s="56">
        <v>57</v>
      </c>
      <c r="N58" s="56"/>
      <c r="O58" s="56"/>
      <c r="P58" s="56">
        <f t="shared" si="14"/>
        <v>5.4371403782126959E-2</v>
      </c>
      <c r="Q58" s="56">
        <f t="shared" si="15"/>
        <v>-4.2462908814510968E-3</v>
      </c>
      <c r="R58" s="56">
        <f t="shared" si="16"/>
        <v>-3.8387763071657129E-3</v>
      </c>
      <c r="S58" s="56">
        <f t="shared" si="17"/>
        <v>-4.6838493124263143E-3</v>
      </c>
      <c r="T58" s="56">
        <f t="shared" si="18"/>
        <v>-1.777824602128383E-2</v>
      </c>
      <c r="U58" s="56">
        <f t="shared" si="19"/>
        <v>0</v>
      </c>
      <c r="V58" s="56">
        <f t="shared" si="20"/>
        <v>-2.8987536873252413E-2</v>
      </c>
      <c r="W58" s="56">
        <f t="shared" si="21"/>
        <v>9.4628980867901724E-2</v>
      </c>
      <c r="X58" s="56">
        <f t="shared" si="22"/>
        <v>-1.5504186535965199E-2</v>
      </c>
      <c r="Y58" s="56">
        <f t="shared" si="23"/>
        <v>-3.5026305512021118E-3</v>
      </c>
      <c r="Z58" s="56"/>
      <c r="AA58" s="56"/>
      <c r="AB58" s="56"/>
      <c r="AC58" s="56"/>
      <c r="AD58" s="56"/>
      <c r="AE58" s="56"/>
      <c r="AF58" s="56"/>
      <c r="AG58" s="56"/>
      <c r="AH58" s="56"/>
      <c r="AI58" s="56"/>
      <c r="AJ58" s="56"/>
      <c r="AK58" s="56"/>
      <c r="AL58" s="56"/>
      <c r="AM58" s="56"/>
    </row>
    <row r="59" spans="1:39">
      <c r="A59" s="56"/>
      <c r="B59" s="56"/>
      <c r="C59" s="56" t="s">
        <v>648</v>
      </c>
      <c r="D59" s="56">
        <v>2740</v>
      </c>
      <c r="E59" s="56">
        <v>118</v>
      </c>
      <c r="F59" s="56">
        <v>519</v>
      </c>
      <c r="G59" s="56">
        <v>106</v>
      </c>
      <c r="H59" s="56">
        <v>22.2</v>
      </c>
      <c r="I59" s="56">
        <v>320</v>
      </c>
      <c r="J59" s="56">
        <v>64.099999999999994</v>
      </c>
      <c r="K59" s="56">
        <v>28.5</v>
      </c>
      <c r="L59" s="56">
        <v>71</v>
      </c>
      <c r="M59" s="56">
        <v>57</v>
      </c>
      <c r="N59" s="56"/>
      <c r="O59" s="56"/>
      <c r="P59" s="56">
        <f t="shared" si="14"/>
        <v>0</v>
      </c>
      <c r="Q59" s="56">
        <f t="shared" si="15"/>
        <v>4.246290881451004E-3</v>
      </c>
      <c r="R59" s="56">
        <f t="shared" si="16"/>
        <v>-1.9249284095843938E-3</v>
      </c>
      <c r="S59" s="56">
        <f t="shared" si="17"/>
        <v>-4.7058910374126166E-3</v>
      </c>
      <c r="T59" s="56">
        <f t="shared" si="18"/>
        <v>-4.4943895878393264E-3</v>
      </c>
      <c r="U59" s="56">
        <f t="shared" si="19"/>
        <v>1.5637219761827589E-3</v>
      </c>
      <c r="V59" s="56">
        <f t="shared" si="20"/>
        <v>-7.7700468619317882E-3</v>
      </c>
      <c r="W59" s="56">
        <f t="shared" si="21"/>
        <v>-2.9388458999500638E-2</v>
      </c>
      <c r="X59" s="56">
        <f t="shared" si="22"/>
        <v>8.4866138773187251E-3</v>
      </c>
      <c r="Y59" s="56">
        <f t="shared" si="23"/>
        <v>0</v>
      </c>
      <c r="Z59" s="56"/>
      <c r="AA59" s="56"/>
      <c r="AB59" s="56"/>
      <c r="AC59" s="56"/>
      <c r="AD59" s="56"/>
      <c r="AE59" s="56"/>
      <c r="AF59" s="56"/>
      <c r="AG59" s="56"/>
      <c r="AH59" s="56"/>
      <c r="AI59" s="56"/>
      <c r="AJ59" s="56"/>
      <c r="AK59" s="56"/>
      <c r="AL59" s="56"/>
      <c r="AM59" s="56"/>
    </row>
    <row r="60" spans="1:39">
      <c r="A60" s="56"/>
      <c r="B60" s="56"/>
      <c r="C60" s="56" t="s">
        <v>647</v>
      </c>
      <c r="D60" s="56">
        <v>2710</v>
      </c>
      <c r="E60" s="56">
        <v>118.5</v>
      </c>
      <c r="F60" s="56">
        <v>540</v>
      </c>
      <c r="G60" s="56">
        <v>106.5</v>
      </c>
      <c r="H60" s="56">
        <v>22.6</v>
      </c>
      <c r="I60" s="56">
        <v>339</v>
      </c>
      <c r="J60" s="56">
        <v>64.3</v>
      </c>
      <c r="K60" s="56">
        <v>27.1</v>
      </c>
      <c r="L60" s="56">
        <v>73.599999999999994</v>
      </c>
      <c r="M60" s="56">
        <v>57.2</v>
      </c>
      <c r="N60" s="56"/>
      <c r="O60" s="56"/>
      <c r="P60" s="56">
        <f t="shared" si="14"/>
        <v>-1.1009285508369368E-2</v>
      </c>
      <c r="Q60" s="56">
        <f t="shared" si="15"/>
        <v>4.2283361095211049E-3</v>
      </c>
      <c r="R60" s="56">
        <f t="shared" si="16"/>
        <v>3.9665256392431354E-2</v>
      </c>
      <c r="S60" s="56">
        <f t="shared" si="17"/>
        <v>4.7058910374127138E-3</v>
      </c>
      <c r="T60" s="56">
        <f t="shared" si="18"/>
        <v>1.7857617400006472E-2</v>
      </c>
      <c r="U60" s="56">
        <f t="shared" si="19"/>
        <v>5.7679111586677989E-2</v>
      </c>
      <c r="V60" s="56">
        <f t="shared" si="20"/>
        <v>3.1152673169494998E-3</v>
      </c>
      <c r="W60" s="56">
        <f t="shared" si="21"/>
        <v>-5.037035938894955E-2</v>
      </c>
      <c r="X60" s="56">
        <f t="shared" si="22"/>
        <v>3.5965148693515088E-2</v>
      </c>
      <c r="Y60" s="56">
        <f t="shared" si="23"/>
        <v>3.5026305512020745E-3</v>
      </c>
      <c r="Z60" s="56"/>
      <c r="AA60" s="56"/>
      <c r="AB60" s="56"/>
      <c r="AC60" s="56"/>
      <c r="AD60" s="56"/>
      <c r="AE60" s="56"/>
      <c r="AF60" s="56"/>
      <c r="AG60" s="56"/>
      <c r="AH60" s="56"/>
      <c r="AI60" s="56"/>
      <c r="AJ60" s="56"/>
      <c r="AK60" s="56"/>
      <c r="AL60" s="56"/>
      <c r="AM60" s="56"/>
    </row>
    <row r="61" spans="1:39">
      <c r="A61" s="56"/>
      <c r="B61" s="56"/>
      <c r="C61" s="56" t="s">
        <v>646</v>
      </c>
      <c r="D61" s="56">
        <v>2685</v>
      </c>
      <c r="E61" s="56">
        <v>121.5</v>
      </c>
      <c r="F61" s="56">
        <v>527</v>
      </c>
      <c r="G61" s="56">
        <v>105</v>
      </c>
      <c r="H61" s="56">
        <v>22.85</v>
      </c>
      <c r="I61" s="56">
        <v>334</v>
      </c>
      <c r="J61" s="56">
        <v>67.5</v>
      </c>
      <c r="K61" s="56">
        <v>26.95</v>
      </c>
      <c r="L61" s="56">
        <v>73.7</v>
      </c>
      <c r="M61" s="56">
        <v>58.2</v>
      </c>
      <c r="N61" s="56"/>
      <c r="O61" s="56"/>
      <c r="P61" s="56">
        <f t="shared" si="14"/>
        <v>-9.2679069307815085E-3</v>
      </c>
      <c r="Q61" s="56">
        <f t="shared" si="15"/>
        <v>2.5001302205417186E-2</v>
      </c>
      <c r="R61" s="56">
        <f t="shared" si="16"/>
        <v>-2.4368591016957691E-2</v>
      </c>
      <c r="S61" s="56">
        <f t="shared" si="17"/>
        <v>-1.4184634991956413E-2</v>
      </c>
      <c r="T61" s="56">
        <f t="shared" si="18"/>
        <v>1.1001211061973583E-2</v>
      </c>
      <c r="U61" s="56">
        <f t="shared" si="19"/>
        <v>-1.4859114403749828E-2</v>
      </c>
      <c r="V61" s="56">
        <f t="shared" si="20"/>
        <v>4.8567966634910531E-2</v>
      </c>
      <c r="W61" s="56">
        <f t="shared" si="21"/>
        <v>-5.5504305306490918E-3</v>
      </c>
      <c r="X61" s="56">
        <f t="shared" si="22"/>
        <v>1.3577734604605105E-3</v>
      </c>
      <c r="Y61" s="56">
        <f t="shared" si="23"/>
        <v>1.7331456351639941E-2</v>
      </c>
      <c r="Z61" s="56"/>
      <c r="AA61" s="56"/>
      <c r="AB61" s="56"/>
      <c r="AC61" s="56"/>
      <c r="AD61" s="56"/>
      <c r="AE61" s="56"/>
      <c r="AF61" s="56"/>
      <c r="AG61" s="56"/>
      <c r="AH61" s="56"/>
      <c r="AI61" s="56"/>
      <c r="AJ61" s="56"/>
      <c r="AK61" s="56"/>
      <c r="AL61" s="56"/>
      <c r="AM61" s="56"/>
    </row>
    <row r="62" spans="1:39">
      <c r="A62" s="56"/>
      <c r="B62" s="56"/>
      <c r="C62" s="56" t="s">
        <v>645</v>
      </c>
      <c r="D62" s="56">
        <v>2640</v>
      </c>
      <c r="E62" s="56">
        <v>120</v>
      </c>
      <c r="F62" s="56">
        <v>524</v>
      </c>
      <c r="G62" s="56">
        <v>104.5</v>
      </c>
      <c r="H62" s="56">
        <v>22.5</v>
      </c>
      <c r="I62" s="56">
        <v>334</v>
      </c>
      <c r="J62" s="56">
        <v>69.599999999999994</v>
      </c>
      <c r="K62" s="56">
        <v>26.35</v>
      </c>
      <c r="L62" s="56">
        <v>72.3</v>
      </c>
      <c r="M62" s="56">
        <v>59.7</v>
      </c>
      <c r="N62" s="56"/>
      <c r="O62" s="56"/>
      <c r="P62" s="56">
        <f t="shared" si="14"/>
        <v>-1.6901810802603254E-2</v>
      </c>
      <c r="Q62" s="56">
        <f t="shared" si="15"/>
        <v>-1.2422519998557209E-2</v>
      </c>
      <c r="R62" s="56">
        <f t="shared" si="16"/>
        <v>-5.708864220320204E-3</v>
      </c>
      <c r="S62" s="56">
        <f t="shared" si="17"/>
        <v>-4.7732787526576599E-3</v>
      </c>
      <c r="T62" s="56">
        <f t="shared" si="18"/>
        <v>-1.5435808129839362E-2</v>
      </c>
      <c r="U62" s="56">
        <f t="shared" si="19"/>
        <v>0</v>
      </c>
      <c r="V62" s="56">
        <f t="shared" si="20"/>
        <v>3.0636969461889801E-2</v>
      </c>
      <c r="W62" s="56">
        <f t="shared" si="21"/>
        <v>-2.2515022367634772E-2</v>
      </c>
      <c r="X62" s="56">
        <f t="shared" si="22"/>
        <v>-1.9178670030571943E-2</v>
      </c>
      <c r="Y62" s="56">
        <f t="shared" si="23"/>
        <v>2.5446665661164176E-2</v>
      </c>
      <c r="Z62" s="56"/>
      <c r="AA62" s="56"/>
      <c r="AB62" s="56"/>
      <c r="AC62" s="56"/>
      <c r="AD62" s="56"/>
      <c r="AE62" s="56"/>
      <c r="AF62" s="56"/>
      <c r="AG62" s="56"/>
      <c r="AH62" s="56"/>
      <c r="AI62" s="56"/>
      <c r="AJ62" s="56"/>
      <c r="AK62" s="56"/>
      <c r="AL62" s="56"/>
      <c r="AM62" s="56"/>
    </row>
    <row r="63" spans="1:39">
      <c r="A63" s="56"/>
      <c r="B63" s="56"/>
      <c r="C63" s="56" t="s">
        <v>644</v>
      </c>
      <c r="D63" s="56">
        <v>2645</v>
      </c>
      <c r="E63" s="56">
        <v>116</v>
      </c>
      <c r="F63" s="56">
        <v>515</v>
      </c>
      <c r="G63" s="56">
        <v>103.5</v>
      </c>
      <c r="H63" s="56">
        <v>22.3</v>
      </c>
      <c r="I63" s="56">
        <v>324.5</v>
      </c>
      <c r="J63" s="56">
        <v>67.7</v>
      </c>
      <c r="K63" s="56">
        <v>26</v>
      </c>
      <c r="L63" s="56">
        <v>71.2</v>
      </c>
      <c r="M63" s="56">
        <v>59.7</v>
      </c>
      <c r="N63" s="56"/>
      <c r="O63" s="56"/>
      <c r="P63" s="56">
        <f t="shared" si="14"/>
        <v>1.8921481520379623E-3</v>
      </c>
      <c r="Q63" s="56">
        <f t="shared" si="15"/>
        <v>-3.3901551675681339E-2</v>
      </c>
      <c r="R63" s="56">
        <f t="shared" si="16"/>
        <v>-1.7324783657306018E-2</v>
      </c>
      <c r="S63" s="56">
        <f t="shared" si="17"/>
        <v>-9.6154586994419804E-3</v>
      </c>
      <c r="T63" s="56">
        <f t="shared" si="18"/>
        <v>-8.9286307443013184E-3</v>
      </c>
      <c r="U63" s="56">
        <f t="shared" si="19"/>
        <v>-2.8855456832555762E-2</v>
      </c>
      <c r="V63" s="56">
        <f t="shared" si="20"/>
        <v>-2.7678387422144492E-2</v>
      </c>
      <c r="W63" s="56">
        <f t="shared" si="21"/>
        <v>-1.3371736965889308E-2</v>
      </c>
      <c r="X63" s="56">
        <f t="shared" si="22"/>
        <v>-1.5331310746788866E-2</v>
      </c>
      <c r="Y63" s="56">
        <f t="shared" si="23"/>
        <v>0</v>
      </c>
      <c r="Z63" s="56"/>
      <c r="AA63" s="56"/>
      <c r="AB63" s="56"/>
      <c r="AC63" s="56"/>
      <c r="AD63" s="56"/>
      <c r="AE63" s="56"/>
      <c r="AF63" s="56"/>
      <c r="AG63" s="56"/>
      <c r="AH63" s="56"/>
      <c r="AI63" s="56"/>
      <c r="AJ63" s="56"/>
      <c r="AK63" s="56"/>
      <c r="AL63" s="56"/>
      <c r="AM63" s="56"/>
    </row>
    <row r="64" spans="1:39">
      <c r="A64" s="56"/>
      <c r="B64" s="56"/>
      <c r="C64" s="56" t="s">
        <v>643</v>
      </c>
      <c r="D64" s="56">
        <v>2470</v>
      </c>
      <c r="E64" s="56">
        <v>115.5</v>
      </c>
      <c r="F64" s="56">
        <v>513</v>
      </c>
      <c r="G64" s="56">
        <v>106</v>
      </c>
      <c r="H64" s="56">
        <v>22.3</v>
      </c>
      <c r="I64" s="56">
        <v>327</v>
      </c>
      <c r="J64" s="56">
        <v>67.5</v>
      </c>
      <c r="K64" s="56">
        <v>25.7</v>
      </c>
      <c r="L64" s="56">
        <v>71.5</v>
      </c>
      <c r="M64" s="56">
        <v>58.9</v>
      </c>
      <c r="N64" s="56"/>
      <c r="O64" s="56"/>
      <c r="P64" s="56">
        <f t="shared" si="14"/>
        <v>-6.8452914670376841E-2</v>
      </c>
      <c r="Q64" s="56">
        <f t="shared" si="15"/>
        <v>-4.3196611445163961E-3</v>
      </c>
      <c r="R64" s="56">
        <f t="shared" si="16"/>
        <v>-3.8910554929665647E-3</v>
      </c>
      <c r="S64" s="56">
        <f t="shared" si="17"/>
        <v>2.3867481406643486E-2</v>
      </c>
      <c r="T64" s="56">
        <f t="shared" si="18"/>
        <v>0</v>
      </c>
      <c r="U64" s="56">
        <f t="shared" si="19"/>
        <v>7.6746347531086662E-3</v>
      </c>
      <c r="V64" s="56">
        <f t="shared" si="20"/>
        <v>-2.9585820397452656E-3</v>
      </c>
      <c r="W64" s="56">
        <f t="shared" si="21"/>
        <v>-1.1605546120308003E-2</v>
      </c>
      <c r="X64" s="56">
        <f t="shared" si="22"/>
        <v>4.2046312820318704E-3</v>
      </c>
      <c r="Y64" s="56">
        <f t="shared" si="23"/>
        <v>-1.3490929741015402E-2</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F2003"/>
  <sheetViews>
    <sheetView topLeftCell="V1" zoomScale="33" zoomScaleNormal="33" workbookViewId="0">
      <pane ySplit="1" topLeftCell="A2" activePane="bottomLeft" state="frozen"/>
      <selection pane="bottomLeft" activeCell="AN4" sqref="AN4:AW1001"/>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16384" width="8.6640625" style="42"/>
  </cols>
  <sheetData>
    <row r="1" spans="1:58" ht="17.5" thickTop="1">
      <c r="A1" s="69" t="s">
        <v>724</v>
      </c>
      <c r="B1" s="70">
        <v>6669</v>
      </c>
      <c r="C1" s="71">
        <v>3036</v>
      </c>
      <c r="D1" s="72">
        <v>2357</v>
      </c>
      <c r="E1" s="71">
        <v>4938</v>
      </c>
      <c r="F1" s="72">
        <v>1905</v>
      </c>
      <c r="G1" s="70">
        <v>6414</v>
      </c>
      <c r="H1" s="71">
        <v>3356</v>
      </c>
      <c r="I1" s="72">
        <v>1809</v>
      </c>
      <c r="J1" s="71">
        <v>2338</v>
      </c>
      <c r="K1" s="73">
        <v>3504</v>
      </c>
      <c r="L1" s="56"/>
      <c r="M1" s="74" t="s">
        <v>724</v>
      </c>
      <c r="N1" s="75" t="s">
        <v>737</v>
      </c>
      <c r="O1" s="76" t="s">
        <v>749</v>
      </c>
      <c r="P1" s="77" t="s">
        <v>744</v>
      </c>
      <c r="Q1" s="76" t="s">
        <v>748</v>
      </c>
      <c r="R1" s="77" t="s">
        <v>753</v>
      </c>
      <c r="S1" s="75" t="s">
        <v>752</v>
      </c>
      <c r="T1" s="76" t="s">
        <v>751</v>
      </c>
      <c r="U1" s="77" t="s">
        <v>750</v>
      </c>
      <c r="V1" s="76" t="s">
        <v>755</v>
      </c>
      <c r="W1" s="78" t="s">
        <v>754</v>
      </c>
      <c r="X1" s="56"/>
      <c r="Y1" s="79" t="s">
        <v>724</v>
      </c>
      <c r="Z1" s="80" t="s">
        <v>739</v>
      </c>
      <c r="AA1" s="81" t="s">
        <v>765</v>
      </c>
      <c r="AB1" s="82" t="s">
        <v>746</v>
      </c>
      <c r="AC1" s="81" t="s">
        <v>764</v>
      </c>
      <c r="AD1" s="82" t="s">
        <v>769</v>
      </c>
      <c r="AE1" s="80" t="s">
        <v>768</v>
      </c>
      <c r="AF1" s="81" t="s">
        <v>767</v>
      </c>
      <c r="AG1" s="82" t="s">
        <v>766</v>
      </c>
      <c r="AH1" s="81" t="s">
        <v>771</v>
      </c>
      <c r="AI1" s="83" t="s">
        <v>770</v>
      </c>
      <c r="AJ1" s="56"/>
      <c r="AK1" s="56"/>
      <c r="AL1" s="56"/>
      <c r="AM1" s="84" t="s">
        <v>724</v>
      </c>
      <c r="AN1" s="85" t="s">
        <v>740</v>
      </c>
      <c r="AO1" s="86" t="s">
        <v>773</v>
      </c>
      <c r="AP1" s="87" t="s">
        <v>747</v>
      </c>
      <c r="AQ1" s="86" t="s">
        <v>772</v>
      </c>
      <c r="AR1" s="87" t="s">
        <v>777</v>
      </c>
      <c r="AS1" s="85" t="s">
        <v>776</v>
      </c>
      <c r="AT1" s="86" t="s">
        <v>775</v>
      </c>
      <c r="AU1" s="87" t="s">
        <v>774</v>
      </c>
      <c r="AV1" s="86" t="s">
        <v>779</v>
      </c>
      <c r="AW1" s="88" t="s">
        <v>778</v>
      </c>
      <c r="AX1" s="85" t="s">
        <v>725</v>
      </c>
      <c r="AY1" s="86" t="s">
        <v>726</v>
      </c>
      <c r="AZ1" s="87" t="s">
        <v>708</v>
      </c>
      <c r="BA1" s="87" t="s">
        <v>727</v>
      </c>
      <c r="BB1" s="89" t="s">
        <v>728</v>
      </c>
      <c r="BC1" s="90" t="s">
        <v>729</v>
      </c>
      <c r="BD1" s="56"/>
      <c r="BF1" s="87" t="s">
        <v>786</v>
      </c>
    </row>
    <row r="2" spans="1:58" ht="17.5" thickBot="1">
      <c r="A2" s="91">
        <v>1</v>
      </c>
      <c r="B2" s="122">
        <v>0.69146599657118757</v>
      </c>
      <c r="C2" s="122">
        <v>0.25318961985944743</v>
      </c>
      <c r="D2" s="122">
        <v>0.74759678324061896</v>
      </c>
      <c r="E2" s="122">
        <v>0.87640203127277694</v>
      </c>
      <c r="F2" s="122">
        <v>0.21799023979588483</v>
      </c>
      <c r="G2" s="122">
        <v>0.46869357131912315</v>
      </c>
      <c r="H2" s="122">
        <v>0.2185826344508619</v>
      </c>
      <c r="I2" s="122">
        <v>9.9011782149737826E-2</v>
      </c>
      <c r="J2" s="122">
        <v>3.1131312419431012E-2</v>
      </c>
      <c r="K2" s="92">
        <v>6.3621366124479994E-3</v>
      </c>
      <c r="L2" s="56"/>
      <c r="M2" s="93">
        <v>1</v>
      </c>
      <c r="N2" s="122">
        <v>0.50001004161949747</v>
      </c>
      <c r="O2" s="122">
        <v>-0.66448610426432919</v>
      </c>
      <c r="P2" s="122">
        <v>0.66694630251721276</v>
      </c>
      <c r="Q2" s="122">
        <v>1.1571870743979586</v>
      </c>
      <c r="R2" s="122">
        <v>-0.7789987016108445</v>
      </c>
      <c r="S2" s="122">
        <v>-7.8554294758885645E-2</v>
      </c>
      <c r="T2" s="122">
        <v>-0.77698898526516713</v>
      </c>
      <c r="U2" s="122">
        <v>-1.2872029356955492</v>
      </c>
      <c r="V2" s="122">
        <v>-1.8644208664548148</v>
      </c>
      <c r="W2" s="94">
        <v>-2.4913945488391378</v>
      </c>
      <c r="X2" s="56"/>
      <c r="Y2" s="95">
        <v>1</v>
      </c>
      <c r="Z2" s="122">
        <v>0</v>
      </c>
      <c r="AA2" s="122">
        <v>0</v>
      </c>
      <c r="AB2" s="122">
        <v>0</v>
      </c>
      <c r="AC2" s="122">
        <v>0</v>
      </c>
      <c r="AD2" s="122">
        <v>0</v>
      </c>
      <c r="AE2" s="122">
        <v>0</v>
      </c>
      <c r="AF2" s="122">
        <v>0</v>
      </c>
      <c r="AG2" s="122">
        <v>0</v>
      </c>
      <c r="AH2" s="122">
        <v>0</v>
      </c>
      <c r="AI2" s="96">
        <v>0</v>
      </c>
      <c r="AJ2" s="56"/>
      <c r="AK2" s="56"/>
      <c r="AL2" s="56"/>
      <c r="AM2" s="97">
        <v>1</v>
      </c>
      <c r="AN2" s="122">
        <v>0</v>
      </c>
      <c r="AO2" s="122">
        <v>0</v>
      </c>
      <c r="AP2" s="122">
        <v>0</v>
      </c>
      <c r="AQ2" s="122">
        <v>0</v>
      </c>
      <c r="AR2" s="122">
        <v>0</v>
      </c>
      <c r="AS2" s="122">
        <v>0</v>
      </c>
      <c r="AT2" s="122">
        <v>0</v>
      </c>
      <c r="AU2" s="122">
        <v>0</v>
      </c>
      <c r="AV2" s="122">
        <v>0</v>
      </c>
      <c r="AW2" s="122">
        <v>0</v>
      </c>
      <c r="AX2" s="122">
        <v>0</v>
      </c>
      <c r="AY2" s="122">
        <v>0</v>
      </c>
      <c r="AZ2" s="122">
        <v>0</v>
      </c>
      <c r="BA2" s="122">
        <v>0</v>
      </c>
      <c r="BB2" s="98">
        <v>0</v>
      </c>
      <c r="BC2" s="99">
        <v>4.2900000000000001E-2</v>
      </c>
      <c r="BD2" s="56"/>
    </row>
    <row r="3" spans="1:58">
      <c r="A3" s="91">
        <v>2</v>
      </c>
      <c r="B3" s="122">
        <v>0.75818009193931801</v>
      </c>
      <c r="C3" s="122">
        <v>0.67478810199533634</v>
      </c>
      <c r="D3" s="122">
        <v>0.17028951225174294</v>
      </c>
      <c r="E3" s="122">
        <v>0.29467321852540551</v>
      </c>
      <c r="F3" s="122">
        <v>0.83249975756374961</v>
      </c>
      <c r="G3" s="122">
        <v>0.5502091073095059</v>
      </c>
      <c r="H3" s="122">
        <v>0.56091428514871833</v>
      </c>
      <c r="I3" s="122">
        <v>0.19241582987962524</v>
      </c>
      <c r="J3" s="122">
        <v>0.68388483781055842</v>
      </c>
      <c r="K3" s="100">
        <v>0.1957792033341661</v>
      </c>
      <c r="L3" s="101"/>
      <c r="M3" s="102">
        <v>2</v>
      </c>
      <c r="N3" s="125">
        <v>0.70046041800340009</v>
      </c>
      <c r="O3" s="125">
        <v>0.4531735234740219</v>
      </c>
      <c r="P3" s="125">
        <v>-0.95302180180225793</v>
      </c>
      <c r="Q3" s="125">
        <v>-0.53978336994960086</v>
      </c>
      <c r="R3" s="125">
        <v>0.96409064019932122</v>
      </c>
      <c r="S3" s="125">
        <v>0.12618967349281482</v>
      </c>
      <c r="T3" s="125">
        <v>0.15328766235927813</v>
      </c>
      <c r="U3" s="122">
        <v>-0.86902828557948375</v>
      </c>
      <c r="V3" s="122">
        <v>0.47859001322268929</v>
      </c>
      <c r="W3" s="94">
        <v>-0.85679460706420008</v>
      </c>
      <c r="X3" s="56"/>
      <c r="Y3" s="95">
        <v>2</v>
      </c>
      <c r="Z3" s="122">
        <f>(幕後結果!$AB$2+幕後結果!$AB$4*幕後結果_最佳化!$N1004)*12/3</f>
        <v>0.82136658503846005</v>
      </c>
      <c r="AA3" s="122">
        <f>(幕後結果!$AC$2+幕後結果!$AC$4*幕後結果_最佳化!$O1004)*12/3</f>
        <v>-0.69255296404347211</v>
      </c>
      <c r="AB3" s="122">
        <f>(幕後結果!$AD$2+幕後結果!$AD$4*幕後結果_最佳化!$P1004)*12/3</f>
        <v>-0.1059031978298659</v>
      </c>
      <c r="AC3" s="122">
        <f>(幕後結果!$AE$2+幕後結果!$AE$4*幕後結果_最佳化!$Q1004)*12/3</f>
        <v>0.39190367714501145</v>
      </c>
      <c r="AD3" s="122">
        <f>(幕後結果!$AF$2+幕後結果!$AF$4*幕後結果_最佳化!$R1004)*12/3</f>
        <v>0.45392921414669923</v>
      </c>
      <c r="AE3" s="122">
        <f>(幕後結果!$AG$2+幕後結果!$AG$4*幕後結果_最佳化!$S1004)*12/3</f>
        <v>0.30976061981354114</v>
      </c>
      <c r="AF3" s="122">
        <f>(幕後結果!$AH$2+幕後結果!$AH$4*幕後結果_最佳化!$T1004)*12/3</f>
        <v>1.6673166477442003</v>
      </c>
      <c r="AG3" s="122">
        <f>(幕後結果!$AI$2+幕後結果!$AI$4*幕後結果_最佳化!$U1004)*12/3</f>
        <v>-1.3287962495379129</v>
      </c>
      <c r="AH3" s="122">
        <f>(幕後結果!$AJ$2+幕後結果!$AJ$4*幕後結果_最佳化!$V1004)*12/3</f>
        <v>0.62643498838084266</v>
      </c>
      <c r="AI3" s="96">
        <f>(幕後結果!$AK$2+幕後結果!$AK$4*幕後結果_最佳化!$W1004)*12/3</f>
        <v>-0.45452147682770888</v>
      </c>
      <c r="AJ3" s="56"/>
      <c r="AK3" s="56"/>
      <c r="AL3" s="56"/>
      <c r="AM3" s="97">
        <v>2</v>
      </c>
      <c r="AN3" s="122">
        <f>B1004/SUM($B1004:$K1004)</f>
        <v>3.8806377530895914E-2</v>
      </c>
      <c r="AO3" s="122">
        <f t="shared" ref="AO3:AW3" si="0">C1004/SUM($B1004:$K1004)</f>
        <v>0.12304688654662665</v>
      </c>
      <c r="AP3" s="122">
        <f t="shared" si="0"/>
        <v>0.18859741406841149</v>
      </c>
      <c r="AQ3" s="122">
        <f t="shared" si="0"/>
        <v>5.5935405306526999E-3</v>
      </c>
      <c r="AR3" s="122">
        <f t="shared" si="0"/>
        <v>1.0848308917971209E-2</v>
      </c>
      <c r="AS3" s="122">
        <f t="shared" si="0"/>
        <v>0.27279591436455985</v>
      </c>
      <c r="AT3" s="122">
        <f t="shared" si="0"/>
        <v>2.1987660441591693E-2</v>
      </c>
      <c r="AU3" s="122">
        <f t="shared" si="0"/>
        <v>0.26944956268554771</v>
      </c>
      <c r="AV3" s="122">
        <f t="shared" si="0"/>
        <v>6.0824715380386973E-2</v>
      </c>
      <c r="AW3" s="122">
        <f t="shared" si="0"/>
        <v>8.0496195333557875E-3</v>
      </c>
      <c r="AX3" s="122">
        <f>SUM(AN3:AW3)</f>
        <v>0.99999999999999989</v>
      </c>
      <c r="AY3" s="122">
        <f>SUMPRODUCT(AN3:AW3,幕後結果_最佳化!$Z$1005:$AI$1005)</f>
        <v>-0.18302408441955323</v>
      </c>
      <c r="AZ3" s="122">
        <f>(SUMPRODUCT(AN3:AW3,MMULT(AN3:AW3,幕後結果!$AB$9:$AK$18)))*252</f>
        <v>7.047347061988575E-2</v>
      </c>
      <c r="BA3" s="122">
        <f>AZ3^0.5</f>
        <v>0.2654683985333956</v>
      </c>
      <c r="BB3" s="98">
        <f>(AY3-$BC$2)/$BA3</f>
        <v>-0.85103946709925338</v>
      </c>
      <c r="BC3" s="103" t="s">
        <v>730</v>
      </c>
      <c r="BD3" s="56"/>
    </row>
    <row r="4" spans="1:58">
      <c r="A4" s="91">
        <v>3</v>
      </c>
      <c r="B4" s="122">
        <v>0.8739448460329815</v>
      </c>
      <c r="C4" s="122">
        <v>0.1522666586370145</v>
      </c>
      <c r="D4" s="122">
        <v>4.0063118687069688E-2</v>
      </c>
      <c r="E4" s="122">
        <v>0.18271709610129139</v>
      </c>
      <c r="F4" s="122">
        <v>0.20156002705774134</v>
      </c>
      <c r="G4" s="122">
        <v>0.54272640793229976</v>
      </c>
      <c r="H4" s="122">
        <v>0.74662257220530948</v>
      </c>
      <c r="I4" s="122">
        <v>0.29141541094020118</v>
      </c>
      <c r="J4" s="122">
        <v>0.67878339588568726</v>
      </c>
      <c r="K4" s="100">
        <v>0.37934397525653751</v>
      </c>
      <c r="L4" s="101"/>
      <c r="M4" s="102">
        <v>3</v>
      </c>
      <c r="N4" s="125">
        <v>1.1452386596297657</v>
      </c>
      <c r="O4" s="125">
        <v>-1.0267603641225711</v>
      </c>
      <c r="P4" s="125">
        <v>-1.7499540822068698</v>
      </c>
      <c r="Q4" s="125">
        <v>-0.90505888509370136</v>
      </c>
      <c r="R4" s="125">
        <v>-0.83606194754560836</v>
      </c>
      <c r="S4" s="125">
        <v>0.10730479060493098</v>
      </c>
      <c r="T4" s="125">
        <v>0.66389915740514793</v>
      </c>
      <c r="U4" s="122">
        <v>-0.5492544792761942</v>
      </c>
      <c r="V4" s="122">
        <v>0.46429946361888935</v>
      </c>
      <c r="W4" s="94">
        <v>-0.30720419783829916</v>
      </c>
      <c r="X4" s="56"/>
      <c r="Y4" s="95">
        <v>3</v>
      </c>
      <c r="Z4" s="122">
        <f>(幕後結果!$AB$2+幕後結果!$AB$4*幕後結果_最佳化!$N1005)*12/3</f>
        <v>1.3735811874562345</v>
      </c>
      <c r="AA4" s="122">
        <f>(幕後結果!$AC$2+幕後結果!$AC$4*幕後結果_最佳化!$O1005)*12/3</f>
        <v>-2.6933651990319922</v>
      </c>
      <c r="AB4" s="122">
        <f>(幕後結果!$AD$2+幕後結果!$AD$4*幕後結果_最佳化!$P1005)*12/3</f>
        <v>-0.81235323731808073</v>
      </c>
      <c r="AC4" s="122">
        <f>(幕後結果!$AE$2+幕後結果!$AE$4*幕後結果_最佳化!$Q1005)*12/3</f>
        <v>-0.29041517192179489</v>
      </c>
      <c r="AD4" s="122">
        <f>(幕後結果!$AF$2+幕後結果!$AF$4*幕後結果_最佳化!$R1005)*12/3</f>
        <v>-1.0443156912226041</v>
      </c>
      <c r="AE4" s="122">
        <f>(幕後結果!$AG$2+幕後結果!$AG$4*幕後結果_最佳化!$S1005)*12/3</f>
        <v>-0.51404087060002668</v>
      </c>
      <c r="AF4" s="122">
        <f>(幕後結果!$AH$2+幕後結果!$AH$4*幕後結果_最佳化!$T1005)*12/3</f>
        <v>1.8168098167563846</v>
      </c>
      <c r="AG4" s="122">
        <f>(幕後結果!$AI$2+幕後結果!$AI$4*幕後結果_最佳化!$U1005)*12/3</f>
        <v>-0.94803089344716762</v>
      </c>
      <c r="AH4" s="122">
        <f>(幕後結果!$AJ$2+幕後結果!$AJ$4*幕後結果_最佳化!$V1005)*12/3</f>
        <v>0.1186638867378903</v>
      </c>
      <c r="AI4" s="96">
        <f>(幕後結果!$AK$2+幕後結果!$AK$4*幕後結果_最佳化!$W1005)*12/3</f>
        <v>-0.6215942888791649</v>
      </c>
      <c r="AJ4" s="56"/>
      <c r="AK4" s="56"/>
      <c r="AL4" s="56"/>
      <c r="AM4" s="97">
        <v>3</v>
      </c>
      <c r="AN4" s="122">
        <f t="shared" ref="AN4:AN67" si="1">B1005/SUM($B1005:$K1005)</f>
        <v>0.18445124175281183</v>
      </c>
      <c r="AO4" s="122">
        <f t="shared" ref="AO4:AO67" si="2">C1005/SUM($B1005:$K1005)</f>
        <v>0.11239512448599354</v>
      </c>
      <c r="AP4" s="122">
        <f t="shared" ref="AP4:AP67" si="3">D1005/SUM($B1005:$K1005)</f>
        <v>2.0564834949140801E-2</v>
      </c>
      <c r="AQ4" s="122">
        <f t="shared" ref="AQ4:AQ67" si="4">E1005/SUM($B1005:$K1005)</f>
        <v>9.6607224634330066E-2</v>
      </c>
      <c r="AR4" s="122">
        <f t="shared" ref="AR4:AR67" si="5">F1005/SUM($B1005:$K1005)</f>
        <v>0.18596369014055805</v>
      </c>
      <c r="AS4" s="122">
        <f t="shared" ref="AS4:AS67" si="6">G1005/SUM($B1005:$K1005)</f>
        <v>7.5845779954766351E-2</v>
      </c>
      <c r="AT4" s="122">
        <f t="shared" ref="AT4:AT67" si="7">H1005/SUM($B1005:$K1005)</f>
        <v>7.3536512709747329E-2</v>
      </c>
      <c r="AU4" s="122">
        <f t="shared" ref="AU4:AU67" si="8">I1005/SUM($B1005:$K1005)</f>
        <v>7.4114307060237999E-2</v>
      </c>
      <c r="AV4" s="122">
        <f t="shared" ref="AV4:AV67" si="9">J1005/SUM($B1005:$K1005)</f>
        <v>0.12265193135232637</v>
      </c>
      <c r="AW4" s="122">
        <f t="shared" ref="AW4:AW67" si="10">K1005/SUM($B1005:$K1005)</f>
        <v>5.3869352960087519E-2</v>
      </c>
      <c r="AX4" s="122">
        <f t="shared" ref="AX4:AX67" si="11">SUM(AN4:AW4)</f>
        <v>0.99999999999999989</v>
      </c>
      <c r="AY4" s="122">
        <f>SUMPRODUCT(AN4:AW4,幕後結果_最佳化!$Z$1005:$AI$1005)</f>
        <v>-4.3159117398083882E-2</v>
      </c>
      <c r="AZ4" s="122">
        <f>(SUMPRODUCT(AN4:AW4,MMULT(AN4:AW4,幕後結果!$AB$9:$AK$18)))*252</f>
        <v>4.7615570748033152E-2</v>
      </c>
      <c r="BA4" s="122">
        <f t="shared" ref="BA4:BA67" si="12">AZ4^0.5</f>
        <v>0.21820992357826707</v>
      </c>
      <c r="BB4" s="98">
        <f t="shared" ref="BB4:BB67" si="13">(AY4-$BC$2)/$BA4</f>
        <v>-0.3943868179176388</v>
      </c>
      <c r="BC4" s="56"/>
      <c r="BD4" s="56"/>
    </row>
    <row r="5" spans="1:58">
      <c r="A5" s="91">
        <v>4</v>
      </c>
      <c r="B5" s="122">
        <v>0.16049104846656648</v>
      </c>
      <c r="C5" s="122">
        <v>0.82875481748898516</v>
      </c>
      <c r="D5" s="122">
        <v>6.634465306164361E-2</v>
      </c>
      <c r="E5" s="122">
        <v>0.22293426816128603</v>
      </c>
      <c r="F5" s="122">
        <v>0.82490642525739055</v>
      </c>
      <c r="G5" s="122">
        <v>0.77000787131612181</v>
      </c>
      <c r="H5" s="122">
        <v>0.58550015057518623</v>
      </c>
      <c r="I5" s="122">
        <v>0.10516752214585567</v>
      </c>
      <c r="J5" s="122">
        <v>0.13123035106714886</v>
      </c>
      <c r="K5" s="100">
        <v>0.83806185509524211</v>
      </c>
      <c r="L5" s="101"/>
      <c r="M5" s="102">
        <v>4</v>
      </c>
      <c r="N5" s="122">
        <v>-0.99244171790675573</v>
      </c>
      <c r="O5" s="122">
        <v>0.94925612009749383</v>
      </c>
      <c r="P5" s="122">
        <v>-1.50358092326404</v>
      </c>
      <c r="Q5" s="122">
        <v>-0.76232084413784484</v>
      </c>
      <c r="R5" s="122">
        <v>0.9342263436366659</v>
      </c>
      <c r="S5" s="122">
        <v>0.73887277192906231</v>
      </c>
      <c r="T5" s="122">
        <v>0.2159846677802684</v>
      </c>
      <c r="U5" s="122">
        <v>-1.2526446869388628</v>
      </c>
      <c r="V5" s="122">
        <v>-1.1205940422700047</v>
      </c>
      <c r="W5" s="94">
        <v>0.98652349882833079</v>
      </c>
      <c r="X5" s="56"/>
      <c r="Y5" s="95">
        <v>4</v>
      </c>
      <c r="Z5" s="122">
        <f>(幕後結果!$AB$2+幕後結果!$AB$4*幕後結果_最佳化!$N1006)*12/3</f>
        <v>-1.2804567336911059</v>
      </c>
      <c r="AA5" s="122">
        <f>(幕後結果!$AC$2+幕後結果!$AC$4*幕後結果_最佳化!$O1006)*12/3</f>
        <v>-0.15600289465154571</v>
      </c>
      <c r="AB5" s="122">
        <f>(幕後結果!$AD$2+幕後結果!$AD$4*幕後結果_最佳化!$P1006)*12/3</f>
        <v>-1.0421428374106552</v>
      </c>
      <c r="AC5" s="122">
        <f>(幕後結果!$AE$2+幕後結果!$AE$4*幕後結果_最佳化!$Q1006)*12/3</f>
        <v>8.573932789013361E-2</v>
      </c>
      <c r="AD5" s="122">
        <f>(幕後結果!$AF$2+幕後結果!$AF$4*幕後結果_最佳化!$R1006)*12/3</f>
        <v>0.48128337963302653</v>
      </c>
      <c r="AE5" s="122">
        <f>(幕後結果!$AG$2+幕後結果!$AG$4*幕後結果_最佳化!$S1006)*12/3</f>
        <v>0.2965622549911402</v>
      </c>
      <c r="AF5" s="122">
        <f>(幕後結果!$AH$2+幕後結果!$AH$4*幕後結果_最佳化!$T1006)*12/3</f>
        <v>1.2800639168747363</v>
      </c>
      <c r="AG5" s="122">
        <f>(幕後結果!$AI$2+幕後結果!$AI$4*幕後結果_最佳化!$U1006)*12/3</f>
        <v>-2.626358753862446</v>
      </c>
      <c r="AH5" s="122">
        <f>(幕後結果!$AJ$2+幕後結果!$AJ$4*幕後結果_最佳化!$V1006)*12/3</f>
        <v>-0.75329089719639242</v>
      </c>
      <c r="AI5" s="96">
        <f>(幕後結果!$AK$2+幕後結果!$AK$4*幕後結果_最佳化!$W1006)*12/3</f>
        <v>-1.1643276887170317E-2</v>
      </c>
      <c r="AJ5" s="56"/>
      <c r="AK5" s="56"/>
      <c r="AL5" s="56"/>
      <c r="AM5" s="97">
        <v>4</v>
      </c>
      <c r="AN5" s="126">
        <f t="shared" si="1"/>
        <v>7.5388070803232669E-3</v>
      </c>
      <c r="AO5" s="126">
        <f t="shared" si="2"/>
        <v>2.4709780822144763E-2</v>
      </c>
      <c r="AP5" s="126">
        <f t="shared" si="3"/>
        <v>0.16287647345441997</v>
      </c>
      <c r="AQ5" s="126">
        <f t="shared" si="4"/>
        <v>0.18082396500468265</v>
      </c>
      <c r="AR5" s="126">
        <f t="shared" si="5"/>
        <v>0.14078033141237503</v>
      </c>
      <c r="AS5" s="126">
        <f t="shared" si="6"/>
        <v>0.16251699307034279</v>
      </c>
      <c r="AT5" s="126">
        <f t="shared" si="7"/>
        <v>0.15601787056447425</v>
      </c>
      <c r="AU5" s="126">
        <f t="shared" si="8"/>
        <v>3.4430496335689731E-2</v>
      </c>
      <c r="AV5" s="126">
        <f t="shared" si="9"/>
        <v>9.2562411727729887E-2</v>
      </c>
      <c r="AW5" s="126">
        <f t="shared" si="10"/>
        <v>3.7742870527817517E-2</v>
      </c>
      <c r="AX5" s="126">
        <f t="shared" si="11"/>
        <v>1</v>
      </c>
      <c r="AY5" s="126">
        <f>SUMPRODUCT(AN5:AW5,幕後結果_最佳化!$Z$1005:$AI$1005)</f>
        <v>0.38739975353192108</v>
      </c>
      <c r="AZ5" s="126">
        <f>(SUMPRODUCT(AN5:AW5,MMULT(AN5:AW5,幕後結果!$AB$9:$AK$18)))*252</f>
        <v>4.2801035620488433E-2</v>
      </c>
      <c r="BA5" s="126">
        <f t="shared" si="12"/>
        <v>0.20688411157091893</v>
      </c>
      <c r="BB5" s="121">
        <f t="shared" si="13"/>
        <v>1.6651822651631134</v>
      </c>
      <c r="BC5" s="56"/>
      <c r="BD5" s="56"/>
    </row>
    <row r="6" spans="1:58">
      <c r="A6" s="91">
        <v>5</v>
      </c>
      <c r="B6" s="122">
        <v>0.68824239918582863</v>
      </c>
      <c r="C6" s="122">
        <v>0.13053626948044794</v>
      </c>
      <c r="D6" s="122">
        <v>0.17461522944936636</v>
      </c>
      <c r="E6" s="122">
        <v>0.21442978189081541</v>
      </c>
      <c r="F6" s="122">
        <v>0.64317540028890186</v>
      </c>
      <c r="G6" s="122">
        <v>0.23219954811192101</v>
      </c>
      <c r="H6" s="122">
        <v>0.99859661704950065</v>
      </c>
      <c r="I6" s="122">
        <v>0.54277173085538988</v>
      </c>
      <c r="J6" s="122">
        <v>0.6310581778925628</v>
      </c>
      <c r="K6" s="100">
        <v>0.50745681640584128</v>
      </c>
      <c r="L6" s="101"/>
      <c r="M6" s="102">
        <v>5</v>
      </c>
      <c r="N6" s="125">
        <v>0.49087451698466966</v>
      </c>
      <c r="O6" s="125">
        <v>-1.1238597262932488</v>
      </c>
      <c r="P6" s="125">
        <v>-0.93608299262079064</v>
      </c>
      <c r="Q6" s="125">
        <v>-0.79114468872332588</v>
      </c>
      <c r="R6" s="125">
        <v>0.3669595383399169</v>
      </c>
      <c r="S6" s="125">
        <v>-0.73162236072533127</v>
      </c>
      <c r="T6" s="125">
        <v>2.9881447473922731</v>
      </c>
      <c r="U6" s="122">
        <v>0.10741905497027854</v>
      </c>
      <c r="V6" s="122">
        <v>0.33465726193628947</v>
      </c>
      <c r="W6" s="94">
        <v>1.8692555350587874E-2</v>
      </c>
      <c r="X6" s="56"/>
      <c r="Y6" s="95">
        <v>5</v>
      </c>
      <c r="Z6" s="122">
        <f>(幕後結果!$AB$2+幕後結果!$AB$4*幕後結果_最佳化!$N1007)*12/3</f>
        <v>0.56115512644680221</v>
      </c>
      <c r="AA6" s="122">
        <f>(幕後結果!$AC$2+幕後結果!$AC$4*幕後結果_最佳化!$O1007)*12/3</f>
        <v>-2.8840296781308994</v>
      </c>
      <c r="AB6" s="122">
        <f>(幕後結果!$AD$2+幕後結果!$AD$4*幕後結果_最佳化!$P1007)*12/3</f>
        <v>-0.31452926098250555</v>
      </c>
      <c r="AC6" s="122">
        <f>(幕後結果!$AE$2+幕後結果!$AE$4*幕後結果_最佳化!$Q1007)*12/3</f>
        <v>-7.1727404100811909E-2</v>
      </c>
      <c r="AD6" s="122">
        <f>(幕後結果!$AF$2+幕後結果!$AF$4*幕後結果_最佳化!$R1007)*12/3</f>
        <v>-0.13219754058974909</v>
      </c>
      <c r="AE6" s="122">
        <f>(幕後結果!$AG$2+幕後結果!$AG$4*幕後結果_最佳化!$S1007)*12/3</f>
        <v>-0.96007146477253036</v>
      </c>
      <c r="AF6" s="122">
        <f>(幕後結果!$AH$2+幕後結果!$AH$4*幕後結果_最佳化!$T1007)*12/3</f>
        <v>4.179818926278287</v>
      </c>
      <c r="AG6" s="122">
        <f>(幕後結果!$AI$2+幕後結果!$AI$4*幕後結果_最佳化!$U1007)*12/3</f>
        <v>-0.33939868196283229</v>
      </c>
      <c r="AH6" s="122">
        <f>(幕後結果!$AJ$2+幕後結果!$AJ$4*幕後結果_最佳化!$V1007)*12/3</f>
        <v>0.60126984301250452</v>
      </c>
      <c r="AI6" s="96">
        <f>(幕後結果!$AK$2+幕後結果!$AK$4*幕後結果_最佳化!$W1007)*12/3</f>
        <v>-0.3179387346919556</v>
      </c>
      <c r="AJ6" s="56"/>
      <c r="AK6" s="56"/>
      <c r="AL6" s="56"/>
      <c r="AM6" s="97">
        <v>5</v>
      </c>
      <c r="AN6" s="122">
        <f t="shared" si="1"/>
        <v>2.7603126184322851E-2</v>
      </c>
      <c r="AO6" s="122">
        <f t="shared" si="2"/>
        <v>0.13364128622128452</v>
      </c>
      <c r="AP6" s="122">
        <f t="shared" si="3"/>
        <v>0.20280242252397115</v>
      </c>
      <c r="AQ6" s="122">
        <f t="shared" si="4"/>
        <v>1.9481731557385945E-2</v>
      </c>
      <c r="AR6" s="122">
        <f t="shared" si="5"/>
        <v>0.17840638754131102</v>
      </c>
      <c r="AS6" s="122">
        <f t="shared" si="6"/>
        <v>3.1873445118904296E-2</v>
      </c>
      <c r="AT6" s="122">
        <f t="shared" si="7"/>
        <v>8.8857164510948244E-2</v>
      </c>
      <c r="AU6" s="122">
        <f t="shared" si="8"/>
        <v>2.5166798528078534E-3</v>
      </c>
      <c r="AV6" s="122">
        <f t="shared" si="9"/>
        <v>0.12418253677806372</v>
      </c>
      <c r="AW6" s="122">
        <f t="shared" si="10"/>
        <v>0.19063521971100028</v>
      </c>
      <c r="AX6" s="122">
        <f t="shared" si="11"/>
        <v>0.99999999999999989</v>
      </c>
      <c r="AY6" s="122">
        <f>SUMPRODUCT(AN6:AW6,幕後結果_最佳化!$Z$1005:$AI$1005)</f>
        <v>-5.1649781740822832E-2</v>
      </c>
      <c r="AZ6" s="122">
        <f>(SUMPRODUCT(AN6:AW6,MMULT(AN6:AW6,幕後結果!$AB$9:$AK$18)))*252</f>
        <v>4.3084401727662126E-2</v>
      </c>
      <c r="BA6" s="122">
        <f t="shared" si="12"/>
        <v>0.20756782440364432</v>
      </c>
      <c r="BB6" s="98">
        <f t="shared" si="13"/>
        <v>-0.45551270777381042</v>
      </c>
      <c r="BC6" s="56"/>
      <c r="BD6" s="56"/>
    </row>
    <row r="7" spans="1:58">
      <c r="A7" s="91">
        <v>6</v>
      </c>
      <c r="B7" s="122">
        <v>0.53971020655981894</v>
      </c>
      <c r="C7" s="122">
        <v>0.50016771822151518</v>
      </c>
      <c r="D7" s="122">
        <v>0.10787487403352491</v>
      </c>
      <c r="E7" s="122">
        <v>0.58208522070982616</v>
      </c>
      <c r="F7" s="122">
        <v>0.45045161206358375</v>
      </c>
      <c r="G7" s="122">
        <v>7.215463712093162E-2</v>
      </c>
      <c r="H7" s="122">
        <v>0.28356527282681232</v>
      </c>
      <c r="I7" s="122">
        <v>0.50107317383276939</v>
      </c>
      <c r="J7" s="122">
        <v>0.60845602262118281</v>
      </c>
      <c r="K7" s="100">
        <v>0.14201372239391419</v>
      </c>
      <c r="L7" s="101"/>
      <c r="M7" s="102">
        <v>6</v>
      </c>
      <c r="N7" s="125">
        <v>9.9703669930292949E-2</v>
      </c>
      <c r="O7" s="125">
        <v>4.2040724860472559E-4</v>
      </c>
      <c r="P7" s="125">
        <v>-1.2379091530463486</v>
      </c>
      <c r="Q7" s="125">
        <v>0.20723087153593983</v>
      </c>
      <c r="R7" s="125">
        <v>-0.12452043168878056</v>
      </c>
      <c r="S7" s="125">
        <v>-1.4599301418480606</v>
      </c>
      <c r="T7" s="125">
        <v>-0.57228258550128763</v>
      </c>
      <c r="U7" s="122">
        <v>2.6900511171801381E-3</v>
      </c>
      <c r="V7" s="122">
        <v>0.2752971488583536</v>
      </c>
      <c r="W7" s="94">
        <v>-1.0713158291491056</v>
      </c>
      <c r="X7" s="56"/>
      <c r="Y7" s="95">
        <v>6</v>
      </c>
      <c r="Z7" s="122">
        <f>(幕後結果!$AB$2+幕後結果!$AB$4*幕後結果_最佳化!$N1008)*12/3</f>
        <v>7.5496806035941277E-2</v>
      </c>
      <c r="AA7" s="122">
        <f>(幕後結果!$AC$2+幕後結果!$AC$4*幕後結果_最佳化!$O1008)*12/3</f>
        <v>-1.3686765708167867</v>
      </c>
      <c r="AB7" s="122">
        <f>(幕後結果!$AD$2+幕後結果!$AD$4*幕後結果_最佳化!$P1008)*12/3</f>
        <v>-0.57952032394978137</v>
      </c>
      <c r="AC7" s="122">
        <f>(幕後結果!$AE$2+幕後結果!$AE$4*幕後結果_最佳化!$Q1008)*12/3</f>
        <v>0.7523240934673332</v>
      </c>
      <c r="AD7" s="122">
        <f>(幕後結果!$AF$2+幕後結果!$AF$4*幕後結果_最佳化!$R1008)*12/3</f>
        <v>-0.27057047506662923</v>
      </c>
      <c r="AE7" s="122">
        <f>(幕後結果!$AG$2+幕後結果!$AG$4*幕後結果_最佳化!$S1008)*12/3</f>
        <v>-0.83902636470079672</v>
      </c>
      <c r="AF7" s="122">
        <f>(幕後結果!$AH$2+幕後結果!$AH$4*幕後結果_最佳化!$T1008)*12/3</f>
        <v>0.59049702354211286</v>
      </c>
      <c r="AG7" s="122">
        <f>(幕後結果!$AI$2+幕後結果!$AI$4*幕後結果_最佳化!$U1008)*12/3</f>
        <v>-0.88146042848525552</v>
      </c>
      <c r="AH7" s="122">
        <f>(幕後結果!$AJ$2+幕後結果!$AJ$4*幕後結果_最佳化!$V1008)*12/3</f>
        <v>9.1814246904330224E-2</v>
      </c>
      <c r="AI7" s="96">
        <f>(幕後結果!$AK$2+幕後結果!$AK$4*幕後結果_最佳化!$W1008)*12/3</f>
        <v>-1.048820567958358</v>
      </c>
      <c r="AJ7" s="56"/>
      <c r="AK7" s="56"/>
      <c r="AL7" s="56"/>
      <c r="AM7" s="97">
        <v>6</v>
      </c>
      <c r="AN7" s="122">
        <f t="shared" si="1"/>
        <v>0.14211928429008017</v>
      </c>
      <c r="AO7" s="122">
        <f t="shared" si="2"/>
        <v>0.20763285166233383</v>
      </c>
      <c r="AP7" s="122">
        <f t="shared" si="3"/>
        <v>3.3073626038861714E-2</v>
      </c>
      <c r="AQ7" s="122">
        <f t="shared" si="4"/>
        <v>0.12152548985153511</v>
      </c>
      <c r="AR7" s="122">
        <f t="shared" si="5"/>
        <v>6.5957725307289286E-2</v>
      </c>
      <c r="AS7" s="122">
        <f t="shared" si="6"/>
        <v>4.4775203525904368E-2</v>
      </c>
      <c r="AT7" s="122">
        <f t="shared" si="7"/>
        <v>0.20210983170919392</v>
      </c>
      <c r="AU7" s="122">
        <f t="shared" si="8"/>
        <v>1.0361291386453388E-2</v>
      </c>
      <c r="AV7" s="122">
        <f t="shared" si="9"/>
        <v>0.14579816414671457</v>
      </c>
      <c r="AW7" s="122">
        <f t="shared" si="10"/>
        <v>2.6646532081633777E-2</v>
      </c>
      <c r="AX7" s="122">
        <f t="shared" si="11"/>
        <v>1</v>
      </c>
      <c r="AY7" s="122">
        <f>SUMPRODUCT(AN7:AW7,幕後結果_最佳化!$Z$1005:$AI$1005)</f>
        <v>7.8228667191920523E-2</v>
      </c>
      <c r="AZ7" s="122">
        <f>(SUMPRODUCT(AN7:AW7,MMULT(AN7:AW7,幕後結果!$AB$9:$AK$18)))*252</f>
        <v>5.6606004090600646E-2</v>
      </c>
      <c r="BA7" s="122">
        <f t="shared" si="12"/>
        <v>0.23792016327037238</v>
      </c>
      <c r="BB7" s="98">
        <f t="shared" si="13"/>
        <v>0.14848958871877135</v>
      </c>
      <c r="BC7" s="56"/>
      <c r="BD7" s="56"/>
    </row>
    <row r="8" spans="1:58">
      <c r="A8" s="91">
        <v>7</v>
      </c>
      <c r="B8" s="122">
        <v>0.74797666074844416</v>
      </c>
      <c r="C8" s="122">
        <v>0.3392436944109003</v>
      </c>
      <c r="D8" s="122">
        <v>0.41891050024607845</v>
      </c>
      <c r="E8" s="122">
        <v>0.63119274729863983</v>
      </c>
      <c r="F8" s="122">
        <v>5.6322911977417123E-2</v>
      </c>
      <c r="G8" s="122">
        <v>0.21207153444997884</v>
      </c>
      <c r="H8" s="122">
        <v>0.99679691699493667</v>
      </c>
      <c r="I8" s="122">
        <v>0.46801694124262161</v>
      </c>
      <c r="J8" s="122">
        <v>0.92124854140738477</v>
      </c>
      <c r="K8" s="100">
        <v>0.10536859232397666</v>
      </c>
      <c r="L8" s="101"/>
      <c r="M8" s="102">
        <v>7</v>
      </c>
      <c r="N8" s="125">
        <v>0.66813616505889095</v>
      </c>
      <c r="O8" s="125">
        <v>-0.41452810466290618</v>
      </c>
      <c r="P8" s="125">
        <v>-0.20468146770760812</v>
      </c>
      <c r="Q8" s="125">
        <v>0.33501402650345036</v>
      </c>
      <c r="R8" s="125">
        <v>-1.586412247431912</v>
      </c>
      <c r="S8" s="125">
        <v>-0.79925413286125835</v>
      </c>
      <c r="T8" s="125">
        <v>2.7262335073404484</v>
      </c>
      <c r="U8" s="122">
        <v>-8.0255710441627159E-2</v>
      </c>
      <c r="V8" s="122">
        <v>1.4135198905515938</v>
      </c>
      <c r="W8" s="94">
        <v>-1.2515409458186224</v>
      </c>
      <c r="X8" s="56"/>
      <c r="Y8" s="95">
        <v>7</v>
      </c>
      <c r="Z8" s="122">
        <f>(幕後結果!$AB$2+幕後結果!$AB$4*幕後結果_最佳化!$N1009)*12/3</f>
        <v>0.78123439596613908</v>
      </c>
      <c r="AA8" s="122">
        <f>(幕後結果!$AC$2+幕後結果!$AC$4*幕後結果_最佳化!$O1009)*12/3</f>
        <v>-1.8911175822196487</v>
      </c>
      <c r="AB8" s="122">
        <f>(幕後結果!$AD$2+幕後結果!$AD$4*幕後結果_最佳化!$P1009)*12/3</f>
        <v>0.44425536952288569</v>
      </c>
      <c r="AC8" s="122">
        <f>(幕後結果!$AE$2+幕後結果!$AE$4*幕後結果_最佳化!$Q1009)*12/3</f>
        <v>1.0506195575458275</v>
      </c>
      <c r="AD8" s="122">
        <f>(幕後結果!$AF$2+幕後結果!$AF$4*幕後結果_最佳化!$R1009)*12/3</f>
        <v>-1.2101169271525707</v>
      </c>
      <c r="AE8" s="122">
        <f>(幕後結果!$AG$2+幕後結果!$AG$4*幕後結果_最佳化!$S1009)*12/3</f>
        <v>-0.22390395418518494</v>
      </c>
      <c r="AF8" s="122">
        <f>(幕後結果!$AH$2+幕後結果!$AH$4*幕後結果_最佳化!$T1009)*12/3</f>
        <v>3.4760778038249556</v>
      </c>
      <c r="AG8" s="122">
        <f>(幕後結果!$AI$2+幕後結果!$AI$4*幕後結果_最佳化!$U1009)*12/3</f>
        <v>-0.86298617662577437</v>
      </c>
      <c r="AH8" s="122">
        <f>(幕後結果!$AJ$2+幕後結果!$AJ$4*幕後結果_最佳化!$V1009)*12/3</f>
        <v>1.4797544417537647</v>
      </c>
      <c r="AI8" s="96">
        <f>(幕後結果!$AK$2+幕後結果!$AK$4*幕後結果_最佳化!$W1009)*12/3</f>
        <v>-0.99991733987416209</v>
      </c>
      <c r="AJ8" s="56"/>
      <c r="AK8" s="56"/>
      <c r="AL8" s="56"/>
      <c r="AM8" s="97">
        <v>7</v>
      </c>
      <c r="AN8" s="122">
        <f t="shared" si="1"/>
        <v>0.11423524977305591</v>
      </c>
      <c r="AO8" s="122">
        <f t="shared" si="2"/>
        <v>4.6252385285025836E-2</v>
      </c>
      <c r="AP8" s="122">
        <f t="shared" si="3"/>
        <v>4.3170122128464994E-2</v>
      </c>
      <c r="AQ8" s="122">
        <f t="shared" si="4"/>
        <v>0.13140104494511723</v>
      </c>
      <c r="AR8" s="122">
        <f t="shared" si="5"/>
        <v>0.16259004783370767</v>
      </c>
      <c r="AS8" s="122">
        <f t="shared" si="6"/>
        <v>0.15227463923727014</v>
      </c>
      <c r="AT8" s="122">
        <f t="shared" si="7"/>
        <v>6.549947287828739E-2</v>
      </c>
      <c r="AU8" s="122">
        <f t="shared" si="8"/>
        <v>0.10791132321368307</v>
      </c>
      <c r="AV8" s="122">
        <f t="shared" si="9"/>
        <v>5.6026452841115869E-2</v>
      </c>
      <c r="AW8" s="122">
        <f t="shared" si="10"/>
        <v>0.12063926186427201</v>
      </c>
      <c r="AX8" s="122">
        <f t="shared" si="11"/>
        <v>1</v>
      </c>
      <c r="AY8" s="122">
        <f>SUMPRODUCT(AN8:AW8,幕後結果_最佳化!$Z$1005:$AI$1005)</f>
        <v>4.0937832531079257E-2</v>
      </c>
      <c r="AZ8" s="122">
        <f>(SUMPRODUCT(AN8:AW8,MMULT(AN8:AW8,幕後結果!$AB$9:$AK$18)))*252</f>
        <v>4.3487269160721063E-2</v>
      </c>
      <c r="BA8" s="122">
        <f t="shared" si="12"/>
        <v>0.2085360140616509</v>
      </c>
      <c r="BB8" s="98">
        <f t="shared" si="13"/>
        <v>-9.4092498974333253E-3</v>
      </c>
      <c r="BC8" s="56"/>
      <c r="BD8" s="56"/>
    </row>
    <row r="9" spans="1:58">
      <c r="A9" s="91">
        <v>8</v>
      </c>
      <c r="B9" s="122">
        <v>0.33004904005825764</v>
      </c>
      <c r="C9" s="122">
        <v>0.14846772400397601</v>
      </c>
      <c r="D9" s="122">
        <v>0.87445747068248503</v>
      </c>
      <c r="E9" s="122">
        <v>0.38168648540146166</v>
      </c>
      <c r="F9" s="122">
        <v>0.50057787306635748</v>
      </c>
      <c r="G9" s="122">
        <v>0.17734736307728749</v>
      </c>
      <c r="H9" s="122">
        <v>0.92331848623465751</v>
      </c>
      <c r="I9" s="122">
        <v>0.64168857911994515</v>
      </c>
      <c r="J9" s="122">
        <v>0.66852495968990633</v>
      </c>
      <c r="K9" s="100">
        <v>0.66818624162137552</v>
      </c>
      <c r="L9" s="101"/>
      <c r="M9" s="102">
        <v>8</v>
      </c>
      <c r="N9" s="125">
        <v>-0.43977775556287074</v>
      </c>
      <c r="O9" s="125">
        <v>-1.0430277341809806</v>
      </c>
      <c r="P9" s="125">
        <v>1.1477178530408503</v>
      </c>
      <c r="Q9" s="125">
        <v>-0.30105445446701645</v>
      </c>
      <c r="R9" s="125">
        <v>1.4485134738222781E-3</v>
      </c>
      <c r="S9" s="125">
        <v>-0.92552146003380653</v>
      </c>
      <c r="T9" s="125">
        <v>1.4277527835403361</v>
      </c>
      <c r="U9" s="122">
        <v>0.36297596104761093</v>
      </c>
      <c r="V9" s="122">
        <v>0.43584377536559094</v>
      </c>
      <c r="W9" s="94">
        <v>0.4349103292329688</v>
      </c>
      <c r="X9" s="56"/>
      <c r="Y9" s="95">
        <v>8</v>
      </c>
      <c r="Z9" s="122">
        <f>(幕後結果!$AB$2+幕後結果!$AB$4*幕後結果_最佳化!$N1010)*12/3</f>
        <v>-0.59429657189808904</v>
      </c>
      <c r="AA9" s="122">
        <f>(幕後結果!$AC$2+幕後結果!$AC$4*幕後結果_最佳化!$O1010)*12/3</f>
        <v>-2.8534970894422664</v>
      </c>
      <c r="AB9" s="122">
        <f>(幕後結果!$AD$2+幕後結果!$AD$4*幕後結果_最佳化!$P1010)*12/3</f>
        <v>1.2178432990560921</v>
      </c>
      <c r="AC9" s="122">
        <f>(幕後結果!$AE$2+幕後結果!$AE$4*幕後結果_最佳化!$Q1010)*12/3</f>
        <v>0.73344535962839708</v>
      </c>
      <c r="AD9" s="122">
        <f>(幕後結果!$AF$2+幕後結果!$AF$4*幕後結果_最佳化!$R1010)*12/3</f>
        <v>-9.0137025881058666E-2</v>
      </c>
      <c r="AE9" s="122">
        <f>(幕後結果!$AG$2+幕後結果!$AG$4*幕後結果_最佳化!$S1010)*12/3</f>
        <v>-0.65956904515559778</v>
      </c>
      <c r="AF9" s="122">
        <f>(幕後結果!$AH$2+幕後結果!$AH$4*幕後結果_最佳化!$T1010)*12/3</f>
        <v>2.5642419025960561</v>
      </c>
      <c r="AG9" s="122">
        <f>(幕後結果!$AI$2+幕後結果!$AI$4*幕後結果_最佳化!$U1010)*12/3</f>
        <v>-0.62842097892165338</v>
      </c>
      <c r="AH9" s="122">
        <f>(幕後結果!$AJ$2+幕後結果!$AJ$4*幕後結果_最佳化!$V1010)*12/3</f>
        <v>0.45254582319847847</v>
      </c>
      <c r="AI9" s="96">
        <f>(幕後結果!$AK$2+幕後結果!$AK$4*幕後結果_最佳化!$W1010)*12/3</f>
        <v>-0.4467276588511489</v>
      </c>
      <c r="AJ9" s="56"/>
      <c r="AK9" s="56"/>
      <c r="AL9" s="56"/>
      <c r="AM9" s="97">
        <v>8</v>
      </c>
      <c r="AN9" s="122">
        <f t="shared" si="1"/>
        <v>0.10340626911625829</v>
      </c>
      <c r="AO9" s="122">
        <f t="shared" si="2"/>
        <v>0.13061928603573836</v>
      </c>
      <c r="AP9" s="122">
        <f t="shared" si="3"/>
        <v>0.13858858219097822</v>
      </c>
      <c r="AQ9" s="122">
        <f t="shared" si="4"/>
        <v>0.1608688671671698</v>
      </c>
      <c r="AR9" s="122">
        <f t="shared" si="5"/>
        <v>7.9992407493360909E-2</v>
      </c>
      <c r="AS9" s="122">
        <f t="shared" si="6"/>
        <v>0.17476775815593901</v>
      </c>
      <c r="AT9" s="122">
        <f t="shared" si="7"/>
        <v>0.14665289579020399</v>
      </c>
      <c r="AU9" s="122">
        <f t="shared" si="8"/>
        <v>2.0436494062344213E-2</v>
      </c>
      <c r="AV9" s="122">
        <f t="shared" si="9"/>
        <v>4.3737891835167249E-2</v>
      </c>
      <c r="AW9" s="122">
        <f t="shared" si="10"/>
        <v>9.2954815284004627E-4</v>
      </c>
      <c r="AX9" s="122">
        <f t="shared" si="11"/>
        <v>1.0000000000000002</v>
      </c>
      <c r="AY9" s="122">
        <f>SUMPRODUCT(AN9:AW9,幕後結果_最佳化!$Z$1005:$AI$1005)</f>
        <v>0.23676052629902164</v>
      </c>
      <c r="AZ9" s="122">
        <f>(SUMPRODUCT(AN9:AW9,MMULT(AN9:AW9,幕後結果!$AB$9:$AK$18)))*252</f>
        <v>5.1306043431122189E-2</v>
      </c>
      <c r="BA9" s="122">
        <f t="shared" si="12"/>
        <v>0.22650837386534342</v>
      </c>
      <c r="BB9" s="98">
        <f t="shared" si="13"/>
        <v>0.85586472142645575</v>
      </c>
      <c r="BC9" s="56"/>
      <c r="BD9" s="56"/>
    </row>
    <row r="10" spans="1:58">
      <c r="A10" s="91">
        <v>9</v>
      </c>
      <c r="B10" s="122">
        <v>0.95348315263436234</v>
      </c>
      <c r="C10" s="122">
        <v>5.7381278280334458E-2</v>
      </c>
      <c r="D10" s="122">
        <v>0.19939533496832929</v>
      </c>
      <c r="E10" s="122">
        <v>0.41168594638735523</v>
      </c>
      <c r="F10" s="122">
        <v>0.72364889844298874</v>
      </c>
      <c r="G10" s="122">
        <v>0.12944573057773656</v>
      </c>
      <c r="H10" s="122">
        <v>0.45617563140412698</v>
      </c>
      <c r="I10" s="122">
        <v>0.11356957916580779</v>
      </c>
      <c r="J10" s="122">
        <v>0.24833106229751456</v>
      </c>
      <c r="K10" s="100">
        <v>0.43153946177498392</v>
      </c>
      <c r="L10" s="101"/>
      <c r="M10" s="102">
        <v>9</v>
      </c>
      <c r="N10" s="125">
        <v>1.6796075655351497</v>
      </c>
      <c r="O10" s="125">
        <v>-1.5771432973574058</v>
      </c>
      <c r="P10" s="125">
        <v>-0.84378301233272512</v>
      </c>
      <c r="Q10" s="125">
        <v>-0.22321022694475662</v>
      </c>
      <c r="R10" s="125">
        <v>0.59371581559486475</v>
      </c>
      <c r="S10" s="125">
        <v>-1.1290151063579072</v>
      </c>
      <c r="T10" s="125">
        <v>-0.11007327499437611</v>
      </c>
      <c r="U10" s="122">
        <v>-1.2077611259525329</v>
      </c>
      <c r="V10" s="122">
        <v>-0.67975102041242885</v>
      </c>
      <c r="W10" s="94">
        <v>-0.17245616079657303</v>
      </c>
      <c r="X10" s="56"/>
      <c r="Y10" s="95">
        <v>9</v>
      </c>
      <c r="Z10" s="122">
        <f>(幕後結果!$AB$2+幕後結果!$AB$4*幕後結果_最佳化!$N1011)*12/3</f>
        <v>2.0370271146669663</v>
      </c>
      <c r="AA10" s="122">
        <f>(幕後結果!$AC$2+幕後結果!$AC$4*幕後結果_最佳化!$O1011)*12/3</f>
        <v>-3.405404337403946</v>
      </c>
      <c r="AB10" s="122">
        <f>(幕後結果!$AD$2+幕後結果!$AD$4*幕後結果_最佳化!$P1011)*12/3</f>
        <v>7.7383711176874259E-2</v>
      </c>
      <c r="AC10" s="122">
        <f>(幕後結果!$AE$2+幕後結果!$AE$4*幕後結果_最佳化!$Q1011)*12/3</f>
        <v>0.35424852844428001</v>
      </c>
      <c r="AD10" s="122">
        <f>(幕後結果!$AF$2+幕後結果!$AF$4*幕後結果_最佳化!$R1011)*12/3</f>
        <v>-1.8942507522366411E-2</v>
      </c>
      <c r="AE10" s="122">
        <f>(幕後結果!$AG$2+幕後結果!$AG$4*幕後結果_最佳化!$S1011)*12/3</f>
        <v>-0.76136097790946577</v>
      </c>
      <c r="AF10" s="122">
        <f>(幕後結果!$AH$2+幕後結果!$AH$4*幕後結果_最佳化!$T1011)*12/3</f>
        <v>1.6129270234849908</v>
      </c>
      <c r="AG10" s="122">
        <f>(幕後結果!$AI$2+幕後結果!$AI$4*幕後結果_最佳化!$U1011)*12/3</f>
        <v>-1.2461950349652131</v>
      </c>
      <c r="AH10" s="122">
        <f>(幕後結果!$AJ$2+幕後結果!$AJ$4*幕後結果_最佳化!$V1011)*12/3</f>
        <v>-0.71971402886326796</v>
      </c>
      <c r="AI10" s="96">
        <f>(幕後結果!$AK$2+幕後結果!$AK$4*幕後結果_最佳化!$W1011)*12/3</f>
        <v>-0.41906028193142425</v>
      </c>
      <c r="AJ10" s="56"/>
      <c r="AK10" s="56"/>
      <c r="AL10" s="56"/>
      <c r="AM10" s="97">
        <v>9</v>
      </c>
      <c r="AN10" s="122">
        <f t="shared" si="1"/>
        <v>9.9090655614909151E-2</v>
      </c>
      <c r="AO10" s="122">
        <f t="shared" si="2"/>
        <v>0.13685559698759381</v>
      </c>
      <c r="AP10" s="122">
        <f t="shared" si="3"/>
        <v>3.812462793931734E-2</v>
      </c>
      <c r="AQ10" s="122">
        <f t="shared" si="4"/>
        <v>0.14971947711107708</v>
      </c>
      <c r="AR10" s="122">
        <f t="shared" si="5"/>
        <v>8.0830519411674323E-2</v>
      </c>
      <c r="AS10" s="122">
        <f t="shared" si="6"/>
        <v>7.6633079526135114E-2</v>
      </c>
      <c r="AT10" s="122">
        <f t="shared" si="7"/>
        <v>3.3762824269226221E-2</v>
      </c>
      <c r="AU10" s="122">
        <f t="shared" si="8"/>
        <v>0.12391170615680043</v>
      </c>
      <c r="AV10" s="122">
        <f t="shared" si="9"/>
        <v>9.8514999022905753E-2</v>
      </c>
      <c r="AW10" s="122">
        <f t="shared" si="10"/>
        <v>0.16255651396036083</v>
      </c>
      <c r="AX10" s="122">
        <f t="shared" si="11"/>
        <v>1</v>
      </c>
      <c r="AY10" s="122">
        <f>SUMPRODUCT(AN10:AW10,幕後結果_最佳化!$Z$1005:$AI$1005)</f>
        <v>-0.15091220873560707</v>
      </c>
      <c r="AZ10" s="122">
        <f>(SUMPRODUCT(AN10:AW10,MMULT(AN10:AW10,幕後結果!$AB$9:$AK$18)))*252</f>
        <v>4.7084999641091994E-2</v>
      </c>
      <c r="BA10" s="122">
        <f t="shared" si="12"/>
        <v>0.21699078238739081</v>
      </c>
      <c r="BB10" s="98">
        <f t="shared" si="13"/>
        <v>-0.89318175916614129</v>
      </c>
      <c r="BC10" s="56"/>
      <c r="BD10" s="56"/>
    </row>
    <row r="11" spans="1:58">
      <c r="A11" s="91">
        <v>10</v>
      </c>
      <c r="B11" s="122">
        <v>0.23696230383602157</v>
      </c>
      <c r="C11" s="122">
        <v>0.46150793968714554</v>
      </c>
      <c r="D11" s="122">
        <v>0.24769222879948694</v>
      </c>
      <c r="E11" s="122">
        <v>0.71683249223723844</v>
      </c>
      <c r="F11" s="122">
        <v>0.47208137327832067</v>
      </c>
      <c r="G11" s="122">
        <v>2.5607002304053994E-2</v>
      </c>
      <c r="H11" s="122">
        <v>0.15200254071213726</v>
      </c>
      <c r="I11" s="122">
        <v>0.33968202358526711</v>
      </c>
      <c r="J11" s="122">
        <v>1.8738113909086529E-2</v>
      </c>
      <c r="K11" s="100">
        <v>8.5491171958997692E-2</v>
      </c>
      <c r="L11" s="101"/>
      <c r="M11" s="102">
        <v>10</v>
      </c>
      <c r="N11" s="125">
        <v>-0.71610809182911139</v>
      </c>
      <c r="O11" s="125">
        <v>-9.6635480001824536E-2</v>
      </c>
      <c r="P11" s="125">
        <v>-0.68176990384554237</v>
      </c>
      <c r="Q11" s="125">
        <v>0.5734574288930383</v>
      </c>
      <c r="R11" s="125">
        <v>-7.0038838894593461E-2</v>
      </c>
      <c r="S11" s="125">
        <v>-1.9496822383097243</v>
      </c>
      <c r="T11" s="125">
        <v>-1.0278825445749391</v>
      </c>
      <c r="U11" s="122">
        <v>-0.41333109999133871</v>
      </c>
      <c r="V11" s="122">
        <v>-2.0805378486795014</v>
      </c>
      <c r="W11" s="94">
        <v>-1.3690541660706148</v>
      </c>
      <c r="X11" s="56"/>
      <c r="Y11" s="95">
        <v>10</v>
      </c>
      <c r="Z11" s="122">
        <f>(幕後結果!$AB$2+幕後結果!$AB$4*幕後結果_最佳化!$N1012)*12/3</f>
        <v>-0.93737461056127058</v>
      </c>
      <c r="AA11" s="122">
        <f>(幕後結果!$AC$2+幕後結果!$AC$4*幕後結果_最佳化!$O1012)*12/3</f>
        <v>-1.5733085265984303</v>
      </c>
      <c r="AB11" s="122">
        <f>(幕後結果!$AD$2+幕後結果!$AD$4*幕後結果_最佳化!$P1012)*12/3</f>
        <v>-0.35349858215772906</v>
      </c>
      <c r="AC11" s="122">
        <f>(幕後結果!$AE$2+幕後結果!$AE$4*幕後結果_最佳化!$Q1012)*12/3</f>
        <v>1.0836109679781374</v>
      </c>
      <c r="AD11" s="122">
        <f>(幕後結果!$AF$2+幕後結果!$AF$4*幕後結果_最佳化!$R1012)*12/3</f>
        <v>-0.12880706540764025</v>
      </c>
      <c r="AE11" s="122">
        <f>(幕後結果!$AG$2+幕後結果!$AG$4*幕後結果_最佳化!$S1012)*12/3</f>
        <v>-1.0852361275517937</v>
      </c>
      <c r="AF11" s="122">
        <f>(幕後結果!$AH$2+幕後結果!$AH$4*幕後結果_最佳化!$T1012)*12/3</f>
        <v>2.584321730976824E-2</v>
      </c>
      <c r="AG11" s="122">
        <f>(幕後結果!$AI$2+幕後結果!$AI$4*幕後結果_最佳化!$U1012)*12/3</f>
        <v>-1.7981561159971822</v>
      </c>
      <c r="AH11" s="122">
        <f>(幕後結果!$AJ$2+幕後結果!$AJ$4*幕後結果_最佳化!$V1012)*12/3</f>
        <v>-1.7779056501975827</v>
      </c>
      <c r="AI11" s="96">
        <f>(幕後結果!$AK$2+幕後結果!$AK$4*幕後結果_最佳化!$W1012)*12/3</f>
        <v>-1.5244027256342292</v>
      </c>
      <c r="AJ11" s="56"/>
      <c r="AK11" s="56"/>
      <c r="AL11" s="56"/>
      <c r="AM11" s="97">
        <v>10</v>
      </c>
      <c r="AN11" s="122">
        <f t="shared" si="1"/>
        <v>2.5298211864599299E-2</v>
      </c>
      <c r="AO11" s="122">
        <f t="shared" si="2"/>
        <v>4.0838281366590935E-2</v>
      </c>
      <c r="AP11" s="122">
        <f t="shared" si="3"/>
        <v>9.2433153242883717E-2</v>
      </c>
      <c r="AQ11" s="122">
        <f t="shared" si="4"/>
        <v>0.10768260363584231</v>
      </c>
      <c r="AR11" s="122">
        <f t="shared" si="5"/>
        <v>8.0157337841883128E-2</v>
      </c>
      <c r="AS11" s="122">
        <f t="shared" si="6"/>
        <v>0.1683051254239995</v>
      </c>
      <c r="AT11" s="122">
        <f t="shared" si="7"/>
        <v>0.13182373388920698</v>
      </c>
      <c r="AU11" s="122">
        <f t="shared" si="8"/>
        <v>0.12473058565427191</v>
      </c>
      <c r="AV11" s="122">
        <f t="shared" si="9"/>
        <v>0.17073148864992369</v>
      </c>
      <c r="AW11" s="122">
        <f t="shared" si="10"/>
        <v>5.7999478430798453E-2</v>
      </c>
      <c r="AX11" s="122">
        <f t="shared" si="11"/>
        <v>0.99999999999999989</v>
      </c>
      <c r="AY11" s="122">
        <f>SUMPRODUCT(AN11:AW11,幕後結果_最佳化!$Z$1005:$AI$1005)</f>
        <v>0.17183575495791417</v>
      </c>
      <c r="AZ11" s="122">
        <f>(SUMPRODUCT(AN11:AW11,MMULT(AN11:AW11,幕後結果!$AB$9:$AK$18)))*252</f>
        <v>4.4696559989298973E-2</v>
      </c>
      <c r="BA11" s="122">
        <f t="shared" si="12"/>
        <v>0.21141560961598596</v>
      </c>
      <c r="BB11" s="98">
        <f t="shared" si="13"/>
        <v>0.6098686619787077</v>
      </c>
      <c r="BC11" s="56"/>
      <c r="BD11" s="56"/>
    </row>
    <row r="12" spans="1:58">
      <c r="A12" s="91">
        <v>11</v>
      </c>
      <c r="B12" s="122">
        <v>0.67253862425103139</v>
      </c>
      <c r="C12" s="122">
        <v>0.14041221619113831</v>
      </c>
      <c r="D12" s="122">
        <v>0.92035496734963251</v>
      </c>
      <c r="E12" s="122">
        <v>0.68211442781456388</v>
      </c>
      <c r="F12" s="122">
        <v>0.38235467540527024</v>
      </c>
      <c r="G12" s="122">
        <v>0.50282279791296913</v>
      </c>
      <c r="H12" s="122">
        <v>0.31375298212583047</v>
      </c>
      <c r="I12" s="122">
        <v>0.70610558901376619</v>
      </c>
      <c r="J12" s="122">
        <v>0.91373025125471874</v>
      </c>
      <c r="K12" s="100">
        <v>0.83843694317931439</v>
      </c>
      <c r="L12" s="101"/>
      <c r="M12" s="102">
        <v>11</v>
      </c>
      <c r="N12" s="125">
        <v>0.44693394838685524</v>
      </c>
      <c r="O12" s="125">
        <v>-1.0784691714967021</v>
      </c>
      <c r="P12" s="125">
        <v>1.4074632565677212</v>
      </c>
      <c r="Q12" s="125">
        <v>0.47361967248905024</v>
      </c>
      <c r="R12" s="125">
        <v>-0.29930236425991297</v>
      </c>
      <c r="S12" s="125">
        <v>7.0757641048248155E-3</v>
      </c>
      <c r="T12" s="125">
        <v>-0.48524020692908643</v>
      </c>
      <c r="U12" s="122">
        <v>0.54204308996779671</v>
      </c>
      <c r="V12" s="122">
        <v>1.3640891871253464</v>
      </c>
      <c r="W12" s="94">
        <v>0.98805418141784185</v>
      </c>
      <c r="X12" s="56"/>
      <c r="Y12" s="95">
        <v>11</v>
      </c>
      <c r="Z12" s="122">
        <f>(幕後結果!$AB$2+幕後結果!$AB$4*幕後結果_最佳化!$N1013)*12/3</f>
        <v>0.50660069606475933</v>
      </c>
      <c r="AA12" s="122">
        <f>(幕後結果!$AC$2+幕後結果!$AC$4*幕後結果_最佳化!$O1013)*12/3</f>
        <v>-2.8252959629347263</v>
      </c>
      <c r="AB12" s="122">
        <f>(幕後結果!$AD$2+幕後結果!$AD$4*幕後結果_最佳化!$P1013)*12/3</f>
        <v>1.7062297600782081</v>
      </c>
      <c r="AC12" s="122">
        <f>(幕後結果!$AE$2+幕後結果!$AE$4*幕後結果_最佳化!$Q1013)*12/3</f>
        <v>1.4031194308639521</v>
      </c>
      <c r="AD12" s="122">
        <f>(幕後結果!$AF$2+幕後結果!$AF$4*幕後結果_最佳化!$R1013)*12/3</f>
        <v>-0.24069746060322741</v>
      </c>
      <c r="AE12" s="122">
        <f>(幕後結果!$AG$2+幕後結果!$AG$4*幕後結果_最佳化!$S1013)*12/3</f>
        <v>0.64606066452285671</v>
      </c>
      <c r="AF12" s="122">
        <f>(幕後結果!$AH$2+幕後結果!$AH$4*幕後結果_最佳化!$T1013)*12/3</f>
        <v>0.83334394307399295</v>
      </c>
      <c r="AG12" s="122">
        <f>(幕後結果!$AI$2+幕後結果!$AI$4*幕後結果_最佳化!$U1013)*12/3</f>
        <v>-9.5678974245637649E-3</v>
      </c>
      <c r="AH12" s="122">
        <f>(幕後結果!$AJ$2+幕後結果!$AJ$4*幕後結果_最佳化!$V1013)*12/3</f>
        <v>0.91686115374612331</v>
      </c>
      <c r="AI12" s="96">
        <f>(幕後結果!$AK$2+幕後結果!$AK$4*幕後結果_最佳化!$W1013)*12/3</f>
        <v>-2.5782849162417354E-3</v>
      </c>
      <c r="AJ12" s="56"/>
      <c r="AK12" s="56"/>
      <c r="AL12" s="56"/>
      <c r="AM12" s="97">
        <v>11</v>
      </c>
      <c r="AN12" s="122">
        <f t="shared" si="1"/>
        <v>9.1363480274457828E-2</v>
      </c>
      <c r="AO12" s="122">
        <f t="shared" si="2"/>
        <v>0.18468062060102369</v>
      </c>
      <c r="AP12" s="122">
        <f t="shared" si="3"/>
        <v>9.814622831855789E-2</v>
      </c>
      <c r="AQ12" s="122">
        <f t="shared" si="4"/>
        <v>6.5163195471805338E-2</v>
      </c>
      <c r="AR12" s="122">
        <f t="shared" si="5"/>
        <v>8.8697805882176961E-2</v>
      </c>
      <c r="AS12" s="122">
        <f t="shared" si="6"/>
        <v>9.9632101931549741E-2</v>
      </c>
      <c r="AT12" s="122">
        <f t="shared" si="7"/>
        <v>0.16031421767633702</v>
      </c>
      <c r="AU12" s="122">
        <f t="shared" si="8"/>
        <v>8.2989470641524968E-2</v>
      </c>
      <c r="AV12" s="122">
        <f t="shared" si="9"/>
        <v>0.11704075310485368</v>
      </c>
      <c r="AW12" s="122">
        <f t="shared" si="10"/>
        <v>1.1972126097712782E-2</v>
      </c>
      <c r="AX12" s="122">
        <f t="shared" si="11"/>
        <v>0.99999999999999978</v>
      </c>
      <c r="AY12" s="122">
        <f>SUMPRODUCT(AN12:AW12,幕後結果_最佳化!$Z$1005:$AI$1005)</f>
        <v>-3.9586653151601429E-4</v>
      </c>
      <c r="AZ12" s="122">
        <f>(SUMPRODUCT(AN12:AW12,MMULT(AN12:AW12,幕後結果!$AB$9:$AK$18)))*252</f>
        <v>5.219637547901184E-2</v>
      </c>
      <c r="BA12" s="122">
        <f t="shared" si="12"/>
        <v>0.22846526098952513</v>
      </c>
      <c r="BB12" s="98">
        <f t="shared" si="13"/>
        <v>-0.18950743909158724</v>
      </c>
      <c r="BC12" s="56"/>
      <c r="BD12" s="56"/>
    </row>
    <row r="13" spans="1:58">
      <c r="A13" s="91">
        <v>12</v>
      </c>
      <c r="B13" s="122">
        <v>0.96977902014176598</v>
      </c>
      <c r="C13" s="122">
        <v>0.55839072806976242</v>
      </c>
      <c r="D13" s="122">
        <v>0.80648555224923379</v>
      </c>
      <c r="E13" s="122">
        <v>0.22283052607027809</v>
      </c>
      <c r="F13" s="122">
        <v>0.35407406992380563</v>
      </c>
      <c r="G13" s="122">
        <v>0.90565414868291438</v>
      </c>
      <c r="H13" s="122">
        <v>2.2864740883198342E-2</v>
      </c>
      <c r="I13" s="122">
        <v>0.40445765444086201</v>
      </c>
      <c r="J13" s="122">
        <v>0.96859024233710089</v>
      </c>
      <c r="K13" s="100">
        <v>0.45001216450113612</v>
      </c>
      <c r="L13" s="101"/>
      <c r="M13" s="102">
        <v>12</v>
      </c>
      <c r="N13" s="125">
        <v>1.8775557809982659</v>
      </c>
      <c r="O13" s="125">
        <v>0.14689038170193652</v>
      </c>
      <c r="P13" s="125">
        <v>0.86501802514875936</v>
      </c>
      <c r="Q13" s="125">
        <v>-0.76266861560720467</v>
      </c>
      <c r="R13" s="125">
        <v>-0.37434435041131581</v>
      </c>
      <c r="S13" s="125">
        <v>1.3144592503658969</v>
      </c>
      <c r="T13" s="125">
        <v>-1.9978817489491001</v>
      </c>
      <c r="U13" s="122">
        <v>-0.24182559060933737</v>
      </c>
      <c r="V13" s="122">
        <v>1.8604667721942023</v>
      </c>
      <c r="W13" s="94">
        <v>-0.12563061333381281</v>
      </c>
      <c r="X13" s="56"/>
      <c r="Y13" s="95">
        <v>12</v>
      </c>
      <c r="Z13" s="122">
        <f>(幕後結果!$AB$2+幕後結果!$AB$4*幕後結果_最佳化!$N1014)*12/3</f>
        <v>2.2827898001382088</v>
      </c>
      <c r="AA13" s="122">
        <f>(幕後結果!$AC$2+幕後結果!$AC$4*幕後結果_最佳化!$O1014)*12/3</f>
        <v>-1.0123614525134723</v>
      </c>
      <c r="AB13" s="122">
        <f>(幕後結果!$AD$2+幕後結果!$AD$4*幕後結果_最佳化!$P1014)*12/3</f>
        <v>1.7918311931663229</v>
      </c>
      <c r="AC13" s="122">
        <f>(幕後結果!$AE$2+幕後結果!$AE$4*幕後結果_最佳化!$Q1014)*12/3</f>
        <v>0.67597691120508951</v>
      </c>
      <c r="AD13" s="122">
        <f>(幕後結果!$AF$2+幕後結果!$AF$4*幕後結果_最佳化!$R1014)*12/3</f>
        <v>-0.36682530881425163</v>
      </c>
      <c r="AE13" s="122">
        <f>(幕後結果!$AG$2+幕後結果!$AG$4*幕後結果_最佳化!$S1014)*12/3</f>
        <v>1.4312294595865602</v>
      </c>
      <c r="AF13" s="122">
        <f>(幕後結果!$AH$2+幕後結果!$AH$4*幕後結果_最佳化!$T1014)*12/3</f>
        <v>-0.24452787429032119</v>
      </c>
      <c r="AG13" s="122">
        <f>(幕後結果!$AI$2+幕後結果!$AI$4*幕後結果_最佳化!$U1014)*12/3</f>
        <v>-0.19020870154396818</v>
      </c>
      <c r="AH13" s="122">
        <f>(幕後結果!$AJ$2+幕後結果!$AJ$4*幕後結果_最佳化!$V1014)*12/3</f>
        <v>1.4352905346329845</v>
      </c>
      <c r="AI13" s="96">
        <f>(幕後結果!$AK$2+幕後結果!$AK$4*幕後結果_最佳化!$W1014)*12/3</f>
        <v>-9.402038052043471E-2</v>
      </c>
      <c r="AJ13" s="56"/>
      <c r="AK13" s="56"/>
      <c r="AL13" s="56"/>
      <c r="AM13" s="97">
        <v>12</v>
      </c>
      <c r="AN13" s="122">
        <f t="shared" si="1"/>
        <v>0.11478890788066293</v>
      </c>
      <c r="AO13" s="122">
        <f t="shared" si="2"/>
        <v>0.1443231837541627</v>
      </c>
      <c r="AP13" s="122">
        <f t="shared" si="3"/>
        <v>0.14393289109475912</v>
      </c>
      <c r="AQ13" s="122">
        <f t="shared" si="4"/>
        <v>9.5746491283010521E-2</v>
      </c>
      <c r="AR13" s="122">
        <f t="shared" si="5"/>
        <v>5.1976740495746014E-2</v>
      </c>
      <c r="AS13" s="122">
        <f t="shared" si="6"/>
        <v>0.19288973451260893</v>
      </c>
      <c r="AT13" s="122">
        <f t="shared" si="7"/>
        <v>0.14608492288050348</v>
      </c>
      <c r="AU13" s="122">
        <f t="shared" si="8"/>
        <v>8.5356261852166146E-2</v>
      </c>
      <c r="AV13" s="122">
        <f t="shared" si="9"/>
        <v>2.466189037606609E-2</v>
      </c>
      <c r="AW13" s="122">
        <f t="shared" si="10"/>
        <v>2.3897587031410301E-4</v>
      </c>
      <c r="AX13" s="122">
        <f t="shared" si="11"/>
        <v>1</v>
      </c>
      <c r="AY13" s="122">
        <f>SUMPRODUCT(AN13:AW13,幕後結果_最佳化!$Z$1005:$AI$1005)</f>
        <v>0.11525532004375404</v>
      </c>
      <c r="AZ13" s="122">
        <f>(SUMPRODUCT(AN13:AW13,MMULT(AN13:AW13,幕後結果!$AB$9:$AK$18)))*252</f>
        <v>5.4435602241222916E-2</v>
      </c>
      <c r="BA13" s="122">
        <f t="shared" si="12"/>
        <v>0.23331438498563031</v>
      </c>
      <c r="BB13" s="98">
        <f t="shared" si="13"/>
        <v>0.31011941268949339</v>
      </c>
      <c r="BC13" s="56"/>
      <c r="BD13" s="56"/>
    </row>
    <row r="14" spans="1:58">
      <c r="A14" s="91">
        <v>13</v>
      </c>
      <c r="B14" s="122">
        <v>0.24774054412537772</v>
      </c>
      <c r="C14" s="122">
        <v>0.10948525954279442</v>
      </c>
      <c r="D14" s="122">
        <v>0.89672250681449217</v>
      </c>
      <c r="E14" s="122">
        <v>0.74831237368537384</v>
      </c>
      <c r="F14" s="122">
        <v>0.25069182517555921</v>
      </c>
      <c r="G14" s="122">
        <v>0.12169676127024243</v>
      </c>
      <c r="H14" s="122">
        <v>0.56547755183710846</v>
      </c>
      <c r="I14" s="122">
        <v>0.46212087909658406</v>
      </c>
      <c r="J14" s="122">
        <v>3.2358020459483994E-2</v>
      </c>
      <c r="K14" s="100">
        <v>0.49930221598614355</v>
      </c>
      <c r="L14" s="101"/>
      <c r="M14" s="102">
        <v>13</v>
      </c>
      <c r="N14" s="125">
        <v>-0.68161711752132426</v>
      </c>
      <c r="O14" s="125">
        <v>-1.2292701926735399</v>
      </c>
      <c r="P14" s="125">
        <v>1.2630951511786668</v>
      </c>
      <c r="Q14" s="125">
        <v>0.6691884820293128</v>
      </c>
      <c r="R14" s="125">
        <v>-0.67231426486343726</v>
      </c>
      <c r="S14" s="125">
        <v>-1.1665465916430973</v>
      </c>
      <c r="T14" s="125">
        <v>0.1648717906314828</v>
      </c>
      <c r="U14" s="122">
        <v>-9.5091992652361373E-2</v>
      </c>
      <c r="V14" s="122">
        <v>-1.847214622703655</v>
      </c>
      <c r="W14" s="94">
        <v>-1.7490860305480616E-3</v>
      </c>
      <c r="X14" s="56"/>
      <c r="Y14" s="95">
        <v>13</v>
      </c>
      <c r="Z14" s="122">
        <f>(幕後結果!$AB$2+幕後結果!$AB$4*幕後結果_最佳化!$N1015)*12/3</f>
        <v>-0.89455232772042903</v>
      </c>
      <c r="AA14" s="122">
        <f>(幕後結果!$AC$2+幕後結果!$AC$4*幕後結果_最佳化!$O1015)*12/3</f>
        <v>-3.1311650102823205</v>
      </c>
      <c r="AB14" s="122">
        <f>(幕後結果!$AD$2+幕後結果!$AD$4*幕後結果_最佳化!$P1015)*12/3</f>
        <v>1.2260006583456295</v>
      </c>
      <c r="AC14" s="122">
        <f>(幕後結果!$AE$2+幕後結果!$AE$4*幕後結果_最佳化!$Q1015)*12/3</f>
        <v>1.4175898735534274</v>
      </c>
      <c r="AD14" s="122">
        <f>(幕後結果!$AF$2+幕後結果!$AF$4*幕後結果_最佳化!$R1015)*12/3</f>
        <v>-0.46264222339934014</v>
      </c>
      <c r="AE14" s="122">
        <f>(幕後結果!$AG$2+幕後結果!$AG$4*幕後結果_最佳化!$S1015)*12/3</f>
        <v>-0.44462997398643855</v>
      </c>
      <c r="AF14" s="122">
        <f>(幕後結果!$AH$2+幕後結果!$AH$4*幕後結果_最佳化!$T1015)*12/3</f>
        <v>1.1146444882825632</v>
      </c>
      <c r="AG14" s="122">
        <f>(幕後結果!$AI$2+幕後結果!$AI$4*幕後結果_最佳化!$U1015)*12/3</f>
        <v>-1.4242509089615953</v>
      </c>
      <c r="AH14" s="122">
        <f>(幕後結果!$AJ$2+幕後結果!$AJ$4*幕後結果_最佳化!$V1015)*12/3</f>
        <v>-1.5416655268483364</v>
      </c>
      <c r="AI14" s="96">
        <f>(幕後結果!$AK$2+幕後結果!$AK$4*幕後結果_最佳化!$W1015)*12/3</f>
        <v>-0.98959488983783095</v>
      </c>
      <c r="AJ14" s="56"/>
      <c r="AK14" s="56"/>
      <c r="AL14" s="56"/>
      <c r="AM14" s="97">
        <v>13</v>
      </c>
      <c r="AN14" s="122">
        <f t="shared" si="1"/>
        <v>0.1260516747349136</v>
      </c>
      <c r="AO14" s="122">
        <f t="shared" si="2"/>
        <v>0.14035548597607533</v>
      </c>
      <c r="AP14" s="122">
        <f t="shared" si="3"/>
        <v>5.7710520822570346E-2</v>
      </c>
      <c r="AQ14" s="122">
        <f t="shared" si="4"/>
        <v>5.1453384640528947E-2</v>
      </c>
      <c r="AR14" s="122">
        <f t="shared" si="5"/>
        <v>0.15191679194384897</v>
      </c>
      <c r="AS14" s="122">
        <f t="shared" si="6"/>
        <v>0.1889384920792343</v>
      </c>
      <c r="AT14" s="122">
        <f t="shared" si="7"/>
        <v>1.7997867927199637E-2</v>
      </c>
      <c r="AU14" s="122">
        <f t="shared" si="8"/>
        <v>0.18504239860659347</v>
      </c>
      <c r="AV14" s="122">
        <f t="shared" si="9"/>
        <v>7.4774757063906086E-2</v>
      </c>
      <c r="AW14" s="122">
        <f t="shared" si="10"/>
        <v>5.7586262051293417E-3</v>
      </c>
      <c r="AX14" s="122">
        <f t="shared" si="11"/>
        <v>1</v>
      </c>
      <c r="AY14" s="122">
        <f>SUMPRODUCT(AN14:AW14,幕後結果_最佳化!$Z$1005:$AI$1005)</f>
        <v>-0.20384963194475081</v>
      </c>
      <c r="AZ14" s="122">
        <f>(SUMPRODUCT(AN14:AW14,MMULT(AN14:AW14,幕後結果!$AB$9:$AK$18)))*252</f>
        <v>5.7801254122332439E-2</v>
      </c>
      <c r="BA14" s="122">
        <f t="shared" si="12"/>
        <v>0.24041891381988323</v>
      </c>
      <c r="BB14" s="98">
        <f t="shared" si="13"/>
        <v>-1.0263320303061114</v>
      </c>
      <c r="BC14" s="56"/>
      <c r="BD14" s="56"/>
    </row>
    <row r="15" spans="1:58">
      <c r="A15" s="91">
        <v>14</v>
      </c>
      <c r="B15" s="122">
        <v>0.49758857053770833</v>
      </c>
      <c r="C15" s="122">
        <v>0.69333086820433421</v>
      </c>
      <c r="D15" s="122">
        <v>0.80179643054493011</v>
      </c>
      <c r="E15" s="122">
        <v>0.16278505776526986</v>
      </c>
      <c r="F15" s="122">
        <v>0.35568899084800587</v>
      </c>
      <c r="G15" s="122">
        <v>0.22885364930436092</v>
      </c>
      <c r="H15" s="122">
        <v>0.44157851130426296</v>
      </c>
      <c r="I15" s="122">
        <v>0.79921404418521047</v>
      </c>
      <c r="J15" s="122">
        <v>0.32418361084999958</v>
      </c>
      <c r="K15" s="100">
        <v>0.90677415012314388</v>
      </c>
      <c r="L15" s="101"/>
      <c r="M15" s="102">
        <v>14</v>
      </c>
      <c r="N15" s="125">
        <v>-6.0445940809309325E-3</v>
      </c>
      <c r="O15" s="125">
        <v>0.50531406786530664</v>
      </c>
      <c r="P15" s="125">
        <v>0.84805536314745578</v>
      </c>
      <c r="Q15" s="125">
        <v>-0.98307583699665002</v>
      </c>
      <c r="R15" s="125">
        <v>-0.37000605117203322</v>
      </c>
      <c r="S15" s="125">
        <v>-0.74262739400793443</v>
      </c>
      <c r="T15" s="125">
        <v>-0.14696832395019604</v>
      </c>
      <c r="U15" s="122">
        <v>0.83881717437337089</v>
      </c>
      <c r="V15" s="122">
        <v>-0.45603164619961145</v>
      </c>
      <c r="W15" s="94">
        <v>1.3211489632957929</v>
      </c>
      <c r="X15" s="56"/>
      <c r="Y15" s="95">
        <v>14</v>
      </c>
      <c r="Z15" s="122">
        <f>(幕後結果!$AB$2+幕後結果!$AB$4*幕後結果_最佳化!$N1016)*12/3</f>
        <v>-5.5794993117271381E-2</v>
      </c>
      <c r="AA15" s="122">
        <f>(幕後結果!$AC$2+幕後結果!$AC$4*幕後結果_最佳化!$O1016)*12/3</f>
        <v>-0.68208423146025166</v>
      </c>
      <c r="AB15" s="122">
        <f>(幕後結果!$AD$2+幕後結果!$AD$4*幕後結果_最佳化!$P1016)*12/3</f>
        <v>1.2462409637145369</v>
      </c>
      <c r="AC15" s="122">
        <f>(幕後結果!$AE$2+幕後結果!$AE$4*幕後結果_最佳化!$Q1016)*12/3</f>
        <v>0.46196887259074043</v>
      </c>
      <c r="AD15" s="122">
        <f>(幕後結果!$AF$2+幕後結果!$AF$4*幕後結果_最佳化!$R1016)*12/3</f>
        <v>-0.27222943241941777</v>
      </c>
      <c r="AE15" s="122">
        <f>(幕後結果!$AG$2+幕後結果!$AG$4*幕後結果_最佳化!$S1016)*12/3</f>
        <v>-0.50266077726086289</v>
      </c>
      <c r="AF15" s="122">
        <f>(幕後結果!$AH$2+幕後結果!$AH$4*幕後結果_最佳化!$T1016)*12/3</f>
        <v>1.1459236303514111</v>
      </c>
      <c r="AG15" s="122">
        <f>(幕後結果!$AI$2+幕後結果!$AI$4*幕後結果_最佳化!$U1016)*12/3</f>
        <v>5.9602951181281227E-3</v>
      </c>
      <c r="AH15" s="122">
        <f>(幕後結果!$AJ$2+幕後結果!$AJ$4*幕後結果_最佳化!$V1016)*12/3</f>
        <v>8.2395912717065145E-2</v>
      </c>
      <c r="AI15" s="96">
        <f>(幕後結果!$AK$2+幕後結果!$AK$4*幕後結果_最佳化!$W1016)*12/3</f>
        <v>3.7805882272076041E-2</v>
      </c>
      <c r="AJ15" s="56"/>
      <c r="AK15" s="56"/>
      <c r="AL15" s="56"/>
      <c r="AM15" s="97">
        <v>14</v>
      </c>
      <c r="AN15" s="122">
        <f t="shared" si="1"/>
        <v>9.2125015706687768E-2</v>
      </c>
      <c r="AO15" s="122">
        <f t="shared" si="2"/>
        <v>0.15414792427299673</v>
      </c>
      <c r="AP15" s="122">
        <f t="shared" si="3"/>
        <v>4.6079443990814505E-2</v>
      </c>
      <c r="AQ15" s="122">
        <f t="shared" si="4"/>
        <v>1.5747792954650418E-2</v>
      </c>
      <c r="AR15" s="122">
        <f t="shared" si="5"/>
        <v>3.8474985644752831E-2</v>
      </c>
      <c r="AS15" s="122">
        <f t="shared" si="6"/>
        <v>6.0804842528018196E-2</v>
      </c>
      <c r="AT15" s="122">
        <f t="shared" si="7"/>
        <v>9.8579524595926296E-2</v>
      </c>
      <c r="AU15" s="122">
        <f t="shared" si="8"/>
        <v>0.16347659900237713</v>
      </c>
      <c r="AV15" s="122">
        <f t="shared" si="9"/>
        <v>0.19416108365588119</v>
      </c>
      <c r="AW15" s="122">
        <f t="shared" si="10"/>
        <v>0.13640278764789485</v>
      </c>
      <c r="AX15" s="122">
        <f t="shared" si="11"/>
        <v>0.99999999999999978</v>
      </c>
      <c r="AY15" s="122">
        <f>SUMPRODUCT(AN15:AW15,幕後結果_最佳化!$Z$1005:$AI$1005)</f>
        <v>-0.22280431395484501</v>
      </c>
      <c r="AZ15" s="122">
        <f>(SUMPRODUCT(AN15:AW15,MMULT(AN15:AW15,幕後結果!$AB$9:$AK$18)))*252</f>
        <v>5.5467302768778967E-2</v>
      </c>
      <c r="BA15" s="122">
        <f t="shared" si="12"/>
        <v>0.23551497355535372</v>
      </c>
      <c r="BB15" s="98">
        <f t="shared" si="13"/>
        <v>-1.1281843780195819</v>
      </c>
      <c r="BC15" s="56"/>
      <c r="BD15" s="56"/>
    </row>
    <row r="16" spans="1:58">
      <c r="A16" s="91">
        <v>15</v>
      </c>
      <c r="B16" s="122">
        <v>0.19400416747569582</v>
      </c>
      <c r="C16" s="122">
        <v>0.57368345445918578</v>
      </c>
      <c r="D16" s="122">
        <v>0.80025727970217142</v>
      </c>
      <c r="E16" s="122">
        <v>0.52902650268639895</v>
      </c>
      <c r="F16" s="122">
        <v>0.45207265775797922</v>
      </c>
      <c r="G16" s="122">
        <v>0.33687651352723846</v>
      </c>
      <c r="H16" s="122">
        <v>0.90277900153942925</v>
      </c>
      <c r="I16" s="122">
        <v>9.8382554637538977E-2</v>
      </c>
      <c r="J16" s="122">
        <v>0.15731280275419568</v>
      </c>
      <c r="K16" s="100">
        <v>0.30252994026583502</v>
      </c>
      <c r="L16" s="101"/>
      <c r="M16" s="102">
        <v>15</v>
      </c>
      <c r="N16" s="125">
        <v>-0.86323488882740895</v>
      </c>
      <c r="O16" s="125">
        <v>0.1857598505445919</v>
      </c>
      <c r="P16" s="125">
        <v>0.84254057033064567</v>
      </c>
      <c r="Q16" s="125">
        <v>7.2822966782960102E-2</v>
      </c>
      <c r="R16" s="125">
        <v>-0.12042648065703548</v>
      </c>
      <c r="S16" s="125">
        <v>-0.42100281396504602</v>
      </c>
      <c r="T16" s="125">
        <v>1.2975500470053927</v>
      </c>
      <c r="U16" s="122">
        <v>-1.2908228592710227</v>
      </c>
      <c r="V16" s="122">
        <v>-1.0055634660692505</v>
      </c>
      <c r="W16" s="94">
        <v>-0.51713792559639749</v>
      </c>
      <c r="X16" s="56"/>
      <c r="Y16" s="95">
        <v>15</v>
      </c>
      <c r="Z16" s="122">
        <f>(幕後結果!$AB$2+幕後結果!$AB$4*幕後結果_最佳化!$N1017)*12/3</f>
        <v>-1.1200399437671733</v>
      </c>
      <c r="AA16" s="122">
        <f>(幕後結果!$AC$2+幕後結果!$AC$4*幕後結果_最佳化!$O1017)*12/3</f>
        <v>-1.1969302892651683</v>
      </c>
      <c r="AB16" s="122">
        <f>(幕後結果!$AD$2+幕後結果!$AD$4*幕後結果_最佳化!$P1017)*12/3</f>
        <v>0.95084059500550444</v>
      </c>
      <c r="AC16" s="122">
        <f>(幕後結果!$AE$2+幕後結果!$AE$4*幕後結果_最佳化!$Q1017)*12/3</f>
        <v>1.1200089090013141</v>
      </c>
      <c r="AD16" s="122">
        <f>(幕後結果!$AF$2+幕後結果!$AF$4*幕後結果_最佳化!$R1017)*12/3</f>
        <v>-1.941878177714601E-2</v>
      </c>
      <c r="AE16" s="122">
        <f>(幕後結果!$AG$2+幕後結果!$AG$4*幕後結果_最佳化!$S1017)*12/3</f>
        <v>7.2233530222657216E-2</v>
      </c>
      <c r="AF16" s="122">
        <f>(幕後結果!$AH$2+幕後結果!$AH$4*幕後結果_最佳化!$T1017)*12/3</f>
        <v>2.2265579227198646</v>
      </c>
      <c r="AG16" s="122">
        <f>(幕後結果!$AI$2+幕後結果!$AI$4*幕後結果_最佳化!$U1017)*12/3</f>
        <v>-2.8169249358241699</v>
      </c>
      <c r="AH16" s="122">
        <f>(幕後結果!$AJ$2+幕後結果!$AJ$4*幕後結果_最佳化!$V1017)*12/3</f>
        <v>-0.48372189860570391</v>
      </c>
      <c r="AI16" s="96">
        <f>(幕後結果!$AK$2+幕後結果!$AK$4*幕後結果_最佳化!$W1017)*12/3</f>
        <v>-0.88757665870791369</v>
      </c>
      <c r="AJ16" s="56"/>
      <c r="AK16" s="56"/>
      <c r="AL16" s="56"/>
      <c r="AM16" s="97">
        <v>15</v>
      </c>
      <c r="AN16" s="122">
        <f t="shared" si="1"/>
        <v>7.8477058801719485E-2</v>
      </c>
      <c r="AO16" s="122">
        <f t="shared" si="2"/>
        <v>0.17036875794243564</v>
      </c>
      <c r="AP16" s="122">
        <f t="shared" si="3"/>
        <v>9.0760120444751069E-2</v>
      </c>
      <c r="AQ16" s="122">
        <f t="shared" si="4"/>
        <v>0.10554659518705962</v>
      </c>
      <c r="AR16" s="122">
        <f t="shared" si="5"/>
        <v>3.7547601148148112E-2</v>
      </c>
      <c r="AS16" s="122">
        <f t="shared" si="6"/>
        <v>7.238525078474195E-2</v>
      </c>
      <c r="AT16" s="122">
        <f t="shared" si="7"/>
        <v>6.7097860768855586E-2</v>
      </c>
      <c r="AU16" s="122">
        <f t="shared" si="8"/>
        <v>0.16460507558758711</v>
      </c>
      <c r="AV16" s="122">
        <f t="shared" si="9"/>
        <v>8.7979885372789932E-2</v>
      </c>
      <c r="AW16" s="122">
        <f t="shared" si="10"/>
        <v>0.12523179396191159</v>
      </c>
      <c r="AX16" s="122">
        <f t="shared" si="11"/>
        <v>1</v>
      </c>
      <c r="AY16" s="122">
        <f>SUMPRODUCT(AN16:AW16,幕後結果_最佳化!$Z$1005:$AI$1005)</f>
        <v>-0.18650632553264485</v>
      </c>
      <c r="AZ16" s="122">
        <f>(SUMPRODUCT(AN16:AW16,MMULT(AN16:AW16,幕後結果!$AB$9:$AK$18)))*252</f>
        <v>5.1851294711458322E-2</v>
      </c>
      <c r="BA16" s="122">
        <f t="shared" si="12"/>
        <v>0.22770879366299915</v>
      </c>
      <c r="BB16" s="98">
        <f t="shared" si="13"/>
        <v>-1.0074548366900489</v>
      </c>
      <c r="BC16" s="56"/>
      <c r="BD16" s="56"/>
    </row>
    <row r="17" spans="1:56">
      <c r="A17" s="91">
        <v>16</v>
      </c>
      <c r="B17" s="122">
        <v>0.55718670854926922</v>
      </c>
      <c r="C17" s="122">
        <v>0.39246469642122417</v>
      </c>
      <c r="D17" s="122">
        <v>0.46302083240935366</v>
      </c>
      <c r="E17" s="122">
        <v>0.12341503698153833</v>
      </c>
      <c r="F17" s="122">
        <v>0.14535180739847742</v>
      </c>
      <c r="G17" s="122">
        <v>7.7373530648034539E-2</v>
      </c>
      <c r="H17" s="122">
        <v>0.94136124949209021</v>
      </c>
      <c r="I17" s="122">
        <v>0.65764169706362519</v>
      </c>
      <c r="J17" s="122">
        <v>0.25657888411777896</v>
      </c>
      <c r="K17" s="100">
        <v>4.2508929827512087E-2</v>
      </c>
      <c r="L17" s="101"/>
      <c r="M17" s="102">
        <v>16</v>
      </c>
      <c r="N17" s="125">
        <v>0.14384029501175088</v>
      </c>
      <c r="O17" s="125">
        <v>-0.27290090237927123</v>
      </c>
      <c r="P17" s="125">
        <v>-9.2826164079821083E-2</v>
      </c>
      <c r="Q17" s="125">
        <v>-1.1580832274380046</v>
      </c>
      <c r="R17" s="125">
        <v>-1.0565793372528678</v>
      </c>
      <c r="S17" s="125">
        <v>-1.4229623796002169</v>
      </c>
      <c r="T17" s="125">
        <v>1.5663038461773273</v>
      </c>
      <c r="U17" s="122">
        <v>0.40603537845704346</v>
      </c>
      <c r="V17" s="122">
        <v>-0.65392866019061935</v>
      </c>
      <c r="W17" s="94">
        <v>-1.7222852426638158</v>
      </c>
      <c r="X17" s="56"/>
      <c r="Y17" s="95">
        <v>16</v>
      </c>
      <c r="Z17" s="122">
        <f>(幕後結果!$AB$2+幕後結果!$AB$4*幕後結果_最佳化!$N1018)*12/3</f>
        <v>0.13029465042306407</v>
      </c>
      <c r="AA17" s="122">
        <f>(幕後結果!$AC$2+幕後結果!$AC$4*幕後結果_最佳化!$O1018)*12/3</f>
        <v>-1.7414984542590588</v>
      </c>
      <c r="AB17" s="122">
        <f>(幕後結果!$AD$2+幕後結果!$AD$4*幕後結果_最佳化!$P1018)*12/3</f>
        <v>0.39759230821879193</v>
      </c>
      <c r="AC17" s="122">
        <f>(幕後結果!$AE$2+幕後結果!$AE$4*幕後結果_最佳化!$Q1018)*12/3</f>
        <v>-1.2461574249643559E-2</v>
      </c>
      <c r="AD17" s="122">
        <f>(幕後結果!$AF$2+幕後結果!$AF$4*幕後結果_最佳化!$R1018)*12/3</f>
        <v>-0.93128110111254403</v>
      </c>
      <c r="AE17" s="122">
        <f>(幕後結果!$AG$2+幕後結果!$AG$4*幕後結果_最佳化!$S1018)*12/3</f>
        <v>-1.5045029467767046</v>
      </c>
      <c r="AF17" s="122">
        <f>(幕後結果!$AH$2+幕後結果!$AH$4*幕後結果_最佳化!$T1018)*12/3</f>
        <v>2.5872458306054478</v>
      </c>
      <c r="AG17" s="122">
        <f>(幕後結果!$AI$2+幕後結果!$AI$4*幕後結果_最佳化!$U1018)*12/3</f>
        <v>-0.50028081236132638</v>
      </c>
      <c r="AH17" s="122">
        <f>(幕後結果!$AJ$2+幕後結果!$AJ$4*幕後結果_最佳化!$V1018)*12/3</f>
        <v>-0.14901300626325531</v>
      </c>
      <c r="AI17" s="96">
        <f>(幕後結果!$AK$2+幕後結果!$AK$4*幕後結果_最佳化!$W1018)*12/3</f>
        <v>-1.5002236861032234</v>
      </c>
      <c r="AJ17" s="56"/>
      <c r="AK17" s="56"/>
      <c r="AL17" s="56"/>
      <c r="AM17" s="97">
        <v>16</v>
      </c>
      <c r="AN17" s="122">
        <f t="shared" si="1"/>
        <v>5.3067008991733326E-2</v>
      </c>
      <c r="AO17" s="122">
        <f t="shared" si="2"/>
        <v>0.12718184180893063</v>
      </c>
      <c r="AP17" s="122">
        <f t="shared" si="3"/>
        <v>0.10764538533277844</v>
      </c>
      <c r="AQ17" s="122">
        <f t="shared" si="4"/>
        <v>0.1410482672479936</v>
      </c>
      <c r="AR17" s="122">
        <f t="shared" si="5"/>
        <v>9.9146041339086569E-2</v>
      </c>
      <c r="AS17" s="122">
        <f t="shared" si="6"/>
        <v>0.12660293152272598</v>
      </c>
      <c r="AT17" s="122">
        <f t="shared" si="7"/>
        <v>7.420006827349987E-2</v>
      </c>
      <c r="AU17" s="122">
        <f t="shared" si="8"/>
        <v>0.101981862481601</v>
      </c>
      <c r="AV17" s="122">
        <f t="shared" si="9"/>
        <v>5.0692000477566161E-2</v>
      </c>
      <c r="AW17" s="122">
        <f t="shared" si="10"/>
        <v>0.11843459252408434</v>
      </c>
      <c r="AX17" s="122">
        <f t="shared" si="11"/>
        <v>1</v>
      </c>
      <c r="AY17" s="122">
        <f>SUMPRODUCT(AN17:AW17,幕後結果_最佳化!$Z$1005:$AI$1005)</f>
        <v>-1.6685023319653929E-2</v>
      </c>
      <c r="AZ17" s="122">
        <f>(SUMPRODUCT(AN17:AW17,MMULT(AN17:AW17,幕後結果!$AB$9:$AK$18)))*252</f>
        <v>4.4611155807815182E-2</v>
      </c>
      <c r="BA17" s="122">
        <f t="shared" si="12"/>
        <v>0.21121353130852005</v>
      </c>
      <c r="BB17" s="98">
        <f t="shared" si="13"/>
        <v>-0.28210798309421736</v>
      </c>
      <c r="BC17" s="56"/>
      <c r="BD17" s="56"/>
    </row>
    <row r="18" spans="1:56">
      <c r="A18" s="91">
        <v>17</v>
      </c>
      <c r="B18" s="122">
        <v>0.49292450196887616</v>
      </c>
      <c r="C18" s="122">
        <v>0.49169036356040841</v>
      </c>
      <c r="D18" s="122">
        <v>5.4374022285784029E-2</v>
      </c>
      <c r="E18" s="122">
        <v>0.98862930683285088</v>
      </c>
      <c r="F18" s="122">
        <v>7.8513846725197123E-2</v>
      </c>
      <c r="G18" s="122">
        <v>0.11870185904994202</v>
      </c>
      <c r="H18" s="122">
        <v>0.89424684470927507</v>
      </c>
      <c r="I18" s="122">
        <v>1.980225570172367E-2</v>
      </c>
      <c r="J18" s="122">
        <v>0.37942048501466474</v>
      </c>
      <c r="K18" s="100">
        <v>0.91244687157958304</v>
      </c>
      <c r="L18" s="101"/>
      <c r="M18" s="102">
        <v>17</v>
      </c>
      <c r="N18" s="125">
        <v>-1.77365733244048E-2</v>
      </c>
      <c r="O18" s="125">
        <v>-2.0830676017631552E-2</v>
      </c>
      <c r="P18" s="125">
        <v>-1.6038458077807587</v>
      </c>
      <c r="Q18" s="125">
        <v>2.2777515186998332</v>
      </c>
      <c r="R18" s="125">
        <v>-1.4151391771702375</v>
      </c>
      <c r="S18" s="125">
        <v>-1.1815010965281285</v>
      </c>
      <c r="T18" s="125">
        <v>1.2494341878342208</v>
      </c>
      <c r="U18" s="122">
        <v>-2.0578502422894762</v>
      </c>
      <c r="V18" s="122">
        <v>-0.30700315597553507</v>
      </c>
      <c r="W18" s="94">
        <v>1.3559777206803778</v>
      </c>
      <c r="X18" s="56"/>
      <c r="Y18" s="95">
        <v>17</v>
      </c>
      <c r="Z18" s="122">
        <f>(幕後結果!$AB$2+幕後結果!$AB$4*幕後結果_最佳化!$N1019)*12/3</f>
        <v>-7.0311174587397218E-2</v>
      </c>
      <c r="AA18" s="122">
        <f>(幕後結果!$AC$2+幕後結果!$AC$4*幕後結果_最佳化!$O1019)*12/3</f>
        <v>-1.4081659175470358</v>
      </c>
      <c r="AB18" s="122">
        <f>(幕後結果!$AD$2+幕後結果!$AD$4*幕後結果_最佳化!$P1019)*12/3</f>
        <v>-0.93393060436726272</v>
      </c>
      <c r="AC18" s="122">
        <f>(幕後結果!$AE$2+幕後結果!$AE$4*幕後結果_最佳化!$Q1019)*12/3</f>
        <v>2.1568325581798353</v>
      </c>
      <c r="AD18" s="122">
        <f>(幕後結果!$AF$2+幕後結果!$AF$4*幕後結果_最佳化!$R1019)*12/3</f>
        <v>-0.99995941282631895</v>
      </c>
      <c r="AE18" s="122">
        <f>(幕後結果!$AG$2+幕後結果!$AG$4*幕後結果_最佳化!$S1019)*12/3</f>
        <v>0.28100195447487369</v>
      </c>
      <c r="AF18" s="122">
        <f>(幕後結果!$AH$2+幕後結果!$AH$4*幕後結果_最佳化!$T1019)*12/3</f>
        <v>1.7089012121893472</v>
      </c>
      <c r="AG18" s="122">
        <f>(幕後結果!$AI$2+幕後結果!$AI$4*幕後結果_最佳化!$U1019)*12/3</f>
        <v>-3.5391281352644328</v>
      </c>
      <c r="AH18" s="122">
        <f>(幕後結果!$AJ$2+幕後結果!$AJ$4*幕後結果_最佳化!$V1019)*12/3</f>
        <v>-0.31628382531000931</v>
      </c>
      <c r="AI18" s="96">
        <f>(幕後結果!$AK$2+幕後結果!$AK$4*幕後結果_最佳化!$W1019)*12/3</f>
        <v>-6.5104618704740269E-2</v>
      </c>
      <c r="AJ18" s="56"/>
      <c r="AK18" s="56"/>
      <c r="AL18" s="56"/>
      <c r="AM18" s="97">
        <v>17</v>
      </c>
      <c r="AN18" s="122">
        <f t="shared" si="1"/>
        <v>4.3051313680827673E-2</v>
      </c>
      <c r="AO18" s="122">
        <f t="shared" si="2"/>
        <v>0.21946298114670276</v>
      </c>
      <c r="AP18" s="122">
        <f t="shared" si="3"/>
        <v>2.1646159231055798E-2</v>
      </c>
      <c r="AQ18" s="122">
        <f t="shared" si="4"/>
        <v>6.8619185352308668E-2</v>
      </c>
      <c r="AR18" s="122">
        <f t="shared" si="5"/>
        <v>0.22743907335997249</v>
      </c>
      <c r="AS18" s="122">
        <f t="shared" si="6"/>
        <v>0.16228955189652317</v>
      </c>
      <c r="AT18" s="122">
        <f t="shared" si="7"/>
        <v>2.4126449767719646E-2</v>
      </c>
      <c r="AU18" s="122">
        <f t="shared" si="8"/>
        <v>0.15925162681940913</v>
      </c>
      <c r="AV18" s="122">
        <f t="shared" si="9"/>
        <v>6.6131930668732256E-2</v>
      </c>
      <c r="AW18" s="122">
        <f t="shared" si="10"/>
        <v>7.9817280767486357E-3</v>
      </c>
      <c r="AX18" s="122">
        <f t="shared" si="11"/>
        <v>1.0000000000000002</v>
      </c>
      <c r="AY18" s="122">
        <f>SUMPRODUCT(AN18:AW18,幕後結果_最佳化!$Z$1005:$AI$1005)</f>
        <v>-0.3049412945026661</v>
      </c>
      <c r="AZ18" s="122">
        <f>(SUMPRODUCT(AN18:AW18,MMULT(AN18:AW18,幕後結果!$AB$9:$AK$18)))*252</f>
        <v>5.7536507039330373E-2</v>
      </c>
      <c r="BA18" s="122">
        <f t="shared" si="12"/>
        <v>0.23986768652598953</v>
      </c>
      <c r="BB18" s="98">
        <f t="shared" si="13"/>
        <v>-1.4501381971888809</v>
      </c>
      <c r="BC18" s="56"/>
      <c r="BD18" s="56"/>
    </row>
    <row r="19" spans="1:56">
      <c r="A19" s="91">
        <v>18</v>
      </c>
      <c r="B19" s="122">
        <v>0.86831036965618202</v>
      </c>
      <c r="C19" s="122">
        <v>0.40154785550251537</v>
      </c>
      <c r="D19" s="122">
        <v>0.7555020357422586</v>
      </c>
      <c r="E19" s="122">
        <v>0.34968330023871697</v>
      </c>
      <c r="F19" s="122">
        <v>0.57163132224048074</v>
      </c>
      <c r="G19" s="122">
        <v>0.33575057991678281</v>
      </c>
      <c r="H19" s="122">
        <v>2.619823552888656E-2</v>
      </c>
      <c r="I19" s="122">
        <v>0.57399218906547556</v>
      </c>
      <c r="J19" s="122">
        <v>0.59174657617965876</v>
      </c>
      <c r="K19" s="100">
        <v>9.7044147921211854E-2</v>
      </c>
      <c r="L19" s="101"/>
      <c r="M19" s="102">
        <v>18</v>
      </c>
      <c r="N19" s="125">
        <v>1.1184396672443204</v>
      </c>
      <c r="O19" s="125">
        <v>-0.24934269129304759</v>
      </c>
      <c r="P19" s="125">
        <v>0.69190669089788859</v>
      </c>
      <c r="Q19" s="125">
        <v>-0.38617563064186899</v>
      </c>
      <c r="R19" s="125">
        <v>0.18052891612753466</v>
      </c>
      <c r="S19" s="125">
        <v>-0.42408865387145811</v>
      </c>
      <c r="T19" s="125">
        <v>-1.9398619362873122</v>
      </c>
      <c r="U19" s="122">
        <v>0.1865472590337092</v>
      </c>
      <c r="V19" s="122">
        <v>0.2320401266594958</v>
      </c>
      <c r="W19" s="94">
        <v>-1.2985794450738846</v>
      </c>
      <c r="X19" s="56"/>
      <c r="Y19" s="95">
        <v>18</v>
      </c>
      <c r="Z19" s="122">
        <f>(幕後結果!$AB$2+幕後結果!$AB$4*幕後結果_最佳化!$N1020)*12/3</f>
        <v>1.340308887823922</v>
      </c>
      <c r="AA19" s="122">
        <f>(幕後結果!$AC$2+幕後結果!$AC$4*幕後結果_最佳化!$O1020)*12/3</f>
        <v>-1.6243553830033302</v>
      </c>
      <c r="AB19" s="122">
        <f>(幕後結果!$AD$2+幕後結果!$AD$4*幕後結果_最佳化!$P1020)*12/3</f>
        <v>1.3730515955230791</v>
      </c>
      <c r="AC19" s="122">
        <f>(幕後結果!$AE$2+幕後結果!$AE$4*幕後結果_最佳化!$Q1020)*12/3</f>
        <v>0.7944089689628594</v>
      </c>
      <c r="AD19" s="122">
        <f>(幕後結果!$AF$2+幕後結果!$AF$4*幕後結果_最佳化!$R1020)*12/3</f>
        <v>6.3801178681946874E-3</v>
      </c>
      <c r="AE19" s="122">
        <f>(幕後結果!$AG$2+幕後結果!$AG$4*幕後結果_最佳化!$S1020)*12/3</f>
        <v>0.12873733840268831</v>
      </c>
      <c r="AF19" s="122">
        <f>(幕後結果!$AH$2+幕後結果!$AH$4*幕後結果_最佳化!$T1020)*12/3</f>
        <v>-0.20712768015146121</v>
      </c>
      <c r="AG19" s="122">
        <f>(幕後結果!$AI$2+幕後結果!$AI$4*幕後結果_最佳化!$U1020)*12/3</f>
        <v>-5.2975479418068461E-2</v>
      </c>
      <c r="AH19" s="122">
        <f>(幕後結果!$AJ$2+幕後結果!$AJ$4*幕後結果_最佳化!$V1020)*12/3</f>
        <v>0.15081540490061332</v>
      </c>
      <c r="AI19" s="96">
        <f>(幕後結果!$AK$2+幕後結果!$AK$4*幕後結果_最佳化!$W1020)*12/3</f>
        <v>-0.91050884063074122</v>
      </c>
      <c r="AJ19" s="56"/>
      <c r="AK19" s="56"/>
      <c r="AL19" s="56"/>
      <c r="AM19" s="97">
        <v>18</v>
      </c>
      <c r="AN19" s="122">
        <f t="shared" si="1"/>
        <v>7.5999965198806696E-2</v>
      </c>
      <c r="AO19" s="122">
        <f t="shared" si="2"/>
        <v>5.0857959467413207E-2</v>
      </c>
      <c r="AP19" s="122">
        <f t="shared" si="3"/>
        <v>0.10019037340881731</v>
      </c>
      <c r="AQ19" s="122">
        <f t="shared" si="4"/>
        <v>0.11864914753724826</v>
      </c>
      <c r="AR19" s="122">
        <f t="shared" si="5"/>
        <v>0.10671463128634701</v>
      </c>
      <c r="AS19" s="122">
        <f t="shared" si="6"/>
        <v>0.1312171526739164</v>
      </c>
      <c r="AT19" s="122">
        <f t="shared" si="7"/>
        <v>0.13164589668717366</v>
      </c>
      <c r="AU19" s="122">
        <f t="shared" si="8"/>
        <v>0.12563497750708691</v>
      </c>
      <c r="AV19" s="122">
        <f t="shared" si="9"/>
        <v>7.576737088715603E-2</v>
      </c>
      <c r="AW19" s="122">
        <f t="shared" si="10"/>
        <v>8.3322525346034446E-2</v>
      </c>
      <c r="AX19" s="122">
        <f t="shared" si="11"/>
        <v>0.99999999999999989</v>
      </c>
      <c r="AY19" s="122">
        <f>SUMPRODUCT(AN19:AW19,幕後結果_最佳化!$Z$1005:$AI$1005)</f>
        <v>0.13188464877830086</v>
      </c>
      <c r="AZ19" s="122">
        <f>(SUMPRODUCT(AN19:AW19,MMULT(AN19:AW19,幕後結果!$AB$9:$AK$18)))*252</f>
        <v>4.3219856167143543E-2</v>
      </c>
      <c r="BA19" s="122">
        <f t="shared" si="12"/>
        <v>0.20789385793510962</v>
      </c>
      <c r="BB19" s="98">
        <f t="shared" si="13"/>
        <v>0.4280292340626814</v>
      </c>
      <c r="BC19" s="56"/>
      <c r="BD19" s="56"/>
    </row>
    <row r="20" spans="1:56">
      <c r="A20" s="91">
        <v>19</v>
      </c>
      <c r="B20" s="122">
        <v>0.95608786682303282</v>
      </c>
      <c r="C20" s="122">
        <v>4.0132873705769345E-3</v>
      </c>
      <c r="D20" s="122">
        <v>0.57747405744933022</v>
      </c>
      <c r="E20" s="122">
        <v>0.1068518939641252</v>
      </c>
      <c r="F20" s="122">
        <v>3.5539579920895514E-2</v>
      </c>
      <c r="G20" s="122">
        <v>0.81483918399124522</v>
      </c>
      <c r="H20" s="122">
        <v>0.71712305118244091</v>
      </c>
      <c r="I20" s="122">
        <v>0.70028983731413708</v>
      </c>
      <c r="J20" s="122">
        <v>0.24942069713791959</v>
      </c>
      <c r="K20" s="100">
        <v>0.83420108861632669</v>
      </c>
      <c r="L20" s="101"/>
      <c r="M20" s="102">
        <v>19</v>
      </c>
      <c r="N20" s="125">
        <v>1.7069880886975681</v>
      </c>
      <c r="O20" s="125">
        <v>-2.6509498969320346</v>
      </c>
      <c r="P20" s="125">
        <v>0.19543568180264256</v>
      </c>
      <c r="Q20" s="125">
        <v>-1.2434452948667036</v>
      </c>
      <c r="R20" s="125">
        <v>-1.8049713855502381</v>
      </c>
      <c r="S20" s="125">
        <v>0.89587106032680264</v>
      </c>
      <c r="T20" s="125">
        <v>0.57431612753493577</v>
      </c>
      <c r="U20" s="122">
        <v>0.52523429721856318</v>
      </c>
      <c r="V20" s="122">
        <v>-0.67631386083614453</v>
      </c>
      <c r="W20" s="94">
        <v>0.97090051284477075</v>
      </c>
      <c r="X20" s="56"/>
      <c r="Y20" s="95">
        <v>19</v>
      </c>
      <c r="Z20" s="122">
        <f>(幕後結果!$AB$2+幕後結果!$AB$4*幕後結果_最佳化!$N1021)*12/3</f>
        <v>2.071021414066232</v>
      </c>
      <c r="AA20" s="122">
        <f>(幕後結果!$AC$2+幕後結果!$AC$4*幕後結果_最佳化!$O1021)*12/3</f>
        <v>-4.8828091831119691</v>
      </c>
      <c r="AB20" s="122">
        <f>(幕後結果!$AD$2+幕後結果!$AD$4*幕後結果_最佳化!$P1021)*12/3</f>
        <v>0.87647600875377718</v>
      </c>
      <c r="AC20" s="122">
        <f>(幕後結果!$AE$2+幕後結果!$AE$4*幕後結果_最佳化!$Q1021)*12/3</f>
        <v>-0.32475927130047877</v>
      </c>
      <c r="AD20" s="122">
        <f>(幕後結果!$AF$2+幕後結果!$AF$4*幕後結果_最佳化!$R1021)*12/3</f>
        <v>-1.7349996132658234</v>
      </c>
      <c r="AE20" s="122">
        <f>(幕後結果!$AG$2+幕後結果!$AG$4*幕後結果_最佳化!$S1021)*12/3</f>
        <v>-0.1584718285323779</v>
      </c>
      <c r="AF20" s="122">
        <f>(幕後結果!$AH$2+幕後結果!$AH$4*幕後結果_最佳化!$T1021)*12/3</f>
        <v>1.803770896238684</v>
      </c>
      <c r="AG20" s="122">
        <f>(幕後結果!$AI$2+幕後結果!$AI$4*幕後結果_最佳化!$U1021)*12/3</f>
        <v>0.52526222282389057</v>
      </c>
      <c r="AH20" s="122">
        <f>(幕後結果!$AJ$2+幕後結果!$AJ$4*幕後結果_最佳化!$V1021)*12/3</f>
        <v>-0.85007642885733603</v>
      </c>
      <c r="AI20" s="96">
        <f>(幕後結果!$AK$2+幕後結果!$AK$4*幕後結果_最佳化!$W1021)*12/3</f>
        <v>-0.27699334736099235</v>
      </c>
      <c r="AJ20" s="56"/>
      <c r="AK20" s="56"/>
      <c r="AL20" s="56"/>
      <c r="AM20" s="97">
        <v>19</v>
      </c>
      <c r="AN20" s="122">
        <f t="shared" si="1"/>
        <v>8.1524276666049625E-3</v>
      </c>
      <c r="AO20" s="122">
        <f t="shared" si="2"/>
        <v>0.15326597583187429</v>
      </c>
      <c r="AP20" s="122">
        <f t="shared" si="3"/>
        <v>6.1968481720634482E-3</v>
      </c>
      <c r="AQ20" s="122">
        <f t="shared" si="4"/>
        <v>0.11226689865912938</v>
      </c>
      <c r="AR20" s="122">
        <f t="shared" si="5"/>
        <v>0.11276283558972193</v>
      </c>
      <c r="AS20" s="122">
        <f t="shared" si="6"/>
        <v>9.574586960580013E-2</v>
      </c>
      <c r="AT20" s="122">
        <f t="shared" si="7"/>
        <v>0.11274973028157557</v>
      </c>
      <c r="AU20" s="122">
        <f t="shared" si="8"/>
        <v>0.12306879460002604</v>
      </c>
      <c r="AV20" s="122">
        <f t="shared" si="9"/>
        <v>0.13482432351771273</v>
      </c>
      <c r="AW20" s="122">
        <f t="shared" si="10"/>
        <v>0.14096629607549144</v>
      </c>
      <c r="AX20" s="122">
        <f t="shared" si="11"/>
        <v>0.99999999999999978</v>
      </c>
      <c r="AY20" s="122">
        <f>SUMPRODUCT(AN20:AW20,幕後結果_最佳化!$Z$1005:$AI$1005)</f>
        <v>-0.11057528015049507</v>
      </c>
      <c r="AZ20" s="122">
        <f>(SUMPRODUCT(AN20:AW20,MMULT(AN20:AW20,幕後結果!$AB$9:$AK$18)))*252</f>
        <v>4.5530142099336729E-2</v>
      </c>
      <c r="BA20" s="122">
        <f t="shared" si="12"/>
        <v>0.21337793255005713</v>
      </c>
      <c r="BB20" s="98">
        <f t="shared" si="13"/>
        <v>-0.71926500700577711</v>
      </c>
      <c r="BC20" s="56"/>
      <c r="BD20" s="56"/>
    </row>
    <row r="21" spans="1:56">
      <c r="A21" s="91">
        <v>20</v>
      </c>
      <c r="B21" s="122">
        <v>5.4976305466223563E-2</v>
      </c>
      <c r="C21" s="122">
        <v>0.30423333910249495</v>
      </c>
      <c r="D21" s="122">
        <v>8.8439633845782684E-2</v>
      </c>
      <c r="E21" s="122">
        <v>0.2058383996315627</v>
      </c>
      <c r="F21" s="122">
        <v>0.97207772906679901</v>
      </c>
      <c r="G21" s="122">
        <v>0.57161787699493671</v>
      </c>
      <c r="H21" s="122">
        <v>0.35489386108649046</v>
      </c>
      <c r="I21" s="122">
        <v>2.832063502402038E-2</v>
      </c>
      <c r="J21" s="122">
        <v>0.25868767494113531</v>
      </c>
      <c r="K21" s="100">
        <v>0.68809677397987046</v>
      </c>
      <c r="L21" s="101"/>
      <c r="M21" s="102">
        <v>20</v>
      </c>
      <c r="N21" s="125">
        <v>-1.5984061764857986</v>
      </c>
      <c r="O21" s="125">
        <v>-0.51226339789816511</v>
      </c>
      <c r="P21" s="125">
        <v>-1.350426336505564</v>
      </c>
      <c r="Q21" s="125">
        <v>-0.82094640080925341</v>
      </c>
      <c r="R21" s="125">
        <v>1.9122468316585819</v>
      </c>
      <c r="S21" s="125">
        <v>0.18049466031228867</v>
      </c>
      <c r="T21" s="125">
        <v>-0.3721412004406317</v>
      </c>
      <c r="U21" s="122">
        <v>-1.9060688767707528</v>
      </c>
      <c r="V21" s="122">
        <v>-0.64739651649196484</v>
      </c>
      <c r="W21" s="94">
        <v>0.49046279322355574</v>
      </c>
      <c r="X21" s="56"/>
      <c r="Y21" s="95">
        <v>20</v>
      </c>
      <c r="Z21" s="122">
        <f>(幕後結果!$AB$2+幕後結果!$AB$4*幕後結果_最佳化!$N1022)*12/3</f>
        <v>-2.0327921477391402</v>
      </c>
      <c r="AA21" s="122">
        <f>(幕後結果!$AC$2+幕後結果!$AC$4*幕後結果_最佳化!$O1022)*12/3</f>
        <v>-2.2227326424106462</v>
      </c>
      <c r="AB21" s="122">
        <f>(幕後結果!$AD$2+幕後結果!$AD$4*幕後結果_最佳化!$P1022)*12/3</f>
        <v>-1.2404630622784358</v>
      </c>
      <c r="AC21" s="122">
        <f>(幕後結果!$AE$2+幕後結果!$AE$4*幕後結果_最佳化!$Q1022)*12/3</f>
        <v>-0.20964104221353708</v>
      </c>
      <c r="AD21" s="122">
        <f>(幕後結果!$AF$2+幕後結果!$AF$4*幕後結果_最佳化!$R1022)*12/3</f>
        <v>1.0116927673062908</v>
      </c>
      <c r="AE21" s="122">
        <f>(幕後結果!$AG$2+幕後結果!$AG$4*幕後結果_最佳化!$S1022)*12/3</f>
        <v>-0.52464661223174835</v>
      </c>
      <c r="AF21" s="122">
        <f>(幕後結果!$AH$2+幕後結果!$AH$4*幕後結果_最佳化!$T1022)*12/3</f>
        <v>0.87628529151602252</v>
      </c>
      <c r="AG21" s="122">
        <f>(幕後結果!$AI$2+幕後結果!$AI$4*幕後結果_最佳化!$U1022)*12/3</f>
        <v>-3.4776807043823807</v>
      </c>
      <c r="AH21" s="122">
        <f>(幕後結果!$AJ$2+幕後結果!$AJ$4*幕後結果_最佳化!$V1022)*12/3</f>
        <v>-1.103164253617255</v>
      </c>
      <c r="AI21" s="96">
        <f>(幕後結果!$AK$2+幕後結果!$AK$4*幕後結果_最佳化!$W1022)*12/3</f>
        <v>-0.47362972820439148</v>
      </c>
      <c r="AJ21" s="56"/>
      <c r="AK21" s="56"/>
      <c r="AL21" s="56"/>
      <c r="AM21" s="97">
        <v>20</v>
      </c>
      <c r="AN21" s="122">
        <f t="shared" si="1"/>
        <v>0.15102935303021048</v>
      </c>
      <c r="AO21" s="122">
        <f t="shared" si="2"/>
        <v>4.3467680187890385E-2</v>
      </c>
      <c r="AP21" s="122">
        <f t="shared" si="3"/>
        <v>5.6549768040868302E-2</v>
      </c>
      <c r="AQ21" s="122">
        <f t="shared" si="4"/>
        <v>0.12901374154482317</v>
      </c>
      <c r="AR21" s="122">
        <f t="shared" si="5"/>
        <v>0.12164156594010872</v>
      </c>
      <c r="AS21" s="122">
        <f t="shared" si="6"/>
        <v>0.15477891192546675</v>
      </c>
      <c r="AT21" s="122">
        <f t="shared" si="7"/>
        <v>6.1196893075868612E-2</v>
      </c>
      <c r="AU21" s="122">
        <f t="shared" si="8"/>
        <v>4.5013747168190468E-2</v>
      </c>
      <c r="AV21" s="122">
        <f t="shared" si="9"/>
        <v>0.16612113699677664</v>
      </c>
      <c r="AW21" s="122">
        <f t="shared" si="10"/>
        <v>7.1187202089796495E-2</v>
      </c>
      <c r="AX21" s="122">
        <f t="shared" si="11"/>
        <v>1.0000000000000002</v>
      </c>
      <c r="AY21" s="122">
        <f>SUMPRODUCT(AN21:AW21,幕後結果_最佳化!$Z$1005:$AI$1005)</f>
        <v>0.13843746257591097</v>
      </c>
      <c r="AZ21" s="122">
        <f>(SUMPRODUCT(AN21:AW21,MMULT(AN21:AW21,幕後結果!$AB$9:$AK$18)))*252</f>
        <v>4.6490761394520401E-2</v>
      </c>
      <c r="BA21" s="122">
        <f t="shared" si="12"/>
        <v>0.21561716396085076</v>
      </c>
      <c r="BB21" s="98">
        <f t="shared" si="13"/>
        <v>0.44308839250504911</v>
      </c>
      <c r="BC21" s="56"/>
      <c r="BD21" s="56"/>
    </row>
    <row r="22" spans="1:56">
      <c r="A22" s="91">
        <v>21</v>
      </c>
      <c r="B22" s="122">
        <v>0.9175322459421249</v>
      </c>
      <c r="C22" s="122">
        <v>0.33566563011479111</v>
      </c>
      <c r="D22" s="122">
        <v>0.19068069232449925</v>
      </c>
      <c r="E22" s="122">
        <v>0.45808717353568351</v>
      </c>
      <c r="F22" s="122">
        <v>0.53620526303835581</v>
      </c>
      <c r="G22" s="122">
        <v>0.55700110691805871</v>
      </c>
      <c r="H22" s="122">
        <v>0.38422473232164034</v>
      </c>
      <c r="I22" s="122">
        <v>0.30247606291111517</v>
      </c>
      <c r="J22" s="122">
        <v>3.1446939060557844E-2</v>
      </c>
      <c r="K22" s="100">
        <v>0.89076845749051059</v>
      </c>
      <c r="L22" s="101"/>
      <c r="M22" s="102">
        <v>21</v>
      </c>
      <c r="N22" s="125">
        <v>1.3886621525053842</v>
      </c>
      <c r="O22" s="125">
        <v>-0.42432163886716806</v>
      </c>
      <c r="P22" s="125">
        <v>-0.87539065149830964</v>
      </c>
      <c r="Q22" s="125">
        <v>-0.10525389384069275</v>
      </c>
      <c r="R22" s="125">
        <v>9.0878072209719732E-2</v>
      </c>
      <c r="S22" s="125">
        <v>0.14337023875266539</v>
      </c>
      <c r="T22" s="125">
        <v>-0.29440366766602144</v>
      </c>
      <c r="U22" s="122">
        <v>-0.51729230365591072</v>
      </c>
      <c r="V22" s="122">
        <v>-1.8599409693620972</v>
      </c>
      <c r="W22" s="94">
        <v>1.2306251750818356</v>
      </c>
      <c r="X22" s="56"/>
      <c r="Y22" s="95">
        <v>21</v>
      </c>
      <c r="Z22" s="122">
        <f>(幕後結果!$AB$2+幕後結果!$AB$4*幕後結果_最佳化!$N1023)*12/3</f>
        <v>1.6758037216475012</v>
      </c>
      <c r="AA22" s="122">
        <f>(幕後結果!$AC$2+幕後結果!$AC$4*幕後結果_最佳化!$O1023)*12/3</f>
        <v>-1.8420108330158182</v>
      </c>
      <c r="AB22" s="122">
        <f>(幕後結果!$AD$2+幕後結果!$AD$4*幕後結果_最佳化!$P1023)*12/3</f>
        <v>7.947193224912219E-2</v>
      </c>
      <c r="AC22" s="122">
        <f>(幕後結果!$AE$2+幕後結果!$AE$4*幕後結果_最佳化!$Q1023)*12/3</f>
        <v>0.61446968625001475</v>
      </c>
      <c r="AD22" s="122">
        <f>(幕後結果!$AF$2+幕後結果!$AF$4*幕後結果_最佳化!$R1023)*12/3</f>
        <v>-0.21254264418228522</v>
      </c>
      <c r="AE22" s="122">
        <f>(幕後結果!$AG$2+幕後結果!$AG$4*幕後結果_最佳化!$S1023)*12/3</f>
        <v>0.41173134537278644</v>
      </c>
      <c r="AF22" s="122">
        <f>(幕後結果!$AH$2+幕後結果!$AH$4*幕後結果_最佳化!$T1023)*12/3</f>
        <v>1.181329027046909</v>
      </c>
      <c r="AG22" s="122">
        <f>(幕後結果!$AI$2+幕後結果!$AI$4*幕後結果_最佳化!$U1023)*12/3</f>
        <v>-0.687510505339747</v>
      </c>
      <c r="AH22" s="122">
        <f>(幕後結果!$AJ$2+幕後結果!$AJ$4*幕後結果_最佳化!$V1023)*12/3</f>
        <v>-1.2285628896402132</v>
      </c>
      <c r="AI22" s="96">
        <f>(幕後結果!$AK$2+幕後結果!$AK$4*幕後結果_最佳化!$W1023)*12/3</f>
        <v>0.26850462082392484</v>
      </c>
      <c r="AJ22" s="56"/>
      <c r="AK22" s="56"/>
      <c r="AL22" s="56"/>
      <c r="AM22" s="97">
        <v>21</v>
      </c>
      <c r="AN22" s="122">
        <f t="shared" si="1"/>
        <v>3.61680080251221E-2</v>
      </c>
      <c r="AO22" s="122">
        <f t="shared" si="2"/>
        <v>7.787121019558968E-2</v>
      </c>
      <c r="AP22" s="122">
        <f t="shared" si="3"/>
        <v>0.13614724010951948</v>
      </c>
      <c r="AQ22" s="122">
        <f t="shared" si="4"/>
        <v>7.195139768942542E-2</v>
      </c>
      <c r="AR22" s="122">
        <f t="shared" si="5"/>
        <v>0.10599656790436356</v>
      </c>
      <c r="AS22" s="122">
        <f t="shared" si="6"/>
        <v>0.13641823756104746</v>
      </c>
      <c r="AT22" s="122">
        <f t="shared" si="7"/>
        <v>0.14035920575745897</v>
      </c>
      <c r="AU22" s="122">
        <f t="shared" si="8"/>
        <v>0.12443032911117403</v>
      </c>
      <c r="AV22" s="122">
        <f t="shared" si="9"/>
        <v>6.5924518641346214E-2</v>
      </c>
      <c r="AW22" s="122">
        <f t="shared" si="10"/>
        <v>0.10473328500495326</v>
      </c>
      <c r="AX22" s="122">
        <f t="shared" si="11"/>
        <v>1</v>
      </c>
      <c r="AY22" s="122">
        <f>SUMPRODUCT(AN22:AW22,幕後結果_最佳化!$Z$1005:$AI$1005)</f>
        <v>7.3151252629597624E-2</v>
      </c>
      <c r="AZ22" s="122">
        <f>(SUMPRODUCT(AN22:AW22,MMULT(AN22:AW22,幕後結果!$AB$9:$AK$18)))*252</f>
        <v>4.2815901079419467E-2</v>
      </c>
      <c r="BA22" s="122">
        <f t="shared" si="12"/>
        <v>0.2069200354712406</v>
      </c>
      <c r="BB22" s="98">
        <f t="shared" si="13"/>
        <v>0.14619779356166882</v>
      </c>
      <c r="BC22" s="56"/>
      <c r="BD22" s="56"/>
    </row>
    <row r="23" spans="1:56">
      <c r="A23" s="91">
        <v>22</v>
      </c>
      <c r="B23" s="122">
        <v>0.95661651218182819</v>
      </c>
      <c r="C23" s="122">
        <v>0.65836343388872831</v>
      </c>
      <c r="D23" s="122">
        <v>0.3193305856341595</v>
      </c>
      <c r="E23" s="122">
        <v>0.14255654685930841</v>
      </c>
      <c r="F23" s="122">
        <v>0.46016584744248679</v>
      </c>
      <c r="G23" s="122">
        <v>0.32737420609305512</v>
      </c>
      <c r="H23" s="122">
        <v>0.42857772525681059</v>
      </c>
      <c r="I23" s="122">
        <v>0.84889085204964032</v>
      </c>
      <c r="J23" s="122">
        <v>7.0291285702003714E-2</v>
      </c>
      <c r="K23" s="100">
        <v>0.52468091664475924</v>
      </c>
      <c r="L23" s="101"/>
      <c r="M23" s="102">
        <v>22</v>
      </c>
      <c r="N23" s="125">
        <v>1.712704180641939</v>
      </c>
      <c r="O23" s="125">
        <v>0.40800073918075619</v>
      </c>
      <c r="P23" s="125">
        <v>-0.46957152689771026</v>
      </c>
      <c r="Q23" s="125">
        <v>-1.0689036353149273</v>
      </c>
      <c r="R23" s="125">
        <v>-0.10001590942178926</v>
      </c>
      <c r="S23" s="125">
        <v>-0.4471754132013176</v>
      </c>
      <c r="T23" s="125">
        <v>-0.17999632855631437</v>
      </c>
      <c r="U23" s="122">
        <v>1.031688010305938</v>
      </c>
      <c r="V23" s="122">
        <v>-1.4736250555578112</v>
      </c>
      <c r="W23" s="94">
        <v>6.1905400577328476E-2</v>
      </c>
      <c r="X23" s="56"/>
      <c r="Y23" s="95">
        <v>22</v>
      </c>
      <c r="Z23" s="122">
        <f>(幕後結果!$AB$2+幕後結果!$AB$4*幕後結果_最佳化!$N1024)*12/3</f>
        <v>2.0781182302884065</v>
      </c>
      <c r="AA23" s="122">
        <f>(幕後結果!$AC$2+幕後結果!$AC$4*幕後結果_最佳化!$O1024)*12/3</f>
        <v>-0.66685548117889371</v>
      </c>
      <c r="AB23" s="122">
        <f>(幕後結果!$AD$2+幕後結果!$AD$4*幕後結果_最佳化!$P1024)*12/3</f>
        <v>0.61301897127363203</v>
      </c>
      <c r="AC23" s="122">
        <f>(幕後結果!$AE$2+幕後結果!$AE$4*幕後結果_最佳化!$Q1024)*12/3</f>
        <v>0.17465557638445928</v>
      </c>
      <c r="AD23" s="122">
        <f>(幕後結果!$AF$2+幕後結果!$AF$4*幕後結果_最佳化!$R1024)*12/3</f>
        <v>-0.30249654899026979</v>
      </c>
      <c r="AE23" s="122">
        <f>(幕後結果!$AG$2+幕後結果!$AG$4*幕後結果_最佳化!$S1024)*12/3</f>
        <v>-0.21046642053080622</v>
      </c>
      <c r="AF23" s="122">
        <f>(幕後結果!$AH$2+幕後結果!$AH$4*幕後結果_最佳化!$T1024)*12/3</f>
        <v>1.4626625666475388</v>
      </c>
      <c r="AG23" s="122">
        <f>(幕後結果!$AI$2+幕後結果!$AI$4*幕後結果_最佳化!$U1024)*12/3</f>
        <v>1.1759424131587344</v>
      </c>
      <c r="AH23" s="122">
        <f>(幕後結果!$AJ$2+幕後結果!$AJ$4*幕後結果_最佳化!$V1024)*12/3</f>
        <v>-0.42352251784262424</v>
      </c>
      <c r="AI23" s="96">
        <f>(幕後結果!$AK$2+幕後結果!$AK$4*幕後結果_最佳化!$W1024)*12/3</f>
        <v>-0.12785295198701957</v>
      </c>
      <c r="AJ23" s="56"/>
      <c r="AK23" s="56"/>
      <c r="AL23" s="56"/>
      <c r="AM23" s="97">
        <v>22</v>
      </c>
      <c r="AN23" s="122">
        <f t="shared" si="1"/>
        <v>5.3685295029663937E-3</v>
      </c>
      <c r="AO23" s="122">
        <f t="shared" si="2"/>
        <v>6.0947836163371676E-2</v>
      </c>
      <c r="AP23" s="122">
        <f t="shared" si="3"/>
        <v>8.6940267038911737E-2</v>
      </c>
      <c r="AQ23" s="122">
        <f t="shared" si="4"/>
        <v>0.15769989877489152</v>
      </c>
      <c r="AR23" s="122">
        <f t="shared" si="5"/>
        <v>0.16830051442297711</v>
      </c>
      <c r="AS23" s="122">
        <f t="shared" si="6"/>
        <v>0.12240946345945702</v>
      </c>
      <c r="AT23" s="122">
        <f t="shared" si="7"/>
        <v>2.8783414764599623E-2</v>
      </c>
      <c r="AU23" s="122">
        <f t="shared" si="8"/>
        <v>0.12264927259016611</v>
      </c>
      <c r="AV23" s="122">
        <f t="shared" si="9"/>
        <v>7.0578183685988033E-2</v>
      </c>
      <c r="AW23" s="122">
        <f t="shared" si="10"/>
        <v>0.17632261959667081</v>
      </c>
      <c r="AX23" s="122">
        <f t="shared" si="11"/>
        <v>1</v>
      </c>
      <c r="AY23" s="122">
        <f>SUMPRODUCT(AN23:AW23,幕後結果_最佳化!$Z$1005:$AI$1005)</f>
        <v>-2.5874960610391046E-2</v>
      </c>
      <c r="AZ23" s="122">
        <f>(SUMPRODUCT(AN23:AW23,MMULT(AN23:AW23,幕後結果!$AB$9:$AK$18)))*252</f>
        <v>3.9911541775005867E-2</v>
      </c>
      <c r="BA23" s="122">
        <f t="shared" si="12"/>
        <v>0.19977873203873797</v>
      </c>
      <c r="BB23" s="98">
        <f t="shared" si="13"/>
        <v>-0.3442556667996835</v>
      </c>
      <c r="BC23" s="56"/>
      <c r="BD23" s="56"/>
    </row>
    <row r="24" spans="1:56">
      <c r="A24" s="91">
        <v>23</v>
      </c>
      <c r="B24" s="122">
        <v>0.46582672748684151</v>
      </c>
      <c r="C24" s="122">
        <v>0.39696905010704153</v>
      </c>
      <c r="D24" s="122">
        <v>0.55714776549152156</v>
      </c>
      <c r="E24" s="122">
        <v>0.42827597377331927</v>
      </c>
      <c r="F24" s="122">
        <v>0.20479719308018596</v>
      </c>
      <c r="G24" s="122">
        <v>0.75158981542944892</v>
      </c>
      <c r="H24" s="122">
        <v>0.2420414253617158</v>
      </c>
      <c r="I24" s="122">
        <v>0.90582850838365991</v>
      </c>
      <c r="J24" s="122">
        <v>0.85262965845366279</v>
      </c>
      <c r="K24" s="100">
        <v>0.55256411130256167</v>
      </c>
      <c r="L24" s="101"/>
      <c r="M24" s="102">
        <v>23</v>
      </c>
      <c r="N24" s="125">
        <v>-8.5764716847368472E-2</v>
      </c>
      <c r="O24" s="125">
        <v>-0.26120023070598369</v>
      </c>
      <c r="P24" s="125">
        <v>0.14374166486350537</v>
      </c>
      <c r="Q24" s="125">
        <v>-0.18076511324033162</v>
      </c>
      <c r="R24" s="125">
        <v>-0.8246076335675</v>
      </c>
      <c r="S24" s="125">
        <v>0.6795011659086061</v>
      </c>
      <c r="T24" s="125">
        <v>-0.69975095154268496</v>
      </c>
      <c r="U24" s="122">
        <v>1.3154968263968587</v>
      </c>
      <c r="V24" s="122">
        <v>1.0477784724461341</v>
      </c>
      <c r="W24" s="94">
        <v>0.13214225106340341</v>
      </c>
      <c r="X24" s="56"/>
      <c r="Y24" s="95">
        <v>23</v>
      </c>
      <c r="Z24" s="122">
        <f>(幕後結果!$AB$2+幕後結果!$AB$4*幕後結果_最佳化!$N1025)*12/3</f>
        <v>-0.15477154317779693</v>
      </c>
      <c r="AA24" s="122">
        <f>(幕後結果!$AC$2+幕後結果!$AC$4*幕後結果_最佳化!$O1025)*12/3</f>
        <v>-1.7453233237784895</v>
      </c>
      <c r="AB24" s="122">
        <f>(幕後結果!$AD$2+幕後結果!$AD$4*幕後結果_最佳化!$P1025)*12/3</f>
        <v>0.5344828272922193</v>
      </c>
      <c r="AC24" s="122">
        <f>(幕後結果!$AE$2+幕後結果!$AE$4*幕後結果_最佳化!$Q1025)*12/3</f>
        <v>0.74036035071845552</v>
      </c>
      <c r="AD24" s="122">
        <f>(幕後結果!$AF$2+幕後結果!$AF$4*幕後結果_最佳化!$R1025)*12/3</f>
        <v>-0.66097212120084203</v>
      </c>
      <c r="AE24" s="122">
        <f>(幕後結果!$AG$2+幕後結果!$AG$4*幕後結果_最佳化!$S1025)*12/3</f>
        <v>0.58824497382322161</v>
      </c>
      <c r="AF24" s="122">
        <f>(幕後結果!$AH$2+幕後結果!$AH$4*幕後結果_最佳化!$T1025)*12/3</f>
        <v>0.32305562155676826</v>
      </c>
      <c r="AG24" s="122">
        <f>(幕後結果!$AI$2+幕後結果!$AI$4*幕後結果_最佳化!$U1025)*12/3</f>
        <v>0.52840163970884912</v>
      </c>
      <c r="AH24" s="122">
        <f>(幕後結果!$AJ$2+幕後結果!$AJ$4*幕後結果_最佳化!$V1025)*12/3</f>
        <v>0.69734282841812922</v>
      </c>
      <c r="AI24" s="96">
        <f>(幕後結果!$AK$2+幕後結果!$AK$4*幕後結果_最佳化!$W1025)*12/3</f>
        <v>-0.49264091598856646</v>
      </c>
      <c r="AJ24" s="56"/>
      <c r="AK24" s="56"/>
      <c r="AL24" s="56"/>
      <c r="AM24" s="97">
        <v>23</v>
      </c>
      <c r="AN24" s="122">
        <f t="shared" si="1"/>
        <v>0.16908253153616898</v>
      </c>
      <c r="AO24" s="122">
        <f t="shared" si="2"/>
        <v>8.1478279975257556E-2</v>
      </c>
      <c r="AP24" s="122">
        <f t="shared" si="3"/>
        <v>0.12841422123377083</v>
      </c>
      <c r="AQ24" s="122">
        <f t="shared" si="4"/>
        <v>0.11651741195516116</v>
      </c>
      <c r="AR24" s="122">
        <f t="shared" si="5"/>
        <v>0.16371159456926401</v>
      </c>
      <c r="AS24" s="122">
        <f t="shared" si="6"/>
        <v>7.9660173772049203E-2</v>
      </c>
      <c r="AT24" s="122">
        <f t="shared" si="7"/>
        <v>1.2683505414742953E-2</v>
      </c>
      <c r="AU24" s="122">
        <f t="shared" si="8"/>
        <v>0.15871608888887714</v>
      </c>
      <c r="AV24" s="122">
        <f t="shared" si="9"/>
        <v>4.1602090750448725E-2</v>
      </c>
      <c r="AW24" s="122">
        <f t="shared" si="10"/>
        <v>4.8134101904259395E-2</v>
      </c>
      <c r="AX24" s="122">
        <f t="shared" si="11"/>
        <v>0.99999999999999978</v>
      </c>
      <c r="AY24" s="122">
        <f>SUMPRODUCT(AN24:AW24,幕後結果_最佳化!$Z$1005:$AI$1005)</f>
        <v>-7.892824476123908E-2</v>
      </c>
      <c r="AZ24" s="122">
        <f>(SUMPRODUCT(AN24:AW24,MMULT(AN24:AW24,幕後結果!$AB$9:$AK$18)))*252</f>
        <v>5.1360444890469897E-2</v>
      </c>
      <c r="BA24" s="122">
        <f t="shared" si="12"/>
        <v>0.226628429131188</v>
      </c>
      <c r="BB24" s="98">
        <f t="shared" si="13"/>
        <v>-0.53756823549580612</v>
      </c>
      <c r="BC24" s="56"/>
      <c r="BD24" s="56"/>
    </row>
    <row r="25" spans="1:56">
      <c r="A25" s="91">
        <v>24</v>
      </c>
      <c r="B25" s="122">
        <v>0.12706114219549569</v>
      </c>
      <c r="C25" s="122">
        <v>0.81970119850797052</v>
      </c>
      <c r="D25" s="122">
        <v>0.34113564193630519</v>
      </c>
      <c r="E25" s="122">
        <v>0.35512361063424325</v>
      </c>
      <c r="F25" s="122">
        <v>0.69395708362010011</v>
      </c>
      <c r="G25" s="122">
        <v>0.69465877195629933</v>
      </c>
      <c r="H25" s="122">
        <v>0.3724952147586349</v>
      </c>
      <c r="I25" s="122">
        <v>0.38058161714446781</v>
      </c>
      <c r="J25" s="122">
        <v>2.4060617121941075E-2</v>
      </c>
      <c r="K25" s="100">
        <v>0.1797841502297628</v>
      </c>
      <c r="L25" s="101"/>
      <c r="M25" s="102">
        <v>24</v>
      </c>
      <c r="N25" s="125">
        <v>-1.1403937768135664</v>
      </c>
      <c r="O25" s="125">
        <v>0.91422695553735855</v>
      </c>
      <c r="P25" s="125">
        <v>-0.40936573184527375</v>
      </c>
      <c r="Q25" s="125">
        <v>-0.37152408377178175</v>
      </c>
      <c r="R25" s="125">
        <v>0.507098321391523</v>
      </c>
      <c r="S25" s="125">
        <v>0.50909953735778424</v>
      </c>
      <c r="T25" s="125">
        <v>-0.32525190273603605</v>
      </c>
      <c r="U25" s="122">
        <v>-0.3039536094213256</v>
      </c>
      <c r="V25" s="122">
        <v>-1.9762962486146172</v>
      </c>
      <c r="W25" s="94">
        <v>-0.91618799594515365</v>
      </c>
      <c r="X25" s="56"/>
      <c r="Y25" s="95">
        <v>24</v>
      </c>
      <c r="Z25" s="122">
        <f>(幕後結果!$AB$2+幕後結果!$AB$4*幕後結果_最佳化!$N1026)*12/3</f>
        <v>-1.4641466711470585</v>
      </c>
      <c r="AA25" s="122">
        <f>(幕後結果!$AC$2+幕後結果!$AC$4*幕後結果_最佳化!$O1026)*12/3</f>
        <v>-0.21713046356201349</v>
      </c>
      <c r="AB25" s="122">
        <f>(幕後結果!$AD$2+幕後結果!$AD$4*幕後結果_最佳化!$P1026)*12/3</f>
        <v>-0.14273034180631972</v>
      </c>
      <c r="AC25" s="122">
        <f>(幕後結果!$AE$2+幕後結果!$AE$4*幕後結果_最佳化!$Q1026)*12/3</f>
        <v>0.61220107817672575</v>
      </c>
      <c r="AD25" s="122">
        <f>(幕後結果!$AF$2+幕後結果!$AF$4*幕後結果_最佳化!$R1026)*12/3</f>
        <v>0.33469014565836996</v>
      </c>
      <c r="AE25" s="122">
        <f>(幕後結果!$AG$2+幕後結果!$AG$4*幕後結果_最佳化!$S1026)*12/3</f>
        <v>0.46425195539999048</v>
      </c>
      <c r="AF25" s="122">
        <f>(幕後結果!$AH$2+幕後結果!$AH$4*幕後結果_最佳化!$T1026)*12/3</f>
        <v>0.70599170880339246</v>
      </c>
      <c r="AG25" s="122">
        <f>(幕後結果!$AI$2+幕後結果!$AI$4*幕後結果_最佳化!$U1026)*12/3</f>
        <v>-1.7074299988826029</v>
      </c>
      <c r="AH25" s="122">
        <f>(幕後結果!$AJ$2+幕後結果!$AJ$4*幕後結果_最佳化!$V1026)*12/3</f>
        <v>-1.2812543385534156</v>
      </c>
      <c r="AI25" s="96">
        <f>(幕後結果!$AK$2+幕後結果!$AK$4*幕後結果_最佳化!$W1026)*12/3</f>
        <v>-0.99470301285178075</v>
      </c>
      <c r="AJ25" s="56"/>
      <c r="AK25" s="56"/>
      <c r="AL25" s="56"/>
      <c r="AM25" s="97">
        <v>24</v>
      </c>
      <c r="AN25" s="122">
        <f t="shared" si="1"/>
        <v>0.21082240228426141</v>
      </c>
      <c r="AO25" s="122">
        <f t="shared" si="2"/>
        <v>0.10121703284423032</v>
      </c>
      <c r="AP25" s="122">
        <f t="shared" si="3"/>
        <v>0.1377573358537299</v>
      </c>
      <c r="AQ25" s="122">
        <f t="shared" si="4"/>
        <v>3.0396085219268247E-3</v>
      </c>
      <c r="AR25" s="122">
        <f t="shared" si="5"/>
        <v>7.6653485804182742E-2</v>
      </c>
      <c r="AS25" s="122">
        <f t="shared" si="6"/>
        <v>4.0252296530794068E-2</v>
      </c>
      <c r="AT25" s="122">
        <f t="shared" si="7"/>
        <v>0.19776002060605857</v>
      </c>
      <c r="AU25" s="122">
        <f t="shared" si="8"/>
        <v>6.3665861413224376E-2</v>
      </c>
      <c r="AV25" s="122">
        <f t="shared" si="9"/>
        <v>9.7833088377280872E-2</v>
      </c>
      <c r="AW25" s="122">
        <f t="shared" si="10"/>
        <v>7.0998867764311052E-2</v>
      </c>
      <c r="AX25" s="122">
        <f t="shared" si="11"/>
        <v>1.0000000000000002</v>
      </c>
      <c r="AY25" s="122">
        <f>SUMPRODUCT(AN25:AW25,幕後結果_最佳化!$Z$1005:$AI$1005)</f>
        <v>9.0330662648246907E-2</v>
      </c>
      <c r="AZ25" s="122">
        <f>(SUMPRODUCT(AN25:AW25,MMULT(AN25:AW25,幕後結果!$AB$9:$AK$18)))*252</f>
        <v>5.682826123475708E-2</v>
      </c>
      <c r="BA25" s="122">
        <f t="shared" si="12"/>
        <v>0.23838678913638878</v>
      </c>
      <c r="BB25" s="98">
        <f t="shared" si="13"/>
        <v>0.19896514743990404</v>
      </c>
      <c r="BC25" s="56"/>
      <c r="BD25" s="56"/>
    </row>
    <row r="26" spans="1:56">
      <c r="A26" s="91">
        <v>25</v>
      </c>
      <c r="B26" s="122">
        <v>0.87290400510910615</v>
      </c>
      <c r="C26" s="122">
        <v>0.87791470247036973</v>
      </c>
      <c r="D26" s="122">
        <v>0.64107771566223493</v>
      </c>
      <c r="E26" s="122">
        <v>0.49638493975701814</v>
      </c>
      <c r="F26" s="122">
        <v>0.92944787840903254</v>
      </c>
      <c r="G26" s="122">
        <v>0.76334629535797505</v>
      </c>
      <c r="H26" s="122">
        <v>0.30404665732515679</v>
      </c>
      <c r="I26" s="122">
        <v>0.67585167121155498</v>
      </c>
      <c r="J26" s="122">
        <v>0.21655619410918381</v>
      </c>
      <c r="K26" s="100">
        <v>0.67038800144531474</v>
      </c>
      <c r="L26" s="101"/>
      <c r="M26" s="102">
        <v>25</v>
      </c>
      <c r="N26" s="125">
        <v>1.1402264041974448</v>
      </c>
      <c r="O26" s="125">
        <v>1.1646255546453166</v>
      </c>
      <c r="P26" s="125">
        <v>0.36134097186344605</v>
      </c>
      <c r="Q26" s="125">
        <v>-9.0617362355330938E-3</v>
      </c>
      <c r="R26" s="125">
        <v>1.4716913549149944</v>
      </c>
      <c r="S26" s="125">
        <v>0.71710808200688902</v>
      </c>
      <c r="T26" s="125">
        <v>-0.5127970198277938</v>
      </c>
      <c r="U26" s="122">
        <v>0.45612977864061999</v>
      </c>
      <c r="V26" s="122">
        <v>-0.78387682702829942</v>
      </c>
      <c r="W26" s="94">
        <v>0.44098480548734864</v>
      </c>
      <c r="X26" s="56"/>
      <c r="Y26" s="95">
        <v>25</v>
      </c>
      <c r="Z26" s="122">
        <f>(幕後結果!$AB$2+幕後結果!$AB$4*幕後結果_最佳化!$N1027)*12/3</f>
        <v>1.3673582197349392</v>
      </c>
      <c r="AA26" s="122">
        <f>(幕後結果!$AC$2+幕後結果!$AC$4*幕後結果_最佳化!$O1027)*12/3</f>
        <v>0.32608891962884812</v>
      </c>
      <c r="AB26" s="122">
        <f>(幕後結果!$AD$2+幕後結果!$AD$4*幕後結果_最佳化!$P1027)*12/3</f>
        <v>1.2369707049762246</v>
      </c>
      <c r="AC26" s="122">
        <f>(幕後結果!$AE$2+幕後結果!$AE$4*幕後結果_最佳化!$Q1027)*12/3</f>
        <v>1.2358959791880064</v>
      </c>
      <c r="AD26" s="122">
        <f>(幕後結果!$AF$2+幕後結果!$AF$4*幕後結果_最佳化!$R1027)*12/3</f>
        <v>1.0285223471220821</v>
      </c>
      <c r="AE26" s="122">
        <f>(幕後結果!$AG$2+幕後結果!$AG$4*幕後結果_最佳化!$S1027)*12/3</f>
        <v>1.6023334689526951</v>
      </c>
      <c r="AF26" s="122">
        <f>(幕後結果!$AH$2+幕後結果!$AH$4*幕後結果_最佳化!$T1027)*12/3</f>
        <v>1.2858702270531699</v>
      </c>
      <c r="AG26" s="122">
        <f>(幕後結果!$AI$2+幕後結果!$AI$4*幕後結果_最佳化!$U1027)*12/3</f>
        <v>0.47601351305462902</v>
      </c>
      <c r="AH26" s="122">
        <f>(幕後結果!$AJ$2+幕後結果!$AJ$4*幕後結果_最佳化!$V1027)*12/3</f>
        <v>0.29190317256545717</v>
      </c>
      <c r="AI26" s="96">
        <f>(幕後結果!$AK$2+幕後結果!$AK$4*幕後結果_最佳化!$W1027)*12/3</f>
        <v>0.44944702981951951</v>
      </c>
      <c r="AJ26" s="56"/>
      <c r="AK26" s="56"/>
      <c r="AL26" s="56"/>
      <c r="AM26" s="97">
        <v>25</v>
      </c>
      <c r="AN26" s="122">
        <f t="shared" si="1"/>
        <v>3.6817274549754239E-2</v>
      </c>
      <c r="AO26" s="122">
        <f t="shared" si="2"/>
        <v>0.21867825784747272</v>
      </c>
      <c r="AP26" s="122">
        <f t="shared" si="3"/>
        <v>3.3255274618333344E-2</v>
      </c>
      <c r="AQ26" s="122">
        <f t="shared" si="4"/>
        <v>0.17089141053660459</v>
      </c>
      <c r="AR26" s="122">
        <f t="shared" si="5"/>
        <v>4.1332391580620145E-2</v>
      </c>
      <c r="AS26" s="122">
        <f t="shared" si="6"/>
        <v>3.0517944577411298E-2</v>
      </c>
      <c r="AT26" s="122">
        <f t="shared" si="7"/>
        <v>1.6104978575974285E-2</v>
      </c>
      <c r="AU26" s="122">
        <f t="shared" si="8"/>
        <v>5.0733637660555123E-2</v>
      </c>
      <c r="AV26" s="122">
        <f t="shared" si="9"/>
        <v>7.7409432389555041E-2</v>
      </c>
      <c r="AW26" s="122">
        <f t="shared" si="10"/>
        <v>0.32425939766371931</v>
      </c>
      <c r="AX26" s="122">
        <f t="shared" si="11"/>
        <v>1</v>
      </c>
      <c r="AY26" s="122">
        <f>SUMPRODUCT(AN26:AW26,幕後結果_最佳化!$Z$1005:$AI$1005)</f>
        <v>-0.29298805569940856</v>
      </c>
      <c r="AZ26" s="122">
        <f>(SUMPRODUCT(AN26:AW26,MMULT(AN26:AW26,幕後結果!$AB$9:$AK$18)))*252</f>
        <v>5.1078119525010415E-2</v>
      </c>
      <c r="BA26" s="122">
        <f t="shared" si="12"/>
        <v>0.22600468916597818</v>
      </c>
      <c r="BB26" s="98">
        <f t="shared" si="13"/>
        <v>-1.4861994985101032</v>
      </c>
      <c r="BC26" s="56"/>
      <c r="BD26" s="56"/>
    </row>
    <row r="27" spans="1:56">
      <c r="A27" s="91">
        <v>26</v>
      </c>
      <c r="B27" s="122">
        <v>3.3820757605546481E-2</v>
      </c>
      <c r="C27" s="122">
        <v>0.85585951282642125</v>
      </c>
      <c r="D27" s="122">
        <v>0.23938859381100785</v>
      </c>
      <c r="E27" s="122">
        <v>0.35251141116437568</v>
      </c>
      <c r="F27" s="122">
        <v>0.61599272099367997</v>
      </c>
      <c r="G27" s="122">
        <v>0.73664705043219225</v>
      </c>
      <c r="H27" s="122">
        <v>0.18252373681023704</v>
      </c>
      <c r="I27" s="122">
        <v>0.18104915801182719</v>
      </c>
      <c r="J27" s="122">
        <v>0.35096007270624408</v>
      </c>
      <c r="K27" s="100">
        <v>0.32089184641291912</v>
      </c>
      <c r="L27" s="101"/>
      <c r="M27" s="102">
        <v>26</v>
      </c>
      <c r="N27" s="125">
        <v>-1.8273875813750307</v>
      </c>
      <c r="O27" s="125">
        <v>1.0619002439255993</v>
      </c>
      <c r="P27" s="125">
        <v>-0.70827066960118279</v>
      </c>
      <c r="Q27" s="125">
        <v>-0.37854897037879498</v>
      </c>
      <c r="R27" s="125">
        <v>0.29497293111344419</v>
      </c>
      <c r="S27" s="125">
        <v>0.63304248552716835</v>
      </c>
      <c r="T27" s="125">
        <v>-0.90578913362169255</v>
      </c>
      <c r="U27" s="122">
        <v>-0.91137406088026784</v>
      </c>
      <c r="V27" s="122">
        <v>-0.38272976111104406</v>
      </c>
      <c r="W27" s="94">
        <v>-0.46520634853870013</v>
      </c>
      <c r="X27" s="56"/>
      <c r="Y27" s="95">
        <v>26</v>
      </c>
      <c r="Z27" s="122">
        <f>(幕後結果!$AB$2+幕後結果!$AB$4*幕後結果_最佳化!$N1028)*12/3</f>
        <v>-2.3170841018590358</v>
      </c>
      <c r="AA27" s="122">
        <f>(幕後結果!$AC$2+幕後結果!$AC$4*幕後結果_最佳化!$O1028)*12/3</f>
        <v>-7.3315410061098651E-2</v>
      </c>
      <c r="AB27" s="122">
        <f>(幕後結果!$AD$2+幕後結果!$AD$4*幕後結果_最佳化!$P1028)*12/3</f>
        <v>-0.59347679012160459</v>
      </c>
      <c r="AC27" s="122">
        <f>(幕後結果!$AE$2+幕後結果!$AE$4*幕後結果_最佳化!$Q1028)*12/3</f>
        <v>0.52127427495196532</v>
      </c>
      <c r="AD27" s="122">
        <f>(幕後結果!$AF$2+幕後結果!$AF$4*幕後結果_最佳化!$R1028)*12/3</f>
        <v>0.20496082551203845</v>
      </c>
      <c r="AE27" s="122">
        <f>(幕後結果!$AG$2+幕後結果!$AG$4*幕後結果_最佳化!$S1028)*12/3</f>
        <v>0.36657168615336566</v>
      </c>
      <c r="AF27" s="122">
        <f>(幕後結果!$AH$2+幕後結果!$AH$4*幕後結果_最佳化!$T1028)*12/3</f>
        <v>-6.4737275511721704E-2</v>
      </c>
      <c r="AG27" s="122">
        <f>(幕後結果!$AI$2+幕後結果!$AI$4*幕後結果_最佳化!$U1028)*12/3</f>
        <v>-2.7981736122357237</v>
      </c>
      <c r="AH27" s="122">
        <f>(幕後結果!$AJ$2+幕後結果!$AJ$4*幕後結果_最佳化!$V1028)*12/3</f>
        <v>-0.50816987219235299</v>
      </c>
      <c r="AI27" s="96">
        <f>(幕後結果!$AK$2+幕後結果!$AK$4*幕後結果_最佳化!$W1028)*12/3</f>
        <v>-0.94935651055398707</v>
      </c>
      <c r="AJ27" s="56"/>
      <c r="AK27" s="56"/>
      <c r="AL27" s="56"/>
      <c r="AM27" s="97">
        <v>26</v>
      </c>
      <c r="AN27" s="122">
        <f t="shared" si="1"/>
        <v>1.2421522537645995E-2</v>
      </c>
      <c r="AO27" s="122">
        <f t="shared" si="2"/>
        <v>0.19305753220556887</v>
      </c>
      <c r="AP27" s="122">
        <f t="shared" si="3"/>
        <v>0.1695690214450796</v>
      </c>
      <c r="AQ27" s="122">
        <f t="shared" si="4"/>
        <v>7.4549005096954279E-2</v>
      </c>
      <c r="AR27" s="122">
        <f t="shared" si="5"/>
        <v>0.13472810239201616</v>
      </c>
      <c r="AS27" s="122">
        <f t="shared" si="6"/>
        <v>0.23445999434970191</v>
      </c>
      <c r="AT27" s="122">
        <f t="shared" si="7"/>
        <v>3.6304283016181993E-2</v>
      </c>
      <c r="AU27" s="122">
        <f t="shared" si="8"/>
        <v>2.0687919325485804E-2</v>
      </c>
      <c r="AV27" s="122">
        <f t="shared" si="9"/>
        <v>0.12417229485233444</v>
      </c>
      <c r="AW27" s="122">
        <f t="shared" si="10"/>
        <v>5.0324779031011393E-5</v>
      </c>
      <c r="AX27" s="122">
        <f t="shared" si="11"/>
        <v>1.0000000000000002</v>
      </c>
      <c r="AY27" s="122">
        <f>SUMPRODUCT(AN27:AW27,幕後結果_最佳化!$Z$1005:$AI$1005)</f>
        <v>-1.5936730636271074E-2</v>
      </c>
      <c r="AZ27" s="122">
        <f>(SUMPRODUCT(AN27:AW27,MMULT(AN27:AW27,幕後結果!$AB$9:$AK$18)))*252</f>
        <v>6.0568779961609934E-2</v>
      </c>
      <c r="BA27" s="122">
        <f t="shared" si="12"/>
        <v>0.24610725296425121</v>
      </c>
      <c r="BB27" s="98">
        <f t="shared" si="13"/>
        <v>-0.23906947043457316</v>
      </c>
      <c r="BC27" s="56"/>
      <c r="BD27" s="56"/>
    </row>
    <row r="28" spans="1:56">
      <c r="A28" s="91">
        <v>27</v>
      </c>
      <c r="B28" s="122">
        <v>0.75715953440246309</v>
      </c>
      <c r="C28" s="122">
        <v>0.99351609970566668</v>
      </c>
      <c r="D28" s="122">
        <v>0.81121892519438288</v>
      </c>
      <c r="E28" s="122">
        <v>0.75020264633029488</v>
      </c>
      <c r="F28" s="122">
        <v>0.48823619254116624</v>
      </c>
      <c r="G28" s="122">
        <v>0.91493625669637391</v>
      </c>
      <c r="H28" s="122">
        <v>0.55252720612416528</v>
      </c>
      <c r="I28" s="122">
        <v>0.28726242027619708</v>
      </c>
      <c r="J28" s="122">
        <v>0.94798091384095895</v>
      </c>
      <c r="K28" s="100">
        <v>0.40537504204264119</v>
      </c>
      <c r="L28" s="101"/>
      <c r="M28" s="102">
        <v>27</v>
      </c>
      <c r="N28" s="125">
        <v>0.69719473857554692</v>
      </c>
      <c r="O28" s="125">
        <v>2.4846523514065764</v>
      </c>
      <c r="P28" s="125">
        <v>0.88239701455000552</v>
      </c>
      <c r="Q28" s="125">
        <v>0.67512758808390361</v>
      </c>
      <c r="R28" s="125">
        <v>-2.9491766983705026E-2</v>
      </c>
      <c r="S28" s="125">
        <v>1.3717942858800805</v>
      </c>
      <c r="T28" s="125">
        <v>0.1320489328750758</v>
      </c>
      <c r="U28" s="122">
        <v>-0.5614000638000165</v>
      </c>
      <c r="V28" s="122">
        <v>1.6255840415681211</v>
      </c>
      <c r="W28" s="94">
        <v>-0.23945848526034563</v>
      </c>
      <c r="X28" s="56"/>
      <c r="Y28" s="95">
        <v>27</v>
      </c>
      <c r="Z28" s="122">
        <f>(幕後結果!$AB$2+幕後結果!$AB$4*幕後結果_最佳化!$N1029)*12/3</f>
        <v>0.81731207944870421</v>
      </c>
      <c r="AA28" s="122">
        <f>(幕後結果!$AC$2+幕後結果!$AC$4*幕後結果_最佳化!$O1029)*12/3</f>
        <v>2.1066892731714786</v>
      </c>
      <c r="AB28" s="122">
        <f>(幕後結果!$AD$2+幕後結果!$AD$4*幕後結果_最佳化!$P1029)*12/3</f>
        <v>1.6888121209765565</v>
      </c>
      <c r="AC28" s="122">
        <f>(幕後結果!$AE$2+幕後結果!$AE$4*幕後結果_最佳化!$Q1029)*12/3</f>
        <v>2.056878225707294</v>
      </c>
      <c r="AD28" s="122">
        <f>(幕後結果!$AF$2+幕後結果!$AF$4*幕後結果_最佳化!$R1029)*12/3</f>
        <v>0.28846416717315104</v>
      </c>
      <c r="AE28" s="122">
        <f>(幕後結果!$AG$2+幕後結果!$AG$4*幕後結果_最佳化!$S1029)*12/3</f>
        <v>2.6521920501319785</v>
      </c>
      <c r="AF28" s="122">
        <f>(幕後結果!$AH$2+幕後結果!$AH$4*幕後結果_最佳化!$T1029)*12/3</f>
        <v>1.3714455113207358</v>
      </c>
      <c r="AG28" s="122">
        <f>(幕後結果!$AI$2+幕後結果!$AI$4*幕後結果_最佳化!$U1029)*12/3</f>
        <v>-1.2240272521303133</v>
      </c>
      <c r="AH28" s="122">
        <f>(幕後結果!$AJ$2+幕後結果!$AJ$4*幕後結果_最佳化!$V1029)*12/3</f>
        <v>2.2385633634825544</v>
      </c>
      <c r="AI28" s="96">
        <f>(幕後結果!$AK$2+幕後結果!$AK$4*幕後結果_最佳化!$W1029)*12/3</f>
        <v>0.16332213947651725</v>
      </c>
      <c r="AJ28" s="56"/>
      <c r="AK28" s="56"/>
      <c r="AL28" s="56"/>
      <c r="AM28" s="97">
        <v>27</v>
      </c>
      <c r="AN28" s="122">
        <f t="shared" si="1"/>
        <v>0.13535961888786779</v>
      </c>
      <c r="AO28" s="122">
        <f t="shared" si="2"/>
        <v>5.8384368493006766E-2</v>
      </c>
      <c r="AP28" s="122">
        <f t="shared" si="3"/>
        <v>0.14505747577035283</v>
      </c>
      <c r="AQ28" s="122">
        <f t="shared" si="4"/>
        <v>0.1216965216495364</v>
      </c>
      <c r="AR28" s="122">
        <f t="shared" si="5"/>
        <v>0.14956908195546484</v>
      </c>
      <c r="AS28" s="122">
        <f t="shared" si="6"/>
        <v>0.12411070974923197</v>
      </c>
      <c r="AT28" s="122">
        <f t="shared" si="7"/>
        <v>8.0486540490017439E-2</v>
      </c>
      <c r="AU28" s="122">
        <f t="shared" si="8"/>
        <v>5.7934151823111138E-2</v>
      </c>
      <c r="AV28" s="122">
        <f t="shared" si="9"/>
        <v>0.11212795606582804</v>
      </c>
      <c r="AW28" s="122">
        <f t="shared" si="10"/>
        <v>1.5273575115582614E-2</v>
      </c>
      <c r="AX28" s="122">
        <f t="shared" si="11"/>
        <v>0.99999999999999978</v>
      </c>
      <c r="AY28" s="122">
        <f>SUMPRODUCT(AN28:AW28,幕後結果_最佳化!$Z$1005:$AI$1005)</f>
        <v>0.17059891191981461</v>
      </c>
      <c r="AZ28" s="122">
        <f>(SUMPRODUCT(AN28:AW28,MMULT(AN28:AW28,幕後結果!$AB$9:$AK$18)))*252</f>
        <v>4.5704853386344939E-2</v>
      </c>
      <c r="BA28" s="122">
        <f t="shared" si="12"/>
        <v>0.21378693455481543</v>
      </c>
      <c r="BB28" s="98">
        <f t="shared" si="13"/>
        <v>0.59731859753605443</v>
      </c>
      <c r="BC28" s="56"/>
      <c r="BD28" s="56"/>
    </row>
    <row r="29" spans="1:56">
      <c r="A29" s="91">
        <v>28</v>
      </c>
      <c r="B29" s="122">
        <v>0.98656145127938588</v>
      </c>
      <c r="C29" s="122">
        <v>0.56990678089957969</v>
      </c>
      <c r="D29" s="122">
        <v>0.51529725617189004</v>
      </c>
      <c r="E29" s="122">
        <v>0.6595417213375212</v>
      </c>
      <c r="F29" s="122">
        <v>0.27269705115089016</v>
      </c>
      <c r="G29" s="122">
        <v>0.29615416367544412</v>
      </c>
      <c r="H29" s="122">
        <v>0.30619248303876545</v>
      </c>
      <c r="I29" s="122">
        <v>0.39139954329182891</v>
      </c>
      <c r="J29" s="122">
        <v>0.42459395285744339</v>
      </c>
      <c r="K29" s="100">
        <v>0.81456241435202381</v>
      </c>
      <c r="L29" s="101"/>
      <c r="M29" s="102">
        <v>28</v>
      </c>
      <c r="N29" s="125">
        <v>2.2132981448545737</v>
      </c>
      <c r="O29" s="125">
        <v>0.17613684128366697</v>
      </c>
      <c r="P29" s="125">
        <v>3.8353936032914447E-2</v>
      </c>
      <c r="Q29" s="125">
        <v>0.41121272634031852</v>
      </c>
      <c r="R29" s="125">
        <v>-0.60467629421511049</v>
      </c>
      <c r="S29" s="125">
        <v>-0.53549396830537632</v>
      </c>
      <c r="T29" s="125">
        <v>-0.50667201982473664</v>
      </c>
      <c r="U29" s="122">
        <v>-0.27567319348960961</v>
      </c>
      <c r="V29" s="122">
        <v>-0.19015470233551604</v>
      </c>
      <c r="W29" s="94">
        <v>0.89483523613961502</v>
      </c>
      <c r="X29" s="56"/>
      <c r="Y29" s="95">
        <v>28</v>
      </c>
      <c r="Z29" s="122">
        <f>(幕後結果!$AB$2+幕後結果!$AB$4*幕後結果_最佳化!$N1030)*12/3</f>
        <v>2.6996308652356809</v>
      </c>
      <c r="AA29" s="122">
        <f>(幕後結果!$AC$2+幕後結果!$AC$4*幕後結果_最佳化!$O1030)*12/3</f>
        <v>-0.94288669828783911</v>
      </c>
      <c r="AB29" s="122">
        <f>(幕後結果!$AD$2+幕後結果!$AD$4*幕後結果_最佳化!$P1030)*12/3</f>
        <v>1.1800748903166873</v>
      </c>
      <c r="AC29" s="122">
        <f>(幕後結果!$AE$2+幕後結果!$AE$4*幕後結果_最佳化!$Q1030)*12/3</f>
        <v>1.3574042671222708</v>
      </c>
      <c r="AD29" s="122">
        <f>(幕後結果!$AF$2+幕後結果!$AF$4*幕後結果_最佳化!$R1030)*12/3</f>
        <v>-0.51423407839083657</v>
      </c>
      <c r="AE29" s="122">
        <f>(幕後結果!$AG$2+幕後結果!$AG$4*幕後結果_最佳化!$S1030)*12/3</f>
        <v>0.6322122779272874</v>
      </c>
      <c r="AF29" s="122">
        <f>(幕後結果!$AH$2+幕後結果!$AH$4*幕後結果_最佳化!$T1030)*12/3</f>
        <v>1.0600904269085356</v>
      </c>
      <c r="AG29" s="122">
        <f>(幕後結果!$AI$2+幕後結果!$AI$4*幕後結果_最佳化!$U1030)*12/3</f>
        <v>-0.18636119937597462</v>
      </c>
      <c r="AH29" s="122">
        <f>(幕後結果!$AJ$2+幕後結果!$AJ$4*幕後結果_最佳化!$V1030)*12/3</f>
        <v>0.32220115121379156</v>
      </c>
      <c r="AI29" s="96">
        <f>(幕後結果!$AK$2+幕後結果!$AK$4*幕後結果_最佳化!$W1030)*12/3</f>
        <v>0.31988465026024521</v>
      </c>
      <c r="AJ29" s="56"/>
      <c r="AK29" s="56"/>
      <c r="AL29" s="56"/>
      <c r="AM29" s="97">
        <v>28</v>
      </c>
      <c r="AN29" s="122">
        <f t="shared" si="1"/>
        <v>3.0170978404952954E-2</v>
      </c>
      <c r="AO29" s="122">
        <f t="shared" si="2"/>
        <v>8.0306020531176803E-2</v>
      </c>
      <c r="AP29" s="122">
        <f t="shared" si="3"/>
        <v>0.10617293252038927</v>
      </c>
      <c r="AQ29" s="122">
        <f t="shared" si="4"/>
        <v>0.17196528570843458</v>
      </c>
      <c r="AR29" s="122">
        <f t="shared" si="5"/>
        <v>4.4402629885790537E-2</v>
      </c>
      <c r="AS29" s="122">
        <f t="shared" si="6"/>
        <v>0.16064639046421392</v>
      </c>
      <c r="AT29" s="122">
        <f t="shared" si="7"/>
        <v>7.871334018441381E-2</v>
      </c>
      <c r="AU29" s="122">
        <f t="shared" si="8"/>
        <v>0.14353290651183484</v>
      </c>
      <c r="AV29" s="122">
        <f t="shared" si="9"/>
        <v>5.3130046918261772E-2</v>
      </c>
      <c r="AW29" s="122">
        <f t="shared" si="10"/>
        <v>0.13095946887053159</v>
      </c>
      <c r="AX29" s="122">
        <f t="shared" si="11"/>
        <v>1</v>
      </c>
      <c r="AY29" s="122">
        <f>SUMPRODUCT(AN29:AW29,幕後結果_最佳化!$Z$1005:$AI$1005)</f>
        <v>5.6530258707229282E-2</v>
      </c>
      <c r="AZ29" s="122">
        <f>(SUMPRODUCT(AN29:AW29,MMULT(AN29:AW29,幕後結果!$AB$9:$AK$18)))*252</f>
        <v>4.5912546057962467E-2</v>
      </c>
      <c r="BA29" s="122">
        <f t="shared" si="12"/>
        <v>0.21427213084758004</v>
      </c>
      <c r="BB29" s="98">
        <f t="shared" si="13"/>
        <v>6.3611906286240305E-2</v>
      </c>
      <c r="BC29" s="56"/>
      <c r="BD29" s="56"/>
    </row>
    <row r="30" spans="1:56">
      <c r="A30" s="91">
        <v>29</v>
      </c>
      <c r="B30" s="122">
        <v>0.35309545618350469</v>
      </c>
      <c r="C30" s="122">
        <v>0.30058907503423193</v>
      </c>
      <c r="D30" s="122">
        <v>0.85245289814504943</v>
      </c>
      <c r="E30" s="122">
        <v>0.25799412267526023</v>
      </c>
      <c r="F30" s="122">
        <v>0.96183578245117229</v>
      </c>
      <c r="G30" s="122">
        <v>0.69539515322008727</v>
      </c>
      <c r="H30" s="122">
        <v>0.59588604141320833</v>
      </c>
      <c r="I30" s="122">
        <v>0.64301192591320921</v>
      </c>
      <c r="J30" s="122">
        <v>0.14639644001621299</v>
      </c>
      <c r="K30" s="100">
        <v>0.27667456019369263</v>
      </c>
      <c r="L30" s="101"/>
      <c r="M30" s="102">
        <v>29</v>
      </c>
      <c r="N30" s="125">
        <v>-0.37697671082363854</v>
      </c>
      <c r="O30" s="125">
        <v>-0.52270702322500595</v>
      </c>
      <c r="P30" s="125">
        <v>1.047011653004005</v>
      </c>
      <c r="Q30" s="125">
        <v>-0.64954178792868644</v>
      </c>
      <c r="R30" s="125">
        <v>1.7723984730351183</v>
      </c>
      <c r="S30" s="125">
        <v>0.51120189262592486</v>
      </c>
      <c r="T30" s="125">
        <v>0.24271276614653356</v>
      </c>
      <c r="U30" s="122">
        <v>0.36652126444070443</v>
      </c>
      <c r="V30" s="122">
        <v>-1.05201453719611</v>
      </c>
      <c r="W30" s="94">
        <v>-0.59274903443902038</v>
      </c>
      <c r="X30" s="56"/>
      <c r="Y30" s="95">
        <v>29</v>
      </c>
      <c r="Z30" s="122">
        <f>(幕後結果!$AB$2+幕後結果!$AB$4*幕後結果_最佳化!$N1031)*12/3</f>
        <v>-0.51632590987719706</v>
      </c>
      <c r="AA30" s="122">
        <f>(幕後結果!$AC$2+幕後結果!$AC$4*幕後結果_最佳化!$O1031)*12/3</f>
        <v>-2.1310007305374414</v>
      </c>
      <c r="AB30" s="122">
        <f>(幕後結果!$AD$2+幕後結果!$AD$4*幕後結果_最佳化!$P1031)*12/3</f>
        <v>1.2023979125640034</v>
      </c>
      <c r="AC30" s="122">
        <f>(幕後結果!$AE$2+幕後結果!$AE$4*幕後結果_最佳化!$Q1031)*12/3</f>
        <v>0.55076696388283397</v>
      </c>
      <c r="AD30" s="122">
        <f>(幕後結果!$AF$2+幕後結果!$AF$4*幕後結果_最佳化!$R1031)*12/3</f>
        <v>1.1169599737102562</v>
      </c>
      <c r="AE30" s="122">
        <f>(幕後結果!$AG$2+幕後結果!$AG$4*幕後結果_最佳化!$S1031)*12/3</f>
        <v>0.49785925424323291</v>
      </c>
      <c r="AF30" s="122">
        <f>(幕後結果!$AH$2+幕後結果!$AH$4*幕後結果_最佳化!$T1031)*12/3</f>
        <v>1.8458192807531235</v>
      </c>
      <c r="AG30" s="122">
        <f>(幕後結果!$AI$2+幕後結果!$AI$4*幕後結果_最佳化!$U1031)*12/3</f>
        <v>-0.25659372429786487</v>
      </c>
      <c r="AH30" s="122">
        <f>(幕後結果!$AJ$2+幕後結果!$AJ$4*幕後結果_最佳化!$V1031)*12/3</f>
        <v>-0.50686713788038407</v>
      </c>
      <c r="AI30" s="96">
        <f>(幕後結果!$AK$2+幕後結果!$AK$4*幕後結果_最佳化!$W1031)*12/3</f>
        <v>-0.5483156325147811</v>
      </c>
      <c r="AJ30" s="56"/>
      <c r="AK30" s="56"/>
      <c r="AL30" s="56"/>
      <c r="AM30" s="97">
        <v>29</v>
      </c>
      <c r="AN30" s="122">
        <f t="shared" si="1"/>
        <v>6.3122824193955693E-2</v>
      </c>
      <c r="AO30" s="122">
        <f t="shared" si="2"/>
        <v>3.4730592484953617E-2</v>
      </c>
      <c r="AP30" s="122">
        <f t="shared" si="3"/>
        <v>0.19358297060802629</v>
      </c>
      <c r="AQ30" s="122">
        <f t="shared" si="4"/>
        <v>5.8958355862299555E-2</v>
      </c>
      <c r="AR30" s="122">
        <f t="shared" si="5"/>
        <v>0.18437291550100179</v>
      </c>
      <c r="AS30" s="122">
        <f t="shared" si="6"/>
        <v>4.3556218103727604E-2</v>
      </c>
      <c r="AT30" s="122">
        <f t="shared" si="7"/>
        <v>1.472603360843683E-2</v>
      </c>
      <c r="AU30" s="122">
        <f t="shared" si="8"/>
        <v>0.16714007591257213</v>
      </c>
      <c r="AV30" s="122">
        <f t="shared" si="9"/>
        <v>0.17490570788560289</v>
      </c>
      <c r="AW30" s="122">
        <f t="shared" si="10"/>
        <v>6.4904305839423512E-2</v>
      </c>
      <c r="AX30" s="122">
        <f t="shared" si="11"/>
        <v>0.99999999999999989</v>
      </c>
      <c r="AY30" s="122">
        <f>SUMPRODUCT(AN30:AW30,幕後結果_最佳化!$Z$1005:$AI$1005)</f>
        <v>-4.6217426290007385E-2</v>
      </c>
      <c r="AZ30" s="122">
        <f>(SUMPRODUCT(AN30:AW30,MMULT(AN30:AW30,幕後結果!$AB$9:$AK$18)))*252</f>
        <v>4.6172203043320523E-2</v>
      </c>
      <c r="BA30" s="122">
        <f t="shared" si="12"/>
        <v>0.21487718129973812</v>
      </c>
      <c r="BB30" s="98">
        <f t="shared" si="13"/>
        <v>-0.41473657533554026</v>
      </c>
      <c r="BC30" s="56"/>
      <c r="BD30" s="56"/>
    </row>
    <row r="31" spans="1:56">
      <c r="A31" s="91">
        <v>30</v>
      </c>
      <c r="B31" s="122">
        <v>0.58224453361869943</v>
      </c>
      <c r="C31" s="122">
        <v>0.66858689803031446</v>
      </c>
      <c r="D31" s="122">
        <v>0.55249875740665</v>
      </c>
      <c r="E31" s="122">
        <v>0.54018756284387903</v>
      </c>
      <c r="F31" s="122">
        <v>0.27312830842936253</v>
      </c>
      <c r="G31" s="122">
        <v>0.23256098108976975</v>
      </c>
      <c r="H31" s="122">
        <v>0.54832776213186474</v>
      </c>
      <c r="I31" s="122">
        <v>0.93173904605877511</v>
      </c>
      <c r="J31" s="122">
        <v>0.32807636786206484</v>
      </c>
      <c r="K31" s="100">
        <v>0.49404242054713543</v>
      </c>
      <c r="L31" s="101"/>
      <c r="M31" s="102">
        <v>30</v>
      </c>
      <c r="N31" s="125">
        <v>0.20763889447818076</v>
      </c>
      <c r="O31" s="125">
        <v>0.43601450735660374</v>
      </c>
      <c r="P31" s="125">
        <v>0.13197699842232036</v>
      </c>
      <c r="Q31" s="125">
        <v>0.10090625924649105</v>
      </c>
      <c r="R31" s="125">
        <v>-0.60337895834473076</v>
      </c>
      <c r="S31" s="125">
        <v>-0.73043887653870332</v>
      </c>
      <c r="T31" s="125">
        <v>0.121437550775866</v>
      </c>
      <c r="U31" s="122">
        <v>1.4888688492253548</v>
      </c>
      <c r="V31" s="122">
        <v>-0.44523112513612279</v>
      </c>
      <c r="W31" s="94">
        <v>-1.4933992193092702E-2</v>
      </c>
      <c r="X31" s="56"/>
      <c r="Y31" s="95">
        <v>30</v>
      </c>
      <c r="Z31" s="122">
        <f>(幕後結果!$AB$2+幕後結果!$AB$4*幕後結果_最佳化!$N1032)*12/3</f>
        <v>0.20950382691142455</v>
      </c>
      <c r="AA31" s="122">
        <f>(幕後結果!$AC$2+幕後結果!$AC$4*幕後結果_最佳化!$O1032)*12/3</f>
        <v>-0.75901817403785543</v>
      </c>
      <c r="AB31" s="122">
        <f>(幕後結果!$AD$2+幕後結果!$AD$4*幕後結果_最佳化!$P1032)*12/3</f>
        <v>0.68347524689039307</v>
      </c>
      <c r="AC31" s="122">
        <f>(幕後結果!$AE$2+幕後結果!$AE$4*幕後結果_最佳化!$Q1032)*12/3</f>
        <v>1.0799534351488618</v>
      </c>
      <c r="AD31" s="122">
        <f>(幕後結果!$AF$2+幕後結果!$AF$4*幕後結果_最佳化!$R1032)*12/3</f>
        <v>-0.42455064005889831</v>
      </c>
      <c r="AE31" s="122">
        <f>(幕後結果!$AG$2+幕後結果!$AG$4*幕後結果_最佳化!$S1032)*12/3</f>
        <v>-2.3897617355169987E-2</v>
      </c>
      <c r="AF31" s="122">
        <f>(幕後結果!$AH$2+幕後結果!$AH$4*幕後結果_最佳化!$T1032)*12/3</f>
        <v>1.227582235221961</v>
      </c>
      <c r="AG31" s="122">
        <f>(幕後結果!$AI$2+幕後結果!$AI$4*幕後結果_最佳化!$U1032)*12/3</f>
        <v>0.8165889926867882</v>
      </c>
      <c r="AH31" s="122">
        <f>(幕後結果!$AJ$2+幕後結果!$AJ$4*幕後結果_最佳化!$V1032)*12/3</f>
        <v>0.16709394389544185</v>
      </c>
      <c r="AI31" s="96">
        <f>(幕後結果!$AK$2+幕後結果!$AK$4*幕後結果_最佳化!$W1032)*12/3</f>
        <v>-0.45945190614401071</v>
      </c>
      <c r="AJ31" s="56"/>
      <c r="AK31" s="56"/>
      <c r="AL31" s="56"/>
      <c r="AM31" s="97">
        <v>30</v>
      </c>
      <c r="AN31" s="122">
        <f t="shared" si="1"/>
        <v>0.1016540987256899</v>
      </c>
      <c r="AO31" s="122">
        <f t="shared" si="2"/>
        <v>9.7023069796643879E-2</v>
      </c>
      <c r="AP31" s="122">
        <f t="shared" si="3"/>
        <v>0.10792021013127069</v>
      </c>
      <c r="AQ31" s="122">
        <f t="shared" si="4"/>
        <v>0.18875839951894791</v>
      </c>
      <c r="AR31" s="122">
        <f t="shared" si="5"/>
        <v>0.18469414742046217</v>
      </c>
      <c r="AS31" s="122">
        <f t="shared" si="6"/>
        <v>0.13499402287840756</v>
      </c>
      <c r="AT31" s="122">
        <f t="shared" si="7"/>
        <v>5.8050236076950749E-2</v>
      </c>
      <c r="AU31" s="122">
        <f t="shared" si="8"/>
        <v>2.9585414579168728E-2</v>
      </c>
      <c r="AV31" s="122">
        <f t="shared" si="9"/>
        <v>3.6266793610884612E-2</v>
      </c>
      <c r="AW31" s="122">
        <f t="shared" si="10"/>
        <v>6.1053607261573564E-2</v>
      </c>
      <c r="AX31" s="122">
        <f t="shared" si="11"/>
        <v>0.99999999999999978</v>
      </c>
      <c r="AY31" s="122">
        <f>SUMPRODUCT(AN31:AW31,幕後結果_最佳化!$Z$1005:$AI$1005)</f>
        <v>0.12641054161622819</v>
      </c>
      <c r="AZ31" s="122">
        <f>(SUMPRODUCT(AN31:AW31,MMULT(AN31:AW31,幕後結果!$AB$9:$AK$18)))*252</f>
        <v>4.4414806530239576E-2</v>
      </c>
      <c r="BA31" s="122">
        <f t="shared" si="12"/>
        <v>0.21074820646980505</v>
      </c>
      <c r="BB31" s="98">
        <f t="shared" si="13"/>
        <v>0.39625742498640515</v>
      </c>
      <c r="BC31" s="56"/>
      <c r="BD31" s="56"/>
    </row>
    <row r="32" spans="1:56">
      <c r="A32" s="91">
        <v>31</v>
      </c>
      <c r="B32" s="122">
        <v>0.5540231755341074</v>
      </c>
      <c r="C32" s="122">
        <v>0.92293914745593209</v>
      </c>
      <c r="D32" s="122">
        <v>0.40821908095598691</v>
      </c>
      <c r="E32" s="122">
        <v>0.27207810558098</v>
      </c>
      <c r="F32" s="122">
        <v>0.46553354411775549</v>
      </c>
      <c r="G32" s="122">
        <v>0.61806736615889157</v>
      </c>
      <c r="H32" s="122">
        <v>0.38176987363021664</v>
      </c>
      <c r="I32" s="122">
        <v>0.24235488857097343</v>
      </c>
      <c r="J32" s="122">
        <v>0.59927851486304506</v>
      </c>
      <c r="K32" s="100">
        <v>0.14626740091062662</v>
      </c>
      <c r="L32" s="101"/>
      <c r="M32" s="102">
        <v>31</v>
      </c>
      <c r="N32" s="125">
        <v>0.13583256191427973</v>
      </c>
      <c r="O32" s="125">
        <v>1.425122806729995</v>
      </c>
      <c r="P32" s="125">
        <v>-0.23212856135435872</v>
      </c>
      <c r="Q32" s="125">
        <v>-0.60654002691468867</v>
      </c>
      <c r="R32" s="125">
        <v>-8.6502349761709049E-2</v>
      </c>
      <c r="S32" s="125">
        <v>0.30040891065008124</v>
      </c>
      <c r="T32" s="125">
        <v>-0.30083574818111275</v>
      </c>
      <c r="U32" s="122">
        <v>-0.69874760590759488</v>
      </c>
      <c r="V32" s="122">
        <v>0.25148006838576975</v>
      </c>
      <c r="W32" s="94">
        <v>-1.0525772207184063</v>
      </c>
      <c r="X32" s="56"/>
      <c r="Y32" s="95">
        <v>31</v>
      </c>
      <c r="Z32" s="122">
        <f>(幕後結果!$AB$2+幕後結果!$AB$4*幕後結果_最佳化!$N1033)*12/3</f>
        <v>0.12035264621773611</v>
      </c>
      <c r="AA32" s="122">
        <f>(幕後結果!$AC$2+幕後結果!$AC$4*幕後結果_最佳化!$O1033)*12/3</f>
        <v>0.59780629741261748</v>
      </c>
      <c r="AB32" s="122">
        <f>(幕後結果!$AD$2+幕後結果!$AD$4*幕後結果_最佳化!$P1033)*12/3</f>
        <v>0.44701147338962338</v>
      </c>
      <c r="AC32" s="122">
        <f>(幕後結果!$AE$2+幕後結果!$AE$4*幕後結果_最佳化!$Q1033)*12/3</f>
        <v>0.64797517424651807</v>
      </c>
      <c r="AD32" s="122">
        <f>(幕後結果!$AF$2+幕後結果!$AF$4*幕後結果_最佳化!$R1033)*12/3</f>
        <v>-5.9638180165811017E-2</v>
      </c>
      <c r="AE32" s="122">
        <f>(幕後結果!$AG$2+幕後結果!$AG$4*幕後結果_最佳化!$S1033)*12/3</f>
        <v>0.56071679457083001</v>
      </c>
      <c r="AF32" s="122">
        <f>(幕後結果!$AH$2+幕後結果!$AH$4*幕後結果_最佳化!$T1033)*12/3</f>
        <v>0.92594427751286401</v>
      </c>
      <c r="AG32" s="122">
        <f>(幕後結果!$AI$2+幕後結果!$AI$4*幕後結果_最佳化!$U1033)*12/3</f>
        <v>-1.6470861066550651</v>
      </c>
      <c r="AH32" s="122">
        <f>(幕後結果!$AJ$2+幕後結果!$AJ$4*幕後結果_最佳化!$V1033)*12/3</f>
        <v>0.58970764747301074</v>
      </c>
      <c r="AI32" s="96">
        <f>(幕後結果!$AK$2+幕後結果!$AK$4*幕後結果_最佳化!$W1033)*12/3</f>
        <v>-0.74419844575876193</v>
      </c>
      <c r="AJ32" s="56"/>
      <c r="AK32" s="56"/>
      <c r="AL32" s="56"/>
      <c r="AM32" s="97">
        <v>31</v>
      </c>
      <c r="AN32" s="122">
        <f t="shared" si="1"/>
        <v>0.15741803737837651</v>
      </c>
      <c r="AO32" s="122">
        <f t="shared" si="2"/>
        <v>8.7041125508102932E-2</v>
      </c>
      <c r="AP32" s="122">
        <f t="shared" si="3"/>
        <v>3.2764775001181981E-2</v>
      </c>
      <c r="AQ32" s="122">
        <f t="shared" si="4"/>
        <v>4.6760933421018586E-2</v>
      </c>
      <c r="AR32" s="122">
        <f t="shared" si="5"/>
        <v>0.16270810468764349</v>
      </c>
      <c r="AS32" s="122">
        <f t="shared" si="6"/>
        <v>0.12189011651880501</v>
      </c>
      <c r="AT32" s="122">
        <f t="shared" si="7"/>
        <v>4.0607885886086693E-2</v>
      </c>
      <c r="AU32" s="122">
        <f t="shared" si="8"/>
        <v>8.2606181064104417E-2</v>
      </c>
      <c r="AV32" s="122">
        <f t="shared" si="9"/>
        <v>0.11333254690311427</v>
      </c>
      <c r="AW32" s="122">
        <f t="shared" si="10"/>
        <v>0.15487029363156618</v>
      </c>
      <c r="AX32" s="122">
        <f t="shared" si="11"/>
        <v>1</v>
      </c>
      <c r="AY32" s="122">
        <f>SUMPRODUCT(AN32:AW32,幕後結果_最佳化!$Z$1005:$AI$1005)</f>
        <v>-0.12117948485090638</v>
      </c>
      <c r="AZ32" s="122">
        <f>(SUMPRODUCT(AN32:AW32,MMULT(AN32:AW32,幕後結果!$AB$9:$AK$18)))*252</f>
        <v>4.6458507938654518E-2</v>
      </c>
      <c r="BA32" s="122">
        <f t="shared" si="12"/>
        <v>0.2155423576438156</v>
      </c>
      <c r="BB32" s="98">
        <f t="shared" si="13"/>
        <v>-0.76124009519302105</v>
      </c>
      <c r="BC32" s="56"/>
      <c r="BD32" s="56"/>
    </row>
    <row r="33" spans="1:56">
      <c r="A33" s="91">
        <v>32</v>
      </c>
      <c r="B33" s="122">
        <v>0.78585563516522283</v>
      </c>
      <c r="C33" s="122">
        <v>0.14130428204620604</v>
      </c>
      <c r="D33" s="122">
        <v>0.69629119003173834</v>
      </c>
      <c r="E33" s="122">
        <v>0.55608722530475752</v>
      </c>
      <c r="F33" s="122">
        <v>0.75117232291122038</v>
      </c>
      <c r="G33" s="122">
        <v>0.90307191036609913</v>
      </c>
      <c r="H33" s="122">
        <v>0.21247019865095607</v>
      </c>
      <c r="I33" s="122">
        <v>0.82868552690766917</v>
      </c>
      <c r="J33" s="122">
        <v>0.71739995065750284</v>
      </c>
      <c r="K33" s="100">
        <v>0.24059661427511658</v>
      </c>
      <c r="L33" s="101"/>
      <c r="M33" s="102">
        <v>32</v>
      </c>
      <c r="N33" s="125">
        <v>0.79212339565369871</v>
      </c>
      <c r="O33" s="125">
        <v>-1.0744778566167668</v>
      </c>
      <c r="P33" s="125">
        <v>0.51376311365775895</v>
      </c>
      <c r="Q33" s="125">
        <v>0.14105619436816053</v>
      </c>
      <c r="R33" s="125">
        <v>0.67818349808613754</v>
      </c>
      <c r="S33" s="125">
        <v>1.2992557367901201</v>
      </c>
      <c r="T33" s="125">
        <v>-0.79787954047605691</v>
      </c>
      <c r="U33" s="122">
        <v>0.94898361378481322</v>
      </c>
      <c r="V33" s="122">
        <v>0.57513485214892435</v>
      </c>
      <c r="W33" s="94">
        <v>-0.70438470481496196</v>
      </c>
      <c r="X33" s="56"/>
      <c r="Y33" s="95">
        <v>32</v>
      </c>
      <c r="Z33" s="122">
        <f>(幕後結果!$AB$2+幕後結果!$AB$4*幕後結果_最佳化!$N1034)*12/3</f>
        <v>0.93517079132000325</v>
      </c>
      <c r="AA33" s="122">
        <f>(幕後結果!$AC$2+幕後結果!$AC$4*幕後結果_最佳化!$O1034)*12/3</f>
        <v>-2.7898038293694838</v>
      </c>
      <c r="AB33" s="122">
        <f>(幕後結果!$AD$2+幕後結果!$AD$4*幕後結果_最佳化!$P1034)*12/3</f>
        <v>1.036704149110752</v>
      </c>
      <c r="AC33" s="122">
        <f>(幕後結果!$AE$2+幕後結果!$AE$4*幕後結果_最佳化!$Q1034)*12/3</f>
        <v>0.97253278596290649</v>
      </c>
      <c r="AD33" s="122">
        <f>(幕後結果!$AF$2+幕後結果!$AF$4*幕後結果_最佳化!$R1034)*12/3</f>
        <v>0.28939919696180672</v>
      </c>
      <c r="AE33" s="122">
        <f>(幕後結果!$AG$2+幕後結果!$AG$4*幕後結果_最佳化!$S1034)*12/3</f>
        <v>1.4102510289501946</v>
      </c>
      <c r="AF33" s="122">
        <f>(幕後結果!$AH$2+幕後結果!$AH$4*幕後結果_最佳化!$T1034)*12/3</f>
        <v>0.75189593256729914</v>
      </c>
      <c r="AG33" s="122">
        <f>(幕後結果!$AI$2+幕後結果!$AI$4*幕後結果_最佳化!$U1034)*12/3</f>
        <v>0.8687520534199078</v>
      </c>
      <c r="AH33" s="122">
        <f>(幕後結果!$AJ$2+幕後結果!$AJ$4*幕後結果_最佳化!$V1034)*12/3</f>
        <v>0.39322603291969999</v>
      </c>
      <c r="AI33" s="96">
        <f>(幕後結果!$AK$2+幕後結果!$AK$4*幕後結果_最佳化!$W1034)*12/3</f>
        <v>-0.4687434896814307</v>
      </c>
      <c r="AJ33" s="56"/>
      <c r="AK33" s="56"/>
      <c r="AL33" s="56"/>
      <c r="AM33" s="97">
        <v>32</v>
      </c>
      <c r="AN33" s="122">
        <f t="shared" si="1"/>
        <v>5.1482161150406901E-2</v>
      </c>
      <c r="AO33" s="122">
        <f t="shared" si="2"/>
        <v>0.12596278441193282</v>
      </c>
      <c r="AP33" s="122">
        <f t="shared" si="3"/>
        <v>0.17795042450288329</v>
      </c>
      <c r="AQ33" s="122">
        <f t="shared" si="4"/>
        <v>7.6643634877278294E-2</v>
      </c>
      <c r="AR33" s="122">
        <f t="shared" si="5"/>
        <v>6.928722602177799E-3</v>
      </c>
      <c r="AS33" s="122">
        <f t="shared" si="6"/>
        <v>0.17210278363985937</v>
      </c>
      <c r="AT33" s="122">
        <f t="shared" si="7"/>
        <v>4.7001611299041512E-2</v>
      </c>
      <c r="AU33" s="122">
        <f t="shared" si="8"/>
        <v>0.16799816490696273</v>
      </c>
      <c r="AV33" s="122">
        <f t="shared" si="9"/>
        <v>0.12234689514385171</v>
      </c>
      <c r="AW33" s="122">
        <f t="shared" si="10"/>
        <v>5.1582817465605571E-2</v>
      </c>
      <c r="AX33" s="122">
        <f t="shared" si="11"/>
        <v>0.99999999999999989</v>
      </c>
      <c r="AY33" s="122">
        <f>SUMPRODUCT(AN33:AW33,幕後結果_最佳化!$Z$1005:$AI$1005)</f>
        <v>-6.0997114674104402E-2</v>
      </c>
      <c r="AZ33" s="122">
        <f>(SUMPRODUCT(AN33:AW33,MMULT(AN33:AW33,幕後結果!$AB$9:$AK$18)))*252</f>
        <v>5.6158777734686471E-2</v>
      </c>
      <c r="BA33" s="122">
        <f t="shared" si="12"/>
        <v>0.23697843305812971</v>
      </c>
      <c r="BB33" s="98">
        <f t="shared" si="13"/>
        <v>-0.43842434660971413</v>
      </c>
      <c r="BC33" s="56"/>
      <c r="BD33" s="56"/>
    </row>
    <row r="34" spans="1:56">
      <c r="A34" s="91">
        <v>33</v>
      </c>
      <c r="B34" s="122">
        <v>0.26866448830078449</v>
      </c>
      <c r="C34" s="122">
        <v>0.92517225894443134</v>
      </c>
      <c r="D34" s="122">
        <v>6.9535639598320653E-2</v>
      </c>
      <c r="E34" s="122">
        <v>0.23606318673593618</v>
      </c>
      <c r="F34" s="122">
        <v>0.74921675691092893</v>
      </c>
      <c r="G34" s="122">
        <v>0.48224766897977678</v>
      </c>
      <c r="H34" s="122">
        <v>0.91688987008507294</v>
      </c>
      <c r="I34" s="122">
        <v>0.52790319373541217</v>
      </c>
      <c r="J34" s="122">
        <v>0.42406895234833808</v>
      </c>
      <c r="K34" s="100">
        <v>0.28666339403872931</v>
      </c>
      <c r="L34" s="101"/>
      <c r="M34" s="102">
        <v>33</v>
      </c>
      <c r="N34" s="125">
        <v>-0.61685711331019588</v>
      </c>
      <c r="O34" s="125">
        <v>1.4407494394163509</v>
      </c>
      <c r="P34" s="125">
        <v>-1.4792583526318599</v>
      </c>
      <c r="Q34" s="125">
        <v>-0.7190236085961208</v>
      </c>
      <c r="R34" s="125">
        <v>0.67202703389058016</v>
      </c>
      <c r="S34" s="125">
        <v>-4.4513190426123964E-2</v>
      </c>
      <c r="T34" s="125">
        <v>1.3844514645513926</v>
      </c>
      <c r="U34" s="122">
        <v>7.0000059188189662E-2</v>
      </c>
      <c r="V34" s="122">
        <v>-0.1914948631365043</v>
      </c>
      <c r="W34" s="94">
        <v>-0.56315875132727178</v>
      </c>
      <c r="X34" s="56"/>
      <c r="Y34" s="95">
        <v>33</v>
      </c>
      <c r="Z34" s="122">
        <f>(幕後結果!$AB$2+幕後結果!$AB$4*幕後結果_最佳化!$N1035)*12/3</f>
        <v>-0.81414951878971953</v>
      </c>
      <c r="AA34" s="122">
        <f>(幕後結果!$AC$2+幕後結果!$AC$4*幕後結果_最佳化!$O1035)*12/3</f>
        <v>0.55394343892705966</v>
      </c>
      <c r="AB34" s="122">
        <f>(幕後結果!$AD$2+幕後結果!$AD$4*幕後結果_最佳化!$P1035)*12/3</f>
        <v>-0.85804351400175649</v>
      </c>
      <c r="AC34" s="122">
        <f>(幕後結果!$AE$2+幕後結果!$AE$4*幕後結果_最佳化!$Q1035)*12/3</f>
        <v>0.23028197438656417</v>
      </c>
      <c r="AD34" s="122">
        <f>(幕後結果!$AF$2+幕後結果!$AF$4*幕後結果_最佳化!$R1035)*12/3</f>
        <v>0.35051240947193324</v>
      </c>
      <c r="AE34" s="122">
        <f>(幕後結果!$AG$2+幕後結果!$AG$4*幕後結果_最佳化!$S1035)*12/3</f>
        <v>-6.5691409785835209E-2</v>
      </c>
      <c r="AF34" s="122">
        <f>(幕後結果!$AH$2+幕後結果!$AH$4*幕後結果_最佳化!$T1035)*12/3</f>
        <v>2.4139035074055872</v>
      </c>
      <c r="AG34" s="122">
        <f>(幕後結果!$AI$2+幕後結果!$AI$4*幕後結果_最佳化!$U1035)*12/3</f>
        <v>-1.0067693285777284</v>
      </c>
      <c r="AH34" s="122">
        <f>(幕後結果!$AJ$2+幕後結果!$AJ$4*幕後結果_最佳化!$V1035)*12/3</f>
        <v>0.48640382617243</v>
      </c>
      <c r="AI34" s="96">
        <f>(幕後結果!$AK$2+幕後結果!$AK$4*幕後結果_最佳化!$W1035)*12/3</f>
        <v>-0.50008749768321248</v>
      </c>
      <c r="AJ34" s="56"/>
      <c r="AK34" s="56"/>
      <c r="AL34" s="56"/>
      <c r="AM34" s="97">
        <v>33</v>
      </c>
      <c r="AN34" s="122">
        <f t="shared" si="1"/>
        <v>6.8821951321203098E-2</v>
      </c>
      <c r="AO34" s="122">
        <f t="shared" si="2"/>
        <v>5.8201965259935963E-2</v>
      </c>
      <c r="AP34" s="122">
        <f t="shared" si="3"/>
        <v>0.14085942565351475</v>
      </c>
      <c r="AQ34" s="122">
        <f t="shared" si="4"/>
        <v>0.15588124784439544</v>
      </c>
      <c r="AR34" s="122">
        <f t="shared" si="5"/>
        <v>5.6624891224149737E-2</v>
      </c>
      <c r="AS34" s="122">
        <f t="shared" si="6"/>
        <v>8.114177706998299E-2</v>
      </c>
      <c r="AT34" s="122">
        <f t="shared" si="7"/>
        <v>0.12917930704274511</v>
      </c>
      <c r="AU34" s="122">
        <f t="shared" si="8"/>
        <v>0.16329811109412987</v>
      </c>
      <c r="AV34" s="122">
        <f t="shared" si="9"/>
        <v>1.3675122111419699E-2</v>
      </c>
      <c r="AW34" s="122">
        <f t="shared" si="10"/>
        <v>0.13231620137852332</v>
      </c>
      <c r="AX34" s="122">
        <f t="shared" si="11"/>
        <v>1</v>
      </c>
      <c r="AY34" s="122">
        <f>SUMPRODUCT(AN34:AW34,幕後結果_最佳化!$Z$1005:$AI$1005)</f>
        <v>9.7767318713101861E-2</v>
      </c>
      <c r="AZ34" s="122">
        <f>(SUMPRODUCT(AN34:AW34,MMULT(AN34:AW34,幕後結果!$AB$9:$AK$18)))*252</f>
        <v>4.4515891630717258E-2</v>
      </c>
      <c r="BA34" s="122">
        <f t="shared" si="12"/>
        <v>0.21098789451226166</v>
      </c>
      <c r="BB34" s="98">
        <f t="shared" si="13"/>
        <v>0.2600496054047936</v>
      </c>
      <c r="BC34" s="56"/>
      <c r="BD34" s="56"/>
    </row>
    <row r="35" spans="1:56">
      <c r="A35" s="91">
        <v>34</v>
      </c>
      <c r="B35" s="122">
        <v>0.13821951642087282</v>
      </c>
      <c r="C35" s="122">
        <v>0.76548565356752785</v>
      </c>
      <c r="D35" s="122">
        <v>0.71308035389125735</v>
      </c>
      <c r="E35" s="122">
        <v>6.0128246160087384E-2</v>
      </c>
      <c r="F35" s="122">
        <v>0.70644396453050096</v>
      </c>
      <c r="G35" s="122">
        <v>9.1508560013083606E-2</v>
      </c>
      <c r="H35" s="122">
        <v>0.59704854711881961</v>
      </c>
      <c r="I35" s="122">
        <v>0.50296813162159393</v>
      </c>
      <c r="J35" s="122">
        <v>0.24535252684245568</v>
      </c>
      <c r="K35" s="100">
        <v>0.56316714307333715</v>
      </c>
      <c r="L35" s="101"/>
      <c r="M35" s="102">
        <v>34</v>
      </c>
      <c r="N35" s="125">
        <v>-1.0883536085179828</v>
      </c>
      <c r="O35" s="125">
        <v>0.72406033782581924</v>
      </c>
      <c r="P35" s="125">
        <v>0.56240620525768947</v>
      </c>
      <c r="Q35" s="125">
        <v>-1.5536979080412794</v>
      </c>
      <c r="R35" s="125">
        <v>0.54302575336350689</v>
      </c>
      <c r="S35" s="125">
        <v>-1.3315225808241056</v>
      </c>
      <c r="T35" s="125">
        <v>0.24571494063611116</v>
      </c>
      <c r="U35" s="122">
        <v>7.4400712853807411E-3</v>
      </c>
      <c r="V35" s="122">
        <v>-0.68918786283739797</v>
      </c>
      <c r="W35" s="94">
        <v>0.15900401082605123</v>
      </c>
      <c r="X35" s="56"/>
      <c r="Y35" s="95">
        <v>34</v>
      </c>
      <c r="Z35" s="122">
        <f>(幕後結果!$AB$2+幕後結果!$AB$4*幕後結果_最佳化!$N1036)*12/3</f>
        <v>-1.3995361795456269</v>
      </c>
      <c r="AA35" s="122">
        <f>(幕後結果!$AC$2+幕後結果!$AC$4*幕後結果_最佳化!$O1036)*12/3</f>
        <v>-0.4746724173263368</v>
      </c>
      <c r="AB35" s="122">
        <f>(幕後結果!$AD$2+幕後結果!$AD$4*幕後結果_最佳化!$P1036)*12/3</f>
        <v>0.69513036399041395</v>
      </c>
      <c r="AC35" s="122">
        <f>(幕後結果!$AE$2+幕後結果!$AE$4*幕後結果_最佳化!$Q1036)*12/3</f>
        <v>-4.5777133802040848E-2</v>
      </c>
      <c r="AD35" s="122">
        <f>(幕後結果!$AF$2+幕後結果!$AF$4*幕後結果_最佳化!$R1036)*12/3</f>
        <v>0.3322093568583705</v>
      </c>
      <c r="AE35" s="122">
        <f>(幕後結果!$AG$2+幕後結果!$AG$4*幕後結果_最佳化!$S1036)*12/3</f>
        <v>-1.3847216984200152</v>
      </c>
      <c r="AF35" s="122">
        <f>(幕後結果!$AH$2+幕後結果!$AH$4*幕後結果_最佳化!$T1036)*12/3</f>
        <v>1.5283912631377998</v>
      </c>
      <c r="AG35" s="122">
        <f>(幕後結果!$AI$2+幕後結果!$AI$4*幕後結果_最佳化!$U1036)*12/3</f>
        <v>-1.3712528258708589</v>
      </c>
      <c r="AH35" s="122">
        <f>(幕後結果!$AJ$2+幕後結果!$AJ$4*幕後結果_最佳化!$V1036)*12/3</f>
        <v>-0.20517026210733821</v>
      </c>
      <c r="AI35" s="96">
        <f>(幕後結果!$AK$2+幕後結果!$AK$4*幕後結果_最佳化!$W1036)*12/3</f>
        <v>-0.63105209561867959</v>
      </c>
      <c r="AJ35" s="56"/>
      <c r="AK35" s="56"/>
      <c r="AL35" s="56"/>
      <c r="AM35" s="97">
        <v>34</v>
      </c>
      <c r="AN35" s="122">
        <f t="shared" si="1"/>
        <v>0.14311826910583972</v>
      </c>
      <c r="AO35" s="122">
        <f t="shared" si="2"/>
        <v>0.20100342385821673</v>
      </c>
      <c r="AP35" s="122">
        <f t="shared" si="3"/>
        <v>0.24428203157407755</v>
      </c>
      <c r="AQ35" s="122">
        <f t="shared" si="4"/>
        <v>1.315294743019965E-2</v>
      </c>
      <c r="AR35" s="122">
        <f t="shared" si="5"/>
        <v>2.0670174394554857E-2</v>
      </c>
      <c r="AS35" s="122">
        <f t="shared" si="6"/>
        <v>8.6640084253365619E-3</v>
      </c>
      <c r="AT35" s="122">
        <f t="shared" si="7"/>
        <v>0.20002020022621661</v>
      </c>
      <c r="AU35" s="122">
        <f t="shared" si="8"/>
        <v>0.11514705817505939</v>
      </c>
      <c r="AV35" s="122">
        <f t="shared" si="9"/>
        <v>4.8369713159619625E-2</v>
      </c>
      <c r="AW35" s="122">
        <f t="shared" si="10"/>
        <v>5.5721736508793597E-3</v>
      </c>
      <c r="AX35" s="122">
        <f t="shared" si="11"/>
        <v>1</v>
      </c>
      <c r="AY35" s="122">
        <f>SUMPRODUCT(AN35:AW35,幕後結果_最佳化!$Z$1005:$AI$1005)</f>
        <v>-8.2918868240025086E-3</v>
      </c>
      <c r="AZ35" s="122">
        <f>(SUMPRODUCT(AN35:AW35,MMULT(AN35:AW35,幕後結果!$AB$9:$AK$18)))*252</f>
        <v>6.4039720556360161E-2</v>
      </c>
      <c r="BA35" s="122">
        <f t="shared" si="12"/>
        <v>0.25306070527910918</v>
      </c>
      <c r="BB35" s="98">
        <f t="shared" si="13"/>
        <v>-0.20229093555849081</v>
      </c>
      <c r="BC35" s="56"/>
      <c r="BD35" s="56"/>
    </row>
    <row r="36" spans="1:56">
      <c r="A36" s="91">
        <v>35</v>
      </c>
      <c r="B36" s="122">
        <v>0.82442027613173452</v>
      </c>
      <c r="C36" s="122">
        <v>0.80460877213478965</v>
      </c>
      <c r="D36" s="122">
        <v>0.43737774812020103</v>
      </c>
      <c r="E36" s="122">
        <v>3.1527879793946667E-2</v>
      </c>
      <c r="F36" s="122">
        <v>0.87587937265097615</v>
      </c>
      <c r="G36" s="122">
        <v>0.65336065259471066</v>
      </c>
      <c r="H36" s="122">
        <v>4.6941417090578863E-2</v>
      </c>
      <c r="I36" s="122">
        <v>0.6264371978526253</v>
      </c>
      <c r="J36" s="122">
        <v>0.20884360825202331</v>
      </c>
      <c r="K36" s="100">
        <v>0.53253949378434728</v>
      </c>
      <c r="L36" s="101"/>
      <c r="M36" s="102">
        <v>35</v>
      </c>
      <c r="N36" s="125">
        <v>0.93234269870778141</v>
      </c>
      <c r="O36" s="125">
        <v>0.85819923980773882</v>
      </c>
      <c r="P36" s="125">
        <v>-0.15762094744223809</v>
      </c>
      <c r="Q36" s="125">
        <v>-1.8587981162460601</v>
      </c>
      <c r="R36" s="125">
        <v>1.1546317607522081</v>
      </c>
      <c r="S36" s="125">
        <v>0.39440954914416809</v>
      </c>
      <c r="T36" s="125">
        <v>-1.6752620178015989</v>
      </c>
      <c r="U36" s="122">
        <v>0.32243178981720616</v>
      </c>
      <c r="V36" s="122">
        <v>-0.81044020830251806</v>
      </c>
      <c r="W36" s="94">
        <v>8.1655064346496012E-2</v>
      </c>
      <c r="X36" s="56"/>
      <c r="Y36" s="95">
        <v>35</v>
      </c>
      <c r="Z36" s="122">
        <f>(幕後結果!$AB$2+幕後結果!$AB$4*幕後結果_最佳化!$N1037)*12/3</f>
        <v>1.1092601226779735</v>
      </c>
      <c r="AA36" s="122">
        <f>(幕後結果!$AC$2+幕後結果!$AC$4*幕後結果_最佳化!$O1037)*12/3</f>
        <v>-0.11425088027293295</v>
      </c>
      <c r="AB36" s="122">
        <f>(幕後結果!$AD$2+幕後結果!$AD$4*幕後結果_最佳化!$P1037)*12/3</f>
        <v>0.69384532584160874</v>
      </c>
      <c r="AC36" s="122">
        <f>(幕後結果!$AE$2+幕後結果!$AE$4*幕後結果_最佳化!$Q1037)*12/3</f>
        <v>-0.29318769803936839</v>
      </c>
      <c r="AD36" s="122">
        <f>(幕後結果!$AF$2+幕後結果!$AF$4*幕後結果_最佳化!$R1037)*12/3</f>
        <v>0.58543450002521991</v>
      </c>
      <c r="AE36" s="122">
        <f>(幕後結果!$AG$2+幕後結果!$AG$4*幕後結果_最佳化!$S1037)*12/3</f>
        <v>9.7855808090037535E-2</v>
      </c>
      <c r="AF36" s="122">
        <f>(幕後結果!$AH$2+幕後結果!$AH$4*幕後結果_最佳化!$T1037)*12/3</f>
        <v>0.24988748943634076</v>
      </c>
      <c r="AG36" s="122">
        <f>(幕後結果!$AI$2+幕後結果!$AI$4*幕後結果_最佳化!$U1037)*12/3</f>
        <v>0.18820306320653124</v>
      </c>
      <c r="AH36" s="122">
        <f>(幕後結果!$AJ$2+幕後結果!$AJ$4*幕後結果_最佳化!$V1037)*12/3</f>
        <v>-0.23864224058111319</v>
      </c>
      <c r="AI36" s="96">
        <f>(幕後結果!$AK$2+幕後結果!$AK$4*幕後結果_最佳化!$W1037)*12/3</f>
        <v>-7.7436903976903948E-2</v>
      </c>
      <c r="AJ36" s="56"/>
      <c r="AK36" s="56"/>
      <c r="AL36" s="56"/>
      <c r="AM36" s="97">
        <v>35</v>
      </c>
      <c r="AN36" s="122">
        <f t="shared" si="1"/>
        <v>0.17822460293980399</v>
      </c>
      <c r="AO36" s="122">
        <f t="shared" si="2"/>
        <v>5.2968777537201868E-2</v>
      </c>
      <c r="AP36" s="122">
        <f t="shared" si="3"/>
        <v>4.4236115226877384E-2</v>
      </c>
      <c r="AQ36" s="122">
        <f t="shared" si="4"/>
        <v>9.6029549115114063E-2</v>
      </c>
      <c r="AR36" s="122">
        <f t="shared" si="5"/>
        <v>0.11002068185894578</v>
      </c>
      <c r="AS36" s="122">
        <f t="shared" si="6"/>
        <v>9.7400699625509651E-2</v>
      </c>
      <c r="AT36" s="122">
        <f t="shared" si="7"/>
        <v>0.10373275386113204</v>
      </c>
      <c r="AU36" s="122">
        <f t="shared" si="8"/>
        <v>0.12936253326024408</v>
      </c>
      <c r="AV36" s="122">
        <f t="shared" si="9"/>
        <v>0.12667661617335285</v>
      </c>
      <c r="AW36" s="122">
        <f t="shared" si="10"/>
        <v>6.1347670401818377E-2</v>
      </c>
      <c r="AX36" s="122">
        <f t="shared" si="11"/>
        <v>1</v>
      </c>
      <c r="AY36" s="122">
        <f>SUMPRODUCT(AN36:AW36,幕後結果_最佳化!$Z$1005:$AI$1005)</f>
        <v>5.0790996101342051E-2</v>
      </c>
      <c r="AZ36" s="122">
        <f>(SUMPRODUCT(AN36:AW36,MMULT(AN36:AW36,幕後結果!$AB$9:$AK$18)))*252</f>
        <v>5.0083354772748764E-2</v>
      </c>
      <c r="BA36" s="122">
        <f t="shared" si="12"/>
        <v>0.22379310707157352</v>
      </c>
      <c r="BB36" s="98">
        <f t="shared" si="13"/>
        <v>3.5260228541437393E-2</v>
      </c>
      <c r="BC36" s="56"/>
      <c r="BD36" s="56"/>
    </row>
    <row r="37" spans="1:56">
      <c r="A37" s="91">
        <v>36</v>
      </c>
      <c r="B37" s="122">
        <v>0.56672829594173613</v>
      </c>
      <c r="C37" s="122">
        <v>0.42470324002615012</v>
      </c>
      <c r="D37" s="122">
        <v>0.63112671172240997</v>
      </c>
      <c r="E37" s="122">
        <v>0.42325263919422307</v>
      </c>
      <c r="F37" s="122">
        <v>0.49014689488593821</v>
      </c>
      <c r="G37" s="122">
        <v>5.2885852175412751E-2</v>
      </c>
      <c r="H37" s="122">
        <v>0.89154681715359807</v>
      </c>
      <c r="I37" s="122">
        <v>0.18212178283700853</v>
      </c>
      <c r="J37" s="122">
        <v>0.282360316258778</v>
      </c>
      <c r="K37" s="100">
        <v>0.90840021771392609</v>
      </c>
      <c r="L37" s="101"/>
      <c r="M37" s="102">
        <v>36</v>
      </c>
      <c r="N37" s="125">
        <v>0.16805068124430889</v>
      </c>
      <c r="O37" s="125">
        <v>-0.18987576966611205</v>
      </c>
      <c r="P37" s="125">
        <v>0.33483895052517454</v>
      </c>
      <c r="Q37" s="125">
        <v>-0.19357933755226309</v>
      </c>
      <c r="R37" s="125">
        <v>-2.470058335708962E-2</v>
      </c>
      <c r="S37" s="125">
        <v>-1.6174939324659681</v>
      </c>
      <c r="T37" s="125">
        <v>1.2347961900351516</v>
      </c>
      <c r="U37" s="122">
        <v>-0.90730871720056139</v>
      </c>
      <c r="V37" s="122">
        <v>-0.57584399624132587</v>
      </c>
      <c r="W37" s="94">
        <v>1.3309679267803296</v>
      </c>
      <c r="X37" s="56"/>
      <c r="Y37" s="95">
        <v>36</v>
      </c>
      <c r="Z37" s="122">
        <f>(幕後結果!$AB$2+幕後結果!$AB$4*幕後結果_最佳化!$N1038)*12/3</f>
        <v>0.16035306505887631</v>
      </c>
      <c r="AA37" s="122">
        <f>(幕後結果!$AC$2+幕後結果!$AC$4*幕後結果_最佳化!$O1038)*12/3</f>
        <v>-1.6249802453532745</v>
      </c>
      <c r="AB37" s="122">
        <f>(幕後結果!$AD$2+幕後結果!$AD$4*幕後結果_最佳化!$P1038)*12/3</f>
        <v>0.78365105992450401</v>
      </c>
      <c r="AC37" s="122">
        <f>(幕後結果!$AE$2+幕後結果!$AE$4*幕後結果_最佳化!$Q1038)*12/3</f>
        <v>0.80357616672521803</v>
      </c>
      <c r="AD37" s="122">
        <f>(幕後結果!$AF$2+幕後結果!$AF$4*幕後結果_最佳化!$R1038)*12/3</f>
        <v>-0.107371291356453</v>
      </c>
      <c r="AE37" s="122">
        <f>(幕後結果!$AG$2+幕後結果!$AG$4*幕後結果_最佳化!$S1038)*12/3</f>
        <v>-0.90891254397624033</v>
      </c>
      <c r="AF37" s="122">
        <f>(幕後結果!$AH$2+幕後結果!$AH$4*幕後結果_最佳化!$T1038)*12/3</f>
        <v>2.4685878271192676</v>
      </c>
      <c r="AG37" s="122">
        <f>(幕後結果!$AI$2+幕後結果!$AI$4*幕後結果_最佳化!$U1038)*12/3</f>
        <v>-1.862839436561359</v>
      </c>
      <c r="AH37" s="122">
        <f>(幕後結果!$AJ$2+幕後結果!$AJ$4*幕後結果_最佳化!$V1038)*12/3</f>
        <v>-0.11984154866273529</v>
      </c>
      <c r="AI37" s="96">
        <f>(幕後結果!$AK$2+幕後結果!$AK$4*幕後結果_最佳化!$W1038)*12/3</f>
        <v>4.9080490013460432E-2</v>
      </c>
      <c r="AJ37" s="56"/>
      <c r="AK37" s="56"/>
      <c r="AL37" s="56"/>
      <c r="AM37" s="97">
        <v>36</v>
      </c>
      <c r="AN37" s="122">
        <f t="shared" si="1"/>
        <v>6.3363259260234173E-2</v>
      </c>
      <c r="AO37" s="122">
        <f t="shared" si="2"/>
        <v>0.18362315593731113</v>
      </c>
      <c r="AP37" s="122">
        <f t="shared" si="3"/>
        <v>5.4588168963316322E-2</v>
      </c>
      <c r="AQ37" s="122">
        <f t="shared" si="4"/>
        <v>0.20193444201708879</v>
      </c>
      <c r="AR37" s="122">
        <f t="shared" si="5"/>
        <v>8.3093553820081906E-2</v>
      </c>
      <c r="AS37" s="122">
        <f t="shared" si="6"/>
        <v>6.8898393455326792E-2</v>
      </c>
      <c r="AT37" s="122">
        <f t="shared" si="7"/>
        <v>7.3618226380589832E-2</v>
      </c>
      <c r="AU37" s="122">
        <f t="shared" si="8"/>
        <v>2.6806884054534623E-2</v>
      </c>
      <c r="AV37" s="122">
        <f t="shared" si="9"/>
        <v>0.10729225131073364</v>
      </c>
      <c r="AW37" s="122">
        <f t="shared" si="10"/>
        <v>0.13678166480078288</v>
      </c>
      <c r="AX37" s="122">
        <f t="shared" si="11"/>
        <v>1</v>
      </c>
      <c r="AY37" s="122">
        <f>SUMPRODUCT(AN37:AW37,幕後結果_最佳化!$Z$1005:$AI$1005)</f>
        <v>-2.2157818419026393E-2</v>
      </c>
      <c r="AZ37" s="122">
        <f>(SUMPRODUCT(AN37:AW37,MMULT(AN37:AW37,幕後結果!$AB$9:$AK$18)))*252</f>
        <v>4.8226956157039876E-2</v>
      </c>
      <c r="BA37" s="122">
        <f t="shared" si="12"/>
        <v>0.21960636638549411</v>
      </c>
      <c r="BB37" s="98">
        <f t="shared" si="13"/>
        <v>-0.29624741527221826</v>
      </c>
      <c r="BC37" s="56"/>
      <c r="BD37" s="56"/>
    </row>
    <row r="38" spans="1:56">
      <c r="A38" s="91">
        <v>37</v>
      </c>
      <c r="B38" s="122">
        <v>0.93660431337408845</v>
      </c>
      <c r="C38" s="122">
        <v>0.61104385693705265</v>
      </c>
      <c r="D38" s="122">
        <v>0.27725096143839734</v>
      </c>
      <c r="E38" s="122">
        <v>0.14888357252266848</v>
      </c>
      <c r="F38" s="122">
        <v>0.42658357241530154</v>
      </c>
      <c r="G38" s="122">
        <v>0.96420381820899292</v>
      </c>
      <c r="H38" s="122">
        <v>0.45996824856504959</v>
      </c>
      <c r="I38" s="122">
        <v>0.79890549469918382</v>
      </c>
      <c r="J38" s="122">
        <v>0.22533262268023102</v>
      </c>
      <c r="K38" s="100">
        <v>3.1101786619786909E-2</v>
      </c>
      <c r="L38" s="101"/>
      <c r="M38" s="102">
        <v>37</v>
      </c>
      <c r="N38" s="125">
        <v>1.5268779109708523</v>
      </c>
      <c r="O38" s="125">
        <v>0.28204072131795455</v>
      </c>
      <c r="P38" s="125">
        <v>-0.59102760803739129</v>
      </c>
      <c r="Q38" s="125">
        <v>-1.0412336001660303</v>
      </c>
      <c r="R38" s="125">
        <v>-0.18507890793300244</v>
      </c>
      <c r="S38" s="125">
        <v>1.8017016168143114</v>
      </c>
      <c r="T38" s="125">
        <v>-0.10051371229607126</v>
      </c>
      <c r="U38" s="122">
        <v>0.83771816209245931</v>
      </c>
      <c r="V38" s="122">
        <v>-0.75430642477417675</v>
      </c>
      <c r="W38" s="94">
        <v>-1.8648418644302607</v>
      </c>
      <c r="X38" s="56"/>
      <c r="Y38" s="95">
        <v>37</v>
      </c>
      <c r="Z38" s="122">
        <f>(幕後結果!$AB$2+幕後結果!$AB$4*幕後結果_最佳化!$N1039)*12/3</f>
        <v>1.847405551426297</v>
      </c>
      <c r="AA38" s="122">
        <f>(幕後結果!$AC$2+幕後結果!$AC$4*幕後結果_最佳化!$O1039)*12/3</f>
        <v>-0.85658310091580769</v>
      </c>
      <c r="AB38" s="122">
        <f>(幕後結果!$AD$2+幕後結果!$AD$4*幕後結果_最佳化!$P1039)*12/3</f>
        <v>0.43908420954916522</v>
      </c>
      <c r="AC38" s="122">
        <f>(幕後結果!$AE$2+幕後結果!$AE$4*幕後結果_最佳化!$Q1039)*12/3</f>
        <v>0.13322604282887218</v>
      </c>
      <c r="AD38" s="122">
        <f>(幕後結果!$AF$2+幕後結果!$AF$4*幕後結果_最佳化!$R1039)*12/3</f>
        <v>-0.37593117066543053</v>
      </c>
      <c r="AE38" s="122">
        <f>(幕後結果!$AG$2+幕後結果!$AG$4*幕後結果_最佳化!$S1039)*12/3</f>
        <v>1.3427319403780678</v>
      </c>
      <c r="AF38" s="122">
        <f>(幕後結果!$AH$2+幕後結果!$AH$4*幕後結果_最佳化!$T1039)*12/3</f>
        <v>1.3632018737424865</v>
      </c>
      <c r="AG38" s="122">
        <f>(幕後結果!$AI$2+幕後結果!$AI$4*幕後結果_最佳化!$U1039)*12/3</f>
        <v>0.95462930106363997</v>
      </c>
      <c r="AH38" s="122">
        <f>(幕後結果!$AJ$2+幕後結果!$AJ$4*幕後結果_最佳化!$V1039)*12/3</f>
        <v>-4.9395594656842012E-2</v>
      </c>
      <c r="AI38" s="96">
        <f>(幕後結果!$AK$2+幕後結果!$AK$4*幕後結果_最佳化!$W1039)*12/3</f>
        <v>-0.85317230061251881</v>
      </c>
      <c r="AJ38" s="56"/>
      <c r="AK38" s="56"/>
      <c r="AL38" s="56"/>
      <c r="AM38" s="97">
        <v>37</v>
      </c>
      <c r="AN38" s="122">
        <f t="shared" si="1"/>
        <v>0.1171965487068076</v>
      </c>
      <c r="AO38" s="122">
        <f t="shared" si="2"/>
        <v>0.18528042953172688</v>
      </c>
      <c r="AP38" s="122">
        <f t="shared" si="3"/>
        <v>1.597462498187063E-2</v>
      </c>
      <c r="AQ38" s="122">
        <f t="shared" si="4"/>
        <v>1.5965284303778346E-2</v>
      </c>
      <c r="AR38" s="122">
        <f t="shared" si="5"/>
        <v>1.4926303066615213E-2</v>
      </c>
      <c r="AS38" s="122">
        <f t="shared" si="6"/>
        <v>9.1329999343359045E-2</v>
      </c>
      <c r="AT38" s="122">
        <f t="shared" si="7"/>
        <v>0.17228261748124976</v>
      </c>
      <c r="AU38" s="122">
        <f t="shared" si="8"/>
        <v>7.8313591474593866E-2</v>
      </c>
      <c r="AV38" s="122">
        <f t="shared" si="9"/>
        <v>8.7973716890266312E-2</v>
      </c>
      <c r="AW38" s="122">
        <f t="shared" si="10"/>
        <v>0.22075688421973225</v>
      </c>
      <c r="AX38" s="122">
        <f t="shared" si="11"/>
        <v>0.99999999999999989</v>
      </c>
      <c r="AY38" s="122">
        <f>SUMPRODUCT(AN38:AW38,幕後結果_最佳化!$Z$1005:$AI$1005)</f>
        <v>-0.15822929891221399</v>
      </c>
      <c r="AZ38" s="122">
        <f>(SUMPRODUCT(AN38:AW38,MMULT(AN38:AW38,幕後結果!$AB$9:$AK$18)))*252</f>
        <v>5.4209204273468578E-2</v>
      </c>
      <c r="BA38" s="122">
        <f t="shared" si="12"/>
        <v>0.23282870156720065</v>
      </c>
      <c r="BB38" s="98">
        <f t="shared" si="13"/>
        <v>-0.86385096664795269</v>
      </c>
      <c r="BC38" s="56"/>
      <c r="BD38" s="56"/>
    </row>
    <row r="39" spans="1:56">
      <c r="A39" s="91">
        <v>38</v>
      </c>
      <c r="B39" s="122">
        <v>0.67722019711432213</v>
      </c>
      <c r="C39" s="122">
        <v>0.45418859897913033</v>
      </c>
      <c r="D39" s="122">
        <v>0.44220704110965392</v>
      </c>
      <c r="E39" s="122">
        <v>0.52797000000465921</v>
      </c>
      <c r="F39" s="122">
        <v>0.55524134113774681</v>
      </c>
      <c r="G39" s="122">
        <v>0.21522215837225733</v>
      </c>
      <c r="H39" s="122">
        <v>0.77091362580625278</v>
      </c>
      <c r="I39" s="122">
        <v>0.72051672480339124</v>
      </c>
      <c r="J39" s="122">
        <v>4.4827221964379493E-2</v>
      </c>
      <c r="K39" s="100">
        <v>4.9857241309346767E-2</v>
      </c>
      <c r="L39" s="101"/>
      <c r="M39" s="102">
        <v>38</v>
      </c>
      <c r="N39" s="125">
        <v>0.459939557200852</v>
      </c>
      <c r="O39" s="125">
        <v>-0.11508569542860127</v>
      </c>
      <c r="P39" s="125">
        <v>-0.14537591178507092</v>
      </c>
      <c r="Q39" s="125">
        <v>7.0167929435682369E-2</v>
      </c>
      <c r="R39" s="125">
        <v>0.1389149998550297</v>
      </c>
      <c r="S39" s="125">
        <v>-0.7884315595524739</v>
      </c>
      <c r="T39" s="125">
        <v>0.7418590342468202</v>
      </c>
      <c r="U39" s="122">
        <v>0.58437721863196823</v>
      </c>
      <c r="V39" s="122">
        <v>-1.6972233408192816</v>
      </c>
      <c r="W39" s="94">
        <v>-1.6462393894100635</v>
      </c>
      <c r="X39" s="56"/>
      <c r="Y39" s="95">
        <v>38</v>
      </c>
      <c r="Z39" s="122">
        <f>(幕後結果!$AB$2+幕後結果!$AB$4*幕後結果_最佳化!$N1040)*12/3</f>
        <v>0.52274781484952992</v>
      </c>
      <c r="AA39" s="122">
        <f>(幕後結果!$AC$2+幕後結果!$AC$4*幕後結果_最佳化!$O1040)*12/3</f>
        <v>-1.4965532822702656</v>
      </c>
      <c r="AB39" s="122">
        <f>(幕後結果!$AD$2+幕後結果!$AD$4*幕後結果_最佳化!$P1040)*12/3</f>
        <v>0.46331864280284307</v>
      </c>
      <c r="AC39" s="122">
        <f>(幕後結果!$AE$2+幕後結果!$AE$4*幕後結果_最佳化!$Q1040)*12/3</f>
        <v>0.91195554423842695</v>
      </c>
      <c r="AD39" s="122">
        <f>(幕後結果!$AF$2+幕後結果!$AF$4*幕後結果_最佳化!$R1040)*12/3</f>
        <v>-2.5078908618077989E-2</v>
      </c>
      <c r="AE39" s="122">
        <f>(幕後結果!$AG$2+幕後結果!$AG$4*幕後結果_最佳化!$S1040)*12/3</f>
        <v>-0.15010917058723994</v>
      </c>
      <c r="AF39" s="122">
        <f>(幕後結果!$AH$2+幕後結果!$AH$4*幕後結果_最佳化!$T1040)*12/3</f>
        <v>2.0163774716235974</v>
      </c>
      <c r="AG39" s="122">
        <f>(幕後結果!$AI$2+幕後結果!$AI$4*幕後結果_最佳化!$U1040)*12/3</f>
        <v>6.1456434547523364E-2</v>
      </c>
      <c r="AH39" s="122">
        <f>(幕後結果!$AJ$2+幕後結果!$AJ$4*幕後結果_最佳化!$V1040)*12/3</f>
        <v>-0.77306477647431582</v>
      </c>
      <c r="AI39" s="96">
        <f>(幕後結果!$AK$2+幕後結果!$AK$4*幕後結果_最佳化!$W1040)*12/3</f>
        <v>-1.1223240293029677</v>
      </c>
      <c r="AJ39" s="56"/>
      <c r="AK39" s="56"/>
      <c r="AL39" s="56"/>
      <c r="AM39" s="97">
        <v>38</v>
      </c>
      <c r="AN39" s="122">
        <f t="shared" si="1"/>
        <v>6.1778728076039117E-2</v>
      </c>
      <c r="AO39" s="122">
        <f t="shared" si="2"/>
        <v>0.13020853050910441</v>
      </c>
      <c r="AP39" s="122">
        <f t="shared" si="3"/>
        <v>6.1057837720294286E-2</v>
      </c>
      <c r="AQ39" s="122">
        <f t="shared" si="4"/>
        <v>0.15515037212206745</v>
      </c>
      <c r="AR39" s="122">
        <f t="shared" si="5"/>
        <v>3.7022133099218958E-2</v>
      </c>
      <c r="AS39" s="122">
        <f t="shared" si="6"/>
        <v>0.12753773632122808</v>
      </c>
      <c r="AT39" s="122">
        <f t="shared" si="7"/>
        <v>0.12571182045738769</v>
      </c>
      <c r="AU39" s="122">
        <f t="shared" si="8"/>
        <v>0.15880211714355189</v>
      </c>
      <c r="AV39" s="122">
        <f t="shared" si="9"/>
        <v>8.1917049614343512E-2</v>
      </c>
      <c r="AW39" s="122">
        <f t="shared" si="10"/>
        <v>6.0813674936764796E-2</v>
      </c>
      <c r="AX39" s="122">
        <f t="shared" si="11"/>
        <v>1.0000000000000002</v>
      </c>
      <c r="AY39" s="122">
        <f>SUMPRODUCT(AN39:AW39,幕後結果_最佳化!$Z$1005:$AI$1005)</f>
        <v>1.9577557627783179E-2</v>
      </c>
      <c r="AZ39" s="122">
        <f>(SUMPRODUCT(AN39:AW39,MMULT(AN39:AW39,幕後結果!$AB$9:$AK$18)))*252</f>
        <v>4.9351508630880683E-2</v>
      </c>
      <c r="BA39" s="122">
        <f t="shared" si="12"/>
        <v>0.22215199443372252</v>
      </c>
      <c r="BB39" s="98">
        <f t="shared" si="13"/>
        <v>-0.10498416830182863</v>
      </c>
      <c r="BC39" s="56"/>
      <c r="BD39" s="56"/>
    </row>
    <row r="40" spans="1:56">
      <c r="A40" s="91">
        <v>39</v>
      </c>
      <c r="B40" s="122">
        <v>0.35056891984535588</v>
      </c>
      <c r="C40" s="122">
        <v>0.72149550195624479</v>
      </c>
      <c r="D40" s="122">
        <v>0.50299934835341054</v>
      </c>
      <c r="E40" s="122">
        <v>0.20386311828435111</v>
      </c>
      <c r="F40" s="122">
        <v>0.82690764859146415</v>
      </c>
      <c r="G40" s="122">
        <v>0.60715184816042544</v>
      </c>
      <c r="H40" s="122">
        <v>0.83055511579304331</v>
      </c>
      <c r="I40" s="122">
        <v>0.55248926446153135</v>
      </c>
      <c r="J40" s="122">
        <v>0.27408825537633108</v>
      </c>
      <c r="K40" s="100">
        <v>9.823022120699676E-2</v>
      </c>
      <c r="L40" s="101"/>
      <c r="M40" s="102">
        <v>39</v>
      </c>
      <c r="N40" s="125">
        <v>-0.38378495531256723</v>
      </c>
      <c r="O40" s="125">
        <v>0.5872899404222135</v>
      </c>
      <c r="P40" s="125">
        <v>7.5183222165985004E-3</v>
      </c>
      <c r="Q40" s="125">
        <v>-0.82790158620773902</v>
      </c>
      <c r="R40" s="125">
        <v>0.94201550291082037</v>
      </c>
      <c r="S40" s="125">
        <v>0.27190339115509582</v>
      </c>
      <c r="T40" s="125">
        <v>0.95636122328825202</v>
      </c>
      <c r="U40" s="122">
        <v>0.13195299503840102</v>
      </c>
      <c r="V40" s="122">
        <v>-0.60049482197145188</v>
      </c>
      <c r="W40" s="94">
        <v>-1.291701775366092</v>
      </c>
      <c r="X40" s="56"/>
      <c r="Y40" s="95">
        <v>39</v>
      </c>
      <c r="Z40" s="122">
        <f>(幕後結果!$AB$2+幕後結果!$AB$4*幕後結果_最佳化!$N1041)*12/3</f>
        <v>-0.52477868852452803</v>
      </c>
      <c r="AA40" s="122">
        <f>(幕後結果!$AC$2+幕後結果!$AC$4*幕後結果_最佳化!$O1041)*12/3</f>
        <v>-0.60193549990687034</v>
      </c>
      <c r="AB40" s="122">
        <f>(幕後結果!$AD$2+幕後結果!$AD$4*幕後結果_最佳化!$P1041)*12/3</f>
        <v>0.41293943658280724</v>
      </c>
      <c r="AC40" s="122">
        <f>(幕後結果!$AE$2+幕後結果!$AE$4*幕後結果_最佳化!$Q1041)*12/3</f>
        <v>0.36803169332536151</v>
      </c>
      <c r="AD40" s="122">
        <f>(幕後結果!$AF$2+幕後結果!$AF$4*幕後結果_最佳化!$R1041)*12/3</f>
        <v>0.56485487381207311</v>
      </c>
      <c r="AE40" s="122">
        <f>(幕後結果!$AG$2+幕後結果!$AG$4*幕後結果_最佳化!$S1041)*12/3</f>
        <v>0.2362012577789965</v>
      </c>
      <c r="AF40" s="122">
        <f>(幕後結果!$AH$2+幕後結果!$AH$4*幕後結果_最佳化!$T1041)*12/3</f>
        <v>2.2523098818275491</v>
      </c>
      <c r="AG40" s="122">
        <f>(幕後結果!$AI$2+幕後結果!$AI$4*幕後結果_最佳化!$U1041)*12/3</f>
        <v>-0.72359739998492756</v>
      </c>
      <c r="AH40" s="122">
        <f>(幕後結果!$AJ$2+幕後結果!$AJ$4*幕後結果_最佳化!$V1041)*12/3</f>
        <v>8.2739409828217286E-2</v>
      </c>
      <c r="AI40" s="96">
        <f>(幕後結果!$AK$2+幕後結果!$AK$4*幕後結果_最佳化!$W1041)*12/3</f>
        <v>-0.84538526225332777</v>
      </c>
      <c r="AJ40" s="56"/>
      <c r="AK40" s="56"/>
      <c r="AL40" s="56"/>
      <c r="AM40" s="97">
        <v>39</v>
      </c>
      <c r="AN40" s="122">
        <f t="shared" si="1"/>
        <v>0.13688790042293675</v>
      </c>
      <c r="AO40" s="122">
        <f t="shared" si="2"/>
        <v>2.281475398019259E-2</v>
      </c>
      <c r="AP40" s="122">
        <f t="shared" si="3"/>
        <v>6.966556165629674E-2</v>
      </c>
      <c r="AQ40" s="122">
        <f t="shared" si="4"/>
        <v>0.12948259848601149</v>
      </c>
      <c r="AR40" s="122">
        <f t="shared" si="5"/>
        <v>0.11059747364156462</v>
      </c>
      <c r="AS40" s="122">
        <f t="shared" si="6"/>
        <v>0.16457079793598492</v>
      </c>
      <c r="AT40" s="122">
        <f t="shared" si="7"/>
        <v>0.10687436321082706</v>
      </c>
      <c r="AU40" s="122">
        <f t="shared" si="8"/>
        <v>0.10176949747760763</v>
      </c>
      <c r="AV40" s="122">
        <f t="shared" si="9"/>
        <v>9.5919486963535708E-2</v>
      </c>
      <c r="AW40" s="122">
        <f t="shared" si="10"/>
        <v>6.1417566225042609E-2</v>
      </c>
      <c r="AX40" s="122">
        <f t="shared" si="11"/>
        <v>1.0000000000000002</v>
      </c>
      <c r="AY40" s="122">
        <f>SUMPRODUCT(AN40:AW40,幕後結果_最佳化!$Z$1005:$AI$1005)</f>
        <v>0.17980302993113706</v>
      </c>
      <c r="AZ40" s="122">
        <f>(SUMPRODUCT(AN40:AW40,MMULT(AN40:AW40,幕後結果!$AB$9:$AK$18)))*252</f>
        <v>4.6758199998480771E-2</v>
      </c>
      <c r="BA40" s="122">
        <f t="shared" si="12"/>
        <v>0.21623644465834332</v>
      </c>
      <c r="BB40" s="98">
        <f t="shared" si="13"/>
        <v>0.63311728116620591</v>
      </c>
      <c r="BC40" s="56"/>
      <c r="BD40" s="56"/>
    </row>
    <row r="41" spans="1:56">
      <c r="A41" s="91">
        <v>40</v>
      </c>
      <c r="B41" s="122">
        <v>0.94419902233978181</v>
      </c>
      <c r="C41" s="122">
        <v>0.13726206043165479</v>
      </c>
      <c r="D41" s="122">
        <v>3.3062658076201679E-3</v>
      </c>
      <c r="E41" s="122">
        <v>0.8248537497324524</v>
      </c>
      <c r="F41" s="122">
        <v>0.75198667181066647</v>
      </c>
      <c r="G41" s="122">
        <v>0.15410910257226851</v>
      </c>
      <c r="H41" s="122">
        <v>0.4292649387355898</v>
      </c>
      <c r="I41" s="122">
        <v>0.24902914785770514</v>
      </c>
      <c r="J41" s="122">
        <v>0.3852913540655436</v>
      </c>
      <c r="K41" s="100">
        <v>0.69400297873863437</v>
      </c>
      <c r="L41" s="101"/>
      <c r="M41" s="102">
        <v>40</v>
      </c>
      <c r="N41" s="125">
        <v>1.5910338620155628</v>
      </c>
      <c r="O41" s="125">
        <v>-1.0927032306613638</v>
      </c>
      <c r="P41" s="125">
        <v>-2.715752574303123</v>
      </c>
      <c r="Q41" s="125">
        <v>0.93402208572199497</v>
      </c>
      <c r="R41" s="125">
        <v>0.68075479771065273</v>
      </c>
      <c r="S41" s="125">
        <v>-1.0189679021735598</v>
      </c>
      <c r="T41" s="125">
        <v>-0.17824588267016431</v>
      </c>
      <c r="U41" s="122">
        <v>-0.67754804780683664</v>
      </c>
      <c r="V41" s="122">
        <v>-0.29161277319421391</v>
      </c>
      <c r="W41" s="94">
        <v>0.50722915218338205</v>
      </c>
      <c r="X41" s="56"/>
      <c r="Y41" s="95">
        <v>40</v>
      </c>
      <c r="Z41" s="122">
        <f>(幕後結果!$AB$2+幕後結果!$AB$4*幕後結果_最佳化!$N1042)*12/3</f>
        <v>1.9270583979084999</v>
      </c>
      <c r="AA41" s="122">
        <f>(幕後結果!$AC$2+幕後結果!$AC$4*幕後結果_最佳化!$O1042)*12/3</f>
        <v>-2.7455063291491535</v>
      </c>
      <c r="AB41" s="122">
        <f>(幕後結果!$AD$2+幕後結果!$AD$4*幕後結果_最佳化!$P1042)*12/3</f>
        <v>-1.5211143777401734</v>
      </c>
      <c r="AC41" s="122">
        <f>(幕後結果!$AE$2+幕後結果!$AE$4*幕後結果_最佳化!$Q1042)*12/3</f>
        <v>0.83067017760073936</v>
      </c>
      <c r="AD41" s="122">
        <f>(幕後結果!$AF$2+幕後結果!$AF$4*幕後結果_最佳化!$R1042)*12/3</f>
        <v>1.0393836435208803E-2</v>
      </c>
      <c r="AE41" s="122">
        <f>(幕後結果!$AG$2+幕後結果!$AG$4*幕後結果_最佳化!$S1042)*12/3</f>
        <v>-0.27506984938819035</v>
      </c>
      <c r="AF41" s="122">
        <f>(幕後結果!$AH$2+幕後結果!$AH$4*幕後結果_最佳化!$T1042)*12/3</f>
        <v>1.2818562149967379</v>
      </c>
      <c r="AG41" s="122">
        <f>(幕後結果!$AI$2+幕後結果!$AI$4*幕後結果_最佳化!$U1042)*12/3</f>
        <v>-0.69428683688720005</v>
      </c>
      <c r="AH41" s="122">
        <f>(幕後結果!$AJ$2+幕後結果!$AJ$4*幕後結果_最佳化!$V1042)*12/3</f>
        <v>-0.43702301151726292</v>
      </c>
      <c r="AI41" s="96">
        <f>(幕後結果!$AK$2+幕後結果!$AK$4*幕後結果_最佳化!$W1042)*12/3</f>
        <v>3.4775701865147279E-2</v>
      </c>
      <c r="AJ41" s="56"/>
      <c r="AK41" s="56"/>
      <c r="AL41" s="56"/>
      <c r="AM41" s="97">
        <v>40</v>
      </c>
      <c r="AN41" s="122">
        <f t="shared" si="1"/>
        <v>0.16508490803388828</v>
      </c>
      <c r="AO41" s="122">
        <f t="shared" si="2"/>
        <v>0.13950390219568073</v>
      </c>
      <c r="AP41" s="122">
        <f t="shared" si="3"/>
        <v>7.8918201903101837E-2</v>
      </c>
      <c r="AQ41" s="122">
        <f t="shared" si="4"/>
        <v>0.17656248384363404</v>
      </c>
      <c r="AR41" s="122">
        <f t="shared" si="5"/>
        <v>5.0136236970925674E-2</v>
      </c>
      <c r="AS41" s="122">
        <f t="shared" si="6"/>
        <v>9.7220048950415111E-2</v>
      </c>
      <c r="AT41" s="122">
        <f t="shared" si="7"/>
        <v>7.0331155687650637E-2</v>
      </c>
      <c r="AU41" s="122">
        <f t="shared" si="8"/>
        <v>5.7314386730232647E-2</v>
      </c>
      <c r="AV41" s="122">
        <f t="shared" si="9"/>
        <v>9.8972971295349293E-2</v>
      </c>
      <c r="AW41" s="122">
        <f t="shared" si="10"/>
        <v>6.5955704389121905E-2</v>
      </c>
      <c r="AX41" s="122">
        <f t="shared" si="11"/>
        <v>1.0000000000000002</v>
      </c>
      <c r="AY41" s="122">
        <f>SUMPRODUCT(AN41:AW41,幕後結果_最佳化!$Z$1005:$AI$1005)</f>
        <v>4.2679230993774957E-2</v>
      </c>
      <c r="AZ41" s="122">
        <f>(SUMPRODUCT(AN41:AW41,MMULT(AN41:AW41,幕後結果!$AB$9:$AK$18)))*252</f>
        <v>5.191375511044146E-2</v>
      </c>
      <c r="BA41" s="122">
        <f t="shared" si="12"/>
        <v>0.22784590211465613</v>
      </c>
      <c r="BB41" s="98">
        <f t="shared" si="13"/>
        <v>-9.6893999047632199E-4</v>
      </c>
      <c r="BC41" s="56"/>
      <c r="BD41" s="56"/>
    </row>
    <row r="42" spans="1:56">
      <c r="A42" s="91">
        <v>41</v>
      </c>
      <c r="B42" s="122">
        <v>3.7635775308966224E-2</v>
      </c>
      <c r="C42" s="122">
        <v>0.26805848517671005</v>
      </c>
      <c r="D42" s="122">
        <v>0.86733804900902811</v>
      </c>
      <c r="E42" s="122">
        <v>0.50390267367183639</v>
      </c>
      <c r="F42" s="122">
        <v>0.72905785921451205</v>
      </c>
      <c r="G42" s="122">
        <v>0.75670716064594634</v>
      </c>
      <c r="H42" s="122">
        <v>0.85289842447797004</v>
      </c>
      <c r="I42" s="122">
        <v>0.67289376991570271</v>
      </c>
      <c r="J42" s="122">
        <v>8.4835336955552787E-2</v>
      </c>
      <c r="K42" s="100">
        <v>0.89747158053268317</v>
      </c>
      <c r="L42" s="101"/>
      <c r="M42" s="102">
        <v>41</v>
      </c>
      <c r="N42" s="125">
        <v>-1.7788061375435689</v>
      </c>
      <c r="O42" s="125">
        <v>-0.6186955071317416</v>
      </c>
      <c r="P42" s="125">
        <v>1.1138957754521535</v>
      </c>
      <c r="Q42" s="125">
        <v>9.7827082066888546E-3</v>
      </c>
      <c r="R42" s="125">
        <v>0.60996607370723066</v>
      </c>
      <c r="S42" s="125">
        <v>0.69574956597443016</v>
      </c>
      <c r="T42" s="125">
        <v>1.0489456120091039</v>
      </c>
      <c r="U42" s="122">
        <v>0.44791788509036973</v>
      </c>
      <c r="V42" s="122">
        <v>-1.3732627642202353</v>
      </c>
      <c r="W42" s="94">
        <v>1.2672753846474656</v>
      </c>
      <c r="X42" s="56"/>
      <c r="Y42" s="95">
        <v>41</v>
      </c>
      <c r="Z42" s="122">
        <f>(幕後結果!$AB$2+幕後結果!$AB$4*幕後結果_最佳化!$N1043)*12/3</f>
        <v>-2.2567677909887567</v>
      </c>
      <c r="AA42" s="122">
        <f>(幕後結果!$AC$2+幕後結果!$AC$4*幕後結果_最佳化!$O1043)*12/3</f>
        <v>-2.3850779147065557</v>
      </c>
      <c r="AB42" s="122">
        <f>(幕後結果!$AD$2+幕後結果!$AD$4*幕後結果_最佳化!$P1043)*12/3</f>
        <v>0.82836246108374967</v>
      </c>
      <c r="AC42" s="122">
        <f>(幕後結果!$AE$2+幕後結果!$AE$4*幕後結果_最佳化!$Q1043)*12/3</f>
        <v>0.9445377930164286</v>
      </c>
      <c r="AD42" s="122">
        <f>(幕後結果!$AF$2+幕後結果!$AF$4*幕後結果_最佳化!$R1043)*12/3</f>
        <v>0.43966065965370782</v>
      </c>
      <c r="AE42" s="122">
        <f>(幕後結果!$AG$2+幕後結果!$AG$4*幕後結果_最佳化!$S1043)*12/3</f>
        <v>0.57152587520756259</v>
      </c>
      <c r="AF42" s="122">
        <f>(幕後結果!$AH$2+幕後結果!$AH$4*幕後結果_最佳化!$T1043)*12/3</f>
        <v>1.9390274167489556</v>
      </c>
      <c r="AG42" s="122">
        <f>(幕後結果!$AI$2+幕後結果!$AI$4*幕後結果_最佳化!$U1043)*12/3</f>
        <v>-1.063788184538661</v>
      </c>
      <c r="AH42" s="122">
        <f>(幕後結果!$AJ$2+幕後結果!$AJ$4*幕後結果_最佳化!$V1043)*12/3</f>
        <v>-0.94040860082229438</v>
      </c>
      <c r="AI42" s="96">
        <f>(幕後結果!$AK$2+幕後結果!$AK$4*幕後結果_最佳化!$W1043)*12/3</f>
        <v>-0.17086266318834156</v>
      </c>
      <c r="AJ42" s="56"/>
      <c r="AK42" s="56"/>
      <c r="AL42" s="56"/>
      <c r="AM42" s="97">
        <v>41</v>
      </c>
      <c r="AN42" s="122">
        <f t="shared" si="1"/>
        <v>0.20412535826742065</v>
      </c>
      <c r="AO42" s="122">
        <f t="shared" si="2"/>
        <v>0.22086837870625195</v>
      </c>
      <c r="AP42" s="122">
        <f t="shared" si="3"/>
        <v>5.0249818648955516E-2</v>
      </c>
      <c r="AQ42" s="122">
        <f t="shared" si="4"/>
        <v>2.0624390952112031E-2</v>
      </c>
      <c r="AR42" s="122">
        <f t="shared" si="5"/>
        <v>8.6643624351331855E-2</v>
      </c>
      <c r="AS42" s="122">
        <f t="shared" si="6"/>
        <v>8.8602651519400097E-2</v>
      </c>
      <c r="AT42" s="122">
        <f t="shared" si="7"/>
        <v>3.481925402582764E-2</v>
      </c>
      <c r="AU42" s="122">
        <f t="shared" si="8"/>
        <v>9.7402314879794324E-2</v>
      </c>
      <c r="AV42" s="122">
        <f t="shared" si="9"/>
        <v>8.921129302905334E-2</v>
      </c>
      <c r="AW42" s="122">
        <f t="shared" si="10"/>
        <v>0.10745291561985265</v>
      </c>
      <c r="AX42" s="122">
        <f t="shared" si="11"/>
        <v>1</v>
      </c>
      <c r="AY42" s="122">
        <f>SUMPRODUCT(AN42:AW42,幕後結果_最佳化!$Z$1005:$AI$1005)</f>
        <v>-0.32202876693955568</v>
      </c>
      <c r="AZ42" s="122">
        <f>(SUMPRODUCT(AN42:AW42,MMULT(AN42:AW42,幕後結果!$AB$9:$AK$18)))*252</f>
        <v>6.3446740905556798E-2</v>
      </c>
      <c r="BA42" s="122">
        <f t="shared" si="12"/>
        <v>0.25188636506479822</v>
      </c>
      <c r="BB42" s="98">
        <f t="shared" si="13"/>
        <v>-1.4487833307121529</v>
      </c>
      <c r="BC42" s="56"/>
      <c r="BD42" s="56"/>
    </row>
    <row r="43" spans="1:56">
      <c r="A43" s="91">
        <v>42</v>
      </c>
      <c r="B43" s="122">
        <v>0.88710828213232973</v>
      </c>
      <c r="C43" s="122">
        <v>0.70332395589855046</v>
      </c>
      <c r="D43" s="122">
        <v>0.48848965675554412</v>
      </c>
      <c r="E43" s="122">
        <v>6.7531033678513985E-3</v>
      </c>
      <c r="F43" s="122">
        <v>0.32753764354112969</v>
      </c>
      <c r="G43" s="122">
        <v>0.53165112383525748</v>
      </c>
      <c r="H43" s="122">
        <v>0.74200848864900149</v>
      </c>
      <c r="I43" s="122">
        <v>0.72237224735680239</v>
      </c>
      <c r="J43" s="122">
        <v>0.63020815659238894</v>
      </c>
      <c r="K43" s="100">
        <v>0.77888763496660784</v>
      </c>
      <c r="L43" s="101"/>
      <c r="M43" s="102">
        <v>42</v>
      </c>
      <c r="N43" s="125">
        <v>1.2112922035121696</v>
      </c>
      <c r="O43" s="125">
        <v>0.53398474537223473</v>
      </c>
      <c r="P43" s="125">
        <v>-2.8856155973568793E-2</v>
      </c>
      <c r="Q43" s="125">
        <v>-2.4701350101911945</v>
      </c>
      <c r="R43" s="125">
        <v>-0.44672270371598727</v>
      </c>
      <c r="S43" s="125">
        <v>7.9421016954476994E-2</v>
      </c>
      <c r="T43" s="125">
        <v>0.64954987083013371</v>
      </c>
      <c r="U43" s="122">
        <v>0.58990326465530185</v>
      </c>
      <c r="V43" s="122">
        <v>0.33240470427568458</v>
      </c>
      <c r="W43" s="94">
        <v>0.76844184185750997</v>
      </c>
      <c r="X43" s="56"/>
      <c r="Y43" s="95">
        <v>42</v>
      </c>
      <c r="Z43" s="122">
        <f>(幕後結果!$AB$2+幕後結果!$AB$4*幕後結果_最佳化!$N1044)*12/3</f>
        <v>1.4555899910792052</v>
      </c>
      <c r="AA43" s="122">
        <f>(幕後結果!$AC$2+幕後結果!$AC$4*幕後結果_最佳化!$O1044)*12/3</f>
        <v>-0.53680554953214799</v>
      </c>
      <c r="AB43" s="122">
        <f>(幕後結果!$AD$2+幕後結果!$AD$4*幕後結果_最佳化!$P1044)*12/3</f>
        <v>0.85643415876132367</v>
      </c>
      <c r="AC43" s="122">
        <f>(幕後結果!$AE$2+幕後結果!$AE$4*幕後結果_最佳化!$Q1044)*12/3</f>
        <v>-0.74562757346440023</v>
      </c>
      <c r="AD43" s="122">
        <f>(幕後結果!$AF$2+幕後結果!$AF$4*幕後結果_最佳化!$R1044)*12/3</f>
        <v>-0.57617652002499042</v>
      </c>
      <c r="AE43" s="122">
        <f>(幕後結果!$AG$2+幕後結果!$AG$4*幕後結果_最佳化!$S1044)*12/3</f>
        <v>-0.62506247551549443</v>
      </c>
      <c r="AF43" s="122">
        <f>(幕後結果!$AH$2+幕後結果!$AH$4*幕後結果_最佳化!$T1044)*12/3</f>
        <v>2.182767954360429</v>
      </c>
      <c r="AG43" s="122">
        <f>(幕後結果!$AI$2+幕後結果!$AI$4*幕後結果_最佳化!$U1044)*12/3</f>
        <v>0.39981013277697874</v>
      </c>
      <c r="AH43" s="122">
        <f>(幕後結果!$AJ$2+幕後結果!$AJ$4*幕後結果_最佳化!$V1044)*12/3</f>
        <v>0.85087830386274665</v>
      </c>
      <c r="AI43" s="96">
        <f>(幕後結果!$AK$2+幕後結果!$AK$4*幕後結果_最佳化!$W1044)*12/3</f>
        <v>9.8678822367804064E-2</v>
      </c>
      <c r="AJ43" s="56"/>
      <c r="AK43" s="56"/>
      <c r="AL43" s="56"/>
      <c r="AM43" s="97">
        <v>42</v>
      </c>
      <c r="AN43" s="122">
        <f t="shared" si="1"/>
        <v>0.18760721999646449</v>
      </c>
      <c r="AO43" s="122">
        <f t="shared" si="2"/>
        <v>5.2382130622736861E-2</v>
      </c>
      <c r="AP43" s="122">
        <f t="shared" si="3"/>
        <v>0.29114818089565314</v>
      </c>
      <c r="AQ43" s="122">
        <f t="shared" si="4"/>
        <v>3.1610714418696277E-2</v>
      </c>
      <c r="AR43" s="122">
        <f t="shared" si="5"/>
        <v>5.1042587562824045E-2</v>
      </c>
      <c r="AS43" s="122">
        <f t="shared" si="6"/>
        <v>1.4366578100841729E-2</v>
      </c>
      <c r="AT43" s="122">
        <f t="shared" si="7"/>
        <v>0.16972534269245096</v>
      </c>
      <c r="AU43" s="122">
        <f t="shared" si="8"/>
        <v>0.17142668544082199</v>
      </c>
      <c r="AV43" s="122">
        <f t="shared" si="9"/>
        <v>3.6789118304083315E-3</v>
      </c>
      <c r="AW43" s="122">
        <f t="shared" si="10"/>
        <v>2.7011648439102295E-2</v>
      </c>
      <c r="AX43" s="122">
        <f t="shared" si="11"/>
        <v>1.0000000000000002</v>
      </c>
      <c r="AY43" s="122">
        <f>SUMPRODUCT(AN43:AW43,幕後結果_最佳化!$Z$1005:$AI$1005)</f>
        <v>0.13332380168794652</v>
      </c>
      <c r="AZ43" s="122">
        <f>(SUMPRODUCT(AN43:AW43,MMULT(AN43:AW43,幕後結果!$AB$9:$AK$18)))*252</f>
        <v>6.5605857543727997E-2</v>
      </c>
      <c r="BA43" s="122">
        <f t="shared" si="12"/>
        <v>0.25613640417505668</v>
      </c>
      <c r="BB43" s="98">
        <f t="shared" si="13"/>
        <v>0.35302987085797571</v>
      </c>
      <c r="BC43" s="56"/>
      <c r="BD43" s="56"/>
    </row>
    <row r="44" spans="1:56">
      <c r="A44" s="91">
        <v>43</v>
      </c>
      <c r="B44" s="122">
        <v>0.19859922367885763</v>
      </c>
      <c r="C44" s="122">
        <v>0.63671747182807836</v>
      </c>
      <c r="D44" s="122">
        <v>0.69680858681693403</v>
      </c>
      <c r="E44" s="122">
        <v>0.56910260232232779</v>
      </c>
      <c r="F44" s="122">
        <v>0.50125209145211636</v>
      </c>
      <c r="G44" s="122">
        <v>0.67769819134820097</v>
      </c>
      <c r="H44" s="122">
        <v>0.92821003380589961</v>
      </c>
      <c r="I44" s="122">
        <v>0.21109627012525856</v>
      </c>
      <c r="J44" s="122">
        <v>0.68640796062384246</v>
      </c>
      <c r="K44" s="100">
        <v>5.6070486765666949E-3</v>
      </c>
      <c r="L44" s="101"/>
      <c r="M44" s="102">
        <v>43</v>
      </c>
      <c r="N44" s="125">
        <v>-0.84663527211185241</v>
      </c>
      <c r="O44" s="125">
        <v>0.34969839763597199</v>
      </c>
      <c r="P44" s="125">
        <v>0.51524356976673347</v>
      </c>
      <c r="Q44" s="125">
        <v>0.17408991943605162</v>
      </c>
      <c r="R44" s="125">
        <v>3.1385329889196704E-3</v>
      </c>
      <c r="S44" s="125">
        <v>0.46127179592251732</v>
      </c>
      <c r="T44" s="125">
        <v>1.4625887903457253</v>
      </c>
      <c r="U44" s="122">
        <v>-0.80262322510448791</v>
      </c>
      <c r="V44" s="122">
        <v>0.48569408401435177</v>
      </c>
      <c r="W44" s="94">
        <v>-2.5359555300882368</v>
      </c>
      <c r="X44" s="56"/>
      <c r="Y44" s="95">
        <v>43</v>
      </c>
      <c r="Z44" s="122">
        <f>(幕後結果!$AB$2+幕後結果!$AB$4*幕後結果_最佳化!$N1045)*12/3</f>
        <v>-1.0994306830458072</v>
      </c>
      <c r="AA44" s="122">
        <f>(幕後結果!$AC$2+幕後結果!$AC$4*幕後結果_最佳化!$O1045)*12/3</f>
        <v>-0.9695687567860336</v>
      </c>
      <c r="AB44" s="122">
        <f>(幕後結果!$AD$2+幕後結果!$AD$4*幕後結果_最佳化!$P1045)*12/3</f>
        <v>0.68906912759264605</v>
      </c>
      <c r="AC44" s="122">
        <f>(幕後結果!$AE$2+幕後結果!$AE$4*幕後結果_最佳化!$Q1045)*12/3</f>
        <v>1.1456408758335419</v>
      </c>
      <c r="AD44" s="122">
        <f>(幕後結果!$AF$2+幕後結果!$AF$4*幕後結果_最佳化!$R1045)*12/3</f>
        <v>5.7660794681964916E-2</v>
      </c>
      <c r="AE44" s="122">
        <f>(幕後結果!$AG$2+幕後結果!$AG$4*幕後結果_最佳化!$S1045)*12/3</f>
        <v>0.7689887657028458</v>
      </c>
      <c r="AF44" s="122">
        <f>(幕後結果!$AH$2+幕後結果!$AH$4*幕後結果_最佳化!$T1045)*12/3</f>
        <v>2.3350774290656471</v>
      </c>
      <c r="AG44" s="122">
        <f>(幕後結果!$AI$2+幕後結果!$AI$4*幕後結果_最佳化!$U1045)*12/3</f>
        <v>-2.1906691271175021</v>
      </c>
      <c r="AH44" s="122">
        <f>(幕後結果!$AJ$2+幕後結果!$AJ$4*幕後結果_最佳化!$V1045)*12/3</f>
        <v>0.65681002695949142</v>
      </c>
      <c r="AI44" s="96">
        <f>(幕後結果!$AK$2+幕後結果!$AK$4*幕後結果_最佳化!$W1045)*12/3</f>
        <v>-1.5747238910022707</v>
      </c>
      <c r="AJ44" s="56"/>
      <c r="AK44" s="56"/>
      <c r="AL44" s="56"/>
      <c r="AM44" s="97">
        <v>43</v>
      </c>
      <c r="AN44" s="122">
        <f t="shared" si="1"/>
        <v>9.2744365639100337E-3</v>
      </c>
      <c r="AO44" s="122">
        <f t="shared" si="2"/>
        <v>0.17106433681844962</v>
      </c>
      <c r="AP44" s="122">
        <f t="shared" si="3"/>
        <v>1.3541737184788414E-2</v>
      </c>
      <c r="AQ44" s="122">
        <f t="shared" si="4"/>
        <v>0.11307863341607566</v>
      </c>
      <c r="AR44" s="122">
        <f t="shared" si="5"/>
        <v>5.1906220321087659E-2</v>
      </c>
      <c r="AS44" s="122">
        <f t="shared" si="6"/>
        <v>3.2096333717033111E-2</v>
      </c>
      <c r="AT44" s="122">
        <f t="shared" si="7"/>
        <v>0.24185156290344306</v>
      </c>
      <c r="AU44" s="122">
        <f t="shared" si="8"/>
        <v>0.14129490136171871</v>
      </c>
      <c r="AV44" s="122">
        <f t="shared" si="9"/>
        <v>0.12703197942958835</v>
      </c>
      <c r="AW44" s="122">
        <f t="shared" si="10"/>
        <v>9.8859858283905519E-2</v>
      </c>
      <c r="AX44" s="122">
        <f t="shared" si="11"/>
        <v>1.0000000000000002</v>
      </c>
      <c r="AY44" s="122">
        <f>SUMPRODUCT(AN44:AW44,幕後結果_最佳化!$Z$1005:$AI$1005)</f>
        <v>9.4067086382623594E-3</v>
      </c>
      <c r="AZ44" s="122">
        <f>(SUMPRODUCT(AN44:AW44,MMULT(AN44:AW44,幕後結果!$AB$9:$AK$18)))*252</f>
        <v>5.0091406248757568E-2</v>
      </c>
      <c r="BA44" s="122">
        <f t="shared" si="12"/>
        <v>0.22381109500817328</v>
      </c>
      <c r="BB44" s="98">
        <f t="shared" si="13"/>
        <v>-0.14964982571804364</v>
      </c>
      <c r="BC44" s="56"/>
      <c r="BD44" s="56"/>
    </row>
    <row r="45" spans="1:56">
      <c r="A45" s="91">
        <v>44</v>
      </c>
      <c r="B45" s="122">
        <v>0.25937164701970294</v>
      </c>
      <c r="C45" s="122">
        <v>0.62783722509272799</v>
      </c>
      <c r="D45" s="122">
        <v>0.17979013131546839</v>
      </c>
      <c r="E45" s="122">
        <v>0.11658677842227139</v>
      </c>
      <c r="F45" s="122">
        <v>0.43196339197221634</v>
      </c>
      <c r="G45" s="122">
        <v>0.5739447751270832</v>
      </c>
      <c r="H45" s="122">
        <v>0.24198679948407187</v>
      </c>
      <c r="I45" s="122">
        <v>0.96692197964997306</v>
      </c>
      <c r="J45" s="122">
        <v>0.3896459685469007</v>
      </c>
      <c r="K45" s="100">
        <v>0.4683564698765772</v>
      </c>
      <c r="L45" s="101"/>
      <c r="M45" s="102">
        <v>44</v>
      </c>
      <c r="N45" s="125">
        <v>-0.64528379218368426</v>
      </c>
      <c r="O45" s="125">
        <v>0.32613059514397291</v>
      </c>
      <c r="P45" s="125">
        <v>-0.9161651852294308</v>
      </c>
      <c r="Q45" s="125">
        <v>-1.1922236643680877</v>
      </c>
      <c r="R45" s="125">
        <v>-0.17137770539932895</v>
      </c>
      <c r="S45" s="125">
        <v>0.18642632521538105</v>
      </c>
      <c r="T45" s="125">
        <v>-0.69992587231735659</v>
      </c>
      <c r="U45" s="122">
        <v>1.8373649281484221</v>
      </c>
      <c r="V45" s="122">
        <v>-0.28024188091309188</v>
      </c>
      <c r="W45" s="94">
        <v>-7.9401922229100544E-2</v>
      </c>
      <c r="X45" s="56"/>
      <c r="Y45" s="95">
        <v>44</v>
      </c>
      <c r="Z45" s="122">
        <f>(幕後結果!$AB$2+幕後結果!$AB$4*幕後結果_最佳化!$N1046)*12/3</f>
        <v>-0.8494426732272693</v>
      </c>
      <c r="AA45" s="122">
        <f>(幕後結果!$AC$2+幕後結果!$AC$4*幕後結果_最佳化!$O1046)*12/3</f>
        <v>-0.98455246918308992</v>
      </c>
      <c r="AB45" s="122">
        <f>(幕後結果!$AD$2+幕後結果!$AD$4*幕後結果_最佳化!$P1046)*12/3</f>
        <v>-0.4922030606036441</v>
      </c>
      <c r="AC45" s="122">
        <f>(幕後結果!$AE$2+幕後結果!$AE$4*幕後結果_最佳化!$Q1046)*12/3</f>
        <v>-0.17466767511969827</v>
      </c>
      <c r="AD45" s="122">
        <f>(幕後結果!$AF$2+幕後結果!$AF$4*幕後結果_最佳化!$R1046)*12/3</f>
        <v>-0.32270973266884451</v>
      </c>
      <c r="AE45" s="122">
        <f>(幕後結果!$AG$2+幕後結果!$AG$4*幕後結果_最佳化!$S1046)*12/3</f>
        <v>-0.42896269505509715</v>
      </c>
      <c r="AF45" s="122">
        <f>(幕後結果!$AH$2+幕後結果!$AH$4*幕後結果_最佳化!$T1046)*12/3</f>
        <v>0.37818665858368372</v>
      </c>
      <c r="AG45" s="122">
        <f>(幕後結果!$AI$2+幕後結果!$AI$4*幕後結果_最佳化!$U1046)*12/3</f>
        <v>0.92747788790191432</v>
      </c>
      <c r="AH45" s="122">
        <f>(幕後結果!$AJ$2+幕後結果!$AJ$4*幕後結果_最佳化!$V1046)*12/3</f>
        <v>-0.16333289591668809</v>
      </c>
      <c r="AI45" s="96">
        <f>(幕後結果!$AK$2+幕後結果!$AK$4*幕後結果_最佳化!$W1046)*12/3</f>
        <v>-0.67198039366378948</v>
      </c>
      <c r="AJ45" s="56"/>
      <c r="AK45" s="56"/>
      <c r="AL45" s="56"/>
      <c r="AM45" s="97">
        <v>44</v>
      </c>
      <c r="AN45" s="122">
        <f t="shared" si="1"/>
        <v>2.295859050753625E-2</v>
      </c>
      <c r="AO45" s="122">
        <f t="shared" si="2"/>
        <v>0.11122225732881737</v>
      </c>
      <c r="AP45" s="122">
        <f t="shared" si="3"/>
        <v>0.12388739457522227</v>
      </c>
      <c r="AQ45" s="122">
        <f t="shared" si="4"/>
        <v>0.10807170314335576</v>
      </c>
      <c r="AR45" s="122">
        <f t="shared" si="5"/>
        <v>4.9575076931797163E-2</v>
      </c>
      <c r="AS45" s="122">
        <f t="shared" si="6"/>
        <v>6.0651419905309117E-2</v>
      </c>
      <c r="AT45" s="122">
        <f t="shared" si="7"/>
        <v>1.0095907147844311E-2</v>
      </c>
      <c r="AU45" s="122">
        <f t="shared" si="8"/>
        <v>0.16908538897106637</v>
      </c>
      <c r="AV45" s="122">
        <f t="shared" si="9"/>
        <v>0.16667219794275034</v>
      </c>
      <c r="AW45" s="122">
        <f t="shared" si="10"/>
        <v>0.17778006354630099</v>
      </c>
      <c r="AX45" s="122">
        <f t="shared" si="11"/>
        <v>1</v>
      </c>
      <c r="AY45" s="122">
        <f>SUMPRODUCT(AN45:AW45,幕後結果_最佳化!$Z$1005:$AI$1005)</f>
        <v>-0.17887199621372124</v>
      </c>
      <c r="AZ45" s="122">
        <f>(SUMPRODUCT(AN45:AW45,MMULT(AN45:AW45,幕後結果!$AB$9:$AK$18)))*252</f>
        <v>4.7312016341374816E-2</v>
      </c>
      <c r="BA45" s="122">
        <f t="shared" si="12"/>
        <v>0.21751325555325315</v>
      </c>
      <c r="BB45" s="98">
        <f t="shared" si="13"/>
        <v>-1.0195792235725396</v>
      </c>
      <c r="BC45" s="56"/>
      <c r="BD45" s="56"/>
    </row>
    <row r="46" spans="1:56">
      <c r="A46" s="91">
        <v>45</v>
      </c>
      <c r="B46" s="122">
        <v>0.29435593062612897</v>
      </c>
      <c r="C46" s="122">
        <v>0.41941998963616056</v>
      </c>
      <c r="D46" s="122">
        <v>0.55038288439968164</v>
      </c>
      <c r="E46" s="122">
        <v>5.3431559076973612E-2</v>
      </c>
      <c r="F46" s="122">
        <v>0.52330841089930602</v>
      </c>
      <c r="G46" s="122">
        <v>0.80180120473098659</v>
      </c>
      <c r="H46" s="122">
        <v>0.95200894211257969</v>
      </c>
      <c r="I46" s="122">
        <v>0.32948850460072854</v>
      </c>
      <c r="J46" s="122">
        <v>0.74936327208164655</v>
      </c>
      <c r="K46" s="100">
        <v>5.6221144485593122E-3</v>
      </c>
      <c r="L46" s="101"/>
      <c r="M46" s="102">
        <v>45</v>
      </c>
      <c r="N46" s="125">
        <v>-0.54070365148958976</v>
      </c>
      <c r="O46" s="125">
        <v>-0.20337750695385107</v>
      </c>
      <c r="P46" s="125">
        <v>0.12662876225010858</v>
      </c>
      <c r="Q46" s="125">
        <v>-1.6124542943998559</v>
      </c>
      <c r="R46" s="125">
        <v>5.8458801226472505E-2</v>
      </c>
      <c r="S46" s="125">
        <v>0.84807250920477339</v>
      </c>
      <c r="T46" s="125">
        <v>1.6646524445744495</v>
      </c>
      <c r="U46" s="122">
        <v>-0.44132599558049701</v>
      </c>
      <c r="V46" s="122">
        <v>0.6724874047588385</v>
      </c>
      <c r="W46" s="94">
        <v>-2.535015692209496</v>
      </c>
      <c r="X46" s="56"/>
      <c r="Y46" s="95">
        <v>45</v>
      </c>
      <c r="Z46" s="122">
        <f>(幕後結果!$AB$2+幕後結果!$AB$4*幕後結果_最佳化!$N1047)*12/3</f>
        <v>-0.71960115804205105</v>
      </c>
      <c r="AA46" s="122">
        <f>(幕後結果!$AC$2+幕後結果!$AC$4*幕後結果_最佳化!$O1047)*12/3</f>
        <v>-1.7051667964562967</v>
      </c>
      <c r="AB46" s="122">
        <f>(幕後結果!$AD$2+幕後結果!$AD$4*幕後結果_最佳化!$P1047)*12/3</f>
        <v>0.38851776417515865</v>
      </c>
      <c r="AC46" s="122">
        <f>(幕後結果!$AE$2+幕後結果!$AE$4*幕後結果_最佳化!$Q1047)*12/3</f>
        <v>-0.31896210657739066</v>
      </c>
      <c r="AD46" s="122">
        <f>(幕後結果!$AF$2+幕後結果!$AF$4*幕後結果_最佳化!$R1047)*12/3</f>
        <v>-0.16387318714710492</v>
      </c>
      <c r="AE46" s="122">
        <f>(幕後結果!$AG$2+幕後結果!$AG$4*幕後結果_最佳化!$S1047)*12/3</f>
        <v>-7.6701561740143032E-2</v>
      </c>
      <c r="AF46" s="122">
        <f>(幕後結果!$AH$2+幕後結果!$AH$4*幕後結果_最佳化!$T1047)*12/3</f>
        <v>2.7364450060350278</v>
      </c>
      <c r="AG46" s="122">
        <f>(幕後結果!$AI$2+幕後結果!$AI$4*幕後結果_最佳化!$U1047)*12/3</f>
        <v>-1.5275621971635509</v>
      </c>
      <c r="AH46" s="122">
        <f>(幕後結果!$AJ$2+幕後結果!$AJ$4*幕後結果_最佳化!$V1047)*12/3</f>
        <v>0.66109703014214882</v>
      </c>
      <c r="AI46" s="96">
        <f>(幕後結果!$AK$2+幕後結果!$AK$4*幕後結果_最佳化!$W1047)*12/3</f>
        <v>-1.621524262808073</v>
      </c>
      <c r="AJ46" s="56"/>
      <c r="AK46" s="56"/>
      <c r="AL46" s="56"/>
      <c r="AM46" s="97">
        <v>45</v>
      </c>
      <c r="AN46" s="122">
        <f t="shared" si="1"/>
        <v>7.2950328818508686E-2</v>
      </c>
      <c r="AO46" s="122">
        <f t="shared" si="2"/>
        <v>0.15209732911466317</v>
      </c>
      <c r="AP46" s="122">
        <f t="shared" si="3"/>
        <v>0.13822292636825542</v>
      </c>
      <c r="AQ46" s="122">
        <f t="shared" si="4"/>
        <v>2.4657468547463819E-2</v>
      </c>
      <c r="AR46" s="122">
        <f t="shared" si="5"/>
        <v>5.3185765077898477E-3</v>
      </c>
      <c r="AS46" s="122">
        <f t="shared" si="6"/>
        <v>0.15377884005466672</v>
      </c>
      <c r="AT46" s="122">
        <f t="shared" si="7"/>
        <v>7.5971863962189815E-2</v>
      </c>
      <c r="AU46" s="122">
        <f t="shared" si="8"/>
        <v>0.10729629550199829</v>
      </c>
      <c r="AV46" s="122">
        <f t="shared" si="9"/>
        <v>0.12587295017489339</v>
      </c>
      <c r="AW46" s="122">
        <f t="shared" si="10"/>
        <v>0.14383342094957091</v>
      </c>
      <c r="AX46" s="122">
        <f t="shared" si="11"/>
        <v>1</v>
      </c>
      <c r="AY46" s="122">
        <f>SUMPRODUCT(AN46:AW46,幕後結果_最佳化!$Z$1005:$AI$1005)</f>
        <v>-0.12334344131334218</v>
      </c>
      <c r="AZ46" s="122">
        <f>(SUMPRODUCT(AN46:AW46,MMULT(AN46:AW46,幕後結果!$AB$9:$AK$18)))*252</f>
        <v>5.3085412659809664E-2</v>
      </c>
      <c r="BA46" s="122">
        <f t="shared" si="12"/>
        <v>0.23040271842973048</v>
      </c>
      <c r="BB46" s="98">
        <f t="shared" si="13"/>
        <v>-0.72153420083905839</v>
      </c>
      <c r="BC46" s="56"/>
      <c r="BD46" s="56"/>
    </row>
    <row r="47" spans="1:56">
      <c r="A47" s="91">
        <v>46</v>
      </c>
      <c r="B47" s="122">
        <v>0.31547993305214539</v>
      </c>
      <c r="C47" s="122">
        <v>0.43182350838547334</v>
      </c>
      <c r="D47" s="122">
        <v>0.32075193055175877</v>
      </c>
      <c r="E47" s="122">
        <v>0.87060738015276629</v>
      </c>
      <c r="F47" s="122">
        <v>0.15264360234465224</v>
      </c>
      <c r="G47" s="122">
        <v>0.33437851844488753</v>
      </c>
      <c r="H47" s="122">
        <v>0.5265769352085059</v>
      </c>
      <c r="I47" s="122">
        <v>0.51703494925340787</v>
      </c>
      <c r="J47" s="122">
        <v>0.94716403362707591</v>
      </c>
      <c r="K47" s="100">
        <v>7.8329170892393885E-2</v>
      </c>
      <c r="L47" s="101"/>
      <c r="M47" s="102">
        <v>46</v>
      </c>
      <c r="N47" s="125">
        <v>-0.48037626809445866</v>
      </c>
      <c r="O47" s="125">
        <v>-0.17173353955148185</v>
      </c>
      <c r="P47" s="125">
        <v>-0.46559718108181319</v>
      </c>
      <c r="Q47" s="125">
        <v>1.1292669471852745</v>
      </c>
      <c r="R47" s="125">
        <v>-1.0251610469149315</v>
      </c>
      <c r="S47" s="125">
        <v>-0.42785452514077288</v>
      </c>
      <c r="T47" s="125">
        <v>6.6667849684383093E-2</v>
      </c>
      <c r="U47" s="122">
        <v>4.2713269750196015E-2</v>
      </c>
      <c r="V47" s="122">
        <v>1.6179566850562805</v>
      </c>
      <c r="W47" s="94">
        <v>-1.4164002807358276</v>
      </c>
      <c r="X47" s="56"/>
      <c r="Y47" s="95">
        <v>46</v>
      </c>
      <c r="Z47" s="122">
        <f>(幕後結果!$AB$2+幕後結果!$AB$4*幕後結果_最佳化!$N1048)*12/3</f>
        <v>-0.64470167124469113</v>
      </c>
      <c r="AA47" s="122">
        <f>(幕後結果!$AC$2+幕後結果!$AC$4*幕後結果_最佳化!$O1048)*12/3</f>
        <v>-1.6563175524980192</v>
      </c>
      <c r="AB47" s="122">
        <f>(幕後結果!$AD$2+幕後結果!$AD$4*幕後結果_最佳化!$P1048)*12/3</f>
        <v>-0.10293417439541575</v>
      </c>
      <c r="AC47" s="122">
        <f>(幕後結果!$AE$2+幕後結果!$AE$4*幕後結果_最佳化!$Q1048)*12/3</f>
        <v>1.5386658626604435</v>
      </c>
      <c r="AD47" s="122">
        <f>(幕後結果!$AF$2+幕後結果!$AF$4*幕後結果_最佳化!$R1048)*12/3</f>
        <v>-0.72128017740889927</v>
      </c>
      <c r="AE47" s="122">
        <f>(幕後結果!$AG$2+幕後結果!$AG$4*幕後結果_最佳化!$S1048)*12/3</f>
        <v>0.30898870927897293</v>
      </c>
      <c r="AF47" s="122">
        <f>(幕後結果!$AH$2+幕後結果!$AH$4*幕後結果_最佳化!$T1048)*12/3</f>
        <v>0.76825427753183995</v>
      </c>
      <c r="AG47" s="122">
        <f>(幕後結果!$AI$2+幕後結果!$AI$4*幕後結果_最佳化!$U1048)*12/3</f>
        <v>-1.2415312827066471</v>
      </c>
      <c r="AH47" s="122">
        <f>(幕後結果!$AJ$2+幕後結果!$AJ$4*幕後結果_最佳化!$V1048)*12/3</f>
        <v>1.00277639258778</v>
      </c>
      <c r="AI47" s="96">
        <f>(幕後結果!$AK$2+幕後結果!$AK$4*幕後結果_最佳化!$W1048)*12/3</f>
        <v>-1.2759400446025198</v>
      </c>
      <c r="AJ47" s="56"/>
      <c r="AK47" s="56"/>
      <c r="AL47" s="56"/>
      <c r="AM47" s="97">
        <v>46</v>
      </c>
      <c r="AN47" s="122">
        <f t="shared" si="1"/>
        <v>1.6779126914353498E-2</v>
      </c>
      <c r="AO47" s="122">
        <f t="shared" si="2"/>
        <v>0.19141906849171833</v>
      </c>
      <c r="AP47" s="122">
        <f t="shared" si="3"/>
        <v>7.7086289820807438E-2</v>
      </c>
      <c r="AQ47" s="122">
        <f t="shared" si="4"/>
        <v>3.2283436296307783E-2</v>
      </c>
      <c r="AR47" s="122">
        <f t="shared" si="5"/>
        <v>2.0357577974257402E-2</v>
      </c>
      <c r="AS47" s="122">
        <f t="shared" si="6"/>
        <v>0.10611489743394525</v>
      </c>
      <c r="AT47" s="122">
        <f t="shared" si="7"/>
        <v>0.22199613781671992</v>
      </c>
      <c r="AU47" s="122">
        <f t="shared" si="8"/>
        <v>4.6636191760389856E-2</v>
      </c>
      <c r="AV47" s="122">
        <f t="shared" si="9"/>
        <v>0.28058038758789872</v>
      </c>
      <c r="AW47" s="122">
        <f t="shared" si="10"/>
        <v>6.7468859036016416E-3</v>
      </c>
      <c r="AX47" s="122">
        <f t="shared" si="11"/>
        <v>0.99999999999999989</v>
      </c>
      <c r="AY47" s="122">
        <f>SUMPRODUCT(AN47:AW47,幕後結果_最佳化!$Z$1005:$AI$1005)</f>
        <v>8.6857911473071162E-2</v>
      </c>
      <c r="AZ47" s="122">
        <f>(SUMPRODUCT(AN47:AW47,MMULT(AN47:AW47,幕後結果!$AB$9:$AK$18)))*252</f>
        <v>6.1209550346718218E-2</v>
      </c>
      <c r="BA47" s="122">
        <f t="shared" si="12"/>
        <v>0.24740563927832812</v>
      </c>
      <c r="BB47" s="98">
        <f t="shared" si="13"/>
        <v>0.17767546286048511</v>
      </c>
      <c r="BC47" s="56"/>
      <c r="BD47" s="56"/>
    </row>
    <row r="48" spans="1:56">
      <c r="A48" s="91">
        <v>47</v>
      </c>
      <c r="B48" s="122">
        <v>0.83038594196900917</v>
      </c>
      <c r="C48" s="122">
        <v>6.795882303861478E-2</v>
      </c>
      <c r="D48" s="122">
        <v>0.51574673870403398</v>
      </c>
      <c r="E48" s="122">
        <v>0.79019631316403238</v>
      </c>
      <c r="F48" s="122">
        <v>0.6419102010887543</v>
      </c>
      <c r="G48" s="122">
        <v>0.94898741246336171</v>
      </c>
      <c r="H48" s="122">
        <v>0.44895511712977476</v>
      </c>
      <c r="I48" s="122">
        <v>0.36941862780671286</v>
      </c>
      <c r="J48" s="122">
        <v>0.64826105976971471</v>
      </c>
      <c r="K48" s="100">
        <v>0.1348245335959406</v>
      </c>
      <c r="L48" s="101"/>
      <c r="M48" s="102">
        <v>47</v>
      </c>
      <c r="N48" s="125">
        <v>0.95569150412192594</v>
      </c>
      <c r="O48" s="125">
        <v>-1.4911670351781503</v>
      </c>
      <c r="P48" s="125">
        <v>3.9481475271890595E-2</v>
      </c>
      <c r="Q48" s="125">
        <v>0.80710260109043264</v>
      </c>
      <c r="R48" s="125">
        <v>0.36356937673805678</v>
      </c>
      <c r="S48" s="125">
        <v>1.6351138892161301</v>
      </c>
      <c r="T48" s="125">
        <v>-0.12830168175384549</v>
      </c>
      <c r="U48" s="122">
        <v>-0.33339351778568987</v>
      </c>
      <c r="V48" s="122">
        <v>0.38062991485014597</v>
      </c>
      <c r="W48" s="94">
        <v>-1.1038710763721677</v>
      </c>
      <c r="X48" s="56"/>
      <c r="Y48" s="95">
        <v>47</v>
      </c>
      <c r="Z48" s="122">
        <f>(幕後結果!$AB$2+幕後結果!$AB$4*幕後結果_最佳化!$N1049)*12/3</f>
        <v>1.1382488413067346</v>
      </c>
      <c r="AA48" s="122">
        <f>(幕後結果!$AC$2+幕後結果!$AC$4*幕後結果_最佳化!$O1049)*12/3</f>
        <v>-3.349820278452095</v>
      </c>
      <c r="AB48" s="122">
        <f>(幕後結果!$AD$2+幕後結果!$AD$4*幕後結果_最佳化!$P1049)*12/3</f>
        <v>0.63294487561908497</v>
      </c>
      <c r="AC48" s="122">
        <f>(幕後結果!$AE$2+幕後結果!$AE$4*幕後結果_最佳化!$Q1049)*12/3</f>
        <v>1.2813584410818761</v>
      </c>
      <c r="AD48" s="122">
        <f>(幕後結果!$AF$2+幕後結果!$AF$4*幕後結果_最佳化!$R1049)*12/3</f>
        <v>3.4963625085233471E-2</v>
      </c>
      <c r="AE48" s="122">
        <f>(幕後結果!$AG$2+幕後結果!$AG$4*幕後結果_最佳化!$S1049)*12/3</f>
        <v>1.831570874804954</v>
      </c>
      <c r="AF48" s="122">
        <f>(幕後結果!$AH$2+幕後結果!$AH$4*幕後結果_最佳化!$T1049)*12/3</f>
        <v>1.2224943590226116</v>
      </c>
      <c r="AG48" s="122">
        <f>(幕後結果!$AI$2+幕後結果!$AI$4*幕後結果_最佳化!$U1049)*12/3</f>
        <v>-0.54561851889239432</v>
      </c>
      <c r="AH48" s="122">
        <f>(幕後結果!$AJ$2+幕後結果!$AJ$4*幕後結果_最佳化!$V1049)*12/3</f>
        <v>7.7206288576402243E-2</v>
      </c>
      <c r="AI48" s="96">
        <f>(幕後結果!$AK$2+幕後結果!$AK$4*幕後結果_最佳化!$W1049)*12/3</f>
        <v>-0.66715508889540642</v>
      </c>
      <c r="AJ48" s="56"/>
      <c r="AK48" s="56"/>
      <c r="AL48" s="56"/>
      <c r="AM48" s="97">
        <v>47</v>
      </c>
      <c r="AN48" s="122">
        <f t="shared" si="1"/>
        <v>0.1120327542277097</v>
      </c>
      <c r="AO48" s="122">
        <f t="shared" si="2"/>
        <v>0.14731581628060264</v>
      </c>
      <c r="AP48" s="122">
        <f t="shared" si="3"/>
        <v>0.12748680338803206</v>
      </c>
      <c r="AQ48" s="122">
        <f t="shared" si="4"/>
        <v>7.7416461520363911E-2</v>
      </c>
      <c r="AR48" s="122">
        <f t="shared" si="5"/>
        <v>0.15574402290920417</v>
      </c>
      <c r="AS48" s="122">
        <f t="shared" si="6"/>
        <v>2.6589840544109889E-2</v>
      </c>
      <c r="AT48" s="122">
        <f t="shared" si="7"/>
        <v>6.5410459360897899E-2</v>
      </c>
      <c r="AU48" s="122">
        <f t="shared" si="8"/>
        <v>0.11840431717771085</v>
      </c>
      <c r="AV48" s="122">
        <f t="shared" si="9"/>
        <v>8.237415607675859E-2</v>
      </c>
      <c r="AW48" s="122">
        <f t="shared" si="10"/>
        <v>8.7225368514610352E-2</v>
      </c>
      <c r="AX48" s="122">
        <f t="shared" si="11"/>
        <v>1</v>
      </c>
      <c r="AY48" s="122">
        <f>SUMPRODUCT(AN48:AW48,幕後結果_最佳化!$Z$1005:$AI$1005)</f>
        <v>-0.13781466195297976</v>
      </c>
      <c r="AZ48" s="122">
        <f>(SUMPRODUCT(AN48:AW48,MMULT(AN48:AW48,幕後結果!$AB$9:$AK$18)))*252</f>
        <v>4.6530975217547059E-2</v>
      </c>
      <c r="BA48" s="122">
        <f t="shared" si="12"/>
        <v>0.21571039663759153</v>
      </c>
      <c r="BB48" s="98">
        <f t="shared" si="13"/>
        <v>-0.83776519245195658</v>
      </c>
      <c r="BC48" s="56"/>
      <c r="BD48" s="56"/>
    </row>
    <row r="49" spans="1:56">
      <c r="A49" s="91">
        <v>48</v>
      </c>
      <c r="B49" s="122">
        <v>0.26945801061051577</v>
      </c>
      <c r="C49" s="122">
        <v>0.27634420939972304</v>
      </c>
      <c r="D49" s="122">
        <v>0.24671640268798245</v>
      </c>
      <c r="E49" s="122">
        <v>1.9539312792737462E-2</v>
      </c>
      <c r="F49" s="122">
        <v>0.93695196977768536</v>
      </c>
      <c r="G49" s="122">
        <v>0.66260286072258379</v>
      </c>
      <c r="H49" s="122">
        <v>0.45365920572163709</v>
      </c>
      <c r="I49" s="122">
        <v>0.44348870926938799</v>
      </c>
      <c r="J49" s="122">
        <v>0.1609430263623659</v>
      </c>
      <c r="K49" s="100">
        <v>0.59965917862432949</v>
      </c>
      <c r="L49" s="101"/>
      <c r="M49" s="102">
        <v>48</v>
      </c>
      <c r="N49" s="125">
        <v>-0.61445300124021462</v>
      </c>
      <c r="O49" s="125">
        <v>-0.59373642150687478</v>
      </c>
      <c r="P49" s="125">
        <v>-0.68485915044984069</v>
      </c>
      <c r="Q49" s="125">
        <v>-2.0633580175289969</v>
      </c>
      <c r="R49" s="125">
        <v>1.5296795802918697</v>
      </c>
      <c r="S49" s="125">
        <v>0.41957729398917476</v>
      </c>
      <c r="T49" s="125">
        <v>-0.11642160760281474</v>
      </c>
      <c r="U49" s="122">
        <v>-0.14212987795932433</v>
      </c>
      <c r="V49" s="122">
        <v>-0.99058952897142294</v>
      </c>
      <c r="W49" s="94">
        <v>0.25246502749090821</v>
      </c>
      <c r="X49" s="56"/>
      <c r="Y49" s="95">
        <v>48</v>
      </c>
      <c r="Z49" s="122">
        <f>(幕後結果!$AB$2+幕後結果!$AB$4*幕後結果_最佳化!$N1050)*12/3</f>
        <v>-0.81116469249507406</v>
      </c>
      <c r="AA49" s="122">
        <f>(幕後結果!$AC$2+幕後結果!$AC$4*幕後結果_最佳化!$O1050)*12/3</f>
        <v>-2.2495175663885281</v>
      </c>
      <c r="AB49" s="122">
        <f>(幕後結果!$AD$2+幕後結果!$AD$4*幕後結果_最佳化!$P1050)*12/3</f>
        <v>-0.37604500769461319</v>
      </c>
      <c r="AC49" s="122">
        <f>(幕後結果!$AE$2+幕後結果!$AE$4*幕後結果_最佳化!$Q1050)*12/3</f>
        <v>-0.9091691477068139</v>
      </c>
      <c r="AD49" s="122">
        <f>(幕後結果!$AF$2+幕後結果!$AF$4*幕後結果_最佳化!$R1050)*12/3</f>
        <v>0.66917702241529176</v>
      </c>
      <c r="AE49" s="122">
        <f>(幕後結果!$AG$2+幕後結果!$AG$4*幕後結果_最佳化!$S1050)*12/3</f>
        <v>-0.7604405315775713</v>
      </c>
      <c r="AF49" s="122">
        <f>(幕後結果!$AH$2+幕後結果!$AH$4*幕後結果_最佳化!$T1050)*12/3</f>
        <v>1.4131315731001981</v>
      </c>
      <c r="AG49" s="122">
        <f>(幕後結果!$AI$2+幕後結果!$AI$4*幕後結果_最佳化!$U1050)*12/3</f>
        <v>-0.9734998370305824</v>
      </c>
      <c r="AH49" s="122">
        <f>(幕後結果!$AJ$2+幕後結果!$AJ$4*幕後結果_最佳化!$V1050)*12/3</f>
        <v>-0.91159262676447561</v>
      </c>
      <c r="AI49" s="96">
        <f>(幕後結果!$AK$2+幕後結果!$AK$4*幕後結果_最佳化!$W1050)*12/3</f>
        <v>-0.4282222623064022</v>
      </c>
      <c r="AJ49" s="56"/>
      <c r="AK49" s="56"/>
      <c r="AL49" s="56"/>
      <c r="AM49" s="97">
        <v>48</v>
      </c>
      <c r="AN49" s="122">
        <f t="shared" si="1"/>
        <v>8.2097929697813363E-2</v>
      </c>
      <c r="AO49" s="122">
        <f t="shared" si="2"/>
        <v>4.0588017494888447E-2</v>
      </c>
      <c r="AP49" s="122">
        <f t="shared" si="3"/>
        <v>8.9005048108300525E-3</v>
      </c>
      <c r="AQ49" s="122">
        <f t="shared" si="4"/>
        <v>7.7452660413784333E-2</v>
      </c>
      <c r="AR49" s="122">
        <f t="shared" si="5"/>
        <v>0.11329013813482702</v>
      </c>
      <c r="AS49" s="122">
        <f t="shared" si="6"/>
        <v>0.16281626495029658</v>
      </c>
      <c r="AT49" s="122">
        <f t="shared" si="7"/>
        <v>0.16619474223019079</v>
      </c>
      <c r="AU49" s="122">
        <f t="shared" si="8"/>
        <v>9.7782149311002181E-2</v>
      </c>
      <c r="AV49" s="122">
        <f t="shared" si="9"/>
        <v>0.13942924948010657</v>
      </c>
      <c r="AW49" s="122">
        <f t="shared" si="10"/>
        <v>0.11144834347626049</v>
      </c>
      <c r="AX49" s="122">
        <f t="shared" si="11"/>
        <v>0.99999999999999989</v>
      </c>
      <c r="AY49" s="122">
        <f>SUMPRODUCT(AN49:AW49,幕後結果_最佳化!$Z$1005:$AI$1005)</f>
        <v>0.13573580104101096</v>
      </c>
      <c r="AZ49" s="122">
        <f>(SUMPRODUCT(AN49:AW49,MMULT(AN49:AW49,幕後結果!$AB$9:$AK$18)))*252</f>
        <v>4.4044816895010733E-2</v>
      </c>
      <c r="BA49" s="122">
        <f t="shared" si="12"/>
        <v>0.2098685705269151</v>
      </c>
      <c r="BB49" s="98">
        <f t="shared" si="13"/>
        <v>0.44235209115842822</v>
      </c>
      <c r="BC49" s="56"/>
      <c r="BD49" s="56"/>
    </row>
    <row r="50" spans="1:56">
      <c r="A50" s="91">
        <v>49</v>
      </c>
      <c r="B50" s="122">
        <v>0.19491011543617098</v>
      </c>
      <c r="C50" s="122">
        <v>0.679497599148424</v>
      </c>
      <c r="D50" s="122">
        <v>3.7563730410847596E-2</v>
      </c>
      <c r="E50" s="122">
        <v>0.97051085369158541</v>
      </c>
      <c r="F50" s="122">
        <v>0.29858873264432995</v>
      </c>
      <c r="G50" s="122">
        <v>0.13246482062334586</v>
      </c>
      <c r="H50" s="122">
        <v>0.85558978581777545</v>
      </c>
      <c r="I50" s="122">
        <v>0.4658936885254652</v>
      </c>
      <c r="J50" s="122">
        <v>0.57175495212236704</v>
      </c>
      <c r="K50" s="100">
        <v>0.15766797106709984</v>
      </c>
      <c r="L50" s="101"/>
      <c r="M50" s="102">
        <v>49</v>
      </c>
      <c r="N50" s="125">
        <v>-0.8599434224506024</v>
      </c>
      <c r="O50" s="125">
        <v>0.46629437893254699</v>
      </c>
      <c r="P50" s="125">
        <v>-1.779685402012954</v>
      </c>
      <c r="Q50" s="125">
        <v>1.888355116370636</v>
      </c>
      <c r="R50" s="125">
        <v>-0.52846380101192703</v>
      </c>
      <c r="S50" s="125">
        <v>-1.1148151539077524</v>
      </c>
      <c r="T50" s="125">
        <v>1.0607128280689033</v>
      </c>
      <c r="U50" s="122">
        <v>-8.5596253189823779E-2</v>
      </c>
      <c r="V50" s="122">
        <v>0.18084391044718759</v>
      </c>
      <c r="W50" s="94">
        <v>-1.0040885328761902</v>
      </c>
      <c r="X50" s="56"/>
      <c r="Y50" s="95">
        <v>49</v>
      </c>
      <c r="Z50" s="122">
        <f>(幕後結果!$AB$2+幕後結果!$AB$4*幕後結果_最佳化!$N1051)*12/3</f>
        <v>-1.1159534223807099</v>
      </c>
      <c r="AA50" s="122">
        <f>(幕後結果!$AC$2+幕後結果!$AC$4*幕後結果_最佳化!$O1051)*12/3</f>
        <v>-0.81004727110376917</v>
      </c>
      <c r="AB50" s="122">
        <f>(幕後結果!$AD$2+幕後結果!$AD$4*幕後結果_最佳化!$P1051)*12/3</f>
        <v>-1.2903801066376674</v>
      </c>
      <c r="AC50" s="122">
        <f>(幕後結果!$AE$2+幕後結果!$AE$4*幕後結果_最佳化!$Q1051)*12/3</f>
        <v>1.867126857745198</v>
      </c>
      <c r="AD50" s="122">
        <f>(幕後結果!$AF$2+幕後結果!$AF$4*幕後結果_最佳化!$R1051)*12/3</f>
        <v>-0.36722709988652075</v>
      </c>
      <c r="AE50" s="122">
        <f>(幕後結果!$AG$2+幕後結果!$AG$4*幕後結果_最佳化!$S1051)*12/3</f>
        <v>0.11499471119744568</v>
      </c>
      <c r="AF50" s="122">
        <f>(幕後結果!$AH$2+幕後結果!$AH$4*幕後結果_最佳化!$T1051)*12/3</f>
        <v>1.5622845117667545</v>
      </c>
      <c r="AG50" s="122">
        <f>(幕後結果!$AI$2+幕後結果!$AI$4*幕後結果_最佳化!$U1051)*12/3</f>
        <v>-1.5589634779505503</v>
      </c>
      <c r="AH50" s="122">
        <f>(幕後結果!$AJ$2+幕後結果!$AJ$4*幕後結果_最佳化!$V1051)*12/3</f>
        <v>0.24514417420165549</v>
      </c>
      <c r="AI50" s="96">
        <f>(幕後結果!$AK$2+幕後結果!$AK$4*幕後結果_最佳化!$W1051)*12/3</f>
        <v>-1.0307425620673663</v>
      </c>
      <c r="AJ50" s="56"/>
      <c r="AK50" s="56"/>
      <c r="AL50" s="56"/>
      <c r="AM50" s="97">
        <v>49</v>
      </c>
      <c r="AN50" s="122">
        <f t="shared" si="1"/>
        <v>0.15871159858173076</v>
      </c>
      <c r="AO50" s="122">
        <f t="shared" si="2"/>
        <v>0.18674716117767354</v>
      </c>
      <c r="AP50" s="122">
        <f t="shared" si="3"/>
        <v>0.12428822512808457</v>
      </c>
      <c r="AQ50" s="122">
        <f t="shared" si="4"/>
        <v>8.8168419127781783E-2</v>
      </c>
      <c r="AR50" s="122">
        <f t="shared" si="5"/>
        <v>0.14682245319243045</v>
      </c>
      <c r="AS50" s="122">
        <f t="shared" si="6"/>
        <v>4.2979549590405085E-2</v>
      </c>
      <c r="AT50" s="122">
        <f t="shared" si="7"/>
        <v>0.10471974582220508</v>
      </c>
      <c r="AU50" s="122">
        <f t="shared" si="8"/>
        <v>6.5994750845628745E-3</v>
      </c>
      <c r="AV50" s="122">
        <f t="shared" si="9"/>
        <v>0.11518178771832799</v>
      </c>
      <c r="AW50" s="122">
        <f t="shared" si="10"/>
        <v>2.5781584576797821E-2</v>
      </c>
      <c r="AX50" s="122">
        <f t="shared" si="11"/>
        <v>1</v>
      </c>
      <c r="AY50" s="122">
        <f>SUMPRODUCT(AN50:AW50,幕後結果_最佳化!$Z$1005:$AI$1005)</f>
        <v>-4.099877331106532E-3</v>
      </c>
      <c r="AZ50" s="122">
        <f>(SUMPRODUCT(AN50:AW50,MMULT(AN50:AW50,幕後結果!$AB$9:$AK$18)))*252</f>
        <v>5.2339702988859205E-2</v>
      </c>
      <c r="BA50" s="122">
        <f t="shared" si="12"/>
        <v>0.2287787205770222</v>
      </c>
      <c r="BB50" s="98">
        <f t="shared" si="13"/>
        <v>-0.20543815094587539</v>
      </c>
      <c r="BC50" s="56"/>
      <c r="BD50" s="56"/>
    </row>
    <row r="51" spans="1:56">
      <c r="A51" s="91">
        <v>50</v>
      </c>
      <c r="B51" s="122">
        <v>0.87684978344846409</v>
      </c>
      <c r="C51" s="122">
        <v>0.91383195387954252</v>
      </c>
      <c r="D51" s="122">
        <v>0.43888042518977977</v>
      </c>
      <c r="E51" s="122">
        <v>0.47778472640553882</v>
      </c>
      <c r="F51" s="122">
        <v>0.9076908897798539</v>
      </c>
      <c r="G51" s="122">
        <v>0.84710250503537288</v>
      </c>
      <c r="H51" s="122">
        <v>0.11700070728649647</v>
      </c>
      <c r="I51" s="122">
        <v>0.26279988907915253</v>
      </c>
      <c r="J51" s="122">
        <v>0.1040996876360516</v>
      </c>
      <c r="K51" s="100">
        <v>0.88944502201472586</v>
      </c>
      <c r="L51" s="101"/>
      <c r="M51" s="102">
        <v>50</v>
      </c>
      <c r="N51" s="125">
        <v>1.1593821900419692</v>
      </c>
      <c r="O51" s="125">
        <v>1.3647358353088528</v>
      </c>
      <c r="P51" s="125">
        <v>-0.15380834931271339</v>
      </c>
      <c r="Q51" s="125">
        <v>-5.5714243053870634E-2</v>
      </c>
      <c r="R51" s="125">
        <v>1.3266689379998988</v>
      </c>
      <c r="S51" s="125">
        <v>1.0240852937938261</v>
      </c>
      <c r="T51" s="125">
        <v>-1.1901144423515937</v>
      </c>
      <c r="U51" s="122">
        <v>-0.63473727562053239</v>
      </c>
      <c r="V51" s="122">
        <v>-1.2585321288970279</v>
      </c>
      <c r="W51" s="94">
        <v>1.2235819929211258</v>
      </c>
      <c r="X51" s="56"/>
      <c r="Y51" s="95">
        <v>50</v>
      </c>
      <c r="Z51" s="122">
        <f>(幕後結果!$AB$2+幕後結果!$AB$4*幕後結果_最佳化!$N1052)*12/3</f>
        <v>1.3911410932528847</v>
      </c>
      <c r="AA51" s="122">
        <f>(幕後結果!$AC$2+幕後結果!$AC$4*幕後結果_最佳化!$O1052)*12/3</f>
        <v>0.60351983183580504</v>
      </c>
      <c r="AB51" s="122">
        <f>(幕後結果!$AD$2+幕後結果!$AD$4*幕後結果_最佳化!$P1052)*12/3</f>
        <v>0.81697303100287877</v>
      </c>
      <c r="AC51" s="122">
        <f>(幕後結果!$AE$2+幕後結果!$AE$4*幕後結果_最佳化!$Q1052)*12/3</f>
        <v>1.1163905875319848</v>
      </c>
      <c r="AD51" s="122">
        <f>(幕後結果!$AF$2+幕後結果!$AF$4*幕後結果_最佳化!$R1052)*12/3</f>
        <v>0.89828552009137608</v>
      </c>
      <c r="AE51" s="122">
        <f>(幕後結果!$AG$2+幕後結果!$AG$4*幕後結果_最佳化!$S1052)*12/3</f>
        <v>1.7468475949632245</v>
      </c>
      <c r="AF51" s="122">
        <f>(幕後結果!$AH$2+幕後結果!$AH$4*幕後結果_最佳化!$T1052)*12/3</f>
        <v>0.58056118602066731</v>
      </c>
      <c r="AG51" s="122">
        <f>(幕後結果!$AI$2+幕後結果!$AI$4*幕後結果_最佳化!$U1052)*12/3</f>
        <v>-0.79480198285837067</v>
      </c>
      <c r="AH51" s="122">
        <f>(幕後結果!$AJ$2+幕後結果!$AJ$4*幕後結果_最佳化!$V1052)*12/3</f>
        <v>-0.29830464280757069</v>
      </c>
      <c r="AI51" s="96">
        <f>(幕後結果!$AK$2+幕後結果!$AK$4*幕後結果_最佳化!$W1052)*12/3</f>
        <v>0.72184594063766649</v>
      </c>
      <c r="AJ51" s="56"/>
      <c r="AK51" s="56"/>
      <c r="AL51" s="56"/>
      <c r="AM51" s="97">
        <v>50</v>
      </c>
      <c r="AN51" s="122">
        <f t="shared" si="1"/>
        <v>0.11121078127504533</v>
      </c>
      <c r="AO51" s="122">
        <f t="shared" si="2"/>
        <v>0.15503325858149636</v>
      </c>
      <c r="AP51" s="122">
        <f t="shared" si="3"/>
        <v>0.11688162920382125</v>
      </c>
      <c r="AQ51" s="122">
        <f t="shared" si="4"/>
        <v>0.14593682385406692</v>
      </c>
      <c r="AR51" s="122">
        <f t="shared" si="5"/>
        <v>0.17622024318376917</v>
      </c>
      <c r="AS51" s="122">
        <f t="shared" si="6"/>
        <v>4.0541961881405054E-2</v>
      </c>
      <c r="AT51" s="122">
        <f t="shared" si="7"/>
        <v>0.13053788344146197</v>
      </c>
      <c r="AU51" s="122">
        <f t="shared" si="8"/>
        <v>5.6599180487780572E-2</v>
      </c>
      <c r="AV51" s="122">
        <f t="shared" si="9"/>
        <v>5.8814417369903865E-2</v>
      </c>
      <c r="AW51" s="122">
        <f t="shared" si="10"/>
        <v>8.22382072124965E-3</v>
      </c>
      <c r="AX51" s="122">
        <f t="shared" si="11"/>
        <v>1.0000000000000002</v>
      </c>
      <c r="AY51" s="122">
        <f>SUMPRODUCT(AN51:AW51,幕後結果_最佳化!$Z$1005:$AI$1005)</f>
        <v>7.1573339148480464E-2</v>
      </c>
      <c r="AZ51" s="122">
        <f>(SUMPRODUCT(AN51:AW51,MMULT(AN51:AW51,幕後結果!$AB$9:$AK$18)))*252</f>
        <v>4.5188244711360341E-2</v>
      </c>
      <c r="BA51" s="122">
        <f t="shared" si="12"/>
        <v>0.21257526834361598</v>
      </c>
      <c r="BB51" s="98">
        <f t="shared" si="13"/>
        <v>0.13488558368949874</v>
      </c>
      <c r="BC51" s="56"/>
      <c r="BD51" s="56"/>
    </row>
    <row r="52" spans="1:56">
      <c r="A52" s="91">
        <v>51</v>
      </c>
      <c r="B52" s="122">
        <v>0.58303366312250038</v>
      </c>
      <c r="C52" s="122">
        <v>0.20083085069754403</v>
      </c>
      <c r="D52" s="122">
        <v>0.30748957752346251</v>
      </c>
      <c r="E52" s="122">
        <v>0.45772222825925568</v>
      </c>
      <c r="F52" s="122">
        <v>0.693536754356884</v>
      </c>
      <c r="G52" s="122">
        <v>0.8032424518263257</v>
      </c>
      <c r="H52" s="122">
        <v>0.29732996977412096</v>
      </c>
      <c r="I52" s="122">
        <v>0.22537344634689505</v>
      </c>
      <c r="J52" s="122">
        <v>2.332560729948896E-2</v>
      </c>
      <c r="K52" s="100">
        <v>0.95194577195487229</v>
      </c>
      <c r="L52" s="101"/>
      <c r="M52" s="102">
        <v>51</v>
      </c>
      <c r="N52" s="125">
        <v>0.20966047816354744</v>
      </c>
      <c r="O52" s="125">
        <v>-0.83865720179949166</v>
      </c>
      <c r="P52" s="125">
        <v>-0.50297883174503644</v>
      </c>
      <c r="Q52" s="125">
        <v>-0.10617380186515188</v>
      </c>
      <c r="R52" s="125">
        <v>0.50590051426204286</v>
      </c>
      <c r="S52" s="125">
        <v>0.85326007303309925</v>
      </c>
      <c r="T52" s="125">
        <v>-0.53209537637657311</v>
      </c>
      <c r="U52" s="122">
        <v>-0.75417042702796522</v>
      </c>
      <c r="V52" s="122">
        <v>-1.9894530909062944</v>
      </c>
      <c r="W52" s="94">
        <v>1.6640198827651702</v>
      </c>
      <c r="X52" s="56"/>
      <c r="Y52" s="95">
        <v>51</v>
      </c>
      <c r="Z52" s="122">
        <f>(幕後結果!$AB$2+幕後結果!$AB$4*幕後結果_最佳化!$N1053)*12/3</f>
        <v>0.21201372493833115</v>
      </c>
      <c r="AA52" s="122">
        <f>(幕後結果!$AC$2+幕後結果!$AC$4*幕後結果_最佳化!$O1053)*12/3</f>
        <v>-2.515433102710535</v>
      </c>
      <c r="AB52" s="122">
        <f>(幕後結果!$AD$2+幕後結果!$AD$4*幕後結果_最佳化!$P1053)*12/3</f>
        <v>4.7854482474569693E-3</v>
      </c>
      <c r="AC52" s="122">
        <f>(幕後結果!$AE$2+幕後結果!$AE$4*幕後結果_最佳化!$Q1053)*12/3</f>
        <v>0.55967716500545306</v>
      </c>
      <c r="AD52" s="122">
        <f>(幕後結果!$AF$2+幕後結果!$AF$4*幕後結果_最佳化!$R1053)*12/3</f>
        <v>0.10239836200114334</v>
      </c>
      <c r="AE52" s="122">
        <f>(幕後結果!$AG$2+幕後結果!$AG$4*幕後結果_最佳化!$S1053)*12/3</f>
        <v>0.68063062375280259</v>
      </c>
      <c r="AF52" s="122">
        <f>(幕後結果!$AH$2+幕後結果!$AH$4*幕後結果_最佳化!$T1053)*12/3</f>
        <v>0.78846060091273573</v>
      </c>
      <c r="AG52" s="122">
        <f>(幕後結果!$AI$2+幕後結果!$AI$4*幕後結果_最佳化!$U1053)*12/3</f>
        <v>-1.4400209154624075</v>
      </c>
      <c r="AH52" s="122">
        <f>(幕後結果!$AJ$2+幕後結果!$AJ$4*幕後結果_最佳化!$V1053)*12/3</f>
        <v>-1.6849419908587191</v>
      </c>
      <c r="AI52" s="96">
        <f>(幕後結果!$AK$2+幕後結果!$AK$4*幕後結果_最佳化!$W1053)*12/3</f>
        <v>0.24105460343503057</v>
      </c>
      <c r="AJ52" s="56"/>
      <c r="AK52" s="56"/>
      <c r="AL52" s="56"/>
      <c r="AM52" s="97">
        <v>51</v>
      </c>
      <c r="AN52" s="122">
        <f t="shared" si="1"/>
        <v>7.2425169905329129E-2</v>
      </c>
      <c r="AO52" s="122">
        <f t="shared" si="2"/>
        <v>6.5074183771061403E-2</v>
      </c>
      <c r="AP52" s="122">
        <f t="shared" si="3"/>
        <v>6.7169483145534906E-2</v>
      </c>
      <c r="AQ52" s="122">
        <f t="shared" si="4"/>
        <v>7.0831008119275701E-2</v>
      </c>
      <c r="AR52" s="122">
        <f t="shared" si="5"/>
        <v>0.17961037387027373</v>
      </c>
      <c r="AS52" s="122">
        <f t="shared" si="6"/>
        <v>1.8982547338491889E-3</v>
      </c>
      <c r="AT52" s="122">
        <f t="shared" si="7"/>
        <v>0.14497913018331227</v>
      </c>
      <c r="AU52" s="122">
        <f t="shared" si="8"/>
        <v>0.17552997942010873</v>
      </c>
      <c r="AV52" s="122">
        <f t="shared" si="9"/>
        <v>3.3665759381727722E-2</v>
      </c>
      <c r="AW52" s="122">
        <f t="shared" si="10"/>
        <v>0.18881665746952742</v>
      </c>
      <c r="AX52" s="122">
        <f t="shared" si="11"/>
        <v>1.0000000000000002</v>
      </c>
      <c r="AY52" s="122">
        <f>SUMPRODUCT(AN52:AW52,幕後結果_最佳化!$Z$1005:$AI$1005)</f>
        <v>-7.7722435458501229E-2</v>
      </c>
      <c r="AZ52" s="122">
        <f>(SUMPRODUCT(AN52:AW52,MMULT(AN52:AW52,幕後結果!$AB$9:$AK$18)))*252</f>
        <v>4.2521434503141227E-2</v>
      </c>
      <c r="BA52" s="122">
        <f t="shared" si="12"/>
        <v>0.20620726103399276</v>
      </c>
      <c r="BB52" s="98">
        <f t="shared" si="13"/>
        <v>-0.58495726510143076</v>
      </c>
      <c r="BC52" s="56"/>
      <c r="BD52" s="56"/>
    </row>
    <row r="53" spans="1:56">
      <c r="A53" s="91">
        <v>52</v>
      </c>
      <c r="B53" s="122">
        <v>0.42976692471120592</v>
      </c>
      <c r="C53" s="122">
        <v>0.77422802923929024</v>
      </c>
      <c r="D53" s="122">
        <v>5.8474914536990497E-2</v>
      </c>
      <c r="E53" s="122">
        <v>0.42663174258203918</v>
      </c>
      <c r="F53" s="122">
        <v>0.99242089981272041</v>
      </c>
      <c r="G53" s="122">
        <v>0.25091747450444135</v>
      </c>
      <c r="H53" s="122">
        <v>0.79664890967245428</v>
      </c>
      <c r="I53" s="122">
        <v>0.4939814278790402</v>
      </c>
      <c r="J53" s="122">
        <v>0.61491241264591312</v>
      </c>
      <c r="K53" s="100">
        <v>3.2757364440094472E-2</v>
      </c>
      <c r="L53" s="101"/>
      <c r="M53" s="102">
        <v>52</v>
      </c>
      <c r="N53" s="125">
        <v>-0.17696758713348026</v>
      </c>
      <c r="O53" s="125">
        <v>0.75284353626621214</v>
      </c>
      <c r="P53" s="125">
        <v>-1.5677057075007828</v>
      </c>
      <c r="Q53" s="125">
        <v>-0.18495607880917456</v>
      </c>
      <c r="R53" s="125">
        <v>2.4285771339194273</v>
      </c>
      <c r="S53" s="125">
        <v>-0.67160538526018887</v>
      </c>
      <c r="T53" s="125">
        <v>0.829711035379601</v>
      </c>
      <c r="U53" s="122">
        <v>-1.5086895364232425E-2</v>
      </c>
      <c r="V53" s="122">
        <v>0.29214576767358774</v>
      </c>
      <c r="W53" s="94">
        <v>-1.8417294862276901</v>
      </c>
      <c r="X53" s="56"/>
      <c r="Y53" s="95">
        <v>52</v>
      </c>
      <c r="Z53" s="122">
        <f>(幕後結果!$AB$2+幕後結果!$AB$4*幕後結果_最佳化!$N1054)*12/3</f>
        <v>-0.26800450297872358</v>
      </c>
      <c r="AA53" s="122">
        <f>(幕後結果!$AC$2+幕後結果!$AC$4*幕後結果_最佳化!$O1054)*12/3</f>
        <v>-0.35582122910050384</v>
      </c>
      <c r="AB53" s="122">
        <f>(幕後結果!$AD$2+幕後結果!$AD$4*幕後結果_最佳化!$P1054)*12/3</f>
        <v>-0.87201464897732717</v>
      </c>
      <c r="AC53" s="122">
        <f>(幕後結果!$AE$2+幕後結果!$AE$4*幕後結果_最佳化!$Q1054)*12/3</f>
        <v>0.5038902851599687</v>
      </c>
      <c r="AD53" s="122">
        <f>(幕後結果!$AF$2+幕後結果!$AF$4*幕後結果_最佳化!$R1054)*12/3</f>
        <v>1.4751927543261851</v>
      </c>
      <c r="AE53" s="122">
        <f>(幕後結果!$AG$2+幕後結果!$AG$4*幕後結果_最佳化!$S1054)*12/3</f>
        <v>-0.15739668895798248</v>
      </c>
      <c r="AF53" s="122">
        <f>(幕後結果!$AH$2+幕後結果!$AH$4*幕後結果_最佳化!$T1054)*12/3</f>
        <v>2.3768723983840792</v>
      </c>
      <c r="AG53" s="122">
        <f>(幕後結果!$AI$2+幕後結果!$AI$4*幕後結果_最佳化!$U1054)*12/3</f>
        <v>-0.59059435381567038</v>
      </c>
      <c r="AH53" s="122">
        <f>(幕後結果!$AJ$2+幕後結果!$AJ$4*幕後結果_最佳化!$V1054)*12/3</f>
        <v>0.72340211971186419</v>
      </c>
      <c r="AI53" s="96">
        <f>(幕後結果!$AK$2+幕後結果!$AK$4*幕後結果_最佳化!$W1054)*12/3</f>
        <v>-0.77670833443261389</v>
      </c>
      <c r="AJ53" s="56"/>
      <c r="AK53" s="56"/>
      <c r="AL53" s="56"/>
      <c r="AM53" s="97">
        <v>52</v>
      </c>
      <c r="AN53" s="122">
        <f t="shared" si="1"/>
        <v>0.12183875477535681</v>
      </c>
      <c r="AO53" s="122">
        <f t="shared" si="2"/>
        <v>1.3928956336261957E-3</v>
      </c>
      <c r="AP53" s="122">
        <f t="shared" si="3"/>
        <v>0.11599318180216139</v>
      </c>
      <c r="AQ53" s="122">
        <f t="shared" si="4"/>
        <v>0.12149741293729517</v>
      </c>
      <c r="AR53" s="122">
        <f t="shared" si="5"/>
        <v>7.6089027229836945E-2</v>
      </c>
      <c r="AS53" s="122">
        <f t="shared" si="6"/>
        <v>0.11807883192458754</v>
      </c>
      <c r="AT53" s="122">
        <f t="shared" si="7"/>
        <v>5.5101553386442501E-2</v>
      </c>
      <c r="AU53" s="122">
        <f t="shared" si="8"/>
        <v>0.19815525120976069</v>
      </c>
      <c r="AV53" s="122">
        <f t="shared" si="9"/>
        <v>0.15608271387899433</v>
      </c>
      <c r="AW53" s="122">
        <f t="shared" si="10"/>
        <v>3.5770377221938335E-2</v>
      </c>
      <c r="AX53" s="122">
        <f t="shared" si="11"/>
        <v>1</v>
      </c>
      <c r="AY53" s="122">
        <f>SUMPRODUCT(AN53:AW53,幕後結果_最佳化!$Z$1005:$AI$1005)</f>
        <v>8.8116615459556208E-2</v>
      </c>
      <c r="AZ53" s="122">
        <f>(SUMPRODUCT(AN53:AW53,MMULT(AN53:AW53,幕後結果!$AB$9:$AK$18)))*252</f>
        <v>5.3721545740601936E-2</v>
      </c>
      <c r="BA53" s="122">
        <f t="shared" si="12"/>
        <v>0.23177908822972346</v>
      </c>
      <c r="BB53" s="98">
        <f t="shared" si="13"/>
        <v>0.19508496562356228</v>
      </c>
      <c r="BC53" s="56"/>
      <c r="BD53" s="56"/>
    </row>
    <row r="54" spans="1:56">
      <c r="A54" s="91">
        <v>53</v>
      </c>
      <c r="B54" s="122">
        <v>0.88264160397994917</v>
      </c>
      <c r="C54" s="122">
        <v>0.67080656183442033</v>
      </c>
      <c r="D54" s="122">
        <v>3.3553280781262629E-2</v>
      </c>
      <c r="E54" s="122">
        <v>0.9862773354985217</v>
      </c>
      <c r="F54" s="122">
        <v>0.44200257357223549</v>
      </c>
      <c r="G54" s="122">
        <v>0.29340726477590207</v>
      </c>
      <c r="H54" s="122">
        <v>0.85208944423804733</v>
      </c>
      <c r="I54" s="122">
        <v>0.60320232690170039</v>
      </c>
      <c r="J54" s="122">
        <v>0.95435566712010678</v>
      </c>
      <c r="K54" s="100">
        <v>0.44468170548117603</v>
      </c>
      <c r="L54" s="101"/>
      <c r="M54" s="102">
        <v>53</v>
      </c>
      <c r="N54" s="125">
        <v>1.1882960534196967</v>
      </c>
      <c r="O54" s="125">
        <v>0.44214141566676984</v>
      </c>
      <c r="P54" s="125">
        <v>-1.8309596790818188</v>
      </c>
      <c r="Q54" s="125">
        <v>2.2051249318693413</v>
      </c>
      <c r="R54" s="125">
        <v>-0.14589390001958477</v>
      </c>
      <c r="S54" s="125">
        <v>-0.54345795859446844</v>
      </c>
      <c r="T54" s="125">
        <v>1.0454368529351061</v>
      </c>
      <c r="U54" s="122">
        <v>0.26164474190896175</v>
      </c>
      <c r="V54" s="122">
        <v>1.6886388241384693</v>
      </c>
      <c r="W54" s="94">
        <v>-0.13910976618925397</v>
      </c>
      <c r="X54" s="56"/>
      <c r="Y54" s="95">
        <v>53</v>
      </c>
      <c r="Z54" s="122">
        <f>(幕後結果!$AB$2+幕後結果!$AB$4*幕後結果_最佳化!$N1055)*12/3</f>
        <v>1.4270391118050296</v>
      </c>
      <c r="AA54" s="122">
        <f>(幕後結果!$AC$2+幕後結果!$AC$4*幕後結果_最佳化!$O1055)*12/3</f>
        <v>-0.665370377987762</v>
      </c>
      <c r="AB54" s="122">
        <f>(幕後結果!$AD$2+幕後結果!$AD$4*幕後結果_最佳化!$P1055)*12/3</f>
        <v>-0.7203430731424002</v>
      </c>
      <c r="AC54" s="122">
        <f>(幕後結果!$AE$2+幕後結果!$AE$4*幕後結果_最佳化!$Q1055)*12/3</f>
        <v>2.20257013225614</v>
      </c>
      <c r="AD54" s="122">
        <f>(幕後結果!$AF$2+幕後結果!$AF$4*幕後結果_最佳化!$R1055)*12/3</f>
        <v>-0.1698096166739731</v>
      </c>
      <c r="AE54" s="122">
        <f>(幕後結果!$AG$2+幕後結果!$AG$4*幕後結果_最佳化!$S1055)*12/3</f>
        <v>1.1642435960909865</v>
      </c>
      <c r="AF54" s="122">
        <f>(幕後結果!$AH$2+幕後結果!$AH$4*幕後結果_最佳化!$T1055)*12/3</f>
        <v>2.0422876934804499</v>
      </c>
      <c r="AG54" s="122">
        <f>(幕後結果!$AI$2+幕後結果!$AI$4*幕後結果_最佳化!$U1055)*12/3</f>
        <v>-3.0047849713361274E-2</v>
      </c>
      <c r="AH54" s="122">
        <f>(幕後結果!$AJ$2+幕後結果!$AJ$4*幕後結果_最佳化!$V1055)*12/3</f>
        <v>1.7441519070640308</v>
      </c>
      <c r="AI54" s="96">
        <f>(幕後結果!$AK$2+幕後結果!$AK$4*幕後結果_最佳化!$W1055)*12/3</f>
        <v>2.8204003952276069E-2</v>
      </c>
      <c r="AJ54" s="56"/>
      <c r="AK54" s="56"/>
      <c r="AL54" s="56"/>
      <c r="AM54" s="97">
        <v>53</v>
      </c>
      <c r="AN54" s="122">
        <f t="shared" si="1"/>
        <v>0.15825151459742254</v>
      </c>
      <c r="AO54" s="122">
        <f t="shared" si="2"/>
        <v>5.9909494777509531E-3</v>
      </c>
      <c r="AP54" s="122">
        <f t="shared" si="3"/>
        <v>0.10499531718811037</v>
      </c>
      <c r="AQ54" s="122">
        <f t="shared" si="4"/>
        <v>0.15560600946849779</v>
      </c>
      <c r="AR54" s="122">
        <f t="shared" si="5"/>
        <v>4.2326803327489976E-2</v>
      </c>
      <c r="AS54" s="122">
        <f t="shared" si="6"/>
        <v>0.13685811664653602</v>
      </c>
      <c r="AT54" s="122">
        <f t="shared" si="7"/>
        <v>9.6901640350294846E-2</v>
      </c>
      <c r="AU54" s="122">
        <f t="shared" si="8"/>
        <v>0.14023401198133437</v>
      </c>
      <c r="AV54" s="122">
        <f t="shared" si="9"/>
        <v>1.001784637384083E-2</v>
      </c>
      <c r="AW54" s="122">
        <f t="shared" si="10"/>
        <v>0.14881779058872244</v>
      </c>
      <c r="AX54" s="122">
        <f t="shared" si="11"/>
        <v>1</v>
      </c>
      <c r="AY54" s="122">
        <f>SUMPRODUCT(AN54:AW54,幕後結果_最佳化!$Z$1005:$AI$1005)</f>
        <v>0.14640445210958819</v>
      </c>
      <c r="AZ54" s="122">
        <f>(SUMPRODUCT(AN54:AW54,MMULT(AN54:AW54,幕後結果!$AB$9:$AK$18)))*252</f>
        <v>5.1447604668413235E-2</v>
      </c>
      <c r="BA54" s="122">
        <f t="shared" si="12"/>
        <v>0.2268206442729877</v>
      </c>
      <c r="BB54" s="98">
        <f t="shared" si="13"/>
        <v>0.45632729966597069</v>
      </c>
      <c r="BC54" s="56"/>
      <c r="BD54" s="56"/>
    </row>
    <row r="55" spans="1:56">
      <c r="A55" s="91">
        <v>54</v>
      </c>
      <c r="B55" s="122">
        <v>0.2404940764934671</v>
      </c>
      <c r="C55" s="122">
        <v>4.6358541354574179E-3</v>
      </c>
      <c r="D55" s="122">
        <v>0.42007384219304322</v>
      </c>
      <c r="E55" s="122">
        <v>0.4459695576133984</v>
      </c>
      <c r="F55" s="122">
        <v>0.39049333560850275</v>
      </c>
      <c r="G55" s="122">
        <v>0.72287226200956423</v>
      </c>
      <c r="H55" s="122">
        <v>0.30868830168699901</v>
      </c>
      <c r="I55" s="122">
        <v>0.73389811190568244</v>
      </c>
      <c r="J55" s="122">
        <v>0.10331000901102105</v>
      </c>
      <c r="K55" s="100">
        <v>0.65238209504405842</v>
      </c>
      <c r="L55" s="101"/>
      <c r="M55" s="102">
        <v>54</v>
      </c>
      <c r="N55" s="125">
        <v>-0.70471413511866765</v>
      </c>
      <c r="O55" s="125">
        <v>-2.6018696595685449</v>
      </c>
      <c r="P55" s="125">
        <v>-0.20170457678556261</v>
      </c>
      <c r="Q55" s="125">
        <v>-0.13585094605320022</v>
      </c>
      <c r="R55" s="125">
        <v>-0.2780334631185562</v>
      </c>
      <c r="S55" s="125">
        <v>0.59139546840697566</v>
      </c>
      <c r="T55" s="125">
        <v>-0.49957182143094669</v>
      </c>
      <c r="U55" s="122">
        <v>0.62464546010089717</v>
      </c>
      <c r="V55" s="122">
        <v>-1.2629141948282805</v>
      </c>
      <c r="W55" s="94">
        <v>0.39175965192647494</v>
      </c>
      <c r="X55" s="56"/>
      <c r="Y55" s="95">
        <v>54</v>
      </c>
      <c r="Z55" s="122">
        <f>(幕後結果!$AB$2+幕後結果!$AB$4*幕後結果_最佳化!$N1056)*12/3</f>
        <v>-0.92322843908530938</v>
      </c>
      <c r="AA55" s="122">
        <f>(幕後結果!$AC$2+幕後結果!$AC$4*幕後結果_最佳化!$O1056)*12/3</f>
        <v>-5.0247139622923651</v>
      </c>
      <c r="AB55" s="122">
        <f>(幕後結果!$AD$2+幕後結果!$AD$4*幕後結果_最佳化!$P1056)*12/3</f>
        <v>-0.18879986201422427</v>
      </c>
      <c r="AC55" s="122">
        <f>(幕後結果!$AE$2+幕後結果!$AE$4*幕後結果_最佳化!$Q1056)*12/3</f>
        <v>0.24963572054109673</v>
      </c>
      <c r="AD55" s="122">
        <f>(幕後結果!$AF$2+幕後結果!$AF$4*幕後結果_最佳化!$R1056)*12/3</f>
        <v>-0.55673058498711725</v>
      </c>
      <c r="AE55" s="122">
        <f>(幕後結果!$AG$2+幕後結果!$AG$4*幕後結果_最佳化!$S1056)*12/3</f>
        <v>-0.19599107669292259</v>
      </c>
      <c r="AF55" s="122">
        <f>(幕後結果!$AH$2+幕後結果!$AH$4*幕後結果_最佳化!$T1056)*12/3</f>
        <v>0.48376175367288021</v>
      </c>
      <c r="AG55" s="122">
        <f>(幕後結果!$AI$2+幕後結果!$AI$4*幕後結果_最佳化!$U1056)*12/3</f>
        <v>-0.37049900307865974</v>
      </c>
      <c r="AH55" s="122">
        <f>(幕後結果!$AJ$2+幕後結果!$AJ$4*幕後結果_最佳化!$V1056)*12/3</f>
        <v>-1.794002102798306</v>
      </c>
      <c r="AI55" s="96">
        <f>(幕後結果!$AK$2+幕後結果!$AK$4*幕後結果_最佳化!$W1056)*12/3</f>
        <v>-0.85317996975054144</v>
      </c>
      <c r="AJ55" s="56"/>
      <c r="AK55" s="56"/>
      <c r="AL55" s="56"/>
      <c r="AM55" s="97">
        <v>54</v>
      </c>
      <c r="AN55" s="122">
        <f t="shared" si="1"/>
        <v>1.7823267214771895E-2</v>
      </c>
      <c r="AO55" s="122">
        <f t="shared" si="2"/>
        <v>2.8312926393129063E-2</v>
      </c>
      <c r="AP55" s="122">
        <f t="shared" si="3"/>
        <v>5.9912570847190358E-2</v>
      </c>
      <c r="AQ55" s="122">
        <f t="shared" si="4"/>
        <v>0.20916598953298798</v>
      </c>
      <c r="AR55" s="122">
        <f t="shared" si="5"/>
        <v>3.6038516946536918E-2</v>
      </c>
      <c r="AS55" s="122">
        <f t="shared" si="6"/>
        <v>8.6432669406269397E-2</v>
      </c>
      <c r="AT55" s="122">
        <f t="shared" si="7"/>
        <v>0.19689795185978118</v>
      </c>
      <c r="AU55" s="122">
        <f t="shared" si="8"/>
        <v>0.2056520403001211</v>
      </c>
      <c r="AV55" s="122">
        <f t="shared" si="9"/>
        <v>2.0526995796458235E-2</v>
      </c>
      <c r="AW55" s="122">
        <f t="shared" si="10"/>
        <v>0.13923707170275393</v>
      </c>
      <c r="AX55" s="122">
        <f t="shared" si="11"/>
        <v>1</v>
      </c>
      <c r="AY55" s="122">
        <f>SUMPRODUCT(AN55:AW55,幕後結果_最佳化!$Z$1005:$AI$1005)</f>
        <v>0.19282780396177587</v>
      </c>
      <c r="AZ55" s="122">
        <f>(SUMPRODUCT(AN55:AW55,MMULT(AN55:AW55,幕後結果!$AB$9:$AK$18)))*252</f>
        <v>4.5239155769641846E-2</v>
      </c>
      <c r="BA55" s="122">
        <f t="shared" si="12"/>
        <v>0.21269498294421954</v>
      </c>
      <c r="BB55" s="98">
        <f t="shared" si="13"/>
        <v>0.70489581788158728</v>
      </c>
      <c r="BC55" s="56"/>
      <c r="BD55" s="56"/>
    </row>
    <row r="56" spans="1:56">
      <c r="A56" s="91">
        <v>55</v>
      </c>
      <c r="B56" s="122">
        <v>0.58617548171194667</v>
      </c>
      <c r="C56" s="122">
        <v>0.23091247196527442</v>
      </c>
      <c r="D56" s="122">
        <v>0.91447553203555088</v>
      </c>
      <c r="E56" s="122">
        <v>0.68080470964976403</v>
      </c>
      <c r="F56" s="122">
        <v>0.71134118091346243</v>
      </c>
      <c r="G56" s="122">
        <v>0.21104366807213149</v>
      </c>
      <c r="H56" s="122">
        <v>8.7429957294443028E-2</v>
      </c>
      <c r="I56" s="122">
        <v>0.87184845412350853</v>
      </c>
      <c r="J56" s="122">
        <v>0.45667393260255551</v>
      </c>
      <c r="K56" s="100">
        <v>0.82507348686226756</v>
      </c>
      <c r="L56" s="101"/>
      <c r="M56" s="102">
        <v>55</v>
      </c>
      <c r="N56" s="125">
        <v>0.21771774529770629</v>
      </c>
      <c r="O56" s="125">
        <v>-0.73584514452586669</v>
      </c>
      <c r="P56" s="125">
        <v>1.3688411463369714</v>
      </c>
      <c r="Q56" s="125">
        <v>0.4699502236867491</v>
      </c>
      <c r="R56" s="125">
        <v>0.55730708152574904</v>
      </c>
      <c r="S56" s="125">
        <v>-0.80280519999967426</v>
      </c>
      <c r="T56" s="125">
        <v>-1.356752343494078</v>
      </c>
      <c r="U56" s="122">
        <v>1.1351723988054769</v>
      </c>
      <c r="V56" s="122">
        <v>-0.10881671586831053</v>
      </c>
      <c r="W56" s="94">
        <v>0.93487441017570005</v>
      </c>
      <c r="X56" s="56"/>
      <c r="Y56" s="95">
        <v>55</v>
      </c>
      <c r="Z56" s="122">
        <f>(幕後結果!$AB$2+幕後結果!$AB$4*幕後結果_最佳化!$N1057)*12/3</f>
        <v>0.2220172281465681</v>
      </c>
      <c r="AA56" s="122">
        <f>(幕後結果!$AC$2+幕後結果!$AC$4*幕後結果_最佳化!$O1057)*12/3</f>
        <v>-2.3730505336892516</v>
      </c>
      <c r="AB56" s="122">
        <f>(幕後結果!$AD$2+幕後結果!$AD$4*幕後結果_最佳化!$P1057)*12/3</f>
        <v>1.638548048328148</v>
      </c>
      <c r="AC56" s="122">
        <f>(幕後結果!$AE$2+幕後結果!$AE$4*幕後結果_最佳化!$Q1057)*12/3</f>
        <v>1.4369828343509348</v>
      </c>
      <c r="AD56" s="122">
        <f>(幕後結果!$AF$2+幕後結果!$AF$4*幕後結果_最佳化!$R1057)*12/3</f>
        <v>0.37780974667764133</v>
      </c>
      <c r="AE56" s="122">
        <f>(幕後結果!$AG$2+幕後結果!$AG$4*幕後結果_最佳化!$S1057)*12/3</f>
        <v>0.16887984716066295</v>
      </c>
      <c r="AF56" s="122">
        <f>(幕後結果!$AH$2+幕後結果!$AH$4*幕後結果_最佳化!$T1057)*12/3</f>
        <v>0.20181588552453855</v>
      </c>
      <c r="AG56" s="122">
        <f>(幕後結果!$AI$2+幕後結果!$AI$4*幕後結果_最佳化!$U1057)*12/3</f>
        <v>0.64042553593053864</v>
      </c>
      <c r="AH56" s="122">
        <f>(幕後結果!$AJ$2+幕後結果!$AJ$4*幕後結果_最佳化!$V1057)*12/3</f>
        <v>-6.0223729475405191E-2</v>
      </c>
      <c r="AI56" s="96">
        <f>(幕後結果!$AK$2+幕後結果!$AK$4*幕後結果_最佳化!$W1057)*12/3</f>
        <v>-4.0659076037233344E-2</v>
      </c>
      <c r="AJ56" s="56"/>
      <c r="AK56" s="56"/>
      <c r="AL56" s="56"/>
      <c r="AM56" s="97">
        <v>55</v>
      </c>
      <c r="AN56" s="122">
        <f t="shared" si="1"/>
        <v>6.0543829789536027E-3</v>
      </c>
      <c r="AO56" s="122">
        <f t="shared" si="2"/>
        <v>0.1501969751657998</v>
      </c>
      <c r="AP56" s="122">
        <f t="shared" si="3"/>
        <v>1.8254096544440317E-2</v>
      </c>
      <c r="AQ56" s="122">
        <f t="shared" si="4"/>
        <v>0.11573521627572006</v>
      </c>
      <c r="AR56" s="122">
        <f t="shared" si="5"/>
        <v>7.4466586063541187E-2</v>
      </c>
      <c r="AS56" s="122">
        <f t="shared" si="6"/>
        <v>5.4605762446020292E-2</v>
      </c>
      <c r="AT56" s="122">
        <f t="shared" si="7"/>
        <v>0.10888906241614529</v>
      </c>
      <c r="AU56" s="122">
        <f t="shared" si="8"/>
        <v>0.13399576655582515</v>
      </c>
      <c r="AV56" s="122">
        <f t="shared" si="9"/>
        <v>0.17316431109289968</v>
      </c>
      <c r="AW56" s="122">
        <f t="shared" si="10"/>
        <v>0.16463784046065463</v>
      </c>
      <c r="AX56" s="122">
        <f t="shared" si="11"/>
        <v>1</v>
      </c>
      <c r="AY56" s="122">
        <f>SUMPRODUCT(AN56:AW56,幕後結果_最佳化!$Z$1005:$AI$1005)</f>
        <v>-0.12743635262321742</v>
      </c>
      <c r="AZ56" s="122">
        <f>(SUMPRODUCT(AN56:AW56,MMULT(AN56:AW56,幕後結果!$AB$9:$AK$18)))*252</f>
        <v>4.6066351928625474E-2</v>
      </c>
      <c r="BA56" s="122">
        <f t="shared" si="12"/>
        <v>0.2146307338864252</v>
      </c>
      <c r="BB56" s="98">
        <f t="shared" si="13"/>
        <v>-0.79362516979210085</v>
      </c>
      <c r="BC56" s="56"/>
      <c r="BD56" s="56"/>
    </row>
    <row r="57" spans="1:56">
      <c r="A57" s="91">
        <v>56</v>
      </c>
      <c r="B57" s="122">
        <v>0.73664991901358845</v>
      </c>
      <c r="C57" s="122">
        <v>0.6654309439982582</v>
      </c>
      <c r="D57" s="122">
        <v>0.26592691700574322</v>
      </c>
      <c r="E57" s="122">
        <v>0.83577001437355913</v>
      </c>
      <c r="F57" s="122">
        <v>9.9458584565840003E-2</v>
      </c>
      <c r="G57" s="122">
        <v>0.72930006256181446</v>
      </c>
      <c r="H57" s="122">
        <v>0.88776009870265216</v>
      </c>
      <c r="I57" s="122">
        <v>0.90091022621144612</v>
      </c>
      <c r="J57" s="122">
        <v>0.12240319188535409</v>
      </c>
      <c r="K57" s="100">
        <v>0.88659522066242835</v>
      </c>
      <c r="L57" s="101"/>
      <c r="M57" s="102">
        <v>56</v>
      </c>
      <c r="N57" s="125">
        <v>0.63305127127047423</v>
      </c>
      <c r="O57" s="125">
        <v>0.42733119856646246</v>
      </c>
      <c r="P57" s="125">
        <v>-0.62517861757050286</v>
      </c>
      <c r="Q57" s="125">
        <v>0.97722056042753769</v>
      </c>
      <c r="R57" s="125">
        <v>-1.2846427026215419</v>
      </c>
      <c r="S57" s="125">
        <v>0.61069747965479415</v>
      </c>
      <c r="T57" s="125">
        <v>1.2147019131795715</v>
      </c>
      <c r="U57" s="122">
        <v>1.2867554261536913</v>
      </c>
      <c r="V57" s="122">
        <v>-1.1630569827570014</v>
      </c>
      <c r="W57" s="94">
        <v>1.2086182059230999</v>
      </c>
      <c r="X57" s="56"/>
      <c r="Y57" s="95">
        <v>56</v>
      </c>
      <c r="Z57" s="122">
        <f>(幕後結果!$AB$2+幕後結果!$AB$4*幕後結果_最佳化!$N1058)*12/3</f>
        <v>0.73767473215840307</v>
      </c>
      <c r="AA57" s="122">
        <f>(幕後結果!$AC$2+幕後結果!$AC$4*幕後結果_最佳化!$O1058)*12/3</f>
        <v>-0.73402242107321269</v>
      </c>
      <c r="AB57" s="122">
        <f>(幕後結果!$AD$2+幕後結果!$AD$4*幕後結果_最佳化!$P1058)*12/3</f>
        <v>0.15506406539672168</v>
      </c>
      <c r="AC57" s="122">
        <f>(幕後結果!$AE$2+幕後結果!$AE$4*幕後結果_最佳化!$Q1058)*12/3</f>
        <v>1.5607631127276311</v>
      </c>
      <c r="AD57" s="122">
        <f>(幕後結果!$AF$2+幕後結果!$AF$4*幕後結果_最佳化!$R1058)*12/3</f>
        <v>-0.90081152302479151</v>
      </c>
      <c r="AE57" s="122">
        <f>(幕後結果!$AG$2+幕後結果!$AG$4*幕後結果_最佳化!$S1058)*12/3</f>
        <v>1.3194434364251717</v>
      </c>
      <c r="AF57" s="122">
        <f>(幕後結果!$AH$2+幕後結果!$AH$4*幕後結果_最佳化!$T1058)*12/3</f>
        <v>1.9750141840666513</v>
      </c>
      <c r="AG57" s="122">
        <f>(幕後結果!$AI$2+幕後結果!$AI$4*幕後結果_最佳化!$U1058)*12/3</f>
        <v>0.74591792262175627</v>
      </c>
      <c r="AH57" s="122">
        <f>(幕後結果!$AJ$2+幕後結果!$AJ$4*幕後結果_最佳化!$V1058)*12/3</f>
        <v>-0.18348487947047473</v>
      </c>
      <c r="AI57" s="96">
        <f>(幕後結果!$AK$2+幕後結果!$AK$4*幕後結果_最佳化!$W1058)*12/3</f>
        <v>0.23883142080363537</v>
      </c>
      <c r="AJ57" s="56"/>
      <c r="AK57" s="56"/>
      <c r="AL57" s="56"/>
      <c r="AM57" s="97">
        <v>56</v>
      </c>
      <c r="AN57" s="122">
        <f t="shared" si="1"/>
        <v>0.14847315981316853</v>
      </c>
      <c r="AO57" s="122">
        <f t="shared" si="2"/>
        <v>0.14944733979336222</v>
      </c>
      <c r="AP57" s="122">
        <f t="shared" si="3"/>
        <v>0.10831066946944878</v>
      </c>
      <c r="AQ57" s="122">
        <f t="shared" si="4"/>
        <v>5.5095746265659967E-3</v>
      </c>
      <c r="AR57" s="122">
        <f t="shared" si="5"/>
        <v>0.16918258324751473</v>
      </c>
      <c r="AS57" s="122">
        <f t="shared" si="6"/>
        <v>0.17265140334650916</v>
      </c>
      <c r="AT57" s="122">
        <f t="shared" si="7"/>
        <v>1.4519581898729081E-2</v>
      </c>
      <c r="AU57" s="122">
        <f t="shared" si="8"/>
        <v>0.11242105335529366</v>
      </c>
      <c r="AV57" s="122">
        <f t="shared" si="9"/>
        <v>3.3256527899793845E-2</v>
      </c>
      <c r="AW57" s="122">
        <f t="shared" si="10"/>
        <v>8.6228106549614061E-2</v>
      </c>
      <c r="AX57" s="122">
        <f t="shared" si="11"/>
        <v>1</v>
      </c>
      <c r="AY57" s="122">
        <f>SUMPRODUCT(AN57:AW57,幕後結果_最佳化!$Z$1005:$AI$1005)</f>
        <v>-0.22444800052619901</v>
      </c>
      <c r="AZ57" s="122">
        <f>(SUMPRODUCT(AN57:AW57,MMULT(AN57:AW57,幕後結果!$AB$9:$AK$18)))*252</f>
        <v>5.4061009776703736E-2</v>
      </c>
      <c r="BA57" s="122">
        <f t="shared" si="12"/>
        <v>0.23251023585361513</v>
      </c>
      <c r="BB57" s="98">
        <f t="shared" si="13"/>
        <v>-1.1498332516187253</v>
      </c>
      <c r="BC57" s="56"/>
      <c r="BD57" s="56"/>
    </row>
    <row r="58" spans="1:56">
      <c r="A58" s="91">
        <v>57</v>
      </c>
      <c r="B58" s="122">
        <v>0.46397654836394486</v>
      </c>
      <c r="C58" s="122">
        <v>0.14069955773232423</v>
      </c>
      <c r="D58" s="122">
        <v>0.33600311178360287</v>
      </c>
      <c r="E58" s="122">
        <v>0.78294701549327028</v>
      </c>
      <c r="F58" s="122">
        <v>0.76912483559651967</v>
      </c>
      <c r="G58" s="122">
        <v>0.31486644592393742</v>
      </c>
      <c r="H58" s="122">
        <v>0.73324934958699961</v>
      </c>
      <c r="I58" s="122">
        <v>0.36668477642145891</v>
      </c>
      <c r="J58" s="122">
        <v>0.31239721351029637</v>
      </c>
      <c r="K58" s="100">
        <v>0.59120959785230176</v>
      </c>
      <c r="L58" s="101"/>
      <c r="M58" s="102">
        <v>57</v>
      </c>
      <c r="N58" s="125">
        <v>-9.0420462304713178E-2</v>
      </c>
      <c r="O58" s="125">
        <v>-1.0771816634472633</v>
      </c>
      <c r="P58" s="125">
        <v>-0.42339619086536234</v>
      </c>
      <c r="Q58" s="125">
        <v>0.78218481201483236</v>
      </c>
      <c r="R58" s="125">
        <v>0.73596774289432965</v>
      </c>
      <c r="S58" s="125">
        <v>-0.48210284086664146</v>
      </c>
      <c r="T58" s="125">
        <v>0.62267015215973565</v>
      </c>
      <c r="U58" s="122">
        <v>-0.34064672057576223</v>
      </c>
      <c r="V58" s="122">
        <v>-0.4890667691069438</v>
      </c>
      <c r="W58" s="94">
        <v>0.23065761454859776</v>
      </c>
      <c r="X58" s="56"/>
      <c r="Y58" s="95">
        <v>57</v>
      </c>
      <c r="Z58" s="122">
        <f>(幕後結果!$AB$2+幕後結果!$AB$4*幕後結果_最佳化!$N1059)*12/3</f>
        <v>-0.16055188579816662</v>
      </c>
      <c r="AA58" s="122">
        <f>(幕後結果!$AC$2+幕後結果!$AC$4*幕後結果_最佳化!$O1059)*12/3</f>
        <v>-2.8702097605499168</v>
      </c>
      <c r="AB58" s="122">
        <f>(幕後結果!$AD$2+幕後結果!$AD$4*幕後結果_最佳化!$P1059)*12/3</f>
        <v>-4.0904671763264289E-2</v>
      </c>
      <c r="AC58" s="122">
        <f>(幕後結果!$AE$2+幕後結果!$AE$4*幕後結果_最佳化!$Q1059)*12/3</f>
        <v>1.1634896263408443</v>
      </c>
      <c r="AD58" s="122">
        <f>(幕後結果!$AF$2+幕後結果!$AF$4*幕後結果_最佳化!$R1059)*12/3</f>
        <v>0.3239753788161418</v>
      </c>
      <c r="AE58" s="122">
        <f>(幕後結果!$AG$2+幕後結果!$AG$4*幕後結果_最佳化!$S1059)*12/3</f>
        <v>0.10769286559661051</v>
      </c>
      <c r="AF58" s="122">
        <f>(幕後結果!$AH$2+幕後結果!$AH$4*幕後結果_最佳化!$T1059)*12/3</f>
        <v>1.82000447168482</v>
      </c>
      <c r="AG58" s="122">
        <f>(幕後結果!$AI$2+幕後結果!$AI$4*幕後結果_最佳化!$U1059)*12/3</f>
        <v>-1.1316927000584025</v>
      </c>
      <c r="AH58" s="122">
        <f>(幕後結果!$AJ$2+幕後結果!$AJ$4*幕後結果_最佳化!$V1059)*12/3</f>
        <v>-0.45205600019586778</v>
      </c>
      <c r="AI58" s="96">
        <f>(幕後結果!$AK$2+幕後結果!$AK$4*幕後結果_最佳化!$W1059)*12/3</f>
        <v>-0.35543563445795096</v>
      </c>
      <c r="AJ58" s="56"/>
      <c r="AK58" s="56"/>
      <c r="AL58" s="56"/>
      <c r="AM58" s="97">
        <v>57</v>
      </c>
      <c r="AN58" s="122">
        <f t="shared" si="1"/>
        <v>7.8410605972915992E-2</v>
      </c>
      <c r="AO58" s="122">
        <f t="shared" si="2"/>
        <v>4.658990973783883E-2</v>
      </c>
      <c r="AP58" s="122">
        <f t="shared" si="3"/>
        <v>0.12398118687659505</v>
      </c>
      <c r="AQ58" s="122">
        <f t="shared" si="4"/>
        <v>0.12496671622609304</v>
      </c>
      <c r="AR58" s="122">
        <f t="shared" si="5"/>
        <v>5.9386127732242784E-2</v>
      </c>
      <c r="AS58" s="122">
        <f t="shared" si="6"/>
        <v>0.13892738684749045</v>
      </c>
      <c r="AT58" s="122">
        <f t="shared" si="7"/>
        <v>6.3925482436461081E-2</v>
      </c>
      <c r="AU58" s="122">
        <f t="shared" si="8"/>
        <v>0.13104036518477272</v>
      </c>
      <c r="AV58" s="122">
        <f t="shared" si="9"/>
        <v>0.11492703401394999</v>
      </c>
      <c r="AW58" s="122">
        <f t="shared" si="10"/>
        <v>0.11784518497164005</v>
      </c>
      <c r="AX58" s="122">
        <f t="shared" si="11"/>
        <v>1</v>
      </c>
      <c r="AY58" s="122">
        <f>SUMPRODUCT(AN58:AW58,幕後結果_最佳化!$Z$1005:$AI$1005)</f>
        <v>6.7124144789507623E-2</v>
      </c>
      <c r="AZ58" s="122">
        <f>(SUMPRODUCT(AN58:AW58,MMULT(AN58:AW58,幕後結果!$AB$9:$AK$18)))*252</f>
        <v>4.5751927025883876E-2</v>
      </c>
      <c r="BA58" s="122">
        <f t="shared" si="12"/>
        <v>0.21389700097449679</v>
      </c>
      <c r="BB58" s="98">
        <f t="shared" si="13"/>
        <v>0.11325144662685521</v>
      </c>
      <c r="BC58" s="56"/>
      <c r="BD58" s="56"/>
    </row>
    <row r="59" spans="1:56">
      <c r="A59" s="91">
        <v>58</v>
      </c>
      <c r="B59" s="122">
        <v>0.34473487886875342</v>
      </c>
      <c r="C59" s="122">
        <v>0.59902136566029074</v>
      </c>
      <c r="D59" s="122">
        <v>0.60156341951425629</v>
      </c>
      <c r="E59" s="122">
        <v>0.74232196126253736</v>
      </c>
      <c r="F59" s="122">
        <v>0.13580176650171882</v>
      </c>
      <c r="G59" s="122">
        <v>0.80774199381565537</v>
      </c>
      <c r="H59" s="122">
        <v>0.49408725370458906</v>
      </c>
      <c r="I59" s="122">
        <v>0.8064399712814887</v>
      </c>
      <c r="J59" s="122">
        <v>5.7052574530918054E-2</v>
      </c>
      <c r="K59" s="100">
        <v>0.56961711998400588</v>
      </c>
      <c r="L59" s="101"/>
      <c r="M59" s="102">
        <v>58</v>
      </c>
      <c r="N59" s="125">
        <v>-0.39957474922226816</v>
      </c>
      <c r="O59" s="125">
        <v>0.25081483858629738</v>
      </c>
      <c r="P59" s="125">
        <v>0.25739590861157913</v>
      </c>
      <c r="Q59" s="125">
        <v>0.65052047954859415</v>
      </c>
      <c r="R59" s="125">
        <v>-1.0993772883371127</v>
      </c>
      <c r="S59" s="125">
        <v>0.86960553418866593</v>
      </c>
      <c r="T59" s="125">
        <v>-1.4821599694634613E-2</v>
      </c>
      <c r="U59" s="122">
        <v>0.86485194258246223</v>
      </c>
      <c r="V59" s="122">
        <v>-1.5800074993530544</v>
      </c>
      <c r="W59" s="94">
        <v>0.17539946615315746</v>
      </c>
      <c r="X59" s="56"/>
      <c r="Y59" s="95">
        <v>58</v>
      </c>
      <c r="Z59" s="122">
        <f>(幕後結果!$AB$2+幕後結果!$AB$4*幕後結果_最佳化!$N1060)*12/3</f>
        <v>-0.5443825134198762</v>
      </c>
      <c r="AA59" s="122">
        <f>(幕後結果!$AC$2+幕後結果!$AC$4*幕後結果_最佳化!$O1060)*12/3</f>
        <v>-1.0669946260075465</v>
      </c>
      <c r="AB59" s="122">
        <f>(幕後結果!$AD$2+幕後結果!$AD$4*幕後結果_最佳化!$P1060)*12/3</f>
        <v>0.59039020726411617</v>
      </c>
      <c r="AC59" s="122">
        <f>(幕後結果!$AE$2+幕後結果!$AE$4*幕後結果_最佳化!$Q1060)*12/3</f>
        <v>1.4398616760622691</v>
      </c>
      <c r="AD59" s="122">
        <f>(幕後結果!$AF$2+幕後結果!$AF$4*幕後結果_最佳化!$R1060)*12/3</f>
        <v>-0.69734262636511313</v>
      </c>
      <c r="AE59" s="122">
        <f>(幕後結果!$AG$2+幕後結果!$AG$4*幕後結果_最佳化!$S1060)*12/3</f>
        <v>1.2440734098203079</v>
      </c>
      <c r="AF59" s="122">
        <f>(幕後結果!$AH$2+幕後結果!$AH$4*幕後結果_最佳化!$T1060)*12/3</f>
        <v>0.73630599709199218</v>
      </c>
      <c r="AG59" s="122">
        <f>(幕後結果!$AI$2+幕後結果!$AI$4*幕後結果_最佳化!$U1060)*12/3</f>
        <v>-0.22390499741211345</v>
      </c>
      <c r="AH59" s="122">
        <f>(幕後結果!$AJ$2+幕後結果!$AJ$4*幕後結果_最佳化!$V1060)*12/3</f>
        <v>-0.91635833194070704</v>
      </c>
      <c r="AI59" s="96">
        <f>(幕後結果!$AK$2+幕後結果!$AK$4*幕後結果_最佳化!$W1060)*12/3</f>
        <v>-0.54501934680756847</v>
      </c>
      <c r="AJ59" s="56"/>
      <c r="AK59" s="56"/>
      <c r="AL59" s="56"/>
      <c r="AM59" s="104">
        <v>58</v>
      </c>
      <c r="AN59" s="122">
        <f t="shared" si="1"/>
        <v>1.6200716343155359E-2</v>
      </c>
      <c r="AO59" s="122">
        <f t="shared" si="2"/>
        <v>3.1847467894835662E-3</v>
      </c>
      <c r="AP59" s="122">
        <f t="shared" si="3"/>
        <v>0.11472378006467979</v>
      </c>
      <c r="AQ59" s="122">
        <f t="shared" si="4"/>
        <v>0.14359296499302246</v>
      </c>
      <c r="AR59" s="122">
        <f t="shared" si="5"/>
        <v>0.10317301274261803</v>
      </c>
      <c r="AS59" s="122">
        <f t="shared" si="6"/>
        <v>4.3278186528027923E-2</v>
      </c>
      <c r="AT59" s="122">
        <f t="shared" si="7"/>
        <v>0.10328550032269329</v>
      </c>
      <c r="AU59" s="122">
        <f t="shared" si="8"/>
        <v>6.6713289502421461E-2</v>
      </c>
      <c r="AV59" s="122">
        <f t="shared" si="9"/>
        <v>0.1526459846953129</v>
      </c>
      <c r="AW59" s="122">
        <f t="shared" si="10"/>
        <v>0.25320181801858521</v>
      </c>
      <c r="AX59" s="122">
        <f t="shared" si="11"/>
        <v>1</v>
      </c>
      <c r="AY59" s="122">
        <f>SUMPRODUCT(AN59:AW59,幕後結果_最佳化!$Z$1005:$AI$1005)</f>
        <v>0.14400893246518193</v>
      </c>
      <c r="AZ59" s="122">
        <f>(SUMPRODUCT(AN59:AW59,MMULT(AN59:AW59,幕後結果!$AB$9:$AK$18)))*252</f>
        <v>3.5405990781989409E-2</v>
      </c>
      <c r="BA59" s="122">
        <f t="shared" si="12"/>
        <v>0.18816479687228801</v>
      </c>
      <c r="BB59" s="98">
        <f t="shared" si="13"/>
        <v>0.53734244739629489</v>
      </c>
      <c r="BC59" s="56"/>
      <c r="BD59" s="56"/>
    </row>
    <row r="60" spans="1:56">
      <c r="A60" s="91">
        <v>59</v>
      </c>
      <c r="B60" s="122">
        <v>0.40695564164230413</v>
      </c>
      <c r="C60" s="122">
        <v>0.97817581494184402</v>
      </c>
      <c r="D60" s="122">
        <v>0.20718086916130063</v>
      </c>
      <c r="E60" s="122">
        <v>0.79698368291619071</v>
      </c>
      <c r="F60" s="122">
        <v>0.96688415963438801</v>
      </c>
      <c r="G60" s="122">
        <v>0.56520112839036085</v>
      </c>
      <c r="H60" s="122">
        <v>6.0864493307228651E-2</v>
      </c>
      <c r="I60" s="122">
        <v>0.59421620706428535</v>
      </c>
      <c r="J60" s="122">
        <v>0.67283364245087141</v>
      </c>
      <c r="K60" s="100">
        <v>7.3498864166999356E-2</v>
      </c>
      <c r="L60" s="101"/>
      <c r="M60" s="102">
        <v>59</v>
      </c>
      <c r="N60" s="125">
        <v>-0.2353832528054515</v>
      </c>
      <c r="O60" s="125">
        <v>2.0174519544377931</v>
      </c>
      <c r="P60" s="125">
        <v>-0.81624200231311528</v>
      </c>
      <c r="Q60" s="125">
        <v>0.83089555637813439</v>
      </c>
      <c r="R60" s="125">
        <v>1.8368524484236457</v>
      </c>
      <c r="S60" s="125">
        <v>0.16416945879876541</v>
      </c>
      <c r="T60" s="125">
        <v>-1.5475570181064</v>
      </c>
      <c r="U60" s="122">
        <v>0.23840423137190983</v>
      </c>
      <c r="V60" s="122">
        <v>0.44775127052362207</v>
      </c>
      <c r="W60" s="94">
        <v>-1.4502180314446869</v>
      </c>
      <c r="X60" s="56"/>
      <c r="Y60" s="95">
        <v>59</v>
      </c>
      <c r="Z60" s="122">
        <f>(幕後結果!$AB$2+幕後結果!$AB$4*幕後結果_最佳化!$N1061)*12/3</f>
        <v>-0.34053049587815926</v>
      </c>
      <c r="AA60" s="122">
        <f>(幕後結果!$AC$2+幕後結果!$AC$4*幕後結果_最佳化!$O1061)*12/3</f>
        <v>1.381825946730215</v>
      </c>
      <c r="AB60" s="122">
        <f>(幕後結果!$AD$2+幕後結果!$AD$4*幕後結果_最佳化!$P1061)*12/3</f>
        <v>-0.11044229769975678</v>
      </c>
      <c r="AC60" s="122">
        <f>(幕後結果!$AE$2+幕後結果!$AE$4*幕後結果_最佳化!$Q1061)*12/3</f>
        <v>1.6330152581716986</v>
      </c>
      <c r="AD60" s="122">
        <f>(幕後結果!$AF$2+幕後結果!$AF$4*幕後結果_最佳化!$R1061)*12/3</f>
        <v>1.3759118185670152</v>
      </c>
      <c r="AE60" s="122">
        <f>(幕後結果!$AG$2+幕後結果!$AG$4*幕後結果_最佳化!$S1061)*12/3</f>
        <v>1.4061825685708025</v>
      </c>
      <c r="AF60" s="122">
        <f>(幕後結果!$AH$2+幕後結果!$AH$4*幕後結果_最佳化!$T1061)*12/3</f>
        <v>-5.686443953792808E-2</v>
      </c>
      <c r="AG60" s="122">
        <f>(幕後結果!$AI$2+幕後結果!$AI$4*幕後結果_最佳化!$U1061)*12/3</f>
        <v>-0.49864512509134012</v>
      </c>
      <c r="AH60" s="122">
        <f>(幕後結果!$AJ$2+幕後結果!$AJ$4*幕後結果_最佳化!$V1061)*12/3</f>
        <v>0.84150586654030335</v>
      </c>
      <c r="AI60" s="96">
        <f>(幕後結果!$AK$2+幕後結果!$AK$4*幕後結果_最佳化!$W1061)*12/3</f>
        <v>-0.5456312814529104</v>
      </c>
      <c r="AJ60" s="56"/>
      <c r="AK60" s="56"/>
      <c r="AL60" s="56"/>
      <c r="AM60" s="104">
        <v>59</v>
      </c>
      <c r="AN60" s="122">
        <f t="shared" si="1"/>
        <v>0.10298303875278091</v>
      </c>
      <c r="AO60" s="122">
        <f t="shared" si="2"/>
        <v>7.7286799439041709E-2</v>
      </c>
      <c r="AP60" s="122">
        <f t="shared" si="3"/>
        <v>6.3416641449612468E-2</v>
      </c>
      <c r="AQ60" s="122">
        <f t="shared" si="4"/>
        <v>0.14773791259888033</v>
      </c>
      <c r="AR60" s="122">
        <f t="shared" si="5"/>
        <v>3.6349542140977208E-2</v>
      </c>
      <c r="AS60" s="122">
        <f t="shared" si="6"/>
        <v>5.7869419902469466E-2</v>
      </c>
      <c r="AT60" s="122">
        <f t="shared" si="7"/>
        <v>0.12378774949718509</v>
      </c>
      <c r="AU60" s="122">
        <f t="shared" si="8"/>
        <v>0.10952373991291198</v>
      </c>
      <c r="AV60" s="122">
        <f t="shared" si="9"/>
        <v>0.12091575009603968</v>
      </c>
      <c r="AW60" s="122">
        <f t="shared" si="10"/>
        <v>0.1601294062101013</v>
      </c>
      <c r="AX60" s="122">
        <f t="shared" si="11"/>
        <v>1.0000000000000002</v>
      </c>
      <c r="AY60" s="122">
        <f>SUMPRODUCT(AN60:AW60,幕後結果_最佳化!$Z$1005:$AI$1005)</f>
        <v>6.1492142334070438E-2</v>
      </c>
      <c r="AZ60" s="122">
        <f>(SUMPRODUCT(AN60:AW60,MMULT(AN60:AW60,幕後結果!$AB$9:$AK$18)))*252</f>
        <v>4.3808846822085044E-2</v>
      </c>
      <c r="BA60" s="122">
        <f t="shared" si="12"/>
        <v>0.2093056301729245</v>
      </c>
      <c r="BB60" s="98">
        <f t="shared" si="13"/>
        <v>8.8827722019278452E-2</v>
      </c>
      <c r="BC60" s="56"/>
      <c r="BD60" s="56"/>
    </row>
    <row r="61" spans="1:56">
      <c r="A61" s="91">
        <v>60</v>
      </c>
      <c r="B61" s="122">
        <v>0.17100746722224303</v>
      </c>
      <c r="C61" s="122">
        <v>0.27027862173246375</v>
      </c>
      <c r="D61" s="122">
        <v>0.66846234142702388</v>
      </c>
      <c r="E61" s="122">
        <v>0.99000422700089263</v>
      </c>
      <c r="F61" s="122">
        <v>0.99141421562479981</v>
      </c>
      <c r="G61" s="122">
        <v>0.10305901182356769</v>
      </c>
      <c r="H61" s="122">
        <v>0.78770155004555331</v>
      </c>
      <c r="I61" s="122">
        <v>0.26899077504856139</v>
      </c>
      <c r="J61" s="122">
        <v>0.32473906554615972</v>
      </c>
      <c r="K61" s="100">
        <v>0.78312390748661032</v>
      </c>
      <c r="L61" s="101"/>
      <c r="M61" s="102">
        <v>60</v>
      </c>
      <c r="N61" s="125">
        <v>-0.95019154410206175</v>
      </c>
      <c r="O61" s="125">
        <v>-0.61197054847859167</v>
      </c>
      <c r="P61" s="125">
        <v>0.43567118209330613</v>
      </c>
      <c r="Q61" s="125">
        <v>2.3265065022238645</v>
      </c>
      <c r="R61" s="125">
        <v>2.3830134110122194</v>
      </c>
      <c r="S61" s="125">
        <v>-1.2643121129034629</v>
      </c>
      <c r="T61" s="125">
        <v>0.798471544231383</v>
      </c>
      <c r="U61" s="122">
        <v>-0.61586814074466689</v>
      </c>
      <c r="V61" s="122">
        <v>-0.45448729949271133</v>
      </c>
      <c r="W61" s="94">
        <v>0.78278703030430097</v>
      </c>
      <c r="X61" s="56"/>
      <c r="Y61" s="95">
        <v>60</v>
      </c>
      <c r="Z61" s="122">
        <f>(幕後結果!$AB$2+幕後結果!$AB$4*幕後結果_最佳化!$N1062)*12/3</f>
        <v>-1.2280010136353567</v>
      </c>
      <c r="AA61" s="122">
        <f>(幕後結果!$AC$2+幕後結果!$AC$4*幕後結果_最佳化!$O1062)*12/3</f>
        <v>-2.3038161911858537</v>
      </c>
      <c r="AB61" s="122">
        <f>(幕後結果!$AD$2+幕後結果!$AD$4*幕後結果_最佳化!$P1062)*12/3</f>
        <v>0.49130302093981976</v>
      </c>
      <c r="AC61" s="122">
        <f>(幕後結果!$AE$2+幕後結果!$AE$4*幕後結果_最佳化!$Q1062)*12/3</f>
        <v>2.5151553883277042</v>
      </c>
      <c r="AD61" s="122">
        <f>(幕後結果!$AF$2+幕後結果!$AF$4*幕後結果_最佳化!$R1062)*12/3</f>
        <v>1.7276469879517515</v>
      </c>
      <c r="AE61" s="122">
        <f>(幕後結果!$AG$2+幕後結果!$AG$4*幕後結果_最佳化!$S1062)*12/3</f>
        <v>0.64371233094201441</v>
      </c>
      <c r="AF61" s="122">
        <f>(幕後結果!$AH$2+幕後結果!$AH$4*幕後結果_最佳化!$T1062)*12/3</f>
        <v>2.108532383328753</v>
      </c>
      <c r="AG61" s="122">
        <f>(幕後結果!$AI$2+幕後結果!$AI$4*幕後結果_最佳化!$U1062)*12/3</f>
        <v>-1.69747522686603</v>
      </c>
      <c r="AH61" s="122">
        <f>(幕後結果!$AJ$2+幕後結果!$AJ$4*幕後結果_最佳化!$V1062)*12/3</f>
        <v>-0.1654661083729323</v>
      </c>
      <c r="AI61" s="96">
        <f>(幕後結果!$AK$2+幕後結果!$AK$4*幕後結果_最佳化!$W1062)*12/3</f>
        <v>9.781745447197282E-2</v>
      </c>
      <c r="AJ61" s="56"/>
      <c r="AK61" s="56"/>
      <c r="AL61" s="56"/>
      <c r="AM61" s="104">
        <v>60</v>
      </c>
      <c r="AN61" s="122">
        <f t="shared" si="1"/>
        <v>1.2462252756101355E-2</v>
      </c>
      <c r="AO61" s="122">
        <f t="shared" si="2"/>
        <v>0.16766322476826739</v>
      </c>
      <c r="AP61" s="122">
        <f t="shared" si="3"/>
        <v>7.7181320716654591E-3</v>
      </c>
      <c r="AQ61" s="122">
        <f t="shared" si="4"/>
        <v>6.6102591659587456E-2</v>
      </c>
      <c r="AR61" s="122">
        <f t="shared" si="5"/>
        <v>0.25099089193127061</v>
      </c>
      <c r="AS61" s="122">
        <f t="shared" si="6"/>
        <v>0.25209386475078976</v>
      </c>
      <c r="AT61" s="122">
        <f t="shared" si="7"/>
        <v>4.7215363968085809E-2</v>
      </c>
      <c r="AU61" s="122">
        <f t="shared" si="8"/>
        <v>8.9222362525888665E-2</v>
      </c>
      <c r="AV61" s="122">
        <f t="shared" si="9"/>
        <v>4.3660272095602304E-2</v>
      </c>
      <c r="AW61" s="122">
        <f t="shared" si="10"/>
        <v>6.2871043472741084E-2</v>
      </c>
      <c r="AX61" s="122">
        <f t="shared" si="11"/>
        <v>0.99999999999999989</v>
      </c>
      <c r="AY61" s="122">
        <f>SUMPRODUCT(AN61:AW61,幕後結果_最佳化!$Z$1005:$AI$1005)</f>
        <v>-0.15593921347251663</v>
      </c>
      <c r="AZ61" s="122">
        <f>(SUMPRODUCT(AN61:AW61,MMULT(AN61:AW61,幕後結果!$AB$9:$AK$18)))*252</f>
        <v>5.3634356541182614E-2</v>
      </c>
      <c r="BA61" s="122">
        <f t="shared" si="12"/>
        <v>0.2315909249974675</v>
      </c>
      <c r="BB61" s="98">
        <f t="shared" si="13"/>
        <v>-0.85857946927191109</v>
      </c>
      <c r="BC61" s="56"/>
      <c r="BD61" s="56"/>
    </row>
    <row r="62" spans="1:56">
      <c r="A62" s="91">
        <v>61</v>
      </c>
      <c r="B62" s="122">
        <v>0.73550047766410032</v>
      </c>
      <c r="C62" s="122">
        <v>0.88594486251848492</v>
      </c>
      <c r="D62" s="122">
        <v>0.88957246546873314</v>
      </c>
      <c r="E62" s="122">
        <v>0.37378532144193533</v>
      </c>
      <c r="F62" s="122">
        <v>0.18258347362808647</v>
      </c>
      <c r="G62" s="122">
        <v>0.72613894673975232</v>
      </c>
      <c r="H62" s="122">
        <v>0.42424881238835188</v>
      </c>
      <c r="I62" s="122">
        <v>0.81406747043080174</v>
      </c>
      <c r="J62" s="122">
        <v>0.54877758521126707</v>
      </c>
      <c r="K62" s="100">
        <v>8.0872081935355888E-2</v>
      </c>
      <c r="L62" s="101"/>
      <c r="M62" s="102">
        <v>61</v>
      </c>
      <c r="N62" s="125">
        <v>0.62953472157738488</v>
      </c>
      <c r="O62" s="125">
        <v>1.2052410099269082</v>
      </c>
      <c r="P62" s="125">
        <v>1.224257592878407</v>
      </c>
      <c r="Q62" s="125">
        <v>-0.32184431180284406</v>
      </c>
      <c r="R62" s="125">
        <v>-0.90556347758834244</v>
      </c>
      <c r="S62" s="125">
        <v>0.60117699302634131</v>
      </c>
      <c r="T62" s="125">
        <v>-0.1910356985424678</v>
      </c>
      <c r="U62" s="122">
        <v>0.89298527335893241</v>
      </c>
      <c r="V62" s="122">
        <v>0.12257351330028553</v>
      </c>
      <c r="W62" s="94">
        <v>-1.3992295303141751</v>
      </c>
      <c r="X62" s="56"/>
      <c r="Y62" s="95">
        <v>61</v>
      </c>
      <c r="Z62" s="122">
        <f>(幕後結果!$AB$2+幕後結果!$AB$4*幕後結果_最佳化!$N1063)*12/3</f>
        <v>0.73330875849127652</v>
      </c>
      <c r="AA62" s="122">
        <f>(幕後結果!$AC$2+幕後結果!$AC$4*幕後結果_最佳化!$O1063)*12/3</f>
        <v>0.33768849449198624</v>
      </c>
      <c r="AB62" s="122">
        <f>(幕後結果!$AD$2+幕後結果!$AD$4*幕後結果_最佳化!$P1063)*12/3</f>
        <v>1.8345238083238007</v>
      </c>
      <c r="AC62" s="122">
        <f>(幕後結果!$AE$2+幕後結果!$AE$4*幕後結果_最佳化!$Q1063)*12/3</f>
        <v>1.1891106583368451</v>
      </c>
      <c r="AD62" s="122">
        <f>(幕後結果!$AF$2+幕後結果!$AF$4*幕後結果_最佳化!$R1063)*12/3</f>
        <v>-0.48836196620805444</v>
      </c>
      <c r="AE62" s="122">
        <f>(幕後結果!$AG$2+幕後結果!$AG$4*幕後結果_最佳化!$S1063)*12/3</f>
        <v>1.1748312950282791</v>
      </c>
      <c r="AF62" s="122">
        <f>(幕後結果!$AH$2+幕後結果!$AH$4*幕後結果_最佳化!$T1063)*12/3</f>
        <v>1.0267670650149674</v>
      </c>
      <c r="AG62" s="122">
        <f>(幕後結果!$AI$2+幕後結果!$AI$4*幕後結果_最佳化!$U1063)*12/3</f>
        <v>0.31249694551325513</v>
      </c>
      <c r="AH62" s="122">
        <f>(幕後結果!$AJ$2+幕後結果!$AJ$4*幕後結果_最佳化!$V1063)*12/3</f>
        <v>0.83058876011658056</v>
      </c>
      <c r="AI62" s="96">
        <f>(幕後結果!$AK$2+幕後結果!$AK$4*幕後結果_最佳化!$W1063)*12/3</f>
        <v>-0.85361223767429217</v>
      </c>
      <c r="AJ62" s="56"/>
      <c r="AK62" s="56"/>
      <c r="AL62" s="56"/>
      <c r="AM62" s="104">
        <v>61</v>
      </c>
      <c r="AN62" s="122">
        <f t="shared" si="1"/>
        <v>3.9708017194100248E-2</v>
      </c>
      <c r="AO62" s="122">
        <f t="shared" si="2"/>
        <v>0.11854432830526471</v>
      </c>
      <c r="AP62" s="122">
        <f t="shared" si="3"/>
        <v>0.14606410890178842</v>
      </c>
      <c r="AQ62" s="122">
        <f t="shared" si="4"/>
        <v>0.22040401709357854</v>
      </c>
      <c r="AR62" s="122">
        <f t="shared" si="5"/>
        <v>2.5142152197413305E-2</v>
      </c>
      <c r="AS62" s="122">
        <f t="shared" si="6"/>
        <v>0.12827656551465436</v>
      </c>
      <c r="AT62" s="122">
        <f t="shared" si="7"/>
        <v>0.21581398336963564</v>
      </c>
      <c r="AU62" s="122">
        <f t="shared" si="8"/>
        <v>7.0707855452414398E-2</v>
      </c>
      <c r="AV62" s="122">
        <f t="shared" si="9"/>
        <v>3.1530944796816937E-2</v>
      </c>
      <c r="AW62" s="122">
        <f t="shared" si="10"/>
        <v>3.808027174333361E-3</v>
      </c>
      <c r="AX62" s="122">
        <f t="shared" si="11"/>
        <v>1</v>
      </c>
      <c r="AY62" s="122">
        <f>SUMPRODUCT(AN62:AW62,幕後結果_最佳化!$Z$1005:$AI$1005)</f>
        <v>0.33547542760759735</v>
      </c>
      <c r="AZ62" s="122">
        <f>(SUMPRODUCT(AN62:AW62,MMULT(AN62:AW62,幕後結果!$AB$9:$AK$18)))*252</f>
        <v>4.8794128081420009E-2</v>
      </c>
      <c r="BA62" s="122">
        <f t="shared" si="12"/>
        <v>0.22089392948068992</v>
      </c>
      <c r="BB62" s="98">
        <f t="shared" si="13"/>
        <v>1.3245064194178033</v>
      </c>
      <c r="BC62" s="56"/>
      <c r="BD62" s="56"/>
    </row>
    <row r="63" spans="1:56">
      <c r="A63" s="91">
        <v>62</v>
      </c>
      <c r="B63" s="122">
        <v>0.3801879432610118</v>
      </c>
      <c r="C63" s="122">
        <v>0.61547361928604261</v>
      </c>
      <c r="D63" s="122">
        <v>0.10898526891075044</v>
      </c>
      <c r="E63" s="122">
        <v>0.75976172117554541</v>
      </c>
      <c r="F63" s="122">
        <v>0.68156413958313045</v>
      </c>
      <c r="G63" s="122">
        <v>0.23164079418459638</v>
      </c>
      <c r="H63" s="122">
        <v>0.31540363303920516</v>
      </c>
      <c r="I63" s="122">
        <v>0.64137638331138791</v>
      </c>
      <c r="J63" s="122">
        <v>4.4173995352366102E-2</v>
      </c>
      <c r="K63" s="100">
        <v>0.21198331119855029</v>
      </c>
      <c r="L63" s="101"/>
      <c r="M63" s="102">
        <v>62</v>
      </c>
      <c r="N63" s="125">
        <v>-0.3049872191545217</v>
      </c>
      <c r="O63" s="125">
        <v>0.29361415075646641</v>
      </c>
      <c r="P63" s="125">
        <v>-1.2319425700955273</v>
      </c>
      <c r="Q63" s="125">
        <v>0.70553628778710997</v>
      </c>
      <c r="R63" s="125">
        <v>0.4720771511055683</v>
      </c>
      <c r="S63" s="125">
        <v>-0.73345397661663225</v>
      </c>
      <c r="T63" s="125">
        <v>-0.4805909256269435</v>
      </c>
      <c r="U63" s="122">
        <v>0.36214024129784611</v>
      </c>
      <c r="V63" s="122">
        <v>-1.7041771822621161</v>
      </c>
      <c r="W63" s="94">
        <v>-0.79955853033475521</v>
      </c>
      <c r="X63" s="56"/>
      <c r="Y63" s="95">
        <v>62</v>
      </c>
      <c r="Z63" s="122">
        <f>(幕後結果!$AB$2+幕後結果!$AB$4*幕後結果_最佳化!$N1064)*12/3</f>
        <v>-0.42694732792373463</v>
      </c>
      <c r="AA63" s="122">
        <f>(幕後結果!$AC$2+幕後結果!$AC$4*幕後結果_最佳化!$O1064)*12/3</f>
        <v>-0.99979580805506119</v>
      </c>
      <c r="AB63" s="122">
        <f>(幕後結果!$AD$2+幕後結果!$AD$4*幕後結果_最佳化!$P1064)*12/3</f>
        <v>-0.66646067766142736</v>
      </c>
      <c r="AC63" s="122">
        <f>(幕後結果!$AE$2+幕後結果!$AE$4*幕後結果_最佳化!$Q1064)*12/3</f>
        <v>1.1417029367177807</v>
      </c>
      <c r="AD63" s="122">
        <f>(幕後結果!$AF$2+幕後結果!$AF$4*幕後結果_最佳化!$R1064)*12/3</f>
        <v>0.22040439278010468</v>
      </c>
      <c r="AE63" s="122">
        <f>(幕後結果!$AG$2+幕後結果!$AG$4*幕後結果_最佳化!$S1064)*12/3</f>
        <v>1.4018468967447628E-2</v>
      </c>
      <c r="AF63" s="122">
        <f>(幕後結果!$AH$2+幕後結果!$AH$4*幕後結果_最佳化!$T1064)*12/3</f>
        <v>0.63595242491270898</v>
      </c>
      <c r="AG63" s="122">
        <f>(幕後結果!$AI$2+幕後結果!$AI$4*幕後結果_最佳化!$U1064)*12/3</f>
        <v>-0.56109709554392528</v>
      </c>
      <c r="AH63" s="122">
        <f>(幕後結果!$AJ$2+幕後結果!$AJ$4*幕後結果_最佳化!$V1064)*12/3</f>
        <v>-1.1379441242257422</v>
      </c>
      <c r="AI63" s="96">
        <f>(幕後結果!$AK$2+幕後結果!$AK$4*幕後結果_最佳化!$W1064)*12/3</f>
        <v>-0.85543661753453437</v>
      </c>
      <c r="AJ63" s="56"/>
      <c r="AK63" s="56"/>
      <c r="AL63" s="56"/>
      <c r="AM63" s="104">
        <v>62</v>
      </c>
      <c r="AN63" s="122">
        <f t="shared" si="1"/>
        <v>0.1263910980509183</v>
      </c>
      <c r="AO63" s="122">
        <f t="shared" si="2"/>
        <v>8.2206690665362243E-3</v>
      </c>
      <c r="AP63" s="122">
        <f t="shared" si="3"/>
        <v>0.12231472495424664</v>
      </c>
      <c r="AQ63" s="122">
        <f t="shared" si="4"/>
        <v>0.16021816509897138</v>
      </c>
      <c r="AR63" s="122">
        <f t="shared" si="5"/>
        <v>0.10205133881264991</v>
      </c>
      <c r="AS63" s="122">
        <f t="shared" si="6"/>
        <v>5.9324270138922684E-2</v>
      </c>
      <c r="AT63" s="122">
        <f t="shared" si="7"/>
        <v>0.15960475778559791</v>
      </c>
      <c r="AU63" s="122">
        <f t="shared" si="8"/>
        <v>1.7515427067500585E-2</v>
      </c>
      <c r="AV63" s="122">
        <f t="shared" si="9"/>
        <v>0.12643113874335563</v>
      </c>
      <c r="AW63" s="122">
        <f t="shared" si="10"/>
        <v>0.11792841028130051</v>
      </c>
      <c r="AX63" s="122">
        <f t="shared" si="11"/>
        <v>0.99999999999999978</v>
      </c>
      <c r="AY63" s="122">
        <f>SUMPRODUCT(AN63:AW63,幕後結果_最佳化!$Z$1005:$AI$1005)</f>
        <v>0.32776560938028532</v>
      </c>
      <c r="AZ63" s="122">
        <f>(SUMPRODUCT(AN63:AW63,MMULT(AN63:AW63,幕後結果!$AB$9:$AK$18)))*252</f>
        <v>4.1605967081783976E-2</v>
      </c>
      <c r="BA63" s="122">
        <f t="shared" si="12"/>
        <v>0.2039754080319095</v>
      </c>
      <c r="BB63" s="98">
        <f t="shared" si="13"/>
        <v>1.3965684007148622</v>
      </c>
      <c r="BC63" s="56"/>
      <c r="BD63" s="56"/>
    </row>
    <row r="64" spans="1:56">
      <c r="A64" s="91">
        <v>63</v>
      </c>
      <c r="B64" s="122">
        <v>2.681032346349288E-2</v>
      </c>
      <c r="C64" s="122">
        <v>0.12088193260255142</v>
      </c>
      <c r="D64" s="122">
        <v>0.39780081410990387</v>
      </c>
      <c r="E64" s="122">
        <v>0.68909250398474087</v>
      </c>
      <c r="F64" s="122">
        <v>0.76997438108345717</v>
      </c>
      <c r="G64" s="122">
        <v>0.11443594986497008</v>
      </c>
      <c r="H64" s="122">
        <v>0.48248819933600262</v>
      </c>
      <c r="I64" s="122">
        <v>0.71757777587954052</v>
      </c>
      <c r="J64" s="122">
        <v>0.43155427270787183</v>
      </c>
      <c r="K64" s="100">
        <v>2.6240727887505422E-4</v>
      </c>
      <c r="L64" s="101"/>
      <c r="M64" s="102">
        <v>63</v>
      </c>
      <c r="N64" s="125">
        <v>-1.9298885621665616</v>
      </c>
      <c r="O64" s="125">
        <v>-1.170589387295133</v>
      </c>
      <c r="P64" s="125">
        <v>-0.25904356389703753</v>
      </c>
      <c r="Q64" s="125">
        <v>0.49327966874668178</v>
      </c>
      <c r="R64" s="125">
        <v>0.73876248139416389</v>
      </c>
      <c r="S64" s="125">
        <v>-1.2032698826649944</v>
      </c>
      <c r="T64" s="125">
        <v>-4.3909680687834039E-2</v>
      </c>
      <c r="U64" s="122">
        <v>0.57566084154408481</v>
      </c>
      <c r="V64" s="122">
        <v>-0.17241847921341752</v>
      </c>
      <c r="W64" s="94">
        <v>-3.4677606233109843</v>
      </c>
      <c r="X64" s="56"/>
      <c r="Y64" s="95">
        <v>63</v>
      </c>
      <c r="Z64" s="122">
        <f>(幕後結果!$AB$2+幕後結果!$AB$4*幕後結果_最佳化!$N1065)*12/3</f>
        <v>-2.4443442352420353</v>
      </c>
      <c r="AA64" s="122">
        <f>(幕後結果!$AC$2+幕後結果!$AC$4*幕後結果_最佳化!$O1065)*12/3</f>
        <v>-3.1587547375403595</v>
      </c>
      <c r="AB64" s="122">
        <f>(幕後結果!$AD$2+幕後結果!$AD$4*幕後結果_最佳化!$P1065)*12/3</f>
        <v>-0.4620840692280746</v>
      </c>
      <c r="AC64" s="122">
        <f>(幕後結果!$AE$2+幕後結果!$AE$4*幕後結果_最佳化!$Q1065)*12/3</f>
        <v>0.86700391833472634</v>
      </c>
      <c r="AD64" s="122">
        <f>(幕後結果!$AF$2+幕後結果!$AF$4*幕後結果_最佳化!$R1065)*12/3</f>
        <v>0.37811841059697526</v>
      </c>
      <c r="AE64" s="122">
        <f>(幕後結果!$AG$2+幕後結果!$AG$4*幕後結果_最佳化!$S1065)*12/3</f>
        <v>-0.96282893296420491</v>
      </c>
      <c r="AF64" s="122">
        <f>(幕後結果!$AH$2+幕後結果!$AH$4*幕後結果_最佳化!$T1065)*12/3</f>
        <v>0.85922114490202173</v>
      </c>
      <c r="AG64" s="122">
        <f>(幕後結果!$AI$2+幕後結果!$AI$4*幕後結果_最佳化!$U1065)*12/3</f>
        <v>-1.0404992520084915</v>
      </c>
      <c r="AH64" s="122">
        <f>(幕後結果!$AJ$2+幕後結果!$AJ$4*幕後結果_最佳化!$V1065)*12/3</f>
        <v>-0.63314508677780068</v>
      </c>
      <c r="AI64" s="96">
        <f>(幕後結果!$AK$2+幕後結果!$AK$4*幕後結果_最佳化!$W1065)*12/3</f>
        <v>-2.5031284195085068</v>
      </c>
      <c r="AJ64" s="56"/>
      <c r="AK64" s="56"/>
      <c r="AL64" s="56"/>
      <c r="AM64" s="104">
        <v>63</v>
      </c>
      <c r="AN64" s="122">
        <f t="shared" si="1"/>
        <v>0.10052512571767344</v>
      </c>
      <c r="AO64" s="122">
        <f t="shared" si="2"/>
        <v>6.5828967941652064E-2</v>
      </c>
      <c r="AP64" s="122">
        <f t="shared" si="3"/>
        <v>7.6184616314172865E-3</v>
      </c>
      <c r="AQ64" s="122">
        <f t="shared" si="4"/>
        <v>0.16045978624600898</v>
      </c>
      <c r="AR64" s="122">
        <f t="shared" si="5"/>
        <v>2.4471148403045932E-2</v>
      </c>
      <c r="AS64" s="122">
        <f t="shared" si="6"/>
        <v>0.15136584404438627</v>
      </c>
      <c r="AT64" s="122">
        <f t="shared" si="7"/>
        <v>0.1909926234897486</v>
      </c>
      <c r="AU64" s="122">
        <f t="shared" si="8"/>
        <v>9.3107031978654289E-2</v>
      </c>
      <c r="AV64" s="122">
        <f t="shared" si="9"/>
        <v>0.11064213455061889</v>
      </c>
      <c r="AW64" s="122">
        <f t="shared" si="10"/>
        <v>9.4988875996794439E-2</v>
      </c>
      <c r="AX64" s="122">
        <f t="shared" si="11"/>
        <v>1.0000000000000002</v>
      </c>
      <c r="AY64" s="122">
        <f>SUMPRODUCT(AN64:AW64,幕後結果_最佳化!$Z$1005:$AI$1005)</f>
        <v>0.21708335436915407</v>
      </c>
      <c r="AZ64" s="122">
        <f>(SUMPRODUCT(AN64:AW64,MMULT(AN64:AW64,幕後結果!$AB$9:$AK$18)))*252</f>
        <v>4.7233682922701047E-2</v>
      </c>
      <c r="BA64" s="122">
        <f t="shared" si="12"/>
        <v>0.21733311510835399</v>
      </c>
      <c r="BB64" s="98">
        <f t="shared" si="13"/>
        <v>0.80145795675138098</v>
      </c>
      <c r="BC64" s="56"/>
      <c r="BD64" s="56"/>
    </row>
    <row r="65" spans="1:56">
      <c r="A65" s="91">
        <v>64</v>
      </c>
      <c r="B65" s="122">
        <v>0.93137745387926962</v>
      </c>
      <c r="C65" s="122">
        <v>0.98993370898901789</v>
      </c>
      <c r="D65" s="122">
        <v>5.2627005897373902E-2</v>
      </c>
      <c r="E65" s="122">
        <v>0.30426472858300357</v>
      </c>
      <c r="F65" s="122">
        <v>0.37226128835239858</v>
      </c>
      <c r="G65" s="122">
        <v>0.41970898992580041</v>
      </c>
      <c r="H65" s="122">
        <v>0.5014148370298499</v>
      </c>
      <c r="I65" s="122">
        <v>9.1212938816427558E-2</v>
      </c>
      <c r="J65" s="122">
        <v>0.12858931009080399</v>
      </c>
      <c r="K65" s="100">
        <v>0.83508035797596358</v>
      </c>
      <c r="L65" s="101"/>
      <c r="M65" s="102">
        <v>64</v>
      </c>
      <c r="N65" s="125">
        <v>1.4861286622703687</v>
      </c>
      <c r="O65" s="125">
        <v>2.3238677721940584</v>
      </c>
      <c r="P65" s="125">
        <v>-1.619898827393438</v>
      </c>
      <c r="Q65" s="125">
        <v>-0.51217368672954466</v>
      </c>
      <c r="R65" s="125">
        <v>-0.32587018191800787</v>
      </c>
      <c r="S65" s="125">
        <v>-0.2026380084047002</v>
      </c>
      <c r="T65" s="125">
        <v>3.5464779373104659E-3</v>
      </c>
      <c r="U65" s="122">
        <v>-1.333322851790959</v>
      </c>
      <c r="V65" s="122">
        <v>-1.1330848563486564</v>
      </c>
      <c r="W65" s="94">
        <v>0.97443764807256084</v>
      </c>
      <c r="X65" s="56"/>
      <c r="Y65" s="95">
        <v>64</v>
      </c>
      <c r="Z65" s="122">
        <f>(幕後結果!$AB$2+幕後結果!$AB$4*幕後結果_最佳化!$N1066)*12/3</f>
        <v>1.7968133055293773</v>
      </c>
      <c r="AA65" s="122">
        <f>(幕後結果!$AC$2+幕後結果!$AC$4*幕後結果_最佳化!$O1066)*12/3</f>
        <v>1.9536629795070406</v>
      </c>
      <c r="AB65" s="122">
        <f>(幕後結果!$AD$2+幕後結果!$AD$4*幕後結果_最佳化!$P1066)*12/3</f>
        <v>-0.25675747466893928</v>
      </c>
      <c r="AC65" s="122">
        <f>(幕後結果!$AE$2+幕後結果!$AE$4*幕後結果_最佳化!$Q1066)*12/3</f>
        <v>0.62519016052744247</v>
      </c>
      <c r="AD65" s="122">
        <f>(幕後結果!$AF$2+幕後結果!$AF$4*幕後結果_最佳化!$R1066)*12/3</f>
        <v>-0.3007219858041667</v>
      </c>
      <c r="AE65" s="122">
        <f>(幕後結果!$AG$2+幕後結果!$AG$4*幕後結果_最佳化!$S1066)*12/3</f>
        <v>0.48486758899926641</v>
      </c>
      <c r="AF65" s="122">
        <f>(幕後結果!$AH$2+幕後結果!$AH$4*幕後結果_最佳化!$T1066)*12/3</f>
        <v>1.3583113980507104</v>
      </c>
      <c r="AG65" s="122">
        <f>(幕後結果!$AI$2+幕後結果!$AI$4*幕後結果_最佳化!$U1066)*12/3</f>
        <v>-1.7926142415015895</v>
      </c>
      <c r="AH65" s="122">
        <f>(幕後結果!$AJ$2+幕後結果!$AJ$4*幕後結果_最佳化!$V1066)*12/3</f>
        <v>8.5801204978599582E-3</v>
      </c>
      <c r="AI65" s="96">
        <f>(幕後結果!$AK$2+幕後結果!$AK$4*幕後結果_最佳化!$W1066)*12/3</f>
        <v>0.43487605344388286</v>
      </c>
      <c r="AJ65" s="56"/>
      <c r="AK65" s="56"/>
      <c r="AL65" s="56"/>
      <c r="AM65" s="104">
        <v>64</v>
      </c>
      <c r="AN65" s="122">
        <f t="shared" si="1"/>
        <v>0.20711052490967946</v>
      </c>
      <c r="AO65" s="122">
        <f t="shared" si="2"/>
        <v>0.10817852345866194</v>
      </c>
      <c r="AP65" s="122">
        <f t="shared" si="3"/>
        <v>1.5009703902644552E-2</v>
      </c>
      <c r="AQ65" s="122">
        <f t="shared" si="4"/>
        <v>6.1563103198166219E-3</v>
      </c>
      <c r="AR65" s="122">
        <f t="shared" si="5"/>
        <v>0.12346942465203459</v>
      </c>
      <c r="AS65" s="122">
        <f t="shared" si="6"/>
        <v>0.20261980514036046</v>
      </c>
      <c r="AT65" s="122">
        <f t="shared" si="7"/>
        <v>8.3226445423562837E-3</v>
      </c>
      <c r="AU65" s="122">
        <f t="shared" si="8"/>
        <v>0.12516016125911145</v>
      </c>
      <c r="AV65" s="122">
        <f t="shared" si="9"/>
        <v>0.19243592324880826</v>
      </c>
      <c r="AW65" s="122">
        <f t="shared" si="10"/>
        <v>1.1536978566526523E-2</v>
      </c>
      <c r="AX65" s="122">
        <f t="shared" si="11"/>
        <v>1</v>
      </c>
      <c r="AY65" s="122">
        <f>SUMPRODUCT(AN65:AW65,幕後結果_最佳化!$Z$1005:$AI$1005)</f>
        <v>-0.16108676841703384</v>
      </c>
      <c r="AZ65" s="122">
        <f>(SUMPRODUCT(AN65:AW65,MMULT(AN65:AW65,幕後結果!$AB$9:$AK$18)))*252</f>
        <v>6.2624746995910849E-2</v>
      </c>
      <c r="BA65" s="122">
        <f t="shared" si="12"/>
        <v>0.25024936962140554</v>
      </c>
      <c r="BB65" s="98">
        <f t="shared" si="13"/>
        <v>-0.81513399504517858</v>
      </c>
      <c r="BC65" s="56"/>
      <c r="BD65" s="56"/>
    </row>
    <row r="66" spans="1:56">
      <c r="A66" s="91">
        <v>65</v>
      </c>
      <c r="B66" s="122">
        <v>7.1055350700184539E-2</v>
      </c>
      <c r="C66" s="122">
        <v>0.89777602839876214</v>
      </c>
      <c r="D66" s="122">
        <v>0.79987760699154276</v>
      </c>
      <c r="E66" s="122">
        <v>0.81393374065752533</v>
      </c>
      <c r="F66" s="122">
        <v>0.93534367855944556</v>
      </c>
      <c r="G66" s="122">
        <v>0.62053588965353823</v>
      </c>
      <c r="H66" s="122">
        <v>0.47242662933576662</v>
      </c>
      <c r="I66" s="122">
        <v>0.85364775711833563</v>
      </c>
      <c r="J66" s="122">
        <v>0.9110130208701428</v>
      </c>
      <c r="K66" s="100">
        <v>0.94679381072802649</v>
      </c>
      <c r="L66" s="101"/>
      <c r="M66" s="102">
        <v>65</v>
      </c>
      <c r="N66" s="125">
        <v>-1.4679761502473441</v>
      </c>
      <c r="O66" s="125">
        <v>1.2689807125582535</v>
      </c>
      <c r="P66" s="125">
        <v>0.84118413662346558</v>
      </c>
      <c r="Q66" s="125">
        <v>0.89248595288632626</v>
      </c>
      <c r="R66" s="125">
        <v>1.5168179931698491</v>
      </c>
      <c r="S66" s="125">
        <v>0.30688852885903734</v>
      </c>
      <c r="T66" s="125">
        <v>-6.9171311287644907E-2</v>
      </c>
      <c r="U66" s="122">
        <v>1.0522072242024063</v>
      </c>
      <c r="V66" s="122">
        <v>1.3470194819881889</v>
      </c>
      <c r="W66" s="94">
        <v>1.6145306298969289</v>
      </c>
      <c r="X66" s="56"/>
      <c r="Y66" s="95">
        <v>65</v>
      </c>
      <c r="Z66" s="122">
        <f>(幕後結果!$AB$2+幕後結果!$AB$4*幕後結果_最佳化!$N1067)*12/3</f>
        <v>-1.8708566968968465</v>
      </c>
      <c r="AA66" s="122">
        <f>(幕後結果!$AC$2+幕後結果!$AC$4*幕後結果_最佳化!$O1067)*12/3</f>
        <v>0.24328406632120592</v>
      </c>
      <c r="AB66" s="122">
        <f>(幕後結果!$AD$2+幕後結果!$AD$4*幕後結果_最佳化!$P1067)*12/3</f>
        <v>0.87754637367618171</v>
      </c>
      <c r="AC66" s="122">
        <f>(幕後結果!$AE$2+幕後結果!$AE$4*幕後結果_最佳化!$Q1067)*12/3</f>
        <v>1.8654728254247595</v>
      </c>
      <c r="AD66" s="122">
        <f>(幕後結果!$AF$2+幕後結果!$AF$4*幕後結果_最佳化!$R1067)*12/3</f>
        <v>1.2919403586803309</v>
      </c>
      <c r="AE66" s="122">
        <f>(幕後結果!$AG$2+幕後結果!$AG$4*幕後結果_最佳化!$S1067)*12/3</f>
        <v>1.3641199344533661</v>
      </c>
      <c r="AF66" s="122">
        <f>(幕後結果!$AH$2+幕後結果!$AH$4*幕後結果_最佳化!$T1067)*12/3</f>
        <v>1.0776255717096106</v>
      </c>
      <c r="AG66" s="122">
        <f>(幕後結果!$AI$2+幕後結果!$AI$4*幕後結果_最佳化!$U1067)*12/3</f>
        <v>-0.19417356053033341</v>
      </c>
      <c r="AH66" s="122">
        <f>(幕後結果!$AJ$2+幕後結果!$AJ$4*幕後結果_最佳化!$V1067)*12/3</f>
        <v>1.5194154684590553</v>
      </c>
      <c r="AI66" s="96">
        <f>(幕後結果!$AK$2+幕後結果!$AK$4*幕後結果_最佳化!$W1067)*12/3</f>
        <v>0.56226521840970811</v>
      </c>
      <c r="AJ66" s="56"/>
      <c r="AK66" s="56"/>
      <c r="AL66" s="56"/>
      <c r="AM66" s="104">
        <v>65</v>
      </c>
      <c r="AN66" s="122">
        <f t="shared" si="1"/>
        <v>0.17945010225498378</v>
      </c>
      <c r="AO66" s="122">
        <f t="shared" si="2"/>
        <v>6.1927753987579853E-2</v>
      </c>
      <c r="AP66" s="122">
        <f t="shared" si="3"/>
        <v>3.2818090693472321E-3</v>
      </c>
      <c r="AQ66" s="122">
        <f t="shared" si="4"/>
        <v>0.1635467715029264</v>
      </c>
      <c r="AR66" s="122">
        <f t="shared" si="5"/>
        <v>9.6359871437492084E-2</v>
      </c>
      <c r="AS66" s="122">
        <f t="shared" si="6"/>
        <v>5.9122143450957045E-2</v>
      </c>
      <c r="AT66" s="122">
        <f t="shared" si="7"/>
        <v>9.7381028439991163E-2</v>
      </c>
      <c r="AU66" s="122">
        <f t="shared" si="8"/>
        <v>6.8946182383192819E-2</v>
      </c>
      <c r="AV66" s="122">
        <f t="shared" si="9"/>
        <v>0.15290511527461509</v>
      </c>
      <c r="AW66" s="122">
        <f t="shared" si="10"/>
        <v>0.11707922219891456</v>
      </c>
      <c r="AX66" s="122">
        <f t="shared" si="11"/>
        <v>1</v>
      </c>
      <c r="AY66" s="122">
        <f>SUMPRODUCT(AN66:AW66,幕後結果_最佳化!$Z$1005:$AI$1005)</f>
        <v>8.8216405803952277E-2</v>
      </c>
      <c r="AZ66" s="122">
        <f>(SUMPRODUCT(AN66:AW66,MMULT(AN66:AW66,幕後結果!$AB$9:$AK$18)))*252</f>
        <v>4.5979706420715354E-2</v>
      </c>
      <c r="BA66" s="122">
        <f t="shared" si="12"/>
        <v>0.21442879102563478</v>
      </c>
      <c r="BB66" s="98">
        <f t="shared" si="13"/>
        <v>0.21133545354240579</v>
      </c>
      <c r="BC66" s="56"/>
      <c r="BD66" s="56"/>
    </row>
    <row r="67" spans="1:56">
      <c r="A67" s="91">
        <v>66</v>
      </c>
      <c r="B67" s="122">
        <v>0.54508308076494072</v>
      </c>
      <c r="C67" s="122">
        <v>0.86405434876178688</v>
      </c>
      <c r="D67" s="122">
        <v>0.65967868205715519</v>
      </c>
      <c r="E67" s="122">
        <v>0.71541591481140965</v>
      </c>
      <c r="F67" s="122">
        <v>0.49170879486196206</v>
      </c>
      <c r="G67" s="122">
        <v>0.31836621591332137</v>
      </c>
      <c r="H67" s="122">
        <v>0.53709291501377088</v>
      </c>
      <c r="I67" s="122">
        <v>0.17510870848348836</v>
      </c>
      <c r="J67" s="122">
        <v>0.27067901840052144</v>
      </c>
      <c r="K67" s="100">
        <v>0.6554837033927885</v>
      </c>
      <c r="L67" s="101"/>
      <c r="M67" s="102">
        <v>66</v>
      </c>
      <c r="N67" s="125">
        <v>0.11324813047837329</v>
      </c>
      <c r="O67" s="125">
        <v>1.0987175101750855</v>
      </c>
      <c r="P67" s="125">
        <v>0.41158635316167136</v>
      </c>
      <c r="Q67" s="125">
        <v>0.56927700366598266</v>
      </c>
      <c r="R67" s="125">
        <v>-2.078446559358035E-2</v>
      </c>
      <c r="S67" s="125">
        <v>-0.47227231053365243</v>
      </c>
      <c r="T67" s="125">
        <v>9.3112521453664304E-2</v>
      </c>
      <c r="U67" s="122">
        <v>-0.93416765610497765</v>
      </c>
      <c r="V67" s="122">
        <v>-0.61076066631277592</v>
      </c>
      <c r="W67" s="94">
        <v>0.40016825656249067</v>
      </c>
      <c r="X67" s="56"/>
      <c r="Y67" s="95">
        <v>66</v>
      </c>
      <c r="Z67" s="122">
        <f>(幕後結果!$AB$2+幕後結果!$AB$4*幕後結果_最佳化!$N1068)*12/3</f>
        <v>9.2312936405026413E-2</v>
      </c>
      <c r="AA67" s="122">
        <f>(幕後結果!$AC$2+幕後結果!$AC$4*幕後結果_最佳化!$O1068)*12/3</f>
        <v>0.14603374477455877</v>
      </c>
      <c r="AB67" s="122">
        <f>(幕後結果!$AD$2+幕後結果!$AD$4*幕後結果_最佳化!$P1068)*12/3</f>
        <v>0.96448017306688572</v>
      </c>
      <c r="AC67" s="122">
        <f>(幕後結果!$AE$2+幕後結果!$AE$4*幕後結果_最佳化!$Q1068)*12/3</f>
        <v>1.5945498489668319</v>
      </c>
      <c r="AD67" s="122">
        <f>(幕後結果!$AF$2+幕後結果!$AF$4*幕後結果_最佳化!$R1068)*12/3</f>
        <v>0.10983133715261269</v>
      </c>
      <c r="AE67" s="122">
        <f>(幕後結果!$AG$2+幕後結果!$AG$4*幕後結果_最佳化!$S1068)*12/3</f>
        <v>0.68136923045966424</v>
      </c>
      <c r="AF67" s="122">
        <f>(幕後結果!$AH$2+幕後結果!$AH$4*幕後結果_最佳化!$T1068)*12/3</f>
        <v>1.2716503892624027</v>
      </c>
      <c r="AG67" s="122">
        <f>(幕後結果!$AI$2+幕後結果!$AI$4*幕後結果_最佳化!$U1068)*12/3</f>
        <v>-1.9585566224933311</v>
      </c>
      <c r="AH67" s="122">
        <f>(幕後結果!$AJ$2+幕後結果!$AJ$4*幕後結果_最佳化!$V1068)*12/3</f>
        <v>5.1263850083157168E-2</v>
      </c>
      <c r="AI67" s="96">
        <f>(幕後結果!$AK$2+幕後結果!$AK$4*幕後結果_最佳化!$W1068)*12/3</f>
        <v>-0.13738518394777655</v>
      </c>
      <c r="AJ67" s="56"/>
      <c r="AK67" s="56"/>
      <c r="AL67" s="56"/>
      <c r="AM67" s="104">
        <v>66</v>
      </c>
      <c r="AN67" s="122">
        <f t="shared" si="1"/>
        <v>0.12461297199648126</v>
      </c>
      <c r="AO67" s="122">
        <f t="shared" si="2"/>
        <v>4.0094802109653507E-2</v>
      </c>
      <c r="AP67" s="122">
        <f t="shared" si="3"/>
        <v>8.7226141168716437E-2</v>
      </c>
      <c r="AQ67" s="122">
        <f t="shared" si="4"/>
        <v>0.12562597219970204</v>
      </c>
      <c r="AR67" s="122">
        <f t="shared" si="5"/>
        <v>5.6999344792141568E-2</v>
      </c>
      <c r="AS67" s="122">
        <f t="shared" si="6"/>
        <v>0.20270425782017534</v>
      </c>
      <c r="AT67" s="122">
        <f t="shared" si="7"/>
        <v>0.19803694544432604</v>
      </c>
      <c r="AU67" s="122">
        <f t="shared" si="8"/>
        <v>0.13596167374741119</v>
      </c>
      <c r="AV67" s="122">
        <f t="shared" si="9"/>
        <v>1.1980648151245925E-2</v>
      </c>
      <c r="AW67" s="122">
        <f t="shared" si="10"/>
        <v>1.6757242570146665E-2</v>
      </c>
      <c r="AX67" s="122">
        <f t="shared" si="11"/>
        <v>1</v>
      </c>
      <c r="AY67" s="122">
        <f>SUMPRODUCT(AN67:AW67,幕後結果_最佳化!$Z$1005:$AI$1005)</f>
        <v>0.26928761948505758</v>
      </c>
      <c r="AZ67" s="122">
        <f>(SUMPRODUCT(AN67:AW67,MMULT(AN67:AW67,幕後結果!$AB$9:$AK$18)))*252</f>
        <v>5.2672299448792786E-2</v>
      </c>
      <c r="BA67" s="122">
        <f t="shared" si="12"/>
        <v>0.22950446498661586</v>
      </c>
      <c r="BB67" s="98">
        <f t="shared" si="13"/>
        <v>0.98641923806693677</v>
      </c>
      <c r="BC67" s="56"/>
      <c r="BD67" s="56"/>
    </row>
    <row r="68" spans="1:56">
      <c r="A68" s="91">
        <v>67</v>
      </c>
      <c r="B68" s="122">
        <v>0.76520834142189909</v>
      </c>
      <c r="C68" s="122">
        <v>0.72980117913472697</v>
      </c>
      <c r="D68" s="122">
        <v>0.61311249186149097</v>
      </c>
      <c r="E68" s="122">
        <v>0.71724837430553467</v>
      </c>
      <c r="F68" s="122">
        <v>0.4083362966780586</v>
      </c>
      <c r="G68" s="122">
        <v>6.2325700493986336E-2</v>
      </c>
      <c r="H68" s="122">
        <v>0.77828709210521829</v>
      </c>
      <c r="I68" s="122">
        <v>0.494864711446376</v>
      </c>
      <c r="J68" s="122">
        <v>0.20593945330138586</v>
      </c>
      <c r="K68" s="100">
        <v>0.12095065749484024</v>
      </c>
      <c r="L68" s="101"/>
      <c r="M68" s="102">
        <v>67</v>
      </c>
      <c r="N68" s="125">
        <v>0.72315718920818139</v>
      </c>
      <c r="O68" s="125">
        <v>0.61221179050923125</v>
      </c>
      <c r="P68" s="125">
        <v>0.28744054983706602</v>
      </c>
      <c r="Q68" s="125">
        <v>0.57468662990469899</v>
      </c>
      <c r="R68" s="125">
        <v>-0.23182673213258601</v>
      </c>
      <c r="S68" s="125">
        <v>-1.5355393419294989</v>
      </c>
      <c r="T68" s="125">
        <v>0.76642104311818493</v>
      </c>
      <c r="U68" s="122">
        <v>-1.2872614985830227E-2</v>
      </c>
      <c r="V68" s="122">
        <v>-0.82059164801569673</v>
      </c>
      <c r="W68" s="94">
        <v>-1.1702476679530134</v>
      </c>
      <c r="X68" s="56"/>
      <c r="Y68" s="95">
        <v>67</v>
      </c>
      <c r="Z68" s="122">
        <f>(幕後結果!$AB$2+幕後結果!$AB$4*幕後結果_最佳化!$N1069)*12/3</f>
        <v>0.84954577033580259</v>
      </c>
      <c r="AA68" s="122">
        <f>(幕後結果!$AC$2+幕後結果!$AC$4*幕後結果_最佳化!$O1069)*12/3</f>
        <v>-0.47141462313054278</v>
      </c>
      <c r="AB68" s="122">
        <f>(幕後結果!$AD$2+幕後結果!$AD$4*幕後結果_最佳化!$P1069)*12/3</f>
        <v>0.99125792944012925</v>
      </c>
      <c r="AC68" s="122">
        <f>(幕後結果!$AE$2+幕後結果!$AE$4*幕後結果_最佳化!$Q1069)*12/3</f>
        <v>1.5213586933216865</v>
      </c>
      <c r="AD68" s="122">
        <f>(幕後結果!$AF$2+幕後結果!$AF$4*幕後結果_最佳化!$R1069)*12/3</f>
        <v>-0.12058962068743379</v>
      </c>
      <c r="AE68" s="122">
        <f>(幕後結果!$AG$2+幕後結果!$AG$4*幕後結果_最佳化!$S1069)*12/3</f>
        <v>-0.13014299340547381</v>
      </c>
      <c r="AF68" s="122">
        <f>(幕後結果!$AH$2+幕後結果!$AH$4*幕後結果_最佳化!$T1069)*12/3</f>
        <v>2.0258519003459536</v>
      </c>
      <c r="AG68" s="122">
        <f>(幕後結果!$AI$2+幕後結果!$AI$4*幕後結果_最佳化!$U1069)*12/3</f>
        <v>-0.63931363322853885</v>
      </c>
      <c r="AH68" s="122">
        <f>(幕後結果!$AJ$2+幕後結果!$AJ$4*幕後結果_最佳化!$V1069)*12/3</f>
        <v>8.6086971895990641E-2</v>
      </c>
      <c r="AI68" s="96">
        <f>(幕後結果!$AK$2+幕後結果!$AK$4*幕後結果_最佳化!$W1069)*12/3</f>
        <v>-0.8213931020192855</v>
      </c>
      <c r="AJ68" s="56"/>
      <c r="AK68" s="56"/>
      <c r="AL68" s="56"/>
      <c r="AM68" s="104">
        <v>67</v>
      </c>
      <c r="AN68" s="122">
        <f t="shared" ref="AN68:AN131" si="14">B1069/SUM($B1069:$K1069)</f>
        <v>0.16368863822178381</v>
      </c>
      <c r="AO68" s="122">
        <f t="shared" ref="AO68:AO131" si="15">C1069/SUM($B1069:$K1069)</f>
        <v>4.3205846959890083E-2</v>
      </c>
      <c r="AP68" s="122">
        <f t="shared" ref="AP68:AP131" si="16">D1069/SUM($B1069:$K1069)</f>
        <v>7.3283305171382734E-2</v>
      </c>
      <c r="AQ68" s="122">
        <f t="shared" ref="AQ68:AQ131" si="17">E1069/SUM($B1069:$K1069)</f>
        <v>0.12716959682442849</v>
      </c>
      <c r="AR68" s="122">
        <f t="shared" ref="AR68:AR131" si="18">F1069/SUM($B1069:$K1069)</f>
        <v>6.8972070897257459E-2</v>
      </c>
      <c r="AS68" s="122">
        <f t="shared" ref="AS68:AS131" si="19">G1069/SUM($B1069:$K1069)</f>
        <v>0.10862626438469608</v>
      </c>
      <c r="AT68" s="122">
        <f t="shared" ref="AT68:AT131" si="20">H1069/SUM($B1069:$K1069)</f>
        <v>3.8304438962680654E-2</v>
      </c>
      <c r="AU68" s="122">
        <f t="shared" ref="AU68:AU131" si="21">I1069/SUM($B1069:$K1069)</f>
        <v>0.16177419075995178</v>
      </c>
      <c r="AV68" s="122">
        <f t="shared" ref="AV68:AV131" si="22">J1069/SUM($B1069:$K1069)</f>
        <v>0.10537161103432441</v>
      </c>
      <c r="AW68" s="122">
        <f t="shared" ref="AW68:AW131" si="23">K1069/SUM($B1069:$K1069)</f>
        <v>0.10960403678360467</v>
      </c>
      <c r="AX68" s="122">
        <f t="shared" ref="AX68:AX131" si="24">SUM(AN68:AW68)</f>
        <v>1</v>
      </c>
      <c r="AY68" s="122">
        <f>SUMPRODUCT(AN68:AW68,幕後結果_最佳化!$Z$1005:$AI$1005)</f>
        <v>-1.5331429546928239E-2</v>
      </c>
      <c r="AZ68" s="122">
        <f>(SUMPRODUCT(AN68:AW68,MMULT(AN68:AW68,幕後結果!$AB$9:$AK$18)))*252</f>
        <v>5.2167172268808994E-2</v>
      </c>
      <c r="BA68" s="122">
        <f t="shared" ref="BA68:BA131" si="25">AZ68^0.5</f>
        <v>0.22840134033934431</v>
      </c>
      <c r="BB68" s="98">
        <f t="shared" ref="BB68:BB131" si="26">(AY68-$BC$2)/$BA68</f>
        <v>-0.2549522233994409</v>
      </c>
      <c r="BC68" s="56"/>
      <c r="BD68" s="56"/>
    </row>
    <row r="69" spans="1:56">
      <c r="A69" s="91">
        <v>68</v>
      </c>
      <c r="B69" s="122">
        <v>0.18688563246353107</v>
      </c>
      <c r="C69" s="122">
        <v>0.73616499718964068</v>
      </c>
      <c r="D69" s="122">
        <v>8.6265697791269247E-2</v>
      </c>
      <c r="E69" s="122">
        <v>0.17671613782225393</v>
      </c>
      <c r="F69" s="122">
        <v>0.36660710656032669</v>
      </c>
      <c r="G69" s="122">
        <v>0.47007955623541697</v>
      </c>
      <c r="H69" s="122">
        <v>0.77837413013084511</v>
      </c>
      <c r="I69" s="122">
        <v>0.33255799993346269</v>
      </c>
      <c r="J69" s="122">
        <v>0.38421336592439848</v>
      </c>
      <c r="K69" s="100">
        <v>0.41876612084485276</v>
      </c>
      <c r="L69" s="101"/>
      <c r="M69" s="102">
        <v>68</v>
      </c>
      <c r="N69" s="125">
        <v>-0.88943142028471756</v>
      </c>
      <c r="O69" s="125">
        <v>0.63156677077561074</v>
      </c>
      <c r="P69" s="125">
        <v>-1.3641149330966402</v>
      </c>
      <c r="Q69" s="125">
        <v>-0.92795237259121044</v>
      </c>
      <c r="R69" s="125">
        <v>-0.34085304732447902</v>
      </c>
      <c r="S69" s="125">
        <v>-7.50698799873495E-2</v>
      </c>
      <c r="T69" s="125">
        <v>0.76671372796216231</v>
      </c>
      <c r="U69" s="122">
        <v>-0.43286066219258984</v>
      </c>
      <c r="V69" s="122">
        <v>-0.294433420996219</v>
      </c>
      <c r="W69" s="94">
        <v>-0.20505104806617833</v>
      </c>
      <c r="X69" s="56"/>
      <c r="Y69" s="95">
        <v>68</v>
      </c>
      <c r="Z69" s="122">
        <f>(幕後結果!$AB$2+幕後結果!$AB$4*幕後結果_最佳化!$N1070)*12/3</f>
        <v>-1.1525642577950492</v>
      </c>
      <c r="AA69" s="122">
        <f>(幕後結果!$AC$2+幕後結果!$AC$4*幕後結果_最佳化!$O1070)*12/3</f>
        <v>-0.58485192907162453</v>
      </c>
      <c r="AB69" s="122">
        <f>(幕後結果!$AD$2+幕後結果!$AD$4*幕後結果_最佳化!$P1070)*12/3</f>
        <v>-0.92261417585607364</v>
      </c>
      <c r="AC69" s="122">
        <f>(幕後結果!$AE$2+幕後結果!$AE$4*幕後結果_最佳化!$Q1070)*12/3</f>
        <v>-5.0323734181514368E-2</v>
      </c>
      <c r="AD69" s="122">
        <f>(幕後結果!$AF$2+幕後結果!$AF$4*幕後結果_最佳化!$R1070)*12/3</f>
        <v>-0.4153504853370184</v>
      </c>
      <c r="AE69" s="122">
        <f>(幕後結果!$AG$2+幕後結果!$AG$4*幕後結果_最佳化!$S1070)*12/3</f>
        <v>-0.54682314243666874</v>
      </c>
      <c r="AF69" s="122">
        <f>(幕後結果!$AH$2+幕後結果!$AH$4*幕後結果_最佳化!$T1070)*12/3</f>
        <v>1.5873676456597465</v>
      </c>
      <c r="AG69" s="122">
        <f>(幕後結果!$AI$2+幕後結果!$AI$4*幕後結果_最佳化!$U1070)*12/3</f>
        <v>-1.8592537440029082</v>
      </c>
      <c r="AH69" s="122">
        <f>(幕後結果!$AJ$2+幕後結果!$AJ$4*幕後結果_最佳化!$V1070)*12/3</f>
        <v>-0.15333091237148233</v>
      </c>
      <c r="AI69" s="96">
        <f>(幕後結果!$AK$2+幕後結果!$AK$4*幕後結果_最佳化!$W1070)*12/3</f>
        <v>-0.76602504440760955</v>
      </c>
      <c r="AJ69" s="56"/>
      <c r="AK69" s="56"/>
      <c r="AL69" s="56"/>
      <c r="AM69" s="104">
        <v>68</v>
      </c>
      <c r="AN69" s="122">
        <f t="shared" si="14"/>
        <v>0.19631434554049892</v>
      </c>
      <c r="AO69" s="122">
        <f t="shared" si="15"/>
        <v>3.196976164394575E-3</v>
      </c>
      <c r="AP69" s="122">
        <f t="shared" si="16"/>
        <v>1.7349594734139755E-2</v>
      </c>
      <c r="AQ69" s="122">
        <f t="shared" si="17"/>
        <v>0.17382606363712061</v>
      </c>
      <c r="AR69" s="122">
        <f t="shared" si="18"/>
        <v>0.11500155045770694</v>
      </c>
      <c r="AS69" s="122">
        <f t="shared" si="19"/>
        <v>0.15483187716934757</v>
      </c>
      <c r="AT69" s="122">
        <f t="shared" si="20"/>
        <v>0.10800628311087467</v>
      </c>
      <c r="AU69" s="122">
        <f t="shared" si="21"/>
        <v>6.7519279943965213E-2</v>
      </c>
      <c r="AV69" s="122">
        <f t="shared" si="22"/>
        <v>7.6259609661453967E-2</v>
      </c>
      <c r="AW69" s="122">
        <f t="shared" si="23"/>
        <v>8.7694419580497771E-2</v>
      </c>
      <c r="AX69" s="122">
        <f t="shared" si="24"/>
        <v>0.99999999999999989</v>
      </c>
      <c r="AY69" s="122">
        <f>SUMPRODUCT(AN69:AW69,幕後結果_最佳化!$Z$1005:$AI$1005)</f>
        <v>0.23304372843264981</v>
      </c>
      <c r="AZ69" s="122">
        <f>(SUMPRODUCT(AN69:AW69,MMULT(AN69:AW69,幕後結果!$AB$9:$AK$18)))*252</f>
        <v>4.8909946048838547E-2</v>
      </c>
      <c r="BA69" s="122">
        <f t="shared" si="25"/>
        <v>0.22115593152533475</v>
      </c>
      <c r="BB69" s="98">
        <f t="shared" si="26"/>
        <v>0.85977223003339476</v>
      </c>
      <c r="BC69" s="56"/>
      <c r="BD69" s="56"/>
    </row>
    <row r="70" spans="1:56">
      <c r="A70" s="91">
        <v>69</v>
      </c>
      <c r="B70" s="122">
        <v>0.78211508135548069</v>
      </c>
      <c r="C70" s="122">
        <v>0.64010558487922498</v>
      </c>
      <c r="D70" s="122">
        <v>0.92136244348414098</v>
      </c>
      <c r="E70" s="122">
        <v>0.75031630380223646</v>
      </c>
      <c r="F70" s="122">
        <v>0.96824989954247687</v>
      </c>
      <c r="G70" s="122">
        <v>8.0552204974966513E-2</v>
      </c>
      <c r="H70" s="122">
        <v>0.96454585056422082</v>
      </c>
      <c r="I70" s="122">
        <v>0.60480110822473421</v>
      </c>
      <c r="J70" s="122">
        <v>0.22261076856332784</v>
      </c>
      <c r="K70" s="100">
        <v>0.17747759953513165</v>
      </c>
      <c r="L70" s="101"/>
      <c r="M70" s="102">
        <v>69</v>
      </c>
      <c r="N70" s="125">
        <v>0.77935633614293953</v>
      </c>
      <c r="O70" s="125">
        <v>0.35874103124268863</v>
      </c>
      <c r="P70" s="125">
        <v>1.41429565211127</v>
      </c>
      <c r="Q70" s="125">
        <v>0.67548545002648619</v>
      </c>
      <c r="R70" s="125">
        <v>1.8556728641248921</v>
      </c>
      <c r="S70" s="125">
        <v>-1.401366816703</v>
      </c>
      <c r="T70" s="125">
        <v>1.8060642841947645</v>
      </c>
      <c r="U70" s="122">
        <v>0.26579410493085598</v>
      </c>
      <c r="V70" s="122">
        <v>-0.76340560688437631</v>
      </c>
      <c r="W70" s="94">
        <v>-0.92502058658462316</v>
      </c>
      <c r="X70" s="56"/>
      <c r="Y70" s="95">
        <v>69</v>
      </c>
      <c r="Z70" s="122">
        <f>(幕後結果!$AB$2+幕後結果!$AB$4*幕後結果_最佳化!$N1071)*12/3</f>
        <v>0.9193198435173443</v>
      </c>
      <c r="AA70" s="122">
        <f>(幕後結果!$AC$2+幕後結果!$AC$4*幕後結果_最佳化!$O1071)*12/3</f>
        <v>-0.81583294741866863</v>
      </c>
      <c r="AB70" s="122">
        <f>(幕後結果!$AD$2+幕後結果!$AD$4*幕後結果_最佳化!$P1071)*12/3</f>
        <v>1.9582353246816879</v>
      </c>
      <c r="AC70" s="122">
        <f>(幕後結果!$AE$2+幕後結果!$AE$4*幕後結果_最佳化!$Q1071)*12/3</f>
        <v>1.819586372559997</v>
      </c>
      <c r="AD70" s="122">
        <f>(幕後結果!$AF$2+幕後結果!$AF$4*幕後結果_最佳化!$R1071)*12/3</f>
        <v>1.371289193985507</v>
      </c>
      <c r="AE70" s="122">
        <f>(幕後結果!$AG$2+幕後結果!$AG$4*幕後結果_最佳化!$S1071)*12/3</f>
        <v>0.38167539822558255</v>
      </c>
      <c r="AF70" s="122">
        <f>(幕後結果!$AH$2+幕後結果!$AH$4*幕後結果_最佳化!$T1071)*12/3</f>
        <v>3.5493993776347779</v>
      </c>
      <c r="AG70" s="122">
        <f>(幕後結果!$AI$2+幕後結果!$AI$4*幕後結果_最佳化!$U1071)*12/3</f>
        <v>8.4457766986082761E-2</v>
      </c>
      <c r="AH70" s="122">
        <f>(幕後結果!$AJ$2+幕後結果!$AJ$4*幕後結果_最佳化!$V1071)*12/3</f>
        <v>0.5923554653157973</v>
      </c>
      <c r="AI70" s="96">
        <f>(幕後結果!$AK$2+幕後結果!$AK$4*幕後結果_最佳化!$W1071)*12/3</f>
        <v>-0.256525248815197</v>
      </c>
      <c r="AJ70" s="56"/>
      <c r="AK70" s="56"/>
      <c r="AL70" s="56"/>
      <c r="AM70" s="104">
        <v>69</v>
      </c>
      <c r="AN70" s="122">
        <f t="shared" si="14"/>
        <v>7.5096505670152733E-2</v>
      </c>
      <c r="AO70" s="122">
        <f t="shared" si="15"/>
        <v>1.1840511949305356E-2</v>
      </c>
      <c r="AP70" s="122">
        <f t="shared" si="16"/>
        <v>0.13058490866848016</v>
      </c>
      <c r="AQ70" s="122">
        <f t="shared" si="17"/>
        <v>6.2832853019881535E-2</v>
      </c>
      <c r="AR70" s="122">
        <f t="shared" si="18"/>
        <v>7.0293738033301759E-2</v>
      </c>
      <c r="AS70" s="122">
        <f t="shared" si="19"/>
        <v>0.14277417020927399</v>
      </c>
      <c r="AT70" s="122">
        <f t="shared" si="20"/>
        <v>0.14971547679201136</v>
      </c>
      <c r="AU70" s="122">
        <f t="shared" si="21"/>
        <v>0.16627329067814414</v>
      </c>
      <c r="AV70" s="122">
        <f t="shared" si="22"/>
        <v>0.12639589664800238</v>
      </c>
      <c r="AW70" s="122">
        <f t="shared" si="23"/>
        <v>6.4192648331446708E-2</v>
      </c>
      <c r="AX70" s="122">
        <f t="shared" si="24"/>
        <v>1.0000000000000002</v>
      </c>
      <c r="AY70" s="122">
        <f>SUMPRODUCT(AN70:AW70,幕後結果_最佳化!$Z$1005:$AI$1005)</f>
        <v>0.16038928284989079</v>
      </c>
      <c r="AZ70" s="122">
        <f>(SUMPRODUCT(AN70:AW70,MMULT(AN70:AW70,幕後結果!$AB$9:$AK$18)))*252</f>
        <v>4.8692197285421387E-2</v>
      </c>
      <c r="BA70" s="122">
        <f t="shared" si="25"/>
        <v>0.22066308546157282</v>
      </c>
      <c r="BB70" s="98">
        <f t="shared" si="26"/>
        <v>0.53243741518492849</v>
      </c>
      <c r="BC70" s="56"/>
      <c r="BD70" s="56"/>
    </row>
    <row r="71" spans="1:56">
      <c r="A71" s="91">
        <v>70</v>
      </c>
      <c r="B71" s="122">
        <v>0.69029722490876866</v>
      </c>
      <c r="C71" s="122">
        <v>0.12153348507850459</v>
      </c>
      <c r="D71" s="122">
        <v>0.93745739302055942</v>
      </c>
      <c r="E71" s="122">
        <v>0.79195704237965647</v>
      </c>
      <c r="F71" s="122">
        <v>1.0965754401422334E-2</v>
      </c>
      <c r="G71" s="122">
        <v>6.1782652104162006E-2</v>
      </c>
      <c r="H71" s="122">
        <v>0.99526332441295917</v>
      </c>
      <c r="I71" s="122">
        <v>0.22008225777481161</v>
      </c>
      <c r="J71" s="122">
        <v>1.1677734341138279E-2</v>
      </c>
      <c r="K71" s="100">
        <v>0.16237874208654124</v>
      </c>
      <c r="L71" s="101"/>
      <c r="M71" s="102">
        <v>70</v>
      </c>
      <c r="N71" s="125">
        <v>0.49669301317147135</v>
      </c>
      <c r="O71" s="125">
        <v>-1.1673551629673247</v>
      </c>
      <c r="P71" s="125">
        <v>1.533774192952126</v>
      </c>
      <c r="Q71" s="125">
        <v>0.8132305006459436</v>
      </c>
      <c r="R71" s="125">
        <v>-2.2915519858670699</v>
      </c>
      <c r="S71" s="125">
        <v>-1.5399796898288354</v>
      </c>
      <c r="T71" s="125">
        <v>2.5944822256419724</v>
      </c>
      <c r="U71" s="122">
        <v>-0.77191543392412021</v>
      </c>
      <c r="V71" s="122">
        <v>-2.2675693316888639</v>
      </c>
      <c r="W71" s="94">
        <v>-0.98472842963902274</v>
      </c>
      <c r="X71" s="56"/>
      <c r="Y71" s="95">
        <v>70</v>
      </c>
      <c r="Z71" s="122">
        <f>(幕後結果!$AB$2+幕後結果!$AB$4*幕後結果_最佳化!$N1072)*12/3</f>
        <v>0.56837908269680959</v>
      </c>
      <c r="AA71" s="122">
        <f>(幕後結果!$AC$2+幕後結果!$AC$4*幕後結果_最佳化!$O1072)*12/3</f>
        <v>-2.9434640214205618</v>
      </c>
      <c r="AB71" s="122">
        <f>(幕後結果!$AD$2+幕後結果!$AD$4*幕後結果_最佳化!$P1072)*12/3</f>
        <v>1.8215669396181113</v>
      </c>
      <c r="AC71" s="122">
        <f>(幕後結果!$AE$2+幕後結果!$AE$4*幕後結果_最佳化!$Q1072)*12/3</f>
        <v>1.6667501867684826</v>
      </c>
      <c r="AD71" s="122">
        <f>(幕後結果!$AF$2+幕後結果!$AF$4*幕後結果_最佳化!$R1072)*12/3</f>
        <v>-1.5517804113894329</v>
      </c>
      <c r="AE71" s="122">
        <f>(幕後結果!$AG$2+幕後結果!$AG$4*幕後結果_最佳化!$S1072)*12/3</f>
        <v>-0.47859477604993272</v>
      </c>
      <c r="AF71" s="122">
        <f>(幕後結果!$AH$2+幕後結果!$AH$4*幕後結果_最佳化!$T1072)*12/3</f>
        <v>3.2817415956803395</v>
      </c>
      <c r="AG71" s="122">
        <f>(幕後結果!$AI$2+幕後結果!$AI$4*幕後結果_最佳化!$U1072)*12/3</f>
        <v>-1.8827630813092175</v>
      </c>
      <c r="AH71" s="122">
        <f>(幕後結果!$AJ$2+幕後結果!$AJ$4*幕後結果_最佳化!$V1072)*12/3</f>
        <v>-1.2817246209294288</v>
      </c>
      <c r="AI71" s="96">
        <f>(幕後結果!$AK$2+幕後結果!$AK$4*幕後結果_最佳化!$W1072)*12/3</f>
        <v>-1.3484535987637605</v>
      </c>
      <c r="AJ71" s="56"/>
      <c r="AK71" s="56"/>
      <c r="AL71" s="56"/>
      <c r="AM71" s="104">
        <v>70</v>
      </c>
      <c r="AN71" s="122">
        <f t="shared" si="14"/>
        <v>3.475684623870242E-2</v>
      </c>
      <c r="AO71" s="122">
        <f t="shared" si="15"/>
        <v>0.12805094406821096</v>
      </c>
      <c r="AP71" s="122">
        <f t="shared" si="16"/>
        <v>5.0830037894963091E-2</v>
      </c>
      <c r="AQ71" s="122">
        <f t="shared" si="17"/>
        <v>0.10009518539668329</v>
      </c>
      <c r="AR71" s="122">
        <f t="shared" si="18"/>
        <v>6.0596274503179323E-2</v>
      </c>
      <c r="AS71" s="122">
        <f t="shared" si="19"/>
        <v>0.16468110236948319</v>
      </c>
      <c r="AT71" s="122">
        <f t="shared" si="20"/>
        <v>8.1212320519164327E-2</v>
      </c>
      <c r="AU71" s="122">
        <f t="shared" si="21"/>
        <v>0.10274124281030157</v>
      </c>
      <c r="AV71" s="122">
        <f t="shared" si="22"/>
        <v>9.4319873160881099E-2</v>
      </c>
      <c r="AW71" s="122">
        <f t="shared" si="23"/>
        <v>0.18271617303843057</v>
      </c>
      <c r="AX71" s="122">
        <f t="shared" si="24"/>
        <v>0.99999999999999989</v>
      </c>
      <c r="AY71" s="122">
        <f>SUMPRODUCT(AN71:AW71,幕後結果_最佳化!$Z$1005:$AI$1005)</f>
        <v>-7.9708823286181854E-2</v>
      </c>
      <c r="AZ71" s="122">
        <f>(SUMPRODUCT(AN71:AW71,MMULT(AN71:AW71,幕後結果!$AB$9:$AK$18)))*252</f>
        <v>4.6020166286443072E-2</v>
      </c>
      <c r="BA71" s="122">
        <f t="shared" si="25"/>
        <v>0.21452311364149801</v>
      </c>
      <c r="BB71" s="98">
        <f t="shared" si="26"/>
        <v>-0.57154131881136394</v>
      </c>
      <c r="BC71" s="56"/>
      <c r="BD71" s="56"/>
    </row>
    <row r="72" spans="1:56">
      <c r="A72" s="91">
        <v>71</v>
      </c>
      <c r="B72" s="122">
        <v>0.77774174296465848</v>
      </c>
      <c r="C72" s="122">
        <v>0.28183392650773098</v>
      </c>
      <c r="D72" s="122">
        <v>0.24914133189757148</v>
      </c>
      <c r="E72" s="122">
        <v>0.40610609847163803</v>
      </c>
      <c r="F72" s="122">
        <v>0.17088286701161448</v>
      </c>
      <c r="G72" s="122">
        <v>0.66005052629255001</v>
      </c>
      <c r="H72" s="122">
        <v>0.67895202396861087</v>
      </c>
      <c r="I72" s="122">
        <v>0.10795827991948737</v>
      </c>
      <c r="J72" s="122">
        <v>0.11962528074452838</v>
      </c>
      <c r="K72" s="100">
        <v>7.3574038583338996E-2</v>
      </c>
      <c r="L72" s="101"/>
      <c r="M72" s="102">
        <v>71</v>
      </c>
      <c r="N72" s="125">
        <v>0.76458867648820839</v>
      </c>
      <c r="O72" s="125">
        <v>-0.57740210430058847</v>
      </c>
      <c r="P72" s="125">
        <v>-0.6771943315221497</v>
      </c>
      <c r="Q72" s="125">
        <v>-0.2375731249672253</v>
      </c>
      <c r="R72" s="125">
        <v>-0.95068218571466789</v>
      </c>
      <c r="S72" s="125">
        <v>0.41260102874536347</v>
      </c>
      <c r="T72" s="125">
        <v>0.46477030933226665</v>
      </c>
      <c r="U72" s="122">
        <v>-1.2374594494794453</v>
      </c>
      <c r="V72" s="122">
        <v>-1.1768620747788723</v>
      </c>
      <c r="W72" s="94">
        <v>-1.4496789186719727</v>
      </c>
      <c r="X72" s="56"/>
      <c r="Y72" s="95">
        <v>71</v>
      </c>
      <c r="Z72" s="122">
        <f>(幕後結果!$AB$2+幕後結果!$AB$4*幕後結果_最佳化!$N1073)*12/3</f>
        <v>0.90098504981192529</v>
      </c>
      <c r="AA72" s="122">
        <f>(幕後結果!$AC$2+幕後結果!$AC$4*幕後結果_最佳化!$O1073)*12/3</f>
        <v>-2.1071895481812071</v>
      </c>
      <c r="AB72" s="122">
        <f>(幕後結果!$AD$2+幕後結果!$AD$4*幕後結果_最佳化!$P1073)*12/3</f>
        <v>4.7592467917171088E-2</v>
      </c>
      <c r="AC72" s="122">
        <f>(幕後結果!$AE$2+幕後結果!$AE$4*幕後結果_最佳化!$Q1073)*12/3</f>
        <v>0.50158086929306078</v>
      </c>
      <c r="AD72" s="122">
        <f>(幕後結果!$AF$2+幕後結果!$AF$4*幕後結果_最佳化!$R1073)*12/3</f>
        <v>-0.89766435704454584</v>
      </c>
      <c r="AE72" s="122">
        <f>(幕後結果!$AG$2+幕後結果!$AG$4*幕後結果_最佳化!$S1073)*12/3</f>
        <v>0.29802919271666334</v>
      </c>
      <c r="AF72" s="122">
        <f>(幕後結果!$AH$2+幕後結果!$AH$4*幕後結果_最佳化!$T1073)*12/3</f>
        <v>1.5204728975157729</v>
      </c>
      <c r="AG72" s="122">
        <f>(幕後結果!$AI$2+幕後結果!$AI$4*幕後結果_最佳化!$U1073)*12/3</f>
        <v>-1.9835196614571435</v>
      </c>
      <c r="AH72" s="122">
        <f>(幕後結果!$AJ$2+幕後結果!$AJ$4*幕後結果_最佳化!$V1073)*12/3</f>
        <v>-0.93560995786385126</v>
      </c>
      <c r="AI72" s="96">
        <f>(幕後結果!$AK$2+幕後結果!$AK$4*幕後結果_最佳化!$W1073)*12/3</f>
        <v>-1.2059352182413898</v>
      </c>
      <c r="AJ72" s="56"/>
      <c r="AK72" s="56"/>
      <c r="AL72" s="56"/>
      <c r="AM72" s="104">
        <v>71</v>
      </c>
      <c r="AN72" s="122">
        <f t="shared" si="14"/>
        <v>4.5054275527879356E-2</v>
      </c>
      <c r="AO72" s="122">
        <f t="shared" si="15"/>
        <v>6.3505345085339615E-2</v>
      </c>
      <c r="AP72" s="122">
        <f t="shared" si="16"/>
        <v>0.1150674318460454</v>
      </c>
      <c r="AQ72" s="122">
        <f t="shared" si="17"/>
        <v>0.13608543172582782</v>
      </c>
      <c r="AR72" s="122">
        <f t="shared" si="18"/>
        <v>0.11353912123795876</v>
      </c>
      <c r="AS72" s="122">
        <f t="shared" si="19"/>
        <v>0.10657669576142272</v>
      </c>
      <c r="AT72" s="122">
        <f t="shared" si="20"/>
        <v>7.3956473845320517E-2</v>
      </c>
      <c r="AU72" s="122">
        <f t="shared" si="21"/>
        <v>0.1098856384457326</v>
      </c>
      <c r="AV72" s="122">
        <f t="shared" si="22"/>
        <v>0.11122735401558166</v>
      </c>
      <c r="AW72" s="122">
        <f t="shared" si="23"/>
        <v>0.12510223250889135</v>
      </c>
      <c r="AX72" s="122">
        <f t="shared" si="24"/>
        <v>0.99999999999999978</v>
      </c>
      <c r="AY72" s="122">
        <f>SUMPRODUCT(AN72:AW72,幕後結果_最佳化!$Z$1005:$AI$1005)</f>
        <v>5.8121865430591578E-2</v>
      </c>
      <c r="AZ72" s="122">
        <f>(SUMPRODUCT(AN72:AW72,MMULT(AN72:AW72,幕後結果!$AB$9:$AK$18)))*252</f>
        <v>4.0781135531955059E-2</v>
      </c>
      <c r="BA72" s="122">
        <f t="shared" si="25"/>
        <v>0.2019433968515808</v>
      </c>
      <c r="BB72" s="98">
        <f t="shared" si="26"/>
        <v>7.5376891088837897E-2</v>
      </c>
      <c r="BC72" s="56"/>
      <c r="BD72" s="56"/>
    </row>
    <row r="73" spans="1:56">
      <c r="A73" s="91">
        <v>72</v>
      </c>
      <c r="B73" s="122">
        <v>8.6192693084011562E-2</v>
      </c>
      <c r="C73" s="122">
        <v>0.3543728409901854</v>
      </c>
      <c r="D73" s="122">
        <v>0.15958983223261947</v>
      </c>
      <c r="E73" s="122">
        <v>0.48008406171234252</v>
      </c>
      <c r="F73" s="122">
        <v>3.4684872158581515E-2</v>
      </c>
      <c r="G73" s="122">
        <v>0.87130758680082288</v>
      </c>
      <c r="H73" s="122">
        <v>0.88899445720462977</v>
      </c>
      <c r="I73" s="122">
        <v>0.97440271437167403</v>
      </c>
      <c r="J73" s="122">
        <v>0.86795886767931663</v>
      </c>
      <c r="K73" s="100">
        <v>8.9728940849839844E-2</v>
      </c>
      <c r="L73" s="101"/>
      <c r="M73" s="102">
        <v>72</v>
      </c>
      <c r="N73" s="125">
        <v>-1.3645790719772919</v>
      </c>
      <c r="O73" s="125">
        <v>-0.37354120741707542</v>
      </c>
      <c r="P73" s="125">
        <v>-0.99614506917930412</v>
      </c>
      <c r="Q73" s="125">
        <v>-4.9942607937759294E-2</v>
      </c>
      <c r="R73" s="125">
        <v>-1.8160040927245296</v>
      </c>
      <c r="S73" s="125">
        <v>1.132593912085061</v>
      </c>
      <c r="T73" s="125">
        <v>1.2211979358718206</v>
      </c>
      <c r="U73" s="122">
        <v>1.9498452091638854</v>
      </c>
      <c r="V73" s="122">
        <v>1.1167943512638978</v>
      </c>
      <c r="W73" s="94">
        <v>-1.3424260848055729</v>
      </c>
      <c r="X73" s="56"/>
      <c r="Y73" s="95">
        <v>72</v>
      </c>
      <c r="Z73" s="122">
        <f>(幕後結果!$AB$2+幕後結果!$AB$4*幕後結果_最佳化!$N1074)*12/3</f>
        <v>-1.7424840133337398</v>
      </c>
      <c r="AA73" s="122">
        <f>(幕後結果!$AC$2+幕後結果!$AC$4*幕後結果_最佳化!$O1074)*12/3</f>
        <v>-2.0112472620146953</v>
      </c>
      <c r="AB73" s="122">
        <f>(幕後結果!$AD$2+幕後結果!$AD$4*幕後結果_最佳化!$P1074)*12/3</f>
        <v>-0.84916128405403735</v>
      </c>
      <c r="AC73" s="122">
        <f>(幕後結果!$AE$2+幕後結果!$AE$4*幕後結果_最佳化!$Q1074)*12/3</f>
        <v>0.47090274423602435</v>
      </c>
      <c r="AD73" s="122">
        <f>(幕後結果!$AF$2+幕後結果!$AF$4*幕後結果_最佳化!$R1074)*12/3</f>
        <v>-1.3909896848175969</v>
      </c>
      <c r="AE73" s="122">
        <f>(幕後結果!$AG$2+幕後結果!$AG$4*幕後結果_最佳化!$S1074)*12/3</f>
        <v>0.38234906194703372</v>
      </c>
      <c r="AF73" s="122">
        <f>(幕後結果!$AH$2+幕後結果!$AH$4*幕後結果_最佳化!$T1074)*12/3</f>
        <v>1.4595457567098045</v>
      </c>
      <c r="AG73" s="122">
        <f>(幕後結果!$AI$2+幕後結果!$AI$4*幕後結果_最佳化!$U1074)*12/3</f>
        <v>0.49015693411431793</v>
      </c>
      <c r="AH73" s="122">
        <f>(幕後結果!$AJ$2+幕後結果!$AJ$4*幕後結果_最佳化!$V1074)*12/3</f>
        <v>0.69817145330769714</v>
      </c>
      <c r="AI73" s="96">
        <f>(幕後結果!$AK$2+幕後結果!$AK$4*幕後結果_最佳化!$W1074)*12/3</f>
        <v>-1.4625099720172219</v>
      </c>
      <c r="AJ73" s="56"/>
      <c r="AK73" s="56"/>
      <c r="AL73" s="56"/>
      <c r="AM73" s="104">
        <v>72</v>
      </c>
      <c r="AN73" s="122">
        <f t="shared" si="14"/>
        <v>2.7125016640263181E-2</v>
      </c>
      <c r="AO73" s="122">
        <f t="shared" si="15"/>
        <v>0.17723472320655367</v>
      </c>
      <c r="AP73" s="122">
        <f t="shared" si="16"/>
        <v>0.21120133259427357</v>
      </c>
      <c r="AQ73" s="122">
        <f t="shared" si="17"/>
        <v>4.2406699305893865E-2</v>
      </c>
      <c r="AR73" s="122">
        <f t="shared" si="18"/>
        <v>0.11159246203282473</v>
      </c>
      <c r="AS73" s="122">
        <f t="shared" si="19"/>
        <v>2.3740349774604597E-2</v>
      </c>
      <c r="AT73" s="122">
        <f t="shared" si="20"/>
        <v>0.12551312152384661</v>
      </c>
      <c r="AU73" s="122">
        <f t="shared" si="21"/>
        <v>0.10110784739976929</v>
      </c>
      <c r="AV73" s="122">
        <f t="shared" si="22"/>
        <v>8.1000091723243697E-2</v>
      </c>
      <c r="AW73" s="122">
        <f t="shared" si="23"/>
        <v>9.9078355798726814E-2</v>
      </c>
      <c r="AX73" s="122">
        <f t="shared" si="24"/>
        <v>1</v>
      </c>
      <c r="AY73" s="122">
        <f>SUMPRODUCT(AN73:AW73,幕後結果_最佳化!$Z$1005:$AI$1005)</f>
        <v>-8.5921569868231004E-2</v>
      </c>
      <c r="AZ73" s="122">
        <f>(SUMPRODUCT(AN73:AW73,MMULT(AN73:AW73,幕後結果!$AB$9:$AK$18)))*252</f>
        <v>4.7859640166141144E-2</v>
      </c>
      <c r="BA73" s="122">
        <f t="shared" si="25"/>
        <v>0.21876846245778012</v>
      </c>
      <c r="BB73" s="98">
        <f t="shared" si="26"/>
        <v>-0.5888489063778658</v>
      </c>
      <c r="BC73" s="56"/>
      <c r="BD73" s="56"/>
    </row>
    <row r="74" spans="1:56">
      <c r="A74" s="91">
        <v>73</v>
      </c>
      <c r="B74" s="122">
        <v>0.53255969580929041</v>
      </c>
      <c r="C74" s="122">
        <v>0.46856341031080828</v>
      </c>
      <c r="D74" s="122">
        <v>0.51972132419900108</v>
      </c>
      <c r="E74" s="122">
        <v>0.73721044984196404</v>
      </c>
      <c r="F74" s="122">
        <v>0.34360209030961864</v>
      </c>
      <c r="G74" s="122">
        <v>0.88908282635254343</v>
      </c>
      <c r="H74" s="122">
        <v>0.74587708742255243</v>
      </c>
      <c r="I74" s="122">
        <v>0.27795700654492994</v>
      </c>
      <c r="J74" s="122">
        <v>0.80983302334830043</v>
      </c>
      <c r="K74" s="100">
        <v>0.18224702094534329</v>
      </c>
      <c r="L74" s="101"/>
      <c r="M74" s="102">
        <v>73</v>
      </c>
      <c r="N74" s="125">
        <v>8.1705872519465275E-2</v>
      </c>
      <c r="O74" s="125">
        <v>-7.8881572445079415E-2</v>
      </c>
      <c r="P74" s="125">
        <v>4.9454179936386983E-2</v>
      </c>
      <c r="Q74" s="125">
        <v>0.63476897540308375</v>
      </c>
      <c r="R74" s="125">
        <v>-0.40265209417567371</v>
      </c>
      <c r="S74" s="125">
        <v>1.2216649730340088</v>
      </c>
      <c r="T74" s="125">
        <v>0.66157158185888587</v>
      </c>
      <c r="U74" s="122">
        <v>-0.58892138260055449</v>
      </c>
      <c r="V74" s="122">
        <v>0.87728114051904882</v>
      </c>
      <c r="W74" s="94">
        <v>-0.90683503102796548</v>
      </c>
      <c r="X74" s="56"/>
      <c r="Y74" s="95">
        <v>73</v>
      </c>
      <c r="Z74" s="122">
        <f>(幕後結果!$AB$2+幕後結果!$AB$4*幕後結果_最佳化!$N1075)*12/3</f>
        <v>5.3151633517442086E-2</v>
      </c>
      <c r="AA74" s="122">
        <f>(幕後結果!$AC$2+幕後結果!$AC$4*幕後結果_最佳化!$O1075)*12/3</f>
        <v>-1.4795242221027196</v>
      </c>
      <c r="AB74" s="122">
        <f>(幕後結果!$AD$2+幕後結果!$AD$4*幕後結果_最佳化!$P1075)*12/3</f>
        <v>0.52179111213844032</v>
      </c>
      <c r="AC74" s="122">
        <f>(幕後結果!$AE$2+幕後結果!$AE$4*幕後結果_最佳化!$Q1075)*12/3</f>
        <v>1.3510416661479143</v>
      </c>
      <c r="AD74" s="122">
        <f>(幕後結果!$AF$2+幕後結果!$AF$4*幕後結果_最佳化!$R1075)*12/3</f>
        <v>-0.30497478472528716</v>
      </c>
      <c r="AE74" s="122">
        <f>(幕後結果!$AG$2+幕後結果!$AG$4*幕後結果_最佳化!$S1075)*12/3</f>
        <v>1.539403987742719</v>
      </c>
      <c r="AF74" s="122">
        <f>(幕後結果!$AH$2+幕後結果!$AH$4*幕後結果_最佳化!$T1075)*12/3</f>
        <v>1.6024766440756115</v>
      </c>
      <c r="AG74" s="122">
        <f>(幕後結果!$AI$2+幕後結果!$AI$4*幕後結果_最佳化!$U1075)*12/3</f>
        <v>-1.4962928737979759</v>
      </c>
      <c r="AH74" s="122">
        <f>(幕後結果!$AJ$2+幕後結果!$AJ$4*幕後結果_最佳化!$V1075)*12/3</f>
        <v>0.7599129015220516</v>
      </c>
      <c r="AI74" s="96">
        <f>(幕後結果!$AK$2+幕後結果!$AK$4*幕後結果_最佳化!$W1075)*12/3</f>
        <v>-0.70949570845110654</v>
      </c>
      <c r="AJ74" s="56"/>
      <c r="AK74" s="56"/>
      <c r="AL74" s="56"/>
      <c r="AM74" s="104">
        <v>73</v>
      </c>
      <c r="AN74" s="122">
        <f t="shared" si="14"/>
        <v>8.2299629076392114E-2</v>
      </c>
      <c r="AO74" s="122">
        <f t="shared" si="15"/>
        <v>0.10752311156930776</v>
      </c>
      <c r="AP74" s="122">
        <f t="shared" si="16"/>
        <v>8.361414056669618E-2</v>
      </c>
      <c r="AQ74" s="122">
        <f t="shared" si="17"/>
        <v>0.11751949558936668</v>
      </c>
      <c r="AR74" s="122">
        <f t="shared" si="18"/>
        <v>0.10163951067496912</v>
      </c>
      <c r="AS74" s="122">
        <f t="shared" si="19"/>
        <v>0.11087343674088909</v>
      </c>
      <c r="AT74" s="122">
        <f t="shared" si="20"/>
        <v>0.14411510711218056</v>
      </c>
      <c r="AU74" s="122">
        <f t="shared" si="21"/>
        <v>6.4510707566952888E-2</v>
      </c>
      <c r="AV74" s="122">
        <f t="shared" si="22"/>
        <v>0.10863545425597898</v>
      </c>
      <c r="AW74" s="122">
        <f t="shared" si="23"/>
        <v>7.9269406847266535E-2</v>
      </c>
      <c r="AX74" s="122">
        <f t="shared" si="24"/>
        <v>1</v>
      </c>
      <c r="AY74" s="122">
        <f>SUMPRODUCT(AN74:AW74,幕後結果_最佳化!$Z$1005:$AI$1005)</f>
        <v>0.11139954855168036</v>
      </c>
      <c r="AZ74" s="122">
        <f>(SUMPRODUCT(AN74:AW74,MMULT(AN74:AW74,幕後結果!$AB$9:$AK$18)))*252</f>
        <v>4.3576360550565414E-2</v>
      </c>
      <c r="BA74" s="122">
        <f t="shared" si="25"/>
        <v>0.208749516288219</v>
      </c>
      <c r="BB74" s="98">
        <f t="shared" si="26"/>
        <v>0.32814231031368479</v>
      </c>
      <c r="BC74" s="56"/>
      <c r="BD74" s="56"/>
    </row>
    <row r="75" spans="1:56">
      <c r="A75" s="91">
        <v>74</v>
      </c>
      <c r="B75" s="122">
        <v>0.99659988963884194</v>
      </c>
      <c r="C75" s="122">
        <v>0.19892201580693425</v>
      </c>
      <c r="D75" s="122">
        <v>0.14716472934390024</v>
      </c>
      <c r="E75" s="122">
        <v>0.81520941584958595</v>
      </c>
      <c r="F75" s="122">
        <v>0.43061608745484103</v>
      </c>
      <c r="G75" s="122">
        <v>0.57852739814565979</v>
      </c>
      <c r="H75" s="122">
        <v>0.73432286132195168</v>
      </c>
      <c r="I75" s="122">
        <v>0.34689041917342078</v>
      </c>
      <c r="J75" s="122">
        <v>0.18675035822086605</v>
      </c>
      <c r="K75" s="100">
        <v>0.74792275794733953</v>
      </c>
      <c r="L75" s="101"/>
      <c r="M75" s="102">
        <v>74</v>
      </c>
      <c r="N75" s="125">
        <v>2.7064725344878489</v>
      </c>
      <c r="O75" s="125">
        <v>-0.84547796283731114</v>
      </c>
      <c r="P75" s="125">
        <v>-1.0486712327096277</v>
      </c>
      <c r="Q75" s="125">
        <v>0.89725817633975624</v>
      </c>
      <c r="R75" s="125">
        <v>-0.17480587109139611</v>
      </c>
      <c r="S75" s="125">
        <v>0.19812763510039114</v>
      </c>
      <c r="T75" s="125">
        <v>0.62594002958009576</v>
      </c>
      <c r="U75" s="122">
        <v>-0.39372939275858526</v>
      </c>
      <c r="V75" s="122">
        <v>-0.8899351353934859</v>
      </c>
      <c r="W75" s="94">
        <v>0.66796727169579206</v>
      </c>
      <c r="X75" s="56"/>
      <c r="Y75" s="95">
        <v>74</v>
      </c>
      <c r="Z75" s="122">
        <f>(幕後結果!$AB$2+幕後結果!$AB$4*幕後結果_最佳化!$N1076)*12/3</f>
        <v>3.3119317244192206</v>
      </c>
      <c r="AA75" s="122">
        <f>(幕後結果!$AC$2+幕後結果!$AC$4*幕後結果_最佳化!$O1076)*12/3</f>
        <v>-2.3078969091918156</v>
      </c>
      <c r="AB75" s="122">
        <f>(幕後結果!$AD$2+幕後結果!$AD$4*幕後結果_最佳化!$P1076)*12/3</f>
        <v>0.28354528373572629</v>
      </c>
      <c r="AC75" s="122">
        <f>(幕後結果!$AE$2+幕後結果!$AE$4*幕後結果_最佳化!$Q1076)*12/3</f>
        <v>1.3062211052322215</v>
      </c>
      <c r="AD75" s="122">
        <f>(幕後結果!$AF$2+幕後結果!$AF$4*幕後結果_最佳化!$R1076)*12/3</f>
        <v>-0.42161395314536354</v>
      </c>
      <c r="AE75" s="122">
        <f>(幕後結果!$AG$2+幕後結果!$AG$4*幕後結果_最佳化!$S1076)*12/3</f>
        <v>1.1184446787800237</v>
      </c>
      <c r="AF75" s="122">
        <f>(幕後結果!$AH$2+幕後結果!$AH$4*幕後結果_最佳化!$T1076)*12/3</f>
        <v>2.1609421344331898</v>
      </c>
      <c r="AG75" s="122">
        <f>(幕後結果!$AI$2+幕後結果!$AI$4*幕後結果_最佳化!$U1076)*12/3</f>
        <v>9.6061032351188014E-2</v>
      </c>
      <c r="AH75" s="122">
        <f>(幕後結果!$AJ$2+幕後結果!$AJ$4*幕後結果_最佳化!$V1076)*12/3</f>
        <v>-0.25830133524312232</v>
      </c>
      <c r="AI75" s="96">
        <f>(幕後結果!$AK$2+幕後結果!$AK$4*幕後結果_最佳化!$W1076)*12/3</f>
        <v>0.38318246363432568</v>
      </c>
      <c r="AJ75" s="56"/>
      <c r="AK75" s="56"/>
      <c r="AL75" s="56"/>
      <c r="AM75" s="104">
        <v>74</v>
      </c>
      <c r="AN75" s="122">
        <f t="shared" si="14"/>
        <v>7.6237402714698199E-2</v>
      </c>
      <c r="AO75" s="122">
        <f t="shared" si="15"/>
        <v>4.3264358706376765E-3</v>
      </c>
      <c r="AP75" s="122">
        <f t="shared" si="16"/>
        <v>0.18895931198307947</v>
      </c>
      <c r="AQ75" s="122">
        <f t="shared" si="17"/>
        <v>0.1786033723529272</v>
      </c>
      <c r="AR75" s="122">
        <f t="shared" si="18"/>
        <v>2.1063677422274357E-2</v>
      </c>
      <c r="AS75" s="122">
        <f t="shared" si="19"/>
        <v>8.298653733910652E-2</v>
      </c>
      <c r="AT75" s="122">
        <f t="shared" si="20"/>
        <v>0.10579458846834244</v>
      </c>
      <c r="AU75" s="122">
        <f t="shared" si="21"/>
        <v>1.8743680837760363E-2</v>
      </c>
      <c r="AV75" s="122">
        <f t="shared" si="22"/>
        <v>8.6764868604358114E-2</v>
      </c>
      <c r="AW75" s="122">
        <f t="shared" si="23"/>
        <v>0.23652012440681586</v>
      </c>
      <c r="AX75" s="122">
        <f t="shared" si="24"/>
        <v>1.0000000000000002</v>
      </c>
      <c r="AY75" s="122">
        <f>SUMPRODUCT(AN75:AW75,幕後結果_最佳化!$Z$1005:$AI$1005)</f>
        <v>0.2748921094115428</v>
      </c>
      <c r="AZ75" s="122">
        <f>(SUMPRODUCT(AN75:AW75,MMULT(AN75:AW75,幕後結果!$AB$9:$AK$18)))*252</f>
        <v>4.1681174552636174E-2</v>
      </c>
      <c r="BA75" s="122">
        <f t="shared" si="25"/>
        <v>0.2041596790569484</v>
      </c>
      <c r="BB75" s="98">
        <f t="shared" si="26"/>
        <v>1.1363267736467728</v>
      </c>
      <c r="BC75" s="56"/>
      <c r="BD75" s="56"/>
    </row>
    <row r="76" spans="1:56">
      <c r="A76" s="91">
        <v>75</v>
      </c>
      <c r="B76" s="122">
        <v>0.77128342014161522</v>
      </c>
      <c r="C76" s="122">
        <v>0.983105290000996</v>
      </c>
      <c r="D76" s="122">
        <v>0.91550882448981308</v>
      </c>
      <c r="E76" s="122">
        <v>0.97302825298100859</v>
      </c>
      <c r="F76" s="122">
        <v>0.73423298243061907</v>
      </c>
      <c r="G76" s="122">
        <v>0.94104332518811518</v>
      </c>
      <c r="H76" s="122">
        <v>0.68965004256608275</v>
      </c>
      <c r="I76" s="122">
        <v>0.38244610624231434</v>
      </c>
      <c r="J76" s="122">
        <v>0.75240683622794569</v>
      </c>
      <c r="K76" s="100">
        <v>0.16319324990364459</v>
      </c>
      <c r="L76" s="101"/>
      <c r="M76" s="102">
        <v>75</v>
      </c>
      <c r="N76" s="125">
        <v>0.74308014491524654</v>
      </c>
      <c r="O76" s="125">
        <v>2.122575736044896</v>
      </c>
      <c r="P76" s="125">
        <v>1.3754810683963363</v>
      </c>
      <c r="Q76" s="125">
        <v>1.9272900409348834</v>
      </c>
      <c r="R76" s="125">
        <v>0.62566600539871031</v>
      </c>
      <c r="S76" s="125">
        <v>1.5635922774190947</v>
      </c>
      <c r="T76" s="125">
        <v>0.49485863000606783</v>
      </c>
      <c r="U76" s="122">
        <v>-0.29906269103445843</v>
      </c>
      <c r="V76" s="122">
        <v>0.68208322444072456</v>
      </c>
      <c r="W76" s="94">
        <v>-0.98141831136572411</v>
      </c>
      <c r="X76" s="56"/>
      <c r="Y76" s="95">
        <v>75</v>
      </c>
      <c r="Z76" s="122">
        <f>(幕後結果!$AB$2+幕後結果!$AB$4*幕後結果_最佳化!$N1077)*12/3</f>
        <v>0.87428112390106483</v>
      </c>
      <c r="AA76" s="122">
        <f>(幕後結果!$AC$2+幕後結果!$AC$4*幕後結果_最佳化!$O1077)*12/3</f>
        <v>1.611708048694416</v>
      </c>
      <c r="AB76" s="122">
        <f>(幕後結果!$AD$2+幕後結果!$AD$4*幕後結果_最佳化!$P1077)*12/3</f>
        <v>2.0928415948978767</v>
      </c>
      <c r="AC76" s="122">
        <f>(幕後結果!$AE$2+幕後結果!$AE$4*幕後結果_最佳化!$Q1077)*12/3</f>
        <v>3.0212121021444389</v>
      </c>
      <c r="AD76" s="122">
        <f>(幕後結果!$AF$2+幕後結果!$AF$4*幕後結果_最佳化!$R1077)*12/3</f>
        <v>0.83951830978709108</v>
      </c>
      <c r="AE76" s="122">
        <f>(幕後結果!$AG$2+幕後結果!$AG$4*幕後結果_最佳化!$S1077)*12/3</f>
        <v>3.5535717836233882</v>
      </c>
      <c r="AF76" s="122">
        <f>(幕後結果!$AH$2+幕後結果!$AH$4*幕後結果_最佳化!$T1077)*12/3</f>
        <v>1.7767131040636748</v>
      </c>
      <c r="AG76" s="122">
        <f>(幕後結果!$AI$2+幕後結果!$AI$4*幕後結果_最佳化!$U1077)*12/3</f>
        <v>-0.78119488169749396</v>
      </c>
      <c r="AH76" s="122">
        <f>(幕後結果!$AJ$2+幕後結果!$AJ$4*幕後結果_最佳化!$V1077)*12/3</f>
        <v>1.7250184509908486</v>
      </c>
      <c r="AI76" s="96">
        <f>(幕後結果!$AK$2+幕後結果!$AK$4*幕後結果_最佳化!$W1077)*12/3</f>
        <v>3.6146810028042653E-4</v>
      </c>
      <c r="AJ76" s="56"/>
      <c r="AK76" s="56"/>
      <c r="AL76" s="56"/>
      <c r="AM76" s="104">
        <v>75</v>
      </c>
      <c r="AN76" s="122">
        <f t="shared" si="14"/>
        <v>0.12816463644554613</v>
      </c>
      <c r="AO76" s="122">
        <f t="shared" si="15"/>
        <v>1.2294081909430238E-2</v>
      </c>
      <c r="AP76" s="122">
        <f t="shared" si="16"/>
        <v>8.873680812640089E-2</v>
      </c>
      <c r="AQ76" s="122">
        <f t="shared" si="17"/>
        <v>8.1490011853950883E-2</v>
      </c>
      <c r="AR76" s="122">
        <f t="shared" si="18"/>
        <v>9.787196671867382E-2</v>
      </c>
      <c r="AS76" s="122">
        <f t="shared" si="19"/>
        <v>0.14733698360954856</v>
      </c>
      <c r="AT76" s="122">
        <f t="shared" si="20"/>
        <v>0.12751927599968652</v>
      </c>
      <c r="AU76" s="122">
        <f t="shared" si="21"/>
        <v>6.0794620379639071E-2</v>
      </c>
      <c r="AV76" s="122">
        <f t="shared" si="22"/>
        <v>0.13622784026077528</v>
      </c>
      <c r="AW76" s="122">
        <f t="shared" si="23"/>
        <v>0.11956377469634875</v>
      </c>
      <c r="AX76" s="122">
        <f t="shared" si="24"/>
        <v>1.0000000000000002</v>
      </c>
      <c r="AY76" s="122">
        <f>SUMPRODUCT(AN76:AW76,幕後結果_最佳化!$Z$1005:$AI$1005)</f>
        <v>0.19390723119368231</v>
      </c>
      <c r="AZ76" s="122">
        <f>(SUMPRODUCT(AN76:AW76,MMULT(AN76:AW76,幕後結果!$AB$9:$AK$18)))*252</f>
        <v>4.4473264888646544E-2</v>
      </c>
      <c r="BA76" s="122">
        <f t="shared" si="25"/>
        <v>0.21088685328546808</v>
      </c>
      <c r="BB76" s="98">
        <f t="shared" si="26"/>
        <v>0.71605806071405786</v>
      </c>
      <c r="BC76" s="56"/>
      <c r="BD76" s="56"/>
    </row>
    <row r="77" spans="1:56">
      <c r="A77" s="91">
        <v>76</v>
      </c>
      <c r="B77" s="122">
        <v>0.69551562722070592</v>
      </c>
      <c r="C77" s="122">
        <v>0.31480965680595974</v>
      </c>
      <c r="D77" s="122">
        <v>0.26035395766007752</v>
      </c>
      <c r="E77" s="122">
        <v>0.43424587321376173</v>
      </c>
      <c r="F77" s="122">
        <v>1.743639715743095E-3</v>
      </c>
      <c r="G77" s="122">
        <v>0.683568342887096</v>
      </c>
      <c r="H77" s="122">
        <v>0.4067486919074621</v>
      </c>
      <c r="I77" s="122">
        <v>0.17597244581774674</v>
      </c>
      <c r="J77" s="122">
        <v>0.26545180320211426</v>
      </c>
      <c r="K77" s="100">
        <v>0.87970144882574042</v>
      </c>
      <c r="L77" s="101"/>
      <c r="M77" s="102">
        <v>76</v>
      </c>
      <c r="N77" s="125">
        <v>0.51154605865220559</v>
      </c>
      <c r="O77" s="125">
        <v>-0.48226273842945983</v>
      </c>
      <c r="P77" s="125">
        <v>-0.6422545561741958</v>
      </c>
      <c r="Q77" s="125">
        <v>-0.16557458880147266</v>
      </c>
      <c r="R77" s="125">
        <v>-2.9211624466809987</v>
      </c>
      <c r="S77" s="125">
        <v>0.47770060419477506</v>
      </c>
      <c r="T77" s="125">
        <v>-0.23591660390235214</v>
      </c>
      <c r="U77" s="122">
        <v>-0.93082346109559921</v>
      </c>
      <c r="V77" s="122">
        <v>-0.62662724268296</v>
      </c>
      <c r="W77" s="94">
        <v>1.1734956448090381</v>
      </c>
      <c r="X77" s="56"/>
      <c r="Y77" s="95">
        <v>76</v>
      </c>
      <c r="Z77" s="122">
        <f>(幕後結果!$AB$2+幕後結果!$AB$4*幕後結果_最佳化!$N1078)*12/3</f>
        <v>0.58681988720839118</v>
      </c>
      <c r="AA77" s="122">
        <f>(幕後結果!$AC$2+幕後結果!$AC$4*幕後結果_最佳化!$O1078)*12/3</f>
        <v>-1.9980661902259795</v>
      </c>
      <c r="AB77" s="122">
        <f>(幕後結果!$AD$2+幕後結果!$AD$4*幕後結果_最佳化!$P1078)*12/3</f>
        <v>1.1299569730903902E-2</v>
      </c>
      <c r="AC77" s="122">
        <f>(幕後結果!$AE$2+幕後結果!$AE$4*幕後結果_最佳化!$Q1078)*12/3</f>
        <v>0.56341648174426817</v>
      </c>
      <c r="AD77" s="122">
        <f>(幕後結果!$AF$2+幕後結果!$AF$4*幕後結果_最佳化!$R1078)*12/3</f>
        <v>-2.1933849402586403</v>
      </c>
      <c r="AE77" s="122">
        <f>(幕後結果!$AG$2+幕後結果!$AG$4*幕後結果_最佳化!$S1078)*12/3</f>
        <v>0.17018012613074715</v>
      </c>
      <c r="AF77" s="122">
        <f>(幕後結果!$AH$2+幕後結果!$AH$4*幕後結果_最佳化!$T1078)*12/3</f>
        <v>0.35769884823007575</v>
      </c>
      <c r="AG77" s="122">
        <f>(幕後結果!$AI$2+幕後結果!$AI$4*幕後結果_最佳化!$U1078)*12/3</f>
        <v>-2.1024614013394727</v>
      </c>
      <c r="AH77" s="122">
        <f>(幕後結果!$AJ$2+幕後結果!$AJ$4*幕後結果_最佳化!$V1078)*12/3</f>
        <v>-0.83789004373637477</v>
      </c>
      <c r="AI77" s="96">
        <f>(幕後結果!$AK$2+幕後結果!$AK$4*幕後結果_最佳化!$W1078)*12/3</f>
        <v>-0.43768418889658717</v>
      </c>
      <c r="AJ77" s="56"/>
      <c r="AK77" s="56"/>
      <c r="AL77" s="56"/>
      <c r="AM77" s="104">
        <v>76</v>
      </c>
      <c r="AN77" s="122">
        <f t="shared" si="14"/>
        <v>0.17119885550832312</v>
      </c>
      <c r="AO77" s="122">
        <f t="shared" si="15"/>
        <v>0.11704219682630733</v>
      </c>
      <c r="AP77" s="122">
        <f t="shared" si="16"/>
        <v>0.1739142063901167</v>
      </c>
      <c r="AQ77" s="122">
        <f t="shared" si="17"/>
        <v>0.16702937439204293</v>
      </c>
      <c r="AR77" s="122">
        <f t="shared" si="18"/>
        <v>1.5403446139311246E-2</v>
      </c>
      <c r="AS77" s="122">
        <f t="shared" si="19"/>
        <v>5.5613878200090087E-3</v>
      </c>
      <c r="AT77" s="122">
        <f t="shared" si="20"/>
        <v>7.2447065805203215E-2</v>
      </c>
      <c r="AU77" s="122">
        <f t="shared" si="21"/>
        <v>3.9439612457049349E-2</v>
      </c>
      <c r="AV77" s="122">
        <f t="shared" si="22"/>
        <v>0.11971225981290082</v>
      </c>
      <c r="AW77" s="122">
        <f t="shared" si="23"/>
        <v>0.11825159484873628</v>
      </c>
      <c r="AX77" s="122">
        <f t="shared" si="24"/>
        <v>0.99999999999999989</v>
      </c>
      <c r="AY77" s="122">
        <f>SUMPRODUCT(AN77:AW77,幕後結果_最佳化!$Z$1005:$AI$1005)</f>
        <v>7.8671419037875945E-2</v>
      </c>
      <c r="AZ77" s="122">
        <f>(SUMPRODUCT(AN77:AW77,MMULT(AN77:AW77,幕後結果!$AB$9:$AK$18)))*252</f>
        <v>5.127574077495034E-2</v>
      </c>
      <c r="BA77" s="122">
        <f t="shared" si="25"/>
        <v>0.2264414731778398</v>
      </c>
      <c r="BB77" s="98">
        <f t="shared" si="26"/>
        <v>0.15797202931011772</v>
      </c>
      <c r="BC77" s="56"/>
      <c r="BD77" s="56"/>
    </row>
    <row r="78" spans="1:56">
      <c r="A78" s="91">
        <v>77</v>
      </c>
      <c r="B78" s="122">
        <v>0.24898998931377103</v>
      </c>
      <c r="C78" s="122">
        <v>0.11895308714384312</v>
      </c>
      <c r="D78" s="122">
        <v>0.7341960462360333</v>
      </c>
      <c r="E78" s="122">
        <v>0.57935324039715308</v>
      </c>
      <c r="F78" s="122">
        <v>0.64511718559362063</v>
      </c>
      <c r="G78" s="122">
        <v>0.55836354732228055</v>
      </c>
      <c r="H78" s="122">
        <v>0.88285112638840313</v>
      </c>
      <c r="I78" s="122">
        <v>4.4056095043128574E-2</v>
      </c>
      <c r="J78" s="122">
        <v>0.12959198185235921</v>
      </c>
      <c r="K78" s="100">
        <v>0.19184335632684957</v>
      </c>
      <c r="L78" s="101"/>
      <c r="M78" s="102">
        <v>77</v>
      </c>
      <c r="N78" s="125">
        <v>-0.67767153465806651</v>
      </c>
      <c r="O78" s="125">
        <v>-1.1802364786021224</v>
      </c>
      <c r="P78" s="125">
        <v>0.6255534073665403</v>
      </c>
      <c r="Q78" s="125">
        <v>0.20023918921785375</v>
      </c>
      <c r="R78" s="125">
        <v>0.37217087584396191</v>
      </c>
      <c r="S78" s="125">
        <v>0.14682151100580546</v>
      </c>
      <c r="T78" s="125">
        <v>1.1893607292860342</v>
      </c>
      <c r="U78" s="122">
        <v>-1.7054410917108869</v>
      </c>
      <c r="V78" s="122">
        <v>-1.1283219808645901</v>
      </c>
      <c r="W78" s="94">
        <v>-0.87112352090798151</v>
      </c>
      <c r="X78" s="56"/>
      <c r="Y78" s="95">
        <v>77</v>
      </c>
      <c r="Z78" s="122">
        <f>(幕後結果!$AB$2+幕後結果!$AB$4*幕後結果_最佳化!$N1079)*12/3</f>
        <v>-0.88965368775060194</v>
      </c>
      <c r="AA78" s="122">
        <f>(幕後結果!$AC$2+幕後結果!$AC$4*幕後結果_最佳化!$O1079)*12/3</f>
        <v>-3.0632501641168148</v>
      </c>
      <c r="AB78" s="122">
        <f>(幕後結果!$AD$2+幕後結果!$AD$4*幕後結果_最佳化!$P1079)*12/3</f>
        <v>0.68009276832091781</v>
      </c>
      <c r="AC78" s="122">
        <f>(幕後結果!$AE$2+幕後結果!$AE$4*幕後結果_最佳化!$Q1079)*12/3</f>
        <v>0.93595603715088727</v>
      </c>
      <c r="AD78" s="122">
        <f>(幕後結果!$AF$2+幕後結果!$AF$4*幕後結果_最佳化!$R1079)*12/3</f>
        <v>0.14412633637739486</v>
      </c>
      <c r="AE78" s="122">
        <f>(幕後結果!$AG$2+幕後結果!$AG$4*幕後結果_最佳化!$S1079)*12/3</f>
        <v>0.25263566128271675</v>
      </c>
      <c r="AF78" s="122">
        <f>(幕後結果!$AH$2+幕後結果!$AH$4*幕後結果_最佳化!$T1079)*12/3</f>
        <v>2.2380846020290832</v>
      </c>
      <c r="AG78" s="122">
        <f>(幕後結果!$AI$2+幕後結果!$AI$4*幕後結果_最佳化!$U1079)*12/3</f>
        <v>-3.0223809266083355</v>
      </c>
      <c r="AH78" s="122">
        <f>(幕後結果!$AJ$2+幕後結果!$AJ$4*幕後結果_最佳化!$V1079)*12/3</f>
        <v>-1.0216480383918856</v>
      </c>
      <c r="AI78" s="96">
        <f>(幕後結果!$AK$2+幕後結果!$AK$4*幕後結果_最佳化!$W1079)*12/3</f>
        <v>-1.0724909275584094</v>
      </c>
      <c r="AJ78" s="56"/>
      <c r="AK78" s="56"/>
      <c r="AL78" s="56"/>
      <c r="AM78" s="104">
        <v>77</v>
      </c>
      <c r="AN78" s="122">
        <f t="shared" si="14"/>
        <v>0.10892657325438872</v>
      </c>
      <c r="AO78" s="122">
        <f t="shared" si="15"/>
        <v>0.10817759263912324</v>
      </c>
      <c r="AP78" s="122">
        <f t="shared" si="16"/>
        <v>0.12056562325034222</v>
      </c>
      <c r="AQ78" s="122">
        <f t="shared" si="17"/>
        <v>0.14165156411776988</v>
      </c>
      <c r="AR78" s="122">
        <f t="shared" si="18"/>
        <v>5.4603970306347588E-2</v>
      </c>
      <c r="AS78" s="122">
        <f t="shared" si="19"/>
        <v>0.13555018739434449</v>
      </c>
      <c r="AT78" s="122">
        <f t="shared" si="20"/>
        <v>6.190273284649625E-2</v>
      </c>
      <c r="AU78" s="122">
        <f t="shared" si="21"/>
        <v>5.9526177847680994E-2</v>
      </c>
      <c r="AV78" s="122">
        <f t="shared" si="22"/>
        <v>7.306410053290853E-2</v>
      </c>
      <c r="AW78" s="122">
        <f t="shared" si="23"/>
        <v>0.13603147781059804</v>
      </c>
      <c r="AX78" s="122">
        <f t="shared" si="24"/>
        <v>1</v>
      </c>
      <c r="AY78" s="122">
        <f>SUMPRODUCT(AN78:AW78,幕後結果_最佳化!$Z$1005:$AI$1005)</f>
        <v>4.0318541184236473E-2</v>
      </c>
      <c r="AZ78" s="122">
        <f>(SUMPRODUCT(AN78:AW78,MMULT(AN78:AW78,幕後結果!$AB$9:$AK$18)))*252</f>
        <v>4.7168871269985459E-2</v>
      </c>
      <c r="BA78" s="122">
        <f t="shared" si="25"/>
        <v>0.21718395721135911</v>
      </c>
      <c r="BB78" s="98">
        <f t="shared" si="26"/>
        <v>-1.1886047426842414E-2</v>
      </c>
      <c r="BC78" s="56"/>
      <c r="BD78" s="56"/>
    </row>
    <row r="79" spans="1:56">
      <c r="A79" s="91">
        <v>78</v>
      </c>
      <c r="B79" s="122">
        <v>0.35529786608583169</v>
      </c>
      <c r="C79" s="122">
        <v>0.1109929074468432</v>
      </c>
      <c r="D79" s="122">
        <v>0.68219941880667889</v>
      </c>
      <c r="E79" s="122">
        <v>0.81480374071425565</v>
      </c>
      <c r="F79" s="122">
        <v>0.8581616867864077</v>
      </c>
      <c r="G79" s="122">
        <v>0.90065144908870076</v>
      </c>
      <c r="H79" s="122">
        <v>0.51976281357098819</v>
      </c>
      <c r="I79" s="122">
        <v>0.20394130954519629</v>
      </c>
      <c r="J79" s="122">
        <v>0.54600972027776651</v>
      </c>
      <c r="K79" s="100">
        <v>0.88389080500565753</v>
      </c>
      <c r="L79" s="101"/>
      <c r="M79" s="102">
        <v>78</v>
      </c>
      <c r="N79" s="125">
        <v>-0.37105612085914336</v>
      </c>
      <c r="O79" s="125">
        <v>-1.2212646982567923</v>
      </c>
      <c r="P79" s="125">
        <v>0.47385801244866765</v>
      </c>
      <c r="Q79" s="125">
        <v>0.89573835844006167</v>
      </c>
      <c r="R79" s="125">
        <v>1.0720966432353309</v>
      </c>
      <c r="S79" s="125">
        <v>1.2852724273366301</v>
      </c>
      <c r="T79" s="125">
        <v>4.9558305890692225E-2</v>
      </c>
      <c r="U79" s="122">
        <v>-0.82762550565921933</v>
      </c>
      <c r="V79" s="122">
        <v>0.11558612549942067</v>
      </c>
      <c r="W79" s="94">
        <v>1.1946638546370121</v>
      </c>
      <c r="X79" s="56"/>
      <c r="Y79" s="95">
        <v>78</v>
      </c>
      <c r="Z79" s="122">
        <f>(幕後結果!$AB$2+幕後結果!$AB$4*幕後結果_最佳化!$N1080)*12/3</f>
        <v>-0.50897519905697486</v>
      </c>
      <c r="AA79" s="122">
        <f>(幕後結果!$AC$2+幕後結果!$AC$4*幕後結果_最佳化!$O1080)*12/3</f>
        <v>-3.0931497400549866</v>
      </c>
      <c r="AB79" s="122">
        <f>(幕後結果!$AD$2+幕後結果!$AD$4*幕後結果_最佳化!$P1080)*12/3</f>
        <v>0.63691256845702982</v>
      </c>
      <c r="AC79" s="122">
        <f>(幕後結果!$AE$2+幕後結果!$AE$4*幕後結果_最佳化!$Q1080)*12/3</f>
        <v>1.4157041232957901</v>
      </c>
      <c r="AD79" s="122">
        <f>(幕後結果!$AF$2+幕後結果!$AF$4*幕後結果_最佳化!$R1080)*12/3</f>
        <v>0.64163626832862297</v>
      </c>
      <c r="AE79" s="122">
        <f>(幕後結果!$AG$2+幕後結果!$AG$4*幕後結果_最佳化!$S1080)*12/3</f>
        <v>1.5613350536003232</v>
      </c>
      <c r="AF79" s="122">
        <f>(幕後結果!$AH$2+幕後結果!$AH$4*幕後結果_最佳化!$T1080)*12/3</f>
        <v>1.2843398917014603</v>
      </c>
      <c r="AG79" s="122">
        <f>(幕後結果!$AI$2+幕後結果!$AI$4*幕後結果_最佳化!$U1080)*12/3</f>
        <v>-1.7025228253987634</v>
      </c>
      <c r="AH79" s="122">
        <f>(幕後結果!$AJ$2+幕後結果!$AJ$4*幕後結果_最佳化!$V1080)*12/3</f>
        <v>-0.18887945565217371</v>
      </c>
      <c r="AI79" s="96">
        <f>(幕後結果!$AK$2+幕後結果!$AK$4*幕後結果_最佳化!$W1080)*12/3</f>
        <v>0.17958491547698988</v>
      </c>
      <c r="AJ79" s="56"/>
      <c r="AK79" s="56"/>
      <c r="AL79" s="56"/>
      <c r="AM79" s="104">
        <v>78</v>
      </c>
      <c r="AN79" s="122">
        <f t="shared" si="14"/>
        <v>0.19736241954510106</v>
      </c>
      <c r="AO79" s="122">
        <f t="shared" si="15"/>
        <v>8.7981446050338752E-2</v>
      </c>
      <c r="AP79" s="122">
        <f t="shared" si="16"/>
        <v>0.11652946057349627</v>
      </c>
      <c r="AQ79" s="122">
        <f t="shared" si="17"/>
        <v>0.18975647429443665</v>
      </c>
      <c r="AR79" s="122">
        <f t="shared" si="18"/>
        <v>0.12870797805286341</v>
      </c>
      <c r="AS79" s="122">
        <f t="shared" si="19"/>
        <v>8.1192938289687214E-3</v>
      </c>
      <c r="AT79" s="122">
        <f t="shared" si="20"/>
        <v>0.15542335966826606</v>
      </c>
      <c r="AU79" s="122">
        <f t="shared" si="21"/>
        <v>2.7851625668266707E-2</v>
      </c>
      <c r="AV79" s="122">
        <f t="shared" si="22"/>
        <v>7.5952445601609256E-2</v>
      </c>
      <c r="AW79" s="122">
        <f t="shared" si="23"/>
        <v>1.2315496716653133E-2</v>
      </c>
      <c r="AX79" s="122">
        <f t="shared" si="24"/>
        <v>0.99999999999999989</v>
      </c>
      <c r="AY79" s="122">
        <f>SUMPRODUCT(AN79:AW79,幕後結果_最佳化!$Z$1005:$AI$1005)</f>
        <v>0.24982101416714825</v>
      </c>
      <c r="AZ79" s="122">
        <f>(SUMPRODUCT(AN79:AW79,MMULT(AN79:AW79,幕後結果!$AB$9:$AK$18)))*252</f>
        <v>4.7272034149531926E-2</v>
      </c>
      <c r="BA79" s="122">
        <f t="shared" si="25"/>
        <v>0.21742132864448219</v>
      </c>
      <c r="BB79" s="98">
        <f t="shared" si="26"/>
        <v>0.95170522348107078</v>
      </c>
      <c r="BC79" s="56"/>
      <c r="BD79" s="56"/>
    </row>
    <row r="80" spans="1:56">
      <c r="A80" s="91">
        <v>79</v>
      </c>
      <c r="B80" s="122">
        <v>0.20921218377739348</v>
      </c>
      <c r="C80" s="122">
        <v>0.16522347650838065</v>
      </c>
      <c r="D80" s="122">
        <v>0.82536917250233532</v>
      </c>
      <c r="E80" s="122">
        <v>4.126137575156763E-2</v>
      </c>
      <c r="F80" s="122">
        <v>0.14482471234805838</v>
      </c>
      <c r="G80" s="122">
        <v>0.13904631168239701</v>
      </c>
      <c r="H80" s="122">
        <v>0.52791334168453297</v>
      </c>
      <c r="I80" s="122">
        <v>0.89832778631900356</v>
      </c>
      <c r="J80" s="122">
        <v>0.36824555089654698</v>
      </c>
      <c r="K80" s="100">
        <v>0.49520882626611051</v>
      </c>
      <c r="L80" s="101"/>
      <c r="M80" s="102">
        <v>79</v>
      </c>
      <c r="N80" s="125">
        <v>-0.80915783032693056</v>
      </c>
      <c r="O80" s="125">
        <v>-0.97321400232521404</v>
      </c>
      <c r="P80" s="125">
        <v>0.93602239948260124</v>
      </c>
      <c r="Q80" s="125">
        <v>-1.7362323946345368</v>
      </c>
      <c r="R80" s="125">
        <v>-1.0588909974431746</v>
      </c>
      <c r="S80" s="125">
        <v>-1.0846140640312707</v>
      </c>
      <c r="T80" s="125">
        <v>7.0025558744641003E-2</v>
      </c>
      <c r="U80" s="122">
        <v>1.27208075741819</v>
      </c>
      <c r="V80" s="122">
        <v>-0.3365036470892972</v>
      </c>
      <c r="W80" s="94">
        <v>-1.2009980262966902E-2</v>
      </c>
      <c r="X80" s="56"/>
      <c r="Y80" s="95">
        <v>79</v>
      </c>
      <c r="Z80" s="122">
        <f>(幕後結果!$AB$2+幕後結果!$AB$4*幕後結果_最佳化!$N1081)*12/3</f>
        <v>-1.0529005503234399</v>
      </c>
      <c r="AA80" s="122">
        <f>(幕後結果!$AC$2+幕後結果!$AC$4*幕後結果_最佳化!$O1081)*12/3</f>
        <v>-2.7893822906259653</v>
      </c>
      <c r="AB80" s="122">
        <f>(幕後結果!$AD$2+幕後結果!$AD$4*幕後結果_最佳化!$P1081)*12/3</f>
        <v>0.93036694498608163</v>
      </c>
      <c r="AC80" s="122">
        <f>(幕後結果!$AE$2+幕後結果!$AE$4*幕後結果_最佳化!$Q1081)*12/3</f>
        <v>-0.36710638222139558</v>
      </c>
      <c r="AD80" s="122">
        <f>(幕後結果!$AF$2+幕後結果!$AF$4*幕後結果_最佳化!$R1081)*12/3</f>
        <v>-0.92126171563880577</v>
      </c>
      <c r="AE80" s="122">
        <f>(幕後結果!$AG$2+幕後結果!$AG$4*幕後結果_最佳化!$S1081)*12/3</f>
        <v>-1.7695371636388355</v>
      </c>
      <c r="AF80" s="122">
        <f>(幕後結果!$AH$2+幕後結果!$AH$4*幕後結果_最佳化!$T1081)*12/3</f>
        <v>1.1142495009334521</v>
      </c>
      <c r="AG80" s="122">
        <f>(幕後結果!$AI$2+幕後結果!$AI$4*幕後結果_最佳化!$U1081)*12/3</f>
        <v>5.5211949295634666E-2</v>
      </c>
      <c r="AH80" s="122">
        <f>(幕後結果!$AJ$2+幕後結果!$AJ$4*幕後結果_最佳化!$V1081)*12/3</f>
        <v>-0.4387382350461666</v>
      </c>
      <c r="AI80" s="96">
        <f>(幕後結果!$AK$2+幕後結果!$AK$4*幕後結果_最佳化!$W1081)*12/3</f>
        <v>-1.1015300881231751</v>
      </c>
      <c r="AJ80" s="56"/>
      <c r="AK80" s="56"/>
      <c r="AL80" s="56"/>
      <c r="AM80" s="104">
        <v>79</v>
      </c>
      <c r="AN80" s="122">
        <f t="shared" si="14"/>
        <v>0.10922282510132679</v>
      </c>
      <c r="AO80" s="122">
        <f t="shared" si="15"/>
        <v>0.14365837693478925</v>
      </c>
      <c r="AP80" s="122">
        <f t="shared" si="16"/>
        <v>7.4585894813261333E-2</v>
      </c>
      <c r="AQ80" s="122">
        <f t="shared" si="17"/>
        <v>0.14858508208902887</v>
      </c>
      <c r="AR80" s="122">
        <f t="shared" si="18"/>
        <v>0.12860607493378551</v>
      </c>
      <c r="AS80" s="122">
        <f t="shared" si="19"/>
        <v>2.4370814313871478E-2</v>
      </c>
      <c r="AT80" s="122">
        <f t="shared" si="20"/>
        <v>0.14726336162995635</v>
      </c>
      <c r="AU80" s="122">
        <f t="shared" si="21"/>
        <v>1.4607990272418662E-2</v>
      </c>
      <c r="AV80" s="122">
        <f t="shared" si="22"/>
        <v>9.4456416928835871E-2</v>
      </c>
      <c r="AW80" s="122">
        <f t="shared" si="23"/>
        <v>0.11464316298272598</v>
      </c>
      <c r="AX80" s="122">
        <f t="shared" si="24"/>
        <v>1</v>
      </c>
      <c r="AY80" s="122">
        <f>SUMPRODUCT(AN80:AW80,幕後結果_最佳化!$Z$1005:$AI$1005)</f>
        <v>8.0322689596290589E-2</v>
      </c>
      <c r="AZ80" s="122">
        <f>(SUMPRODUCT(AN80:AW80,MMULT(AN80:AW80,幕後結果!$AB$9:$AK$18)))*252</f>
        <v>4.3354452847730138E-2</v>
      </c>
      <c r="BA80" s="122">
        <f t="shared" si="25"/>
        <v>0.20821732120006284</v>
      </c>
      <c r="BB80" s="98">
        <f t="shared" si="26"/>
        <v>0.17972899363321218</v>
      </c>
      <c r="BC80" s="56"/>
      <c r="BD80" s="56"/>
    </row>
    <row r="81" spans="1:56">
      <c r="A81" s="91">
        <v>80</v>
      </c>
      <c r="B81" s="122">
        <v>0.53374752868728192</v>
      </c>
      <c r="C81" s="122">
        <v>0.72552135676937257</v>
      </c>
      <c r="D81" s="122">
        <v>0.52545687917897066</v>
      </c>
      <c r="E81" s="122">
        <v>0.74056811258790955</v>
      </c>
      <c r="F81" s="122">
        <v>0.70192091339654472</v>
      </c>
      <c r="G81" s="122">
        <v>0.85335956651740563</v>
      </c>
      <c r="H81" s="122">
        <v>0.50034317427224617</v>
      </c>
      <c r="I81" s="122">
        <v>0.19685127701491334</v>
      </c>
      <c r="J81" s="122">
        <v>0.54217009144137807</v>
      </c>
      <c r="K81" s="100">
        <v>0.96598779984760941</v>
      </c>
      <c r="L81" s="101"/>
      <c r="M81" s="102">
        <v>80</v>
      </c>
      <c r="N81" s="125">
        <v>8.4693652226808622E-2</v>
      </c>
      <c r="O81" s="125">
        <v>0.59932334012047739</v>
      </c>
      <c r="P81" s="125">
        <v>6.3854299558334951E-2</v>
      </c>
      <c r="Q81" s="125">
        <v>0.64509785345008963</v>
      </c>
      <c r="R81" s="125">
        <v>0.52993330558765439</v>
      </c>
      <c r="S81" s="125">
        <v>1.0509514969445408</v>
      </c>
      <c r="T81" s="125">
        <v>8.6021044002533196E-4</v>
      </c>
      <c r="U81" s="122">
        <v>-0.8529220119346429</v>
      </c>
      <c r="V81" s="122">
        <v>0.10590236563830269</v>
      </c>
      <c r="W81" s="94">
        <v>1.8248451499857472</v>
      </c>
      <c r="X81" s="56"/>
      <c r="Y81" s="95">
        <v>80</v>
      </c>
      <c r="Z81" s="122">
        <f>(幕後結果!$AB$2+幕後結果!$AB$4*幕後結果_最佳化!$N1082)*12/3</f>
        <v>5.6861112598904175E-2</v>
      </c>
      <c r="AA81" s="122">
        <f>(幕後結果!$AC$2+幕後結果!$AC$4*幕後結果_最佳化!$O1082)*12/3</f>
        <v>-0.54464879918830578</v>
      </c>
      <c r="AB81" s="122">
        <f>(幕後結果!$AD$2+幕後結果!$AD$4*幕後結果_最佳化!$P1082)*12/3</f>
        <v>0.60404234554701519</v>
      </c>
      <c r="AC81" s="122">
        <f>(幕後結果!$AE$2+幕後結果!$AE$4*幕後結果_最佳化!$Q1082)*12/3</f>
        <v>1.4794500664764885</v>
      </c>
      <c r="AD81" s="122">
        <f>(幕後結果!$AF$2+幕後結果!$AF$4*幕後結果_最佳化!$R1082)*12/3</f>
        <v>0.39892376931353474</v>
      </c>
      <c r="AE81" s="122">
        <f>(幕後結果!$AG$2+幕後結果!$AG$4*幕後結果_最佳化!$S1082)*12/3</f>
        <v>1.689258223597603</v>
      </c>
      <c r="AF81" s="122">
        <f>(幕後結果!$AH$2+幕後結果!$AH$4*幕後結果_最佳化!$T1082)*12/3</f>
        <v>1.2075345981940426</v>
      </c>
      <c r="AG81" s="122">
        <f>(幕後結果!$AI$2+幕後結果!$AI$4*幕後結果_最佳化!$U1082)*12/3</f>
        <v>-1.6900307397115111</v>
      </c>
      <c r="AH81" s="122">
        <f>(幕後結果!$AJ$2+幕後結果!$AJ$4*幕後結果_最佳化!$V1082)*12/3</f>
        <v>0.36828450547000169</v>
      </c>
      <c r="AI81" s="96">
        <f>(幕後結果!$AK$2+幕後結果!$AK$4*幕後結果_最佳化!$W1082)*12/3</f>
        <v>0.66919584529878051</v>
      </c>
      <c r="AJ81" s="56"/>
      <c r="AK81" s="56"/>
      <c r="AL81" s="56"/>
      <c r="AM81" s="104">
        <v>80</v>
      </c>
      <c r="AN81" s="122">
        <f t="shared" si="14"/>
        <v>1.5485650339175316E-2</v>
      </c>
      <c r="AO81" s="122">
        <f t="shared" si="15"/>
        <v>0.28726964340762218</v>
      </c>
      <c r="AP81" s="122">
        <f t="shared" si="16"/>
        <v>4.9285607304864865E-2</v>
      </c>
      <c r="AQ81" s="122">
        <f t="shared" si="17"/>
        <v>1.8603736025553732E-2</v>
      </c>
      <c r="AR81" s="122">
        <f t="shared" si="18"/>
        <v>7.0347648695223183E-2</v>
      </c>
      <c r="AS81" s="122">
        <f t="shared" si="19"/>
        <v>6.4122611535552737E-2</v>
      </c>
      <c r="AT81" s="122">
        <f t="shared" si="20"/>
        <v>3.2315404189700872E-2</v>
      </c>
      <c r="AU81" s="122">
        <f t="shared" si="21"/>
        <v>1.8257788421892251E-2</v>
      </c>
      <c r="AV81" s="122">
        <f t="shared" si="22"/>
        <v>0.13748400437179051</v>
      </c>
      <c r="AW81" s="122">
        <f t="shared" si="23"/>
        <v>0.30682790570862423</v>
      </c>
      <c r="AX81" s="122">
        <f t="shared" si="24"/>
        <v>1</v>
      </c>
      <c r="AY81" s="122">
        <f>SUMPRODUCT(AN81:AW81,幕後結果_最佳化!$Z$1005:$AI$1005)</f>
        <v>-0.44296353244284437</v>
      </c>
      <c r="AZ81" s="122">
        <f>(SUMPRODUCT(AN81:AW81,MMULT(AN81:AW81,幕後結果!$AB$9:$AK$18)))*252</f>
        <v>6.3640574033373198E-2</v>
      </c>
      <c r="BA81" s="122">
        <f t="shared" si="25"/>
        <v>0.25227083468640049</v>
      </c>
      <c r="BB81" s="98">
        <f t="shared" si="26"/>
        <v>-1.925959982836797</v>
      </c>
      <c r="BC81" s="56"/>
      <c r="BD81" s="56"/>
    </row>
    <row r="82" spans="1:56">
      <c r="A82" s="91">
        <v>81</v>
      </c>
      <c r="B82" s="122">
        <v>0.77039962063377754</v>
      </c>
      <c r="C82" s="122">
        <v>0.54620857038086945</v>
      </c>
      <c r="D82" s="122">
        <v>0.79519521170661744</v>
      </c>
      <c r="E82" s="122">
        <v>0.31013341744912015</v>
      </c>
      <c r="F82" s="122">
        <v>0.38441254264328784</v>
      </c>
      <c r="G82" s="122">
        <v>0.96572771317021222</v>
      </c>
      <c r="H82" s="122">
        <v>4.4892864613217398E-3</v>
      </c>
      <c r="I82" s="122">
        <v>0.70487563410033305</v>
      </c>
      <c r="J82" s="122">
        <v>7.119724085654644E-2</v>
      </c>
      <c r="K82" s="100">
        <v>0.84843932798986366</v>
      </c>
      <c r="L82" s="101"/>
      <c r="M82" s="102">
        <v>81</v>
      </c>
      <c r="N82" s="125">
        <v>0.74016355489182817</v>
      </c>
      <c r="O82" s="125">
        <v>0.11608792414854326</v>
      </c>
      <c r="P82" s="125">
        <v>0.82458088623934633</v>
      </c>
      <c r="Q82" s="125">
        <v>-0.49547220847452955</v>
      </c>
      <c r="R82" s="125">
        <v>-0.29391208235552818</v>
      </c>
      <c r="S82" s="125">
        <v>1.8214098851075038</v>
      </c>
      <c r="T82" s="125">
        <v>-2.6128689262036788</v>
      </c>
      <c r="U82" s="122">
        <v>0.53847562051698339</v>
      </c>
      <c r="V82" s="122">
        <v>-1.466932267323974</v>
      </c>
      <c r="W82" s="94">
        <v>1.0297628497679339</v>
      </c>
      <c r="X82" s="56"/>
      <c r="Y82" s="95">
        <v>81</v>
      </c>
      <c r="Z82" s="122">
        <f>(幕後結果!$AB$2+幕後結果!$AB$4*幕後結果_最佳化!$N1083)*12/3</f>
        <v>0.87066003039993412</v>
      </c>
      <c r="AA82" s="122">
        <f>(幕後結果!$AC$2+幕後結果!$AC$4*幕後結果_最佳化!$O1083)*12/3</f>
        <v>-1.1536318928220066</v>
      </c>
      <c r="AB82" s="122">
        <f>(幕後結果!$AD$2+幕後結果!$AD$4*幕後結果_最佳化!$P1083)*12/3</f>
        <v>1.4111254542198364</v>
      </c>
      <c r="AC82" s="122">
        <f>(幕後結果!$AE$2+幕後結果!$AE$4*幕後結果_最佳化!$Q1083)*12/3</f>
        <v>0.78712482261256467</v>
      </c>
      <c r="AD82" s="122">
        <f>(幕後結果!$AF$2+幕後結果!$AF$4*幕後結果_最佳化!$R1083)*12/3</f>
        <v>-0.25421974904557343</v>
      </c>
      <c r="AE82" s="122">
        <f>(幕後結果!$AG$2+幕後結果!$AG$4*幕後結果_最佳化!$S1083)*12/3</f>
        <v>1.698463925682115</v>
      </c>
      <c r="AF82" s="122">
        <f>(幕後結果!$AH$2+幕後結果!$AH$4*幕後結果_最佳化!$T1083)*12/3</f>
        <v>-1.1053768597055484</v>
      </c>
      <c r="AG82" s="122">
        <f>(幕後結果!$AI$2+幕後結果!$AI$4*幕後結果_最佳化!$U1083)*12/3</f>
        <v>0.15979999667330191</v>
      </c>
      <c r="AH82" s="122">
        <f>(幕後結果!$AJ$2+幕後結果!$AJ$4*幕後結果_最佳化!$V1083)*12/3</f>
        <v>-1.1117991094908832</v>
      </c>
      <c r="AI82" s="96">
        <f>(幕後結果!$AK$2+幕後結果!$AK$4*幕後結果_最佳化!$W1083)*12/3</f>
        <v>6.8149931056703805E-2</v>
      </c>
      <c r="AJ82" s="56"/>
      <c r="AK82" s="56"/>
      <c r="AL82" s="56"/>
      <c r="AM82" s="104">
        <v>81</v>
      </c>
      <c r="AN82" s="122">
        <f t="shared" si="14"/>
        <v>5.5678722693842483E-2</v>
      </c>
      <c r="AO82" s="122">
        <f t="shared" si="15"/>
        <v>7.801421345146968E-2</v>
      </c>
      <c r="AP82" s="122">
        <f t="shared" si="16"/>
        <v>9.1463813948473138E-2</v>
      </c>
      <c r="AQ82" s="122">
        <f t="shared" si="17"/>
        <v>0.13303676059459096</v>
      </c>
      <c r="AR82" s="122">
        <f t="shared" si="18"/>
        <v>0.10911339254974813</v>
      </c>
      <c r="AS82" s="122">
        <f t="shared" si="19"/>
        <v>4.7263918243628078E-2</v>
      </c>
      <c r="AT82" s="122">
        <f t="shared" si="20"/>
        <v>8.5213301018219639E-2</v>
      </c>
      <c r="AU82" s="122">
        <f t="shared" si="21"/>
        <v>0.10158560032770146</v>
      </c>
      <c r="AV82" s="122">
        <f t="shared" si="22"/>
        <v>0.14066193057215415</v>
      </c>
      <c r="AW82" s="122">
        <f t="shared" si="23"/>
        <v>0.15796834660017234</v>
      </c>
      <c r="AX82" s="122">
        <f t="shared" si="24"/>
        <v>1</v>
      </c>
      <c r="AY82" s="122">
        <f>SUMPRODUCT(AN82:AW82,幕後結果_最佳化!$Z$1005:$AI$1005)</f>
        <v>1.335429507242511E-2</v>
      </c>
      <c r="AZ82" s="122">
        <f>(SUMPRODUCT(AN82:AW82,MMULT(AN82:AW82,幕後結果!$AB$9:$AK$18)))*252</f>
        <v>3.962294288944105E-2</v>
      </c>
      <c r="BA82" s="122">
        <f t="shared" si="25"/>
        <v>0.19905512525288327</v>
      </c>
      <c r="BB82" s="98">
        <f t="shared" si="26"/>
        <v>-0.14842976230850369</v>
      </c>
      <c r="BC82" s="56"/>
      <c r="BD82" s="56"/>
    </row>
    <row r="83" spans="1:56">
      <c r="A83" s="91">
        <v>82</v>
      </c>
      <c r="B83" s="122">
        <v>0.71919580870958133</v>
      </c>
      <c r="C83" s="122">
        <v>0.62538617745582448</v>
      </c>
      <c r="D83" s="122">
        <v>0.66156944532683215</v>
      </c>
      <c r="E83" s="122">
        <v>0.22265012467100687</v>
      </c>
      <c r="F83" s="122">
        <v>0.28402154523219525</v>
      </c>
      <c r="G83" s="122">
        <v>0.39727137609200325</v>
      </c>
      <c r="H83" s="122">
        <v>0.44527932728315256</v>
      </c>
      <c r="I83" s="122">
        <v>0.83776254691165275</v>
      </c>
      <c r="J83" s="122">
        <v>0.42132103298076706</v>
      </c>
      <c r="K83" s="100">
        <v>0.99922137223561758</v>
      </c>
      <c r="L83" s="101"/>
      <c r="M83" s="102">
        <v>82</v>
      </c>
      <c r="N83" s="125">
        <v>0.58045417227274343</v>
      </c>
      <c r="O83" s="125">
        <v>0.31965794265851338</v>
      </c>
      <c r="P83" s="125">
        <v>0.41675023057819971</v>
      </c>
      <c r="Q83" s="125">
        <v>-0.76327358953064195</v>
      </c>
      <c r="R83" s="125">
        <v>-0.5709359060707111</v>
      </c>
      <c r="S83" s="125">
        <v>-0.26041619475541844</v>
      </c>
      <c r="T83" s="125">
        <v>-0.13759734422374892</v>
      </c>
      <c r="U83" s="122">
        <v>0.98530371965692254</v>
      </c>
      <c r="V83" s="122">
        <v>-0.19851510739755596</v>
      </c>
      <c r="W83" s="94">
        <v>3.1637966625266776</v>
      </c>
      <c r="X83" s="56"/>
      <c r="Y83" s="95">
        <v>82</v>
      </c>
      <c r="Z83" s="122">
        <f>(幕後結果!$AB$2+幕後結果!$AB$4*幕後結果_最佳化!$N1084)*12/3</f>
        <v>0.67237278302268244</v>
      </c>
      <c r="AA83" s="122">
        <f>(幕後結果!$AC$2+幕後結果!$AC$4*幕後結果_最佳化!$O1084)*12/3</f>
        <v>-0.88697392290497323</v>
      </c>
      <c r="AB83" s="122">
        <f>(幕後結果!$AD$2+幕後結果!$AD$4*幕後結果_最佳化!$P1084)*12/3</f>
        <v>1.0305404752993474</v>
      </c>
      <c r="AC83" s="122">
        <f>(幕後結果!$AE$2+幕後結果!$AE$4*幕後結果_最佳化!$Q1084)*12/3</f>
        <v>0.52249611317367928</v>
      </c>
      <c r="AD83" s="122">
        <f>(幕後結果!$AF$2+幕後結果!$AF$4*幕後結果_最佳化!$R1084)*12/3</f>
        <v>-0.47393541411294554</v>
      </c>
      <c r="AE83" s="122">
        <f>(幕後結果!$AG$2+幕後結果!$AG$4*幕後結果_最佳化!$S1084)*12/3</f>
        <v>-5.1875163009118264E-2</v>
      </c>
      <c r="AF83" s="122">
        <f>(幕後結果!$AH$2+幕後結果!$AH$4*幕後結果_最佳化!$T1084)*12/3</f>
        <v>1.1675269456916157</v>
      </c>
      <c r="AG83" s="122">
        <f>(幕後結果!$AI$2+幕後結果!$AI$4*幕後結果_最佳化!$U1084)*12/3</f>
        <v>0.46970242194943101</v>
      </c>
      <c r="AH83" s="122">
        <f>(幕後結果!$AJ$2+幕後結果!$AJ$4*幕後結果_最佳化!$V1084)*12/3</f>
        <v>0.27154589899003934</v>
      </c>
      <c r="AI83" s="96">
        <f>(幕後結果!$AK$2+幕後結果!$AK$4*幕後結果_最佳化!$W1084)*12/3</f>
        <v>0.99371112980226461</v>
      </c>
      <c r="AJ83" s="56"/>
      <c r="AK83" s="56"/>
      <c r="AL83" s="56"/>
      <c r="AM83" s="104">
        <v>82</v>
      </c>
      <c r="AN83" s="122">
        <f t="shared" si="14"/>
        <v>0.13063572263049592</v>
      </c>
      <c r="AO83" s="122">
        <f t="shared" si="15"/>
        <v>6.7396784241678553E-2</v>
      </c>
      <c r="AP83" s="122">
        <f t="shared" si="16"/>
        <v>0.18419068833987998</v>
      </c>
      <c r="AQ83" s="122">
        <f t="shared" si="17"/>
        <v>0.1972794192479041</v>
      </c>
      <c r="AR83" s="122">
        <f t="shared" si="18"/>
        <v>3.9123509132080382E-2</v>
      </c>
      <c r="AS83" s="122">
        <f t="shared" si="19"/>
        <v>0.16363980989895904</v>
      </c>
      <c r="AT83" s="122">
        <f t="shared" si="20"/>
        <v>4.1905017129462534E-2</v>
      </c>
      <c r="AU83" s="122">
        <f t="shared" si="21"/>
        <v>8.9179173166498135E-2</v>
      </c>
      <c r="AV83" s="122">
        <f t="shared" si="22"/>
        <v>4.8106066862375424E-2</v>
      </c>
      <c r="AW83" s="122">
        <f t="shared" si="23"/>
        <v>3.8543809350666085E-2</v>
      </c>
      <c r="AX83" s="122">
        <f t="shared" si="24"/>
        <v>1.0000000000000002</v>
      </c>
      <c r="AY83" s="122">
        <f>SUMPRODUCT(AN83:AW83,幕後結果_最佳化!$Z$1005:$AI$1005)</f>
        <v>0.179302120751616</v>
      </c>
      <c r="AZ83" s="122">
        <f>(SUMPRODUCT(AN83:AW83,MMULT(AN83:AW83,幕後結果!$AB$9:$AK$18)))*252</f>
        <v>5.4125993300156293E-2</v>
      </c>
      <c r="BA83" s="122">
        <f t="shared" si="25"/>
        <v>0.23264993724511573</v>
      </c>
      <c r="BB83" s="98">
        <f t="shared" si="26"/>
        <v>0.58629768985454411</v>
      </c>
      <c r="BC83" s="56"/>
      <c r="BD83" s="56"/>
    </row>
    <row r="84" spans="1:56">
      <c r="A84" s="91">
        <v>83</v>
      </c>
      <c r="B84" s="122">
        <v>0.39791171004037884</v>
      </c>
      <c r="C84" s="122">
        <v>0.35152593409123623</v>
      </c>
      <c r="D84" s="122">
        <v>6.392554759649105E-2</v>
      </c>
      <c r="E84" s="122">
        <v>0.32479317458307655</v>
      </c>
      <c r="F84" s="122">
        <v>0.89318139810201225</v>
      </c>
      <c r="G84" s="122">
        <v>0.79296640233370463</v>
      </c>
      <c r="H84" s="122">
        <v>0.83755898384296112</v>
      </c>
      <c r="I84" s="122">
        <v>0.20686464382646919</v>
      </c>
      <c r="J84" s="122">
        <v>0.85213431000464257</v>
      </c>
      <c r="K84" s="100">
        <v>0.88040941651106741</v>
      </c>
      <c r="L84" s="101"/>
      <c r="M84" s="102">
        <v>83</v>
      </c>
      <c r="N84" s="125">
        <v>-0.2587561149416262</v>
      </c>
      <c r="O84" s="125">
        <v>-0.3812040176072522</v>
      </c>
      <c r="P84" s="125">
        <v>-1.5226308175558187</v>
      </c>
      <c r="Q84" s="125">
        <v>-0.45433691655954467</v>
      </c>
      <c r="R84" s="125">
        <v>1.2436261051215272</v>
      </c>
      <c r="S84" s="125">
        <v>0.81675720074170322</v>
      </c>
      <c r="T84" s="125">
        <v>0.98447497017062191</v>
      </c>
      <c r="U84" s="122">
        <v>-0.81734851745384562</v>
      </c>
      <c r="V84" s="122">
        <v>1.0456311103681311</v>
      </c>
      <c r="W84" s="94">
        <v>1.1770359266466868</v>
      </c>
      <c r="X84" s="56"/>
      <c r="Y84" s="95">
        <v>83</v>
      </c>
      <c r="Z84" s="122">
        <f>(幕後結果!$AB$2+幕後結果!$AB$4*幕後結果_最佳化!$N1085)*12/3</f>
        <v>-0.36954908213970467</v>
      </c>
      <c r="AA84" s="122">
        <f>(幕後結果!$AC$2+幕後結果!$AC$4*幕後結果_最佳化!$O1085)*12/3</f>
        <v>-1.9257276641125458</v>
      </c>
      <c r="AB84" s="122">
        <f>(幕後結果!$AD$2+幕後結果!$AD$4*幕後結果_最佳化!$P1085)*12/3</f>
        <v>-0.97279456754520111</v>
      </c>
      <c r="AC84" s="122">
        <f>(幕後結果!$AE$2+幕後結果!$AE$4*幕後結果_最佳化!$Q1085)*12/3</f>
        <v>0.11808440666686959</v>
      </c>
      <c r="AD84" s="122">
        <f>(幕後結果!$AF$2+幕後結果!$AF$4*幕後結果_最佳化!$R1085)*12/3</f>
        <v>0.53874551975128215</v>
      </c>
      <c r="AE84" s="122">
        <f>(幕後結果!$AG$2+幕後結果!$AG$4*幕後結果_最佳化!$S1085)*12/3</f>
        <v>0.36362555305170047</v>
      </c>
      <c r="AF84" s="122">
        <f>(幕後結果!$AH$2+幕後結果!$AH$4*幕後結果_最佳化!$T1085)*12/3</f>
        <v>2.2039769584108058</v>
      </c>
      <c r="AG84" s="122">
        <f>(幕後結果!$AI$2+幕後結果!$AI$4*幕後結果_最佳化!$U1085)*12/3</f>
        <v>-1.6251910578978392</v>
      </c>
      <c r="AH84" s="122">
        <f>(幕後結果!$AJ$2+幕後結果!$AJ$4*幕後結果_最佳化!$V1085)*12/3</f>
        <v>0.68751799171321293</v>
      </c>
      <c r="AI84" s="96">
        <f>(幕後結果!$AK$2+幕後結果!$AK$4*幕後結果_最佳化!$W1085)*12/3</f>
        <v>0.29764350133254175</v>
      </c>
      <c r="AJ84" s="56"/>
      <c r="AK84" s="56"/>
      <c r="AL84" s="56"/>
      <c r="AM84" s="104">
        <v>83</v>
      </c>
      <c r="AN84" s="122">
        <f t="shared" si="14"/>
        <v>4.4886793512841971E-2</v>
      </c>
      <c r="AO84" s="122">
        <f t="shared" si="15"/>
        <v>8.9111656256417981E-2</v>
      </c>
      <c r="AP84" s="122">
        <f t="shared" si="16"/>
        <v>0.12674836172341003</v>
      </c>
      <c r="AQ84" s="122">
        <f t="shared" si="17"/>
        <v>9.1909647563991601E-2</v>
      </c>
      <c r="AR84" s="122">
        <f t="shared" si="18"/>
        <v>0.11609527753410932</v>
      </c>
      <c r="AS84" s="122">
        <f t="shared" si="19"/>
        <v>0.11531142673474529</v>
      </c>
      <c r="AT84" s="122">
        <f t="shared" si="20"/>
        <v>0.17281927793736029</v>
      </c>
      <c r="AU84" s="122">
        <f t="shared" si="21"/>
        <v>7.3611462235840988E-2</v>
      </c>
      <c r="AV84" s="122">
        <f t="shared" si="22"/>
        <v>2.6376721072922688E-2</v>
      </c>
      <c r="AW84" s="122">
        <f t="shared" si="23"/>
        <v>0.14312937542835991</v>
      </c>
      <c r="AX84" s="122">
        <f t="shared" si="24"/>
        <v>1</v>
      </c>
      <c r="AY84" s="122">
        <f>SUMPRODUCT(AN84:AW84,幕後結果_最佳化!$Z$1005:$AI$1005)</f>
        <v>0.12154493138563226</v>
      </c>
      <c r="AZ84" s="122">
        <f>(SUMPRODUCT(AN84:AW84,MMULT(AN84:AW84,幕後結果!$AB$9:$AK$18)))*252</f>
        <v>4.0622028563576891E-2</v>
      </c>
      <c r="BA84" s="122">
        <f t="shared" si="25"/>
        <v>0.20154907234610853</v>
      </c>
      <c r="BB84" s="98">
        <f t="shared" si="26"/>
        <v>0.39020239820593106</v>
      </c>
      <c r="BC84" s="56"/>
      <c r="BD84" s="56"/>
    </row>
    <row r="85" spans="1:56">
      <c r="A85" s="91">
        <v>84</v>
      </c>
      <c r="B85" s="122">
        <v>0.15122128002053126</v>
      </c>
      <c r="C85" s="122">
        <v>1.4556415900199404E-2</v>
      </c>
      <c r="D85" s="122">
        <v>0.48324807280078907</v>
      </c>
      <c r="E85" s="122">
        <v>0.21136274999471416</v>
      </c>
      <c r="F85" s="122">
        <v>0.83731094719222687</v>
      </c>
      <c r="G85" s="122">
        <v>0.19113771040855165</v>
      </c>
      <c r="H85" s="122">
        <v>0.71569098341271697</v>
      </c>
      <c r="I85" s="122">
        <v>0.29139899630788646</v>
      </c>
      <c r="J85" s="122">
        <v>0.68143665985520152</v>
      </c>
      <c r="K85" s="100">
        <v>0.12446392038504461</v>
      </c>
      <c r="L85" s="101"/>
      <c r="M85" s="102">
        <v>84</v>
      </c>
      <c r="N85" s="125">
        <v>-1.0312095567216535</v>
      </c>
      <c r="O85" s="125">
        <v>-2.1819553012447259</v>
      </c>
      <c r="P85" s="125">
        <v>-4.2003201928578489E-2</v>
      </c>
      <c r="Q85" s="125">
        <v>-0.80170175569482072</v>
      </c>
      <c r="R85" s="125">
        <v>0.98346607204635828</v>
      </c>
      <c r="S85" s="125">
        <v>-0.87371143719439848</v>
      </c>
      <c r="T85" s="125">
        <v>0.57008797130101951</v>
      </c>
      <c r="U85" s="122">
        <v>-0.54930232420187675</v>
      </c>
      <c r="V85" s="122">
        <v>0.47171997104762042</v>
      </c>
      <c r="W85" s="94">
        <v>-1.1529574716834887</v>
      </c>
      <c r="X85" s="56"/>
      <c r="Y85" s="95">
        <v>84</v>
      </c>
      <c r="Z85" s="122">
        <f>(幕後結果!$AB$2+幕後結果!$AB$4*幕後結果_最佳化!$N1086)*12/3</f>
        <v>-1.3285889593581812</v>
      </c>
      <c r="AA85" s="122">
        <f>(幕後結果!$AC$2+幕後結果!$AC$4*幕後結果_最佳化!$O1086)*12/3</f>
        <v>-4.4744089319095641</v>
      </c>
      <c r="AB85" s="122">
        <f>(幕後結果!$AD$2+幕後結果!$AD$4*幕後結果_最佳化!$P1086)*12/3</f>
        <v>-0.10619295849751831</v>
      </c>
      <c r="AC85" s="122">
        <f>(幕後結果!$AE$2+幕後結果!$AE$4*幕後結果_最佳化!$Q1086)*12/3</f>
        <v>-0.14235317008861803</v>
      </c>
      <c r="AD85" s="122">
        <f>(幕後結果!$AF$2+幕後結果!$AF$4*幕後結果_最佳化!$R1086)*12/3</f>
        <v>0.31057651614788895</v>
      </c>
      <c r="AE85" s="122">
        <f>(幕後結果!$AG$2+幕後結果!$AG$4*幕後結果_最佳化!$S1086)*12/3</f>
        <v>-1.4407610228643726</v>
      </c>
      <c r="AF85" s="122">
        <f>(幕後結果!$AH$2+幕後結果!$AH$4*幕後結果_最佳化!$T1086)*12/3</f>
        <v>1.8248191367352991</v>
      </c>
      <c r="AG85" s="122">
        <f>(幕後結果!$AI$2+幕後結果!$AI$4*幕後結果_最佳化!$U1086)*12/3</f>
        <v>-1.7450624860987505</v>
      </c>
      <c r="AH85" s="122">
        <f>(幕後結果!$AJ$2+幕後結果!$AJ$4*幕後結果_最佳化!$V1086)*12/3</f>
        <v>-0.33940867158615218</v>
      </c>
      <c r="AI85" s="96">
        <f>(幕後結果!$AK$2+幕後結果!$AK$4*幕後結果_最佳化!$W1086)*12/3</f>
        <v>-1.3836344668852805</v>
      </c>
      <c r="AJ85" s="56"/>
      <c r="AK85" s="56"/>
      <c r="AL85" s="56"/>
      <c r="AM85" s="104">
        <v>84</v>
      </c>
      <c r="AN85" s="122">
        <f t="shared" si="14"/>
        <v>0.13062099128438559</v>
      </c>
      <c r="AO85" s="122">
        <f t="shared" si="15"/>
        <v>7.361099667846259E-2</v>
      </c>
      <c r="AP85" s="122">
        <f t="shared" si="16"/>
        <v>0.11543777443875539</v>
      </c>
      <c r="AQ85" s="122">
        <f t="shared" si="17"/>
        <v>8.8275414404652891E-2</v>
      </c>
      <c r="AR85" s="122">
        <f t="shared" si="18"/>
        <v>3.4899615292617578E-2</v>
      </c>
      <c r="AS85" s="122">
        <f t="shared" si="19"/>
        <v>0.11124547343267709</v>
      </c>
      <c r="AT85" s="122">
        <f t="shared" si="20"/>
        <v>0.15141542552529882</v>
      </c>
      <c r="AU85" s="122">
        <f t="shared" si="21"/>
        <v>0.14800151087658622</v>
      </c>
      <c r="AV85" s="122">
        <f t="shared" si="22"/>
        <v>3.3607408420050444E-2</v>
      </c>
      <c r="AW85" s="122">
        <f t="shared" si="23"/>
        <v>0.11288538964651353</v>
      </c>
      <c r="AX85" s="122">
        <f t="shared" si="24"/>
        <v>1.0000000000000002</v>
      </c>
      <c r="AY85" s="122">
        <f>SUMPRODUCT(AN85:AW85,幕後結果_最佳化!$Z$1005:$AI$1005)</f>
        <v>6.8669044322865441E-2</v>
      </c>
      <c r="AZ85" s="122">
        <f>(SUMPRODUCT(AN85:AW85,MMULT(AN85:AW85,幕後結果!$AB$9:$AK$18)))*252</f>
        <v>5.0187769104802618E-2</v>
      </c>
      <c r="BA85" s="122">
        <f t="shared" si="25"/>
        <v>0.22402626878293228</v>
      </c>
      <c r="BB85" s="98">
        <f t="shared" si="26"/>
        <v>0.11502688708275575</v>
      </c>
      <c r="BC85" s="56"/>
      <c r="BD85" s="56"/>
    </row>
    <row r="86" spans="1:56">
      <c r="A86" s="91">
        <v>85</v>
      </c>
      <c r="B86" s="122">
        <v>0.31716244841694285</v>
      </c>
      <c r="C86" s="122">
        <v>0.31757217625324374</v>
      </c>
      <c r="D86" s="122">
        <v>0.83299591412653951</v>
      </c>
      <c r="E86" s="122">
        <v>0.13247584677305757</v>
      </c>
      <c r="F86" s="122">
        <v>0.93139289042146456</v>
      </c>
      <c r="G86" s="122">
        <v>0.36289734036506482</v>
      </c>
      <c r="H86" s="122">
        <v>0.64911265953981423</v>
      </c>
      <c r="I86" s="122">
        <v>0.66243345170155532</v>
      </c>
      <c r="J86" s="122">
        <v>0.89045034230425868</v>
      </c>
      <c r="K86" s="100">
        <v>0.10286858272850785</v>
      </c>
      <c r="L86" s="101"/>
      <c r="M86" s="102">
        <v>85</v>
      </c>
      <c r="N86" s="125">
        <v>-0.47564838733784992</v>
      </c>
      <c r="O86" s="125">
        <v>-0.47449866111268918</v>
      </c>
      <c r="P86" s="125">
        <v>0.96607196508180193</v>
      </c>
      <c r="Q86" s="125">
        <v>-1.1147637051679977</v>
      </c>
      <c r="R86" s="125">
        <v>1.4862454142739026</v>
      </c>
      <c r="S86" s="125">
        <v>-0.35072498332633961</v>
      </c>
      <c r="T86" s="125">
        <v>0.3829259350974174</v>
      </c>
      <c r="U86" s="122">
        <v>0.41911362084166204</v>
      </c>
      <c r="V86" s="122">
        <v>1.2289266315855196</v>
      </c>
      <c r="W86" s="94">
        <v>-1.2653743502065542</v>
      </c>
      <c r="X86" s="56"/>
      <c r="Y86" s="95">
        <v>85</v>
      </c>
      <c r="Z86" s="122">
        <f>(幕後結果!$AB$2+幕後結果!$AB$4*幕後結果_最佳化!$N1087)*12/3</f>
        <v>-0.63883176901489058</v>
      </c>
      <c r="AA86" s="122">
        <f>(幕後結果!$AC$2+幕後結果!$AC$4*幕後結果_最佳化!$O1087)*12/3</f>
        <v>-2.0731391877115573</v>
      </c>
      <c r="AB86" s="122">
        <f>(幕後結果!$AD$2+幕後結果!$AD$4*幕後結果_最佳化!$P1087)*12/3</f>
        <v>1.1074867954979228</v>
      </c>
      <c r="AC86" s="122">
        <f>(幕後結果!$AE$2+幕後結果!$AE$4*幕後結果_最佳化!$Q1087)*12/3</f>
        <v>0.19679289543676659</v>
      </c>
      <c r="AD86" s="122">
        <f>(幕後結果!$AF$2+幕後結果!$AF$4*幕後結果_最佳化!$R1087)*12/3</f>
        <v>0.88706552664081606</v>
      </c>
      <c r="AE86" s="122">
        <f>(幕後結果!$AG$2+幕後結果!$AG$4*幕後結果_最佳化!$S1087)*12/3</f>
        <v>-0.43873939882959667</v>
      </c>
      <c r="AF86" s="122">
        <f>(幕後結果!$AH$2+幕後結果!$AH$4*幕後結果_最佳化!$T1087)*12/3</f>
        <v>1.9648110306746966</v>
      </c>
      <c r="AG86" s="122">
        <f>(幕後結果!$AI$2+幕後結果!$AI$4*幕後結果_最佳化!$U1087)*12/3</f>
        <v>-0.32704816700647033</v>
      </c>
      <c r="AH86" s="122">
        <f>(幕後結果!$AJ$2+幕後結果!$AJ$4*幕後結果_最佳化!$V1087)*12/3</f>
        <v>1.053489900528235</v>
      </c>
      <c r="AI86" s="96">
        <f>(幕後結果!$AK$2+幕後結果!$AK$4*幕後結果_最佳化!$W1087)*12/3</f>
        <v>-0.90273700632093068</v>
      </c>
      <c r="AJ86" s="56"/>
      <c r="AK86" s="56"/>
      <c r="AL86" s="56"/>
      <c r="AM86" s="104">
        <v>85</v>
      </c>
      <c r="AN86" s="122">
        <f t="shared" si="14"/>
        <v>3.9993618325215377E-3</v>
      </c>
      <c r="AO86" s="122">
        <f t="shared" si="15"/>
        <v>8.4513571284381611E-2</v>
      </c>
      <c r="AP86" s="122">
        <f t="shared" si="16"/>
        <v>5.243495853652737E-3</v>
      </c>
      <c r="AQ86" s="122">
        <f t="shared" si="17"/>
        <v>8.1958221862600447E-2</v>
      </c>
      <c r="AR86" s="122">
        <f t="shared" si="18"/>
        <v>0.13289203574180494</v>
      </c>
      <c r="AS86" s="122">
        <f t="shared" si="19"/>
        <v>0.13035312251964604</v>
      </c>
      <c r="AT86" s="122">
        <f t="shared" si="20"/>
        <v>0.2146130738400055</v>
      </c>
      <c r="AU86" s="122">
        <f t="shared" si="21"/>
        <v>4.3365864238870913E-2</v>
      </c>
      <c r="AV86" s="122">
        <f t="shared" si="22"/>
        <v>0.19677142699108008</v>
      </c>
      <c r="AW86" s="122">
        <f t="shared" si="23"/>
        <v>0.10628982583543614</v>
      </c>
      <c r="AX86" s="122">
        <f t="shared" si="24"/>
        <v>0.99999999999999989</v>
      </c>
      <c r="AY86" s="122">
        <f>SUMPRODUCT(AN86:AW86,幕後結果_最佳化!$Z$1005:$AI$1005)</f>
        <v>0.17670188374879531</v>
      </c>
      <c r="AZ86" s="122">
        <f>(SUMPRODUCT(AN86:AW86,MMULT(AN86:AW86,幕後結果!$AB$9:$AK$18)))*252</f>
        <v>4.4006989345564781E-2</v>
      </c>
      <c r="BA86" s="122">
        <f t="shared" si="25"/>
        <v>0.20977842917126818</v>
      </c>
      <c r="BB86" s="98">
        <f t="shared" si="26"/>
        <v>0.63782479579707507</v>
      </c>
      <c r="BC86" s="56"/>
      <c r="BD86" s="56"/>
    </row>
    <row r="87" spans="1:56">
      <c r="A87" s="91">
        <v>86</v>
      </c>
      <c r="B87" s="122">
        <v>0.66760495822270172</v>
      </c>
      <c r="C87" s="122">
        <v>1.0173052952773265E-3</v>
      </c>
      <c r="D87" s="122">
        <v>0.65838692977437319</v>
      </c>
      <c r="E87" s="122">
        <v>0.34808472411908831</v>
      </c>
      <c r="F87" s="122">
        <v>0.95721575903273504</v>
      </c>
      <c r="G87" s="122">
        <v>0.65308954114215112</v>
      </c>
      <c r="H87" s="122">
        <v>0.55366830460698591</v>
      </c>
      <c r="I87" s="122">
        <v>0.25588060834676041</v>
      </c>
      <c r="J87" s="122">
        <v>0.63743168323973309</v>
      </c>
      <c r="K87" s="100">
        <v>0.80645619824194803</v>
      </c>
      <c r="L87" s="101"/>
      <c r="M87" s="102">
        <v>86</v>
      </c>
      <c r="N87" s="125">
        <v>0.43330929883362951</v>
      </c>
      <c r="O87" s="125">
        <v>-3.0851331308012209</v>
      </c>
      <c r="P87" s="125">
        <v>0.40806474725401004</v>
      </c>
      <c r="Q87" s="125">
        <v>-0.39049649277417614</v>
      </c>
      <c r="R87" s="125">
        <v>1.7192520772404201</v>
      </c>
      <c r="S87" s="125">
        <v>0.39367511286935608</v>
      </c>
      <c r="T87" s="125">
        <v>0.13493484293613037</v>
      </c>
      <c r="U87" s="122">
        <v>-0.65609777385723078</v>
      </c>
      <c r="V87" s="122">
        <v>0.35160217540508631</v>
      </c>
      <c r="W87" s="94">
        <v>0.8649110657365725</v>
      </c>
      <c r="X87" s="56"/>
      <c r="Y87" s="95">
        <v>86</v>
      </c>
      <c r="Z87" s="122">
        <f>(幕後結果!$AB$2+幕後結果!$AB$4*幕後結果_最佳化!$N1088)*12/3</f>
        <v>0.48968500700450995</v>
      </c>
      <c r="AA87" s="122">
        <f>(幕後結果!$AC$2+幕後結果!$AC$4*幕後結果_最佳化!$O1088)*12/3</f>
        <v>-5.591809018967588</v>
      </c>
      <c r="AB87" s="122">
        <f>(幕後結果!$AD$2+幕後結果!$AD$4*幕後結果_最佳化!$P1088)*12/3</f>
        <v>0.63289561768008928</v>
      </c>
      <c r="AC87" s="122">
        <f>(幕後結果!$AE$2+幕後結果!$AE$4*幕後結果_最佳化!$Q1088)*12/3</f>
        <v>0.19289393131553179</v>
      </c>
      <c r="AD87" s="122">
        <f>(幕後結果!$AF$2+幕後結果!$AF$4*幕後結果_最佳化!$R1088)*12/3</f>
        <v>0.72792004363044061</v>
      </c>
      <c r="AE87" s="122">
        <f>(幕後結果!$AG$2+幕後結果!$AG$4*幕後結果_最佳化!$S1088)*12/3</f>
        <v>-5.5168233748231044E-2</v>
      </c>
      <c r="AF87" s="122">
        <f>(幕後結果!$AH$2+幕後結果!$AH$4*幕後結果_最佳化!$T1088)*12/3</f>
        <v>1.8704131584924972</v>
      </c>
      <c r="AG87" s="122">
        <f>(幕後結果!$AI$2+幕後結果!$AI$4*幕後結果_最佳化!$U1088)*12/3</f>
        <v>-0.90763737980545234</v>
      </c>
      <c r="AH87" s="122">
        <f>(幕後結果!$AJ$2+幕後結果!$AJ$4*幕後結果_最佳化!$V1088)*12/3</f>
        <v>-0.40870363636385038</v>
      </c>
      <c r="AI87" s="96">
        <f>(幕後結果!$AK$2+幕後結果!$AK$4*幕後結果_最佳化!$W1088)*12/3</f>
        <v>-4.6115463972572768E-2</v>
      </c>
      <c r="AJ87" s="56"/>
      <c r="AK87" s="56"/>
      <c r="AL87" s="56"/>
      <c r="AM87" s="104">
        <v>86</v>
      </c>
      <c r="AN87" s="122">
        <f t="shared" si="14"/>
        <v>0.11347775879322984</v>
      </c>
      <c r="AO87" s="122">
        <f t="shared" si="15"/>
        <v>0.1132931213230705</v>
      </c>
      <c r="AP87" s="122">
        <f t="shared" si="16"/>
        <v>8.6057169610642748E-2</v>
      </c>
      <c r="AQ87" s="122">
        <f t="shared" si="17"/>
        <v>0.13216948512333157</v>
      </c>
      <c r="AR87" s="122">
        <f t="shared" si="18"/>
        <v>4.8461642374138664E-2</v>
      </c>
      <c r="AS87" s="122">
        <f t="shared" si="19"/>
        <v>1.4421913976349392E-2</v>
      </c>
      <c r="AT87" s="122">
        <f t="shared" si="20"/>
        <v>8.8078008346138784E-2</v>
      </c>
      <c r="AU87" s="122">
        <f t="shared" si="21"/>
        <v>0.14642459170576466</v>
      </c>
      <c r="AV87" s="122">
        <f t="shared" si="22"/>
        <v>0.10262229829023917</v>
      </c>
      <c r="AW87" s="122">
        <f t="shared" si="23"/>
        <v>0.15499401045709477</v>
      </c>
      <c r="AX87" s="122">
        <f t="shared" si="24"/>
        <v>1.0000000000000002</v>
      </c>
      <c r="AY87" s="122">
        <f>SUMPRODUCT(AN87:AW87,幕後結果_最佳化!$Z$1005:$AI$1005)</f>
        <v>-8.019893196280431E-2</v>
      </c>
      <c r="AZ87" s="122">
        <f>(SUMPRODUCT(AN87:AW87,MMULT(AN87:AW87,幕後結果!$AB$9:$AK$18)))*252</f>
        <v>4.6911446775387361E-2</v>
      </c>
      <c r="BA87" s="122">
        <f t="shared" si="25"/>
        <v>0.21659050481354755</v>
      </c>
      <c r="BB87" s="98">
        <f t="shared" si="26"/>
        <v>-0.56834870055256725</v>
      </c>
      <c r="BC87" s="56"/>
      <c r="BD87" s="56"/>
    </row>
    <row r="88" spans="1:56">
      <c r="A88" s="91">
        <v>87</v>
      </c>
      <c r="B88" s="122">
        <v>0.52223661596668403</v>
      </c>
      <c r="C88" s="122">
        <v>0.6837393015400377</v>
      </c>
      <c r="D88" s="122">
        <v>0.51314218469361594</v>
      </c>
      <c r="E88" s="122">
        <v>0.50004920358521088</v>
      </c>
      <c r="F88" s="122">
        <v>0.80765946021007018</v>
      </c>
      <c r="G88" s="122">
        <v>0.33084904702122087</v>
      </c>
      <c r="H88" s="122">
        <v>0.38125358034425472</v>
      </c>
      <c r="I88" s="122">
        <v>0.1488906510228436</v>
      </c>
      <c r="J88" s="122">
        <v>0.2237101557763832</v>
      </c>
      <c r="K88" s="100">
        <v>0.27896814033569473</v>
      </c>
      <c r="L88" s="101"/>
      <c r="M88" s="102">
        <v>87</v>
      </c>
      <c r="N88" s="125">
        <v>5.5767823622009646E-2</v>
      </c>
      <c r="O88" s="125">
        <v>0.47818098252105634</v>
      </c>
      <c r="P88" s="125">
        <v>3.2948532292304621E-2</v>
      </c>
      <c r="Q88" s="125">
        <v>1.2333509821548736E-4</v>
      </c>
      <c r="R88" s="125">
        <v>0.86930362697857533</v>
      </c>
      <c r="S88" s="125">
        <v>-0.43756990109840138</v>
      </c>
      <c r="T88" s="125">
        <v>-0.30219008693551552</v>
      </c>
      <c r="U88" s="122">
        <v>-1.0412030897419062</v>
      </c>
      <c r="V88" s="122">
        <v>-0.759722775976299</v>
      </c>
      <c r="W88" s="94">
        <v>-0.58590957774068553</v>
      </c>
      <c r="X88" s="56"/>
      <c r="Y88" s="95">
        <v>87</v>
      </c>
      <c r="Z88" s="122">
        <f>(幕後結果!$AB$2+幕後結果!$AB$4*幕後結果_最佳化!$N1089)*12/3</f>
        <v>2.0948238614339865E-2</v>
      </c>
      <c r="AA88" s="122">
        <f>(幕後結果!$AC$2+幕後結果!$AC$4*幕後結果_最佳化!$O1089)*12/3</f>
        <v>-0.71410502534798448</v>
      </c>
      <c r="AB88" s="122">
        <f>(幕後結果!$AD$2+幕後結果!$AD$4*幕後結果_最佳化!$P1089)*12/3</f>
        <v>0.55626394641108878</v>
      </c>
      <c r="AC88" s="122">
        <f>(幕後結果!$AE$2+幕後結果!$AE$4*幕後結果_最佳化!$Q1089)*12/3</f>
        <v>0.98177525150517064</v>
      </c>
      <c r="AD88" s="122">
        <f>(幕後結果!$AF$2+幕後結果!$AF$4*幕後結果_最佳化!$R1089)*12/3</f>
        <v>0.5583714669126042</v>
      </c>
      <c r="AE88" s="122">
        <f>(幕後結果!$AG$2+幕後結果!$AG$4*幕後結果_最佳化!$S1089)*12/3</f>
        <v>0.23797542499565708</v>
      </c>
      <c r="AF88" s="122">
        <f>(幕後結果!$AH$2+幕後結果!$AH$4*幕後結果_最佳化!$T1089)*12/3</f>
        <v>1.1263808361033139</v>
      </c>
      <c r="AG88" s="122">
        <f>(幕後結果!$AI$2+幕後結果!$AI$4*幕後結果_最佳化!$U1089)*12/3</f>
        <v>-1.9180228229755396</v>
      </c>
      <c r="AH88" s="122">
        <f>(幕後結果!$AJ$2+幕後結果!$AJ$4*幕後結果_最佳化!$V1089)*12/3</f>
        <v>-0.33337132988007595</v>
      </c>
      <c r="AI88" s="96">
        <f>(幕後結果!$AK$2+幕後結果!$AK$4*幕後結果_最佳化!$W1089)*12/3</f>
        <v>-0.58288027988818814</v>
      </c>
      <c r="AJ88" s="56"/>
      <c r="AK88" s="56"/>
      <c r="AL88" s="56"/>
      <c r="AM88" s="104">
        <v>87</v>
      </c>
      <c r="AN88" s="122">
        <f t="shared" si="14"/>
        <v>2.2854172601607613E-2</v>
      </c>
      <c r="AO88" s="122">
        <f t="shared" si="15"/>
        <v>0.11344048482426385</v>
      </c>
      <c r="AP88" s="122">
        <f t="shared" si="16"/>
        <v>0.16075063447915353</v>
      </c>
      <c r="AQ88" s="122">
        <f t="shared" si="17"/>
        <v>7.2548979719136639E-2</v>
      </c>
      <c r="AR88" s="122">
        <f t="shared" si="18"/>
        <v>0.10823646615360276</v>
      </c>
      <c r="AS88" s="122">
        <f t="shared" si="19"/>
        <v>4.6256413016739113E-2</v>
      </c>
      <c r="AT88" s="122">
        <f t="shared" si="20"/>
        <v>5.2425603266538411E-2</v>
      </c>
      <c r="AU88" s="122">
        <f t="shared" si="21"/>
        <v>0.13603886985587793</v>
      </c>
      <c r="AV88" s="122">
        <f t="shared" si="22"/>
        <v>0.13051900832877517</v>
      </c>
      <c r="AW88" s="122">
        <f t="shared" si="23"/>
        <v>0.15692936775430497</v>
      </c>
      <c r="AX88" s="122">
        <f t="shared" si="24"/>
        <v>1</v>
      </c>
      <c r="AY88" s="122">
        <f>SUMPRODUCT(AN88:AW88,幕後結果_最佳化!$Z$1005:$AI$1005)</f>
        <v>-0.12424440988877689</v>
      </c>
      <c r="AZ88" s="122">
        <f>(SUMPRODUCT(AN88:AW88,MMULT(AN88:AW88,幕後結果!$AB$9:$AK$18)))*252</f>
        <v>4.3340162361457518E-2</v>
      </c>
      <c r="BA88" s="122">
        <f t="shared" si="25"/>
        <v>0.20818300209541007</v>
      </c>
      <c r="BB88" s="98">
        <f t="shared" si="26"/>
        <v>-0.80287251219566313</v>
      </c>
      <c r="BC88" s="56"/>
      <c r="BD88" s="56"/>
    </row>
    <row r="89" spans="1:56">
      <c r="A89" s="91">
        <v>88</v>
      </c>
      <c r="B89" s="122">
        <v>0.54236425493048568</v>
      </c>
      <c r="C89" s="122">
        <v>0.73316513797331995</v>
      </c>
      <c r="D89" s="122">
        <v>0.89720611058634159</v>
      </c>
      <c r="E89" s="122">
        <v>0.48364893795453323</v>
      </c>
      <c r="F89" s="122">
        <v>1.7155273943789906E-2</v>
      </c>
      <c r="G89" s="122">
        <v>7.0214539966089617E-2</v>
      </c>
      <c r="H89" s="122">
        <v>0.7331716701685711</v>
      </c>
      <c r="I89" s="122">
        <v>0.14638710930300558</v>
      </c>
      <c r="J89" s="122">
        <v>0.40128068929938143</v>
      </c>
      <c r="K89" s="100">
        <v>0.18449030158861013</v>
      </c>
      <c r="L89" s="101"/>
      <c r="M89" s="102">
        <v>88</v>
      </c>
      <c r="N89" s="125">
        <v>0.10639181092250811</v>
      </c>
      <c r="O89" s="125">
        <v>0.62241392851578214</v>
      </c>
      <c r="P89" s="125">
        <v>1.2657913889483841</v>
      </c>
      <c r="Q89" s="125">
        <v>-4.0997516294369471E-2</v>
      </c>
      <c r="R89" s="125">
        <v>-2.11640299130327</v>
      </c>
      <c r="S89" s="125">
        <v>-1.4741950586423835</v>
      </c>
      <c r="T89" s="125">
        <v>0.62243380201871135</v>
      </c>
      <c r="U89" s="122">
        <v>-1.0520552132139627</v>
      </c>
      <c r="V89" s="122">
        <v>-0.25003358195734504</v>
      </c>
      <c r="W89" s="94">
        <v>-0.89838448852293873</v>
      </c>
      <c r="X89" s="56"/>
      <c r="Y89" s="95">
        <v>88</v>
      </c>
      <c r="Z89" s="122">
        <f>(幕後結果!$AB$2+幕後結果!$AB$4*幕後結果_最佳化!$N1090)*12/3</f>
        <v>8.3800470139260105E-2</v>
      </c>
      <c r="AA89" s="122">
        <f>(幕後結果!$AC$2+幕後結果!$AC$4*幕後結果_最佳化!$O1090)*12/3</f>
        <v>-0.51094303831708476</v>
      </c>
      <c r="AB89" s="122">
        <f>(幕後結果!$AD$2+幕後結果!$AD$4*幕後結果_最佳化!$P1090)*12/3</f>
        <v>1.6537344571485046</v>
      </c>
      <c r="AC89" s="122">
        <f>(幕後結果!$AE$2+幕後結果!$AE$4*幕後結果_最佳化!$Q1090)*12/3</f>
        <v>1.270554873964036</v>
      </c>
      <c r="AD89" s="122">
        <f>(幕後結果!$AF$2+幕後結果!$AF$4*幕後結果_最佳化!$R1090)*12/3</f>
        <v>-1.319337886038807</v>
      </c>
      <c r="AE89" s="122">
        <f>(幕後結果!$AG$2+幕後結果!$AG$4*幕後結果_最佳化!$S1090)*12/3</f>
        <v>-0.55627575077800973</v>
      </c>
      <c r="AF89" s="122">
        <f>(幕後結果!$AH$2+幕後結果!$AH$4*幕後結果_最佳化!$T1090)*12/3</f>
        <v>1.455662515569264</v>
      </c>
      <c r="AG89" s="122">
        <f>(幕後結果!$AI$2+幕後結果!$AI$4*幕後結果_最佳化!$U1090)*12/3</f>
        <v>-2.4648819619300579</v>
      </c>
      <c r="AH89" s="122">
        <f>(幕後結果!$AJ$2+幕後結果!$AJ$4*幕後結果_最佳化!$V1090)*12/3</f>
        <v>0.14602711084412628</v>
      </c>
      <c r="AI89" s="96">
        <f>(幕後結果!$AK$2+幕後結果!$AK$4*幕後結果_最佳化!$W1090)*12/3</f>
        <v>-1.2196229222193704</v>
      </c>
      <c r="AJ89" s="56"/>
      <c r="AK89" s="56"/>
      <c r="AL89" s="56"/>
      <c r="AM89" s="104">
        <v>88</v>
      </c>
      <c r="AN89" s="122">
        <f t="shared" si="14"/>
        <v>0.12444822775975149</v>
      </c>
      <c r="AO89" s="122">
        <f t="shared" si="15"/>
        <v>9.4257839879084232E-2</v>
      </c>
      <c r="AP89" s="122">
        <f t="shared" si="16"/>
        <v>0.13090918640535854</v>
      </c>
      <c r="AQ89" s="122">
        <f t="shared" si="17"/>
        <v>0.1541211389586562</v>
      </c>
      <c r="AR89" s="122">
        <f t="shared" si="18"/>
        <v>1.9117961023165812E-2</v>
      </c>
      <c r="AS89" s="122">
        <f t="shared" si="19"/>
        <v>3.6000496167250789E-2</v>
      </c>
      <c r="AT89" s="122">
        <f t="shared" si="20"/>
        <v>0.14891299045285364</v>
      </c>
      <c r="AU89" s="122">
        <f t="shared" si="21"/>
        <v>7.5426485865545036E-3</v>
      </c>
      <c r="AV89" s="122">
        <f t="shared" si="22"/>
        <v>0.11533936356861429</v>
      </c>
      <c r="AW89" s="122">
        <f t="shared" si="23"/>
        <v>0.16935014719871055</v>
      </c>
      <c r="AX89" s="122">
        <f t="shared" si="24"/>
        <v>1</v>
      </c>
      <c r="AY89" s="122">
        <f>SUMPRODUCT(AN89:AW89,幕後結果_最佳化!$Z$1005:$AI$1005)</f>
        <v>0.18145185464436769</v>
      </c>
      <c r="AZ89" s="122">
        <f>(SUMPRODUCT(AN89:AW89,MMULT(AN89:AW89,幕後結果!$AB$9:$AK$18)))*252</f>
        <v>4.5086195221585204E-2</v>
      </c>
      <c r="BA89" s="122">
        <f t="shared" si="25"/>
        <v>0.21233510124702698</v>
      </c>
      <c r="BB89" s="98">
        <f t="shared" si="26"/>
        <v>0.65251507560767763</v>
      </c>
      <c r="BC89" s="56"/>
      <c r="BD89" s="56"/>
    </row>
    <row r="90" spans="1:56">
      <c r="A90" s="91">
        <v>89</v>
      </c>
      <c r="B90" s="122">
        <v>0.41583042127924696</v>
      </c>
      <c r="C90" s="122">
        <v>0.98370417022144663</v>
      </c>
      <c r="D90" s="122">
        <v>0.50888454313012388</v>
      </c>
      <c r="E90" s="122">
        <v>0.54633298125541097</v>
      </c>
      <c r="F90" s="122">
        <v>0.53602158872169969</v>
      </c>
      <c r="G90" s="122">
        <v>0.9284397181294235</v>
      </c>
      <c r="H90" s="122">
        <v>0.27931671084192033</v>
      </c>
      <c r="I90" s="122">
        <v>7.0605552603554944E-2</v>
      </c>
      <c r="J90" s="122">
        <v>0.51518604407457014</v>
      </c>
      <c r="K90" s="100">
        <v>0.13081253803300275</v>
      </c>
      <c r="L90" s="101"/>
      <c r="M90" s="102">
        <v>89</v>
      </c>
      <c r="N90" s="125">
        <v>-0.21257196217305124</v>
      </c>
      <c r="O90" s="125">
        <v>2.1370778578811738</v>
      </c>
      <c r="P90" s="125">
        <v>2.2272088209870203E-2</v>
      </c>
      <c r="Q90" s="125">
        <v>0.11640189010744366</v>
      </c>
      <c r="R90" s="125">
        <v>9.0415773543703684E-2</v>
      </c>
      <c r="S90" s="125">
        <v>1.4642686340864521</v>
      </c>
      <c r="T90" s="125">
        <v>-0.58487254328636007</v>
      </c>
      <c r="U90" s="122">
        <v>-1.4712959237888066</v>
      </c>
      <c r="V90" s="122">
        <v>3.807496502188449E-2</v>
      </c>
      <c r="W90" s="94">
        <v>-1.1225584364429013</v>
      </c>
      <c r="X90" s="56"/>
      <c r="Y90" s="95">
        <v>89</v>
      </c>
      <c r="Z90" s="122">
        <f>(幕後結果!$AB$2+幕後結果!$AB$4*幕後結果_最佳化!$N1091)*12/3</f>
        <v>-0.31220912894000524</v>
      </c>
      <c r="AA90" s="122">
        <f>(幕後結果!$AC$2+幕後結果!$AC$4*幕後結果_最佳化!$O1091)*12/3</f>
        <v>1.5486611263886501</v>
      </c>
      <c r="AB90" s="122">
        <f>(幕後結果!$AD$2+幕後結果!$AD$4*幕後結果_最佳化!$P1091)*12/3</f>
        <v>0.63468518392753781</v>
      </c>
      <c r="AC90" s="122">
        <f>(幕後結果!$AE$2+幕後結果!$AE$4*幕後結果_最佳化!$Q1091)*12/3</f>
        <v>1.3346237126236105</v>
      </c>
      <c r="AD90" s="122">
        <f>(幕後結果!$AF$2+幕後結果!$AF$4*幕後結果_最佳化!$R1091)*12/3</f>
        <v>0.23575993081104404</v>
      </c>
      <c r="AE90" s="122">
        <f>(幕後結果!$AG$2+幕後結果!$AG$4*幕後結果_最佳化!$S1091)*12/3</f>
        <v>1.9813669025381777</v>
      </c>
      <c r="AF90" s="122">
        <f>(幕後結果!$AH$2+幕後結果!$AH$4*幕後結果_最佳化!$T1091)*12/3</f>
        <v>0.51565620682349855</v>
      </c>
      <c r="AG90" s="122">
        <f>(幕後結果!$AI$2+幕後結果!$AI$4*幕後結果_最佳化!$U1091)*12/3</f>
        <v>-2.684596295835636</v>
      </c>
      <c r="AH90" s="122">
        <f>(幕後結果!$AJ$2+幕後結果!$AJ$4*幕後結果_最佳化!$V1091)*12/3</f>
        <v>0.51055126426673691</v>
      </c>
      <c r="AI90" s="96">
        <f>(幕後結果!$AK$2+幕後結果!$AK$4*幕後結果_最佳化!$W1091)*12/3</f>
        <v>-0.64063844012167537</v>
      </c>
      <c r="AJ90" s="56"/>
      <c r="AK90" s="56"/>
      <c r="AL90" s="56"/>
      <c r="AM90" s="104">
        <v>89</v>
      </c>
      <c r="AN90" s="122">
        <f t="shared" si="14"/>
        <v>3.4003990636197655E-2</v>
      </c>
      <c r="AO90" s="122">
        <f t="shared" si="15"/>
        <v>6.8473168738677065E-2</v>
      </c>
      <c r="AP90" s="122">
        <f t="shared" si="16"/>
        <v>0.12230186860935706</v>
      </c>
      <c r="AQ90" s="122">
        <f t="shared" si="17"/>
        <v>0.14294920510298639</v>
      </c>
      <c r="AR90" s="122">
        <f t="shared" si="18"/>
        <v>0.11522712750162989</v>
      </c>
      <c r="AS90" s="122">
        <f t="shared" si="19"/>
        <v>0.13736383420412887</v>
      </c>
      <c r="AT90" s="122">
        <f t="shared" si="20"/>
        <v>2.7106043616102082E-2</v>
      </c>
      <c r="AU90" s="122">
        <f t="shared" si="21"/>
        <v>3.6740943889053877E-2</v>
      </c>
      <c r="AV90" s="122">
        <f t="shared" si="22"/>
        <v>0.12770660829460798</v>
      </c>
      <c r="AW90" s="122">
        <f t="shared" si="23"/>
        <v>0.18812720940725913</v>
      </c>
      <c r="AX90" s="122">
        <f t="shared" si="24"/>
        <v>1</v>
      </c>
      <c r="AY90" s="122">
        <f>SUMPRODUCT(AN90:AW90,幕後結果_最佳化!$Z$1005:$AI$1005)</f>
        <v>5.1106701283393244E-2</v>
      </c>
      <c r="AZ90" s="122">
        <f>(SUMPRODUCT(AN90:AW90,MMULT(AN90:AW90,幕後結果!$AB$9:$AK$18)))*252</f>
        <v>4.1476684887150575E-2</v>
      </c>
      <c r="BA90" s="122">
        <f t="shared" si="25"/>
        <v>0.20365825514118149</v>
      </c>
      <c r="BB90" s="98">
        <f t="shared" si="26"/>
        <v>4.0296433246489974E-2</v>
      </c>
      <c r="BC90" s="56"/>
      <c r="BD90" s="56"/>
    </row>
    <row r="91" spans="1:56">
      <c r="A91" s="91">
        <v>90</v>
      </c>
      <c r="B91" s="122">
        <v>0.78938973344113017</v>
      </c>
      <c r="C91" s="122">
        <v>0.82873562391356104</v>
      </c>
      <c r="D91" s="122">
        <v>0.95786920784369722</v>
      </c>
      <c r="E91" s="122">
        <v>0.40174075108143636</v>
      </c>
      <c r="F91" s="122">
        <v>0.14294319701948499</v>
      </c>
      <c r="G91" s="122">
        <v>0.31299668824326154</v>
      </c>
      <c r="H91" s="122">
        <v>0.67521282863981114</v>
      </c>
      <c r="I91" s="122">
        <v>0.9451081602040905</v>
      </c>
      <c r="J91" s="122">
        <v>0.75910120260107949</v>
      </c>
      <c r="K91" s="100">
        <v>0.32878035969879127</v>
      </c>
      <c r="L91" s="101"/>
      <c r="M91" s="102">
        <v>90</v>
      </c>
      <c r="N91" s="125">
        <v>0.80430555011118299</v>
      </c>
      <c r="O91" s="125">
        <v>0.94918062845882956</v>
      </c>
      <c r="P91" s="125">
        <v>1.7264772743697527</v>
      </c>
      <c r="Q91" s="125">
        <v>-0.24884393814339664</v>
      </c>
      <c r="R91" s="125">
        <v>-1.0671892319387117</v>
      </c>
      <c r="S91" s="125">
        <v>-0.48737391364976207</v>
      </c>
      <c r="T91" s="125">
        <v>0.45435360055348545</v>
      </c>
      <c r="U91" s="122">
        <v>1.5991661946343456</v>
      </c>
      <c r="V91" s="122">
        <v>0.70341430417895734</v>
      </c>
      <c r="W91" s="94">
        <v>-0.443283457812649</v>
      </c>
      <c r="X91" s="56"/>
      <c r="Y91" s="95">
        <v>90</v>
      </c>
      <c r="Z91" s="122">
        <f>(幕後結果!$AB$2+幕後結果!$AB$4*幕後結果_最佳化!$N1092)*12/3</f>
        <v>0.95029555002162758</v>
      </c>
      <c r="AA91" s="122">
        <f>(幕後結果!$AC$2+幕後結果!$AC$4*幕後結果_最佳化!$O1092)*12/3</f>
        <v>3.591255185897424E-6</v>
      </c>
      <c r="AB91" s="122">
        <f>(幕後結果!$AD$2+幕後結果!$AD$4*幕後結果_最佳化!$P1092)*12/3</f>
        <v>2.296049582054732</v>
      </c>
      <c r="AC91" s="122">
        <f>(幕後結果!$AE$2+幕後結果!$AE$4*幕後結果_最佳化!$Q1092)*12/3</f>
        <v>1.3265447704516586</v>
      </c>
      <c r="AD91" s="122">
        <f>(幕後結果!$AF$2+幕後結果!$AF$4*幕後結果_最佳化!$R1092)*12/3</f>
        <v>-0.57701902698449303</v>
      </c>
      <c r="AE91" s="122">
        <f>(幕後結果!$AG$2+幕後結果!$AG$4*幕後結果_最佳化!$S1092)*12/3</f>
        <v>0.46926770872557855</v>
      </c>
      <c r="AF91" s="122">
        <f>(幕後結果!$AH$2+幕後結果!$AH$4*幕後結果_最佳化!$T1092)*12/3</f>
        <v>1.7084640426889626</v>
      </c>
      <c r="AG91" s="122">
        <f>(幕後結果!$AI$2+幕後結果!$AI$4*幕後結果_最佳化!$U1092)*12/3</f>
        <v>1.1525504176150525</v>
      </c>
      <c r="AH91" s="122">
        <f>(幕後結果!$AJ$2+幕後結果!$AJ$4*幕後結果_最佳化!$V1092)*12/3</f>
        <v>1.4428609513883872</v>
      </c>
      <c r="AI91" s="96">
        <f>(幕後結果!$AK$2+幕後結果!$AK$4*幕後結果_最佳化!$W1092)*12/3</f>
        <v>-0.44048155858872545</v>
      </c>
      <c r="AJ91" s="56"/>
      <c r="AK91" s="56"/>
      <c r="AL91" s="56"/>
      <c r="AM91" s="104">
        <v>90</v>
      </c>
      <c r="AN91" s="122">
        <f t="shared" si="14"/>
        <v>0.20631412598249574</v>
      </c>
      <c r="AO91" s="122">
        <f t="shared" si="15"/>
        <v>2.2960569887212786E-2</v>
      </c>
      <c r="AP91" s="122">
        <f t="shared" si="16"/>
        <v>0.10713291739651903</v>
      </c>
      <c r="AQ91" s="122">
        <f t="shared" si="17"/>
        <v>1.2226600371592452E-2</v>
      </c>
      <c r="AR91" s="122">
        <f t="shared" si="18"/>
        <v>9.1377633209967044E-2</v>
      </c>
      <c r="AS91" s="122">
        <f t="shared" si="19"/>
        <v>0.15941842218938701</v>
      </c>
      <c r="AT91" s="122">
        <f t="shared" si="20"/>
        <v>4.4305917319002158E-2</v>
      </c>
      <c r="AU91" s="122">
        <f t="shared" si="21"/>
        <v>0.13709017711231722</v>
      </c>
      <c r="AV91" s="122">
        <f t="shared" si="22"/>
        <v>8.1163396165396515E-2</v>
      </c>
      <c r="AW91" s="122">
        <f t="shared" si="23"/>
        <v>0.13801024036610993</v>
      </c>
      <c r="AX91" s="122">
        <f t="shared" si="24"/>
        <v>0.99999999999999978</v>
      </c>
      <c r="AY91" s="122">
        <f>SUMPRODUCT(AN91:AW91,幕後結果_最佳化!$Z$1005:$AI$1005)</f>
        <v>-4.5427380381680524E-2</v>
      </c>
      <c r="AZ91" s="122">
        <f>(SUMPRODUCT(AN91:AW91,MMULT(AN91:AW91,幕後結果!$AB$9:$AK$18)))*252</f>
        <v>5.7044315861651387E-2</v>
      </c>
      <c r="BA91" s="122">
        <f t="shared" si="25"/>
        <v>0.23883951905338319</v>
      </c>
      <c r="BB91" s="98">
        <f t="shared" si="26"/>
        <v>-0.36981895094981504</v>
      </c>
      <c r="BC91" s="56"/>
      <c r="BD91" s="56"/>
    </row>
    <row r="92" spans="1:56">
      <c r="A92" s="91">
        <v>91</v>
      </c>
      <c r="B92" s="122">
        <v>0.89329988882857836</v>
      </c>
      <c r="C92" s="122">
        <v>0.89998575130442315</v>
      </c>
      <c r="D92" s="122">
        <v>5.4800476970965795E-2</v>
      </c>
      <c r="E92" s="122">
        <v>0.63215082169744052</v>
      </c>
      <c r="F92" s="122">
        <v>0.94995767407874143</v>
      </c>
      <c r="G92" s="122">
        <v>0.82468321985780246</v>
      </c>
      <c r="H92" s="122">
        <v>0.44710939208228595</v>
      </c>
      <c r="I92" s="122">
        <v>0.11334227575830247</v>
      </c>
      <c r="J92" s="122">
        <v>0.39843125991926942</v>
      </c>
      <c r="K92" s="100">
        <v>0.35498688288827562</v>
      </c>
      <c r="L92" s="101"/>
      <c r="M92" s="102">
        <v>91</v>
      </c>
      <c r="N92" s="125">
        <v>1.2442699620750568</v>
      </c>
      <c r="O92" s="125">
        <v>1.2814703798478173</v>
      </c>
      <c r="P92" s="125">
        <v>-1.5999893143494726</v>
      </c>
      <c r="Q92" s="125">
        <v>0.33755526767095567</v>
      </c>
      <c r="R92" s="125">
        <v>1.6444433745593476</v>
      </c>
      <c r="S92" s="125">
        <v>0.93336109551255964</v>
      </c>
      <c r="T92" s="125">
        <v>-0.13296787844948199</v>
      </c>
      <c r="U92" s="122">
        <v>-1.2089435027019879</v>
      </c>
      <c r="V92" s="122">
        <v>-0.25740969451270201</v>
      </c>
      <c r="W92" s="94">
        <v>-0.37189132302043104</v>
      </c>
      <c r="X92" s="56"/>
      <c r="Y92" s="95">
        <v>91</v>
      </c>
      <c r="Z92" s="122">
        <f>(幕後結果!$AB$2+幕後結果!$AB$4*幕後結果_最佳化!$N1093)*12/3</f>
        <v>1.4965335403113909</v>
      </c>
      <c r="AA92" s="122">
        <f>(幕後結果!$AC$2+幕後結果!$AC$4*幕後結果_最佳化!$O1093)*12/3</f>
        <v>0.49614944218405932</v>
      </c>
      <c r="AB92" s="122">
        <f>(幕後結果!$AD$2+幕後結果!$AD$4*幕後結果_最佳化!$P1093)*12/3</f>
        <v>-0.41823091377261862</v>
      </c>
      <c r="AC92" s="122">
        <f>(幕後結果!$AE$2+幕後結果!$AE$4*幕後結果_最佳化!$Q1093)*12/3</f>
        <v>1.0513016231089378</v>
      </c>
      <c r="AD92" s="122">
        <f>(幕後結果!$AF$2+幕後結果!$AF$4*幕後結果_最佳化!$R1093)*12/3</f>
        <v>0.99167782347588584</v>
      </c>
      <c r="AE92" s="122">
        <f>(幕後結果!$AG$2+幕後結果!$AG$4*幕後結果_最佳化!$S1093)*12/3</f>
        <v>1.6577695489192081</v>
      </c>
      <c r="AF92" s="122">
        <f>(幕後結果!$AH$2+幕後結果!$AH$4*幕後結果_最佳化!$T1093)*12/3</f>
        <v>1.5030499049425299</v>
      </c>
      <c r="AG92" s="122">
        <f>(幕後結果!$AI$2+幕後結果!$AI$4*幕後結果_最佳化!$U1093)*12/3</f>
        <v>-1.3481111651284827</v>
      </c>
      <c r="AH92" s="122">
        <f>(幕後結果!$AJ$2+幕後結果!$AJ$4*幕後結果_最佳化!$V1093)*12/3</f>
        <v>0.3989031407974733</v>
      </c>
      <c r="AI92" s="96">
        <f>(幕後結果!$AK$2+幕後結果!$AK$4*幕後結果_最佳化!$W1093)*12/3</f>
        <v>0.16994290875716853</v>
      </c>
      <c r="AJ92" s="56"/>
      <c r="AK92" s="56"/>
      <c r="AL92" s="56"/>
      <c r="AM92" s="104">
        <v>91</v>
      </c>
      <c r="AN92" s="122">
        <f t="shared" si="14"/>
        <v>8.974546408916588E-3</v>
      </c>
      <c r="AO92" s="122">
        <f t="shared" si="15"/>
        <v>0.13917214959157537</v>
      </c>
      <c r="AP92" s="122">
        <f t="shared" si="16"/>
        <v>0.15764913252869961</v>
      </c>
      <c r="AQ92" s="122">
        <f t="shared" si="17"/>
        <v>2.0488652562298836E-2</v>
      </c>
      <c r="AR92" s="122">
        <f t="shared" si="18"/>
        <v>8.3536093061112274E-2</v>
      </c>
      <c r="AS92" s="122">
        <f t="shared" si="19"/>
        <v>0.15310703790344662</v>
      </c>
      <c r="AT92" s="122">
        <f t="shared" si="20"/>
        <v>0.1208038237588603</v>
      </c>
      <c r="AU92" s="122">
        <f t="shared" si="21"/>
        <v>0.10752770461077683</v>
      </c>
      <c r="AV92" s="122">
        <f t="shared" si="22"/>
        <v>8.859732657725633E-2</v>
      </c>
      <c r="AW92" s="122">
        <f t="shared" si="23"/>
        <v>0.12014353299705735</v>
      </c>
      <c r="AX92" s="122">
        <f t="shared" si="24"/>
        <v>1</v>
      </c>
      <c r="AY92" s="122">
        <f>SUMPRODUCT(AN92:AW92,幕後結果_最佳化!$Z$1005:$AI$1005)</f>
        <v>-5.0433255478176293E-2</v>
      </c>
      <c r="AZ92" s="122">
        <f>(SUMPRODUCT(AN92:AW92,MMULT(AN92:AW92,幕後結果!$AB$9:$AK$18)))*252</f>
        <v>4.669258217920895E-2</v>
      </c>
      <c r="BA92" s="122">
        <f t="shared" si="25"/>
        <v>0.21608466437766691</v>
      </c>
      <c r="BB92" s="98">
        <f t="shared" si="26"/>
        <v>-0.4319291040249435</v>
      </c>
      <c r="BC92" s="56"/>
      <c r="BD92" s="56"/>
    </row>
    <row r="93" spans="1:56">
      <c r="A93" s="91">
        <v>92</v>
      </c>
      <c r="B93" s="122">
        <v>0.94120198212369166</v>
      </c>
      <c r="C93" s="122">
        <v>5.0368529001668438E-2</v>
      </c>
      <c r="D93" s="122">
        <v>0.29126654375400696</v>
      </c>
      <c r="E93" s="122">
        <v>3.8567600640565969E-2</v>
      </c>
      <c r="F93" s="122">
        <v>0.48567291770544663</v>
      </c>
      <c r="G93" s="122">
        <v>0.15621550441943488</v>
      </c>
      <c r="H93" s="122">
        <v>0.13654474954514195</v>
      </c>
      <c r="I93" s="122">
        <v>0.19695378163750643</v>
      </c>
      <c r="J93" s="122">
        <v>0.66562426761296645</v>
      </c>
      <c r="K93" s="100">
        <v>0.44294347953776203</v>
      </c>
      <c r="L93" s="101"/>
      <c r="M93" s="102">
        <v>92</v>
      </c>
      <c r="N93" s="125">
        <v>1.5649440203208698</v>
      </c>
      <c r="O93" s="125">
        <v>-1.6412908334002747</v>
      </c>
      <c r="P93" s="125">
        <v>-0.54968843934460498</v>
      </c>
      <c r="Q93" s="125">
        <v>-1.7675557490600247</v>
      </c>
      <c r="R93" s="125">
        <v>-3.5920392606104606E-2</v>
      </c>
      <c r="S93" s="125">
        <v>-1.0101341792216074</v>
      </c>
      <c r="T93" s="125">
        <v>-1.0959754937645083</v>
      </c>
      <c r="U93" s="122">
        <v>-0.85255240991423142</v>
      </c>
      <c r="V93" s="122">
        <v>0.42786217813947969</v>
      </c>
      <c r="W93" s="94">
        <v>-0.14351057624103392</v>
      </c>
      <c r="X93" s="56"/>
      <c r="Y93" s="95">
        <v>92</v>
      </c>
      <c r="Z93" s="122">
        <f>(幕後結果!$AB$2+幕後結果!$AB$4*幕後結果_最佳化!$N1094)*12/3</f>
        <v>1.8946665445977431</v>
      </c>
      <c r="AA93" s="122">
        <f>(幕後結果!$AC$2+幕後結果!$AC$4*幕後結果_最佳化!$O1094)*12/3</f>
        <v>-3.5037668707869281</v>
      </c>
      <c r="AB93" s="122">
        <f>(幕後結果!$AD$2+幕後結果!$AD$4*幕後結果_最佳化!$P1094)*12/3</f>
        <v>0.29100393737818542</v>
      </c>
      <c r="AC93" s="122">
        <f>(幕後結果!$AE$2+幕後結果!$AE$4*幕後結果_最佳化!$Q1094)*12/3</f>
        <v>-0.71423918013081045</v>
      </c>
      <c r="AD93" s="122">
        <f>(幕後結果!$AF$2+幕後結果!$AF$4*幕後結果_最佳化!$R1094)*12/3</f>
        <v>-0.54478477668313108</v>
      </c>
      <c r="AE93" s="122">
        <f>(幕後結果!$AG$2+幕後結果!$AG$4*幕後結果_最佳化!$S1094)*12/3</f>
        <v>-1.5734687215272583</v>
      </c>
      <c r="AF93" s="122">
        <f>(幕後結果!$AH$2+幕後結果!$AH$4*幕後結果_最佳化!$T1094)*12/3</f>
        <v>0.70159202905123363</v>
      </c>
      <c r="AG93" s="122">
        <f>(幕後結果!$AI$2+幕後結果!$AI$4*幕後結果_最佳化!$U1094)*12/3</f>
        <v>-0.97675817492095218</v>
      </c>
      <c r="AH93" s="122">
        <f>(幕後結果!$AJ$2+幕後結果!$AJ$4*幕後結果_最佳化!$V1094)*12/3</f>
        <v>-0.21464285774270309</v>
      </c>
      <c r="AI93" s="96">
        <f>(幕後結果!$AK$2+幕後結果!$AK$4*幕後結果_最佳化!$W1094)*12/3</f>
        <v>-0.63832832481526192</v>
      </c>
      <c r="AJ93" s="56"/>
      <c r="AK93" s="56"/>
      <c r="AL93" s="56"/>
      <c r="AM93" s="104">
        <v>92</v>
      </c>
      <c r="AN93" s="122">
        <f t="shared" si="14"/>
        <v>8.4077238552785448E-3</v>
      </c>
      <c r="AO93" s="122">
        <f t="shared" si="15"/>
        <v>0.14215491160512811</v>
      </c>
      <c r="AP93" s="122">
        <f t="shared" si="16"/>
        <v>5.2579736145473861E-3</v>
      </c>
      <c r="AQ93" s="122">
        <f t="shared" si="17"/>
        <v>0.15955569997105387</v>
      </c>
      <c r="AR93" s="122">
        <f t="shared" si="18"/>
        <v>1.0723971875548785E-2</v>
      </c>
      <c r="AS93" s="122">
        <f t="shared" si="19"/>
        <v>0.18552143633025511</v>
      </c>
      <c r="AT93" s="122">
        <f t="shared" si="20"/>
        <v>5.3556700200754224E-2</v>
      </c>
      <c r="AU93" s="122">
        <f t="shared" si="21"/>
        <v>0.12508689133625694</v>
      </c>
      <c r="AV93" s="122">
        <f t="shared" si="22"/>
        <v>0.12478923449538135</v>
      </c>
      <c r="AW93" s="122">
        <f t="shared" si="23"/>
        <v>0.18494545671579579</v>
      </c>
      <c r="AX93" s="122">
        <f t="shared" si="24"/>
        <v>1.0000000000000002</v>
      </c>
      <c r="AY93" s="122">
        <f>SUMPRODUCT(AN93:AW93,幕後結果_最佳化!$Z$1005:$AI$1005)</f>
        <v>-0.10440586625838465</v>
      </c>
      <c r="AZ93" s="122">
        <f>(SUMPRODUCT(AN93:AW93,MMULT(AN93:AW93,幕後結果!$AB$9:$AK$18)))*252</f>
        <v>5.1686936787469398E-2</v>
      </c>
      <c r="BA93" s="122">
        <f t="shared" si="25"/>
        <v>0.22734761223173072</v>
      </c>
      <c r="BB93" s="98">
        <f t="shared" si="26"/>
        <v>-0.64793232184131688</v>
      </c>
      <c r="BC93" s="56"/>
      <c r="BD93" s="56"/>
    </row>
    <row r="94" spans="1:56">
      <c r="A94" s="91">
        <v>93</v>
      </c>
      <c r="B94" s="122">
        <v>0.17078832877633965</v>
      </c>
      <c r="C94" s="122">
        <v>0.63791282281884332</v>
      </c>
      <c r="D94" s="122">
        <v>6.8329154191421049E-2</v>
      </c>
      <c r="E94" s="122">
        <v>3.8148178558916612E-3</v>
      </c>
      <c r="F94" s="122">
        <v>0.52987002572512343</v>
      </c>
      <c r="G94" s="122">
        <v>0.48996082855787115</v>
      </c>
      <c r="H94" s="122">
        <v>0.65421620053704088</v>
      </c>
      <c r="I94" s="122">
        <v>0.48535492095911636</v>
      </c>
      <c r="J94" s="122">
        <v>0.82432136571038983</v>
      </c>
      <c r="K94" s="100">
        <v>0.81465719677819881</v>
      </c>
      <c r="L94" s="101"/>
      <c r="M94" s="102">
        <v>93</v>
      </c>
      <c r="N94" s="125">
        <v>-0.95105460422317856</v>
      </c>
      <c r="O94" s="125">
        <v>0.35288540313918976</v>
      </c>
      <c r="P94" s="125">
        <v>-1.4883511643909928</v>
      </c>
      <c r="Q94" s="125">
        <v>-2.6680347907366295</v>
      </c>
      <c r="R94" s="125">
        <v>7.4943144700057779E-2</v>
      </c>
      <c r="S94" s="125">
        <v>-2.5167127482244128E-2</v>
      </c>
      <c r="T94" s="125">
        <v>0.39672861167812262</v>
      </c>
      <c r="U94" s="122">
        <v>-3.6718018157177186E-2</v>
      </c>
      <c r="V94" s="122">
        <v>0.93195986291997346</v>
      </c>
      <c r="W94" s="94">
        <v>0.89518985595648315</v>
      </c>
      <c r="X94" s="56"/>
      <c r="Y94" s="95">
        <v>93</v>
      </c>
      <c r="Z94" s="122">
        <f>(幕後結果!$AB$2+幕後結果!$AB$4*幕後結果_最佳化!$N1095)*12/3</f>
        <v>-1.2290725462712664</v>
      </c>
      <c r="AA94" s="122">
        <f>(幕後結果!$AC$2+幕後結果!$AC$4*幕後結果_最佳化!$O1095)*12/3</f>
        <v>-0.97424931215287514</v>
      </c>
      <c r="AB94" s="122">
        <f>(幕後結果!$AD$2+幕後結果!$AD$4*幕後結果_最佳化!$P1095)*12/3</f>
        <v>-1.0770598769062567</v>
      </c>
      <c r="AC94" s="122">
        <f>(幕後結果!$AE$2+幕後結果!$AE$4*幕後結果_最佳化!$Q1095)*12/3</f>
        <v>-1.393327248286149</v>
      </c>
      <c r="AD94" s="122">
        <f>(幕後結果!$AF$2+幕後結果!$AF$4*幕後結果_最佳化!$R1095)*12/3</f>
        <v>-0.3206251789109455</v>
      </c>
      <c r="AE94" s="122">
        <f>(幕後結果!$AG$2+幕後結果!$AG$4*幕後結果_最佳化!$S1095)*12/3</f>
        <v>-1.5364038574991323</v>
      </c>
      <c r="AF94" s="122">
        <f>(幕後結果!$AH$2+幕後結果!$AH$4*幕後結果_最佳化!$T1095)*12/3</f>
        <v>1.4873048080412665</v>
      </c>
      <c r="AG94" s="122">
        <f>(幕後結果!$AI$2+幕後結果!$AI$4*幕後結果_最佳化!$U1095)*12/3</f>
        <v>-1.3189881156652243</v>
      </c>
      <c r="AH94" s="122">
        <f>(幕後結果!$AJ$2+幕後結果!$AJ$4*幕後結果_最佳化!$V1095)*12/3</f>
        <v>0.53727260012545597</v>
      </c>
      <c r="AI94" s="96">
        <f>(幕後結果!$AK$2+幕後結果!$AK$4*幕後結果_最佳化!$W1095)*12/3</f>
        <v>-0.31624140914622545</v>
      </c>
      <c r="AJ94" s="56"/>
      <c r="AK94" s="56"/>
      <c r="AL94" s="56"/>
      <c r="AM94" s="104">
        <v>93</v>
      </c>
      <c r="AN94" s="122">
        <f t="shared" si="14"/>
        <v>3.257429009873284E-2</v>
      </c>
      <c r="AO94" s="122">
        <f t="shared" si="15"/>
        <v>0.11881332493479539</v>
      </c>
      <c r="AP94" s="122">
        <f t="shared" si="16"/>
        <v>0.15769452658848571</v>
      </c>
      <c r="AQ94" s="122">
        <f t="shared" si="17"/>
        <v>5.6237023966101439E-2</v>
      </c>
      <c r="AR94" s="122">
        <f t="shared" si="18"/>
        <v>0.19542297970313674</v>
      </c>
      <c r="AS94" s="122">
        <f t="shared" si="19"/>
        <v>2.7630091281889035E-2</v>
      </c>
      <c r="AT94" s="122">
        <f t="shared" si="20"/>
        <v>9.8555512774769205E-2</v>
      </c>
      <c r="AU94" s="122">
        <f t="shared" si="21"/>
        <v>0.11576379838657369</v>
      </c>
      <c r="AV94" s="122">
        <f t="shared" si="22"/>
        <v>0.15176517031465234</v>
      </c>
      <c r="AW94" s="122">
        <f t="shared" si="23"/>
        <v>4.5543281950863657E-2</v>
      </c>
      <c r="AX94" s="122">
        <f t="shared" si="24"/>
        <v>1</v>
      </c>
      <c r="AY94" s="122">
        <f>SUMPRODUCT(AN94:AW94,幕後結果_最佳化!$Z$1005:$AI$1005)</f>
        <v>-3.891135924700749E-2</v>
      </c>
      <c r="AZ94" s="122">
        <f>(SUMPRODUCT(AN94:AW94,MMULT(AN94:AW94,幕後結果!$AB$9:$AK$18)))*252</f>
        <v>4.3650380497792587E-2</v>
      </c>
      <c r="BA94" s="122">
        <f t="shared" si="25"/>
        <v>0.2089267347607591</v>
      </c>
      <c r="BB94" s="98">
        <f t="shared" si="26"/>
        <v>-0.39157917889584237</v>
      </c>
      <c r="BC94" s="56"/>
      <c r="BD94" s="56"/>
    </row>
    <row r="95" spans="1:56">
      <c r="A95" s="91">
        <v>94</v>
      </c>
      <c r="B95" s="122">
        <v>0.77789350423473813</v>
      </c>
      <c r="C95" s="122">
        <v>0.91469353055092495</v>
      </c>
      <c r="D95" s="122">
        <v>0.33641784044117728</v>
      </c>
      <c r="E95" s="122">
        <v>0.86438375752024155</v>
      </c>
      <c r="F95" s="122">
        <v>0.49743609376894216</v>
      </c>
      <c r="G95" s="122">
        <v>0.80431605674553741</v>
      </c>
      <c r="H95" s="122">
        <v>0.53579663541730205</v>
      </c>
      <c r="I95" s="122">
        <v>5.3470919156437313E-2</v>
      </c>
      <c r="J95" s="122">
        <v>0.6657110845352292</v>
      </c>
      <c r="K95" s="100">
        <v>0.54592606187443238</v>
      </c>
      <c r="L95" s="101"/>
      <c r="M95" s="102">
        <v>94</v>
      </c>
      <c r="N95" s="125">
        <v>0.76509833454616449</v>
      </c>
      <c r="O95" s="125">
        <v>1.3702369775043532</v>
      </c>
      <c r="P95" s="125">
        <v>-0.42225941116330118</v>
      </c>
      <c r="Q95" s="125">
        <v>1.1002287089101428</v>
      </c>
      <c r="R95" s="125">
        <v>-6.4268040939148841E-3</v>
      </c>
      <c r="S95" s="125">
        <v>0.85713933156852273</v>
      </c>
      <c r="T95" s="125">
        <v>8.9849604135099986E-2</v>
      </c>
      <c r="U95" s="122">
        <v>-1.6120923816089245</v>
      </c>
      <c r="V95" s="122">
        <v>0.42810066736752039</v>
      </c>
      <c r="W95" s="94">
        <v>0.11537502204953347</v>
      </c>
      <c r="X95" s="56"/>
      <c r="Y95" s="95">
        <v>94</v>
      </c>
      <c r="Z95" s="122">
        <f>(幕後結果!$AB$2+幕後結果!$AB$4*幕後結果_最佳化!$N1096)*12/3</f>
        <v>0.90161781597605728</v>
      </c>
      <c r="AA95" s="122">
        <f>(幕後結果!$AC$2+幕後結果!$AC$4*幕後結果_最佳化!$O1096)*12/3</f>
        <v>0.57684342510413478</v>
      </c>
      <c r="AB95" s="122">
        <f>(幕後結果!$AD$2+幕後結果!$AD$4*幕後結果_最佳化!$P1096)*12/3</f>
        <v>0.46631698854631093</v>
      </c>
      <c r="AC95" s="122">
        <f>(幕後結果!$AE$2+幕後結果!$AE$4*幕後結果_最佳化!$Q1096)*12/3</f>
        <v>1.8688093312376537</v>
      </c>
      <c r="AD95" s="122">
        <f>(幕後結果!$AF$2+幕後結果!$AF$4*幕後結果_最佳化!$R1096)*12/3</f>
        <v>8.7375003841723961E-2</v>
      </c>
      <c r="AE95" s="122">
        <f>(幕後結果!$AG$2+幕後結果!$AG$4*幕後結果_最佳化!$S1096)*12/3</f>
        <v>1.9998382098044545</v>
      </c>
      <c r="AF95" s="122">
        <f>(幕後結果!$AH$2+幕後結果!$AH$4*幕後結果_最佳化!$T1096)*12/3</f>
        <v>1.2423622729156072</v>
      </c>
      <c r="AG95" s="122">
        <f>(幕後結果!$AI$2+幕後結果!$AI$4*幕後結果_最佳化!$U1096)*12/3</f>
        <v>-2.3630823595045429</v>
      </c>
      <c r="AH95" s="122">
        <f>(幕後結果!$AJ$2+幕後結果!$AJ$4*幕後結果_最佳化!$V1096)*12/3</f>
        <v>0.81457119318636784</v>
      </c>
      <c r="AI95" s="96">
        <f>(幕後結果!$AK$2+幕後結果!$AK$4*幕後結果_最佳化!$W1096)*12/3</f>
        <v>7.6130155171775737E-2</v>
      </c>
      <c r="AJ95" s="56"/>
      <c r="AK95" s="56"/>
      <c r="AL95" s="56"/>
      <c r="AM95" s="104">
        <v>94</v>
      </c>
      <c r="AN95" s="122">
        <f t="shared" si="14"/>
        <v>8.6430533757679756E-2</v>
      </c>
      <c r="AO95" s="122">
        <f t="shared" si="15"/>
        <v>0.12627061182743826</v>
      </c>
      <c r="AP95" s="122">
        <f t="shared" si="16"/>
        <v>0.120468065322771</v>
      </c>
      <c r="AQ95" s="122">
        <f t="shared" si="17"/>
        <v>5.3056184302445922E-2</v>
      </c>
      <c r="AR95" s="122">
        <f t="shared" si="18"/>
        <v>3.5375347356860508E-2</v>
      </c>
      <c r="AS95" s="122">
        <f t="shared" si="19"/>
        <v>0.15170512253438798</v>
      </c>
      <c r="AT95" s="122">
        <f t="shared" si="20"/>
        <v>0.13298162845428779</v>
      </c>
      <c r="AU95" s="122">
        <f t="shared" si="21"/>
        <v>0.13464375142645224</v>
      </c>
      <c r="AV95" s="122">
        <f t="shared" si="22"/>
        <v>0.10458335146681486</v>
      </c>
      <c r="AW95" s="122">
        <f t="shared" si="23"/>
        <v>5.4485403550861712E-2</v>
      </c>
      <c r="AX95" s="122">
        <f t="shared" si="24"/>
        <v>1</v>
      </c>
      <c r="AY95" s="122">
        <f>SUMPRODUCT(AN95:AW95,幕後結果_最佳化!$Z$1005:$AI$1005)</f>
        <v>6.600312768252601E-3</v>
      </c>
      <c r="AZ95" s="122">
        <f>(SUMPRODUCT(AN95:AW95,MMULT(AN95:AW95,幕後結果!$AB$9:$AK$18)))*252</f>
        <v>5.1701622927166159E-2</v>
      </c>
      <c r="BA95" s="122">
        <f t="shared" si="25"/>
        <v>0.22737990880279232</v>
      </c>
      <c r="BB95" s="98">
        <f t="shared" si="26"/>
        <v>-0.15964333622470703</v>
      </c>
      <c r="BC95" s="56"/>
      <c r="BD95" s="56"/>
    </row>
    <row r="96" spans="1:56">
      <c r="A96" s="91">
        <v>95</v>
      </c>
      <c r="B96" s="122">
        <v>0.8534817734293636</v>
      </c>
      <c r="C96" s="122">
        <v>3.7886170248984108E-2</v>
      </c>
      <c r="D96" s="122">
        <v>0.50338723630747961</v>
      </c>
      <c r="E96" s="122">
        <v>0.15506991228224032</v>
      </c>
      <c r="F96" s="122">
        <v>7.7473695940132981E-2</v>
      </c>
      <c r="G96" s="122">
        <v>0.8978842911693814</v>
      </c>
      <c r="H96" s="122">
        <v>0.57220919822975058</v>
      </c>
      <c r="I96" s="122">
        <v>0.82056444528792882</v>
      </c>
      <c r="J96" s="122">
        <v>0.72092569311635701</v>
      </c>
      <c r="K96" s="100">
        <v>0.53992954491442702</v>
      </c>
      <c r="L96" s="101"/>
      <c r="M96" s="102">
        <v>95</v>
      </c>
      <c r="N96" s="125">
        <v>1.0514837842565468</v>
      </c>
      <c r="O96" s="125">
        <v>-1.7757608656954298</v>
      </c>
      <c r="P96" s="125">
        <v>8.4906443166464073E-3</v>
      </c>
      <c r="Q96" s="125">
        <v>-1.0149286825029569</v>
      </c>
      <c r="R96" s="125">
        <v>-1.4222716973521921</v>
      </c>
      <c r="S96" s="125">
        <v>1.2695880237070574</v>
      </c>
      <c r="T96" s="125">
        <v>0.18200143016166095</v>
      </c>
      <c r="U96" s="122">
        <v>0.91751829715095279</v>
      </c>
      <c r="V96" s="122">
        <v>0.58559365424504484</v>
      </c>
      <c r="W96" s="94">
        <v>0.10025622443327803</v>
      </c>
      <c r="X96" s="56"/>
      <c r="Y96" s="95">
        <v>95</v>
      </c>
      <c r="Z96" s="122">
        <f>(幕後結果!$AB$2+幕後結果!$AB$4*幕後結果_最佳化!$N1097)*12/3</f>
        <v>1.2571797847265533</v>
      </c>
      <c r="AA96" s="122">
        <f>(幕後結果!$AC$2+幕後結果!$AC$4*幕後結果_最佳化!$O1097)*12/3</f>
        <v>-3.7336884123603746</v>
      </c>
      <c r="AB96" s="122">
        <f>(幕後結果!$AD$2+幕後結果!$AD$4*幕後結果_最佳化!$P1097)*12/3</f>
        <v>0.6060546485876992</v>
      </c>
      <c r="AC96" s="122">
        <f>(幕後結果!$AE$2+幕後結果!$AE$4*幕後結果_最佳化!$Q1097)*12/3</f>
        <v>-9.0735744157987464E-2</v>
      </c>
      <c r="AD96" s="122">
        <f>(幕後結果!$AF$2+幕後結果!$AF$4*幕後結果_最佳化!$R1097)*12/3</f>
        <v>-1.3554703495456908</v>
      </c>
      <c r="AE96" s="122">
        <f>(幕後結果!$AG$2+幕後結果!$AG$4*幕後結果_最佳化!$S1097)*12/3</f>
        <v>0.32842019436209441</v>
      </c>
      <c r="AF96" s="122">
        <f>(幕後結果!$AH$2+幕後結果!$AH$4*幕後結果_最佳化!$T1097)*12/3</f>
        <v>1.3183150069474381</v>
      </c>
      <c r="AG96" s="122">
        <f>(幕後結果!$AI$2+幕後結果!$AI$4*幕後結果_最佳化!$U1097)*12/3</f>
        <v>0.67495551752737137</v>
      </c>
      <c r="AH96" s="122">
        <f>(幕後結果!$AJ$2+幕後結果!$AJ$4*幕後結果_最佳化!$V1097)*12/3</f>
        <v>0.15273283779726679</v>
      </c>
      <c r="AI96" s="96">
        <f>(幕後結果!$AK$2+幕後結果!$AK$4*幕後結果_最佳化!$W1097)*12/3</f>
        <v>-0.54313322301937794</v>
      </c>
      <c r="AJ96" s="56"/>
      <c r="AK96" s="56"/>
      <c r="AL96" s="56"/>
      <c r="AM96" s="104">
        <v>95</v>
      </c>
      <c r="AN96" s="122">
        <f t="shared" si="14"/>
        <v>6.7467157138522083E-2</v>
      </c>
      <c r="AO96" s="122">
        <f t="shared" si="15"/>
        <v>7.9301412766316179E-2</v>
      </c>
      <c r="AP96" s="122">
        <f t="shared" si="16"/>
        <v>4.507137197307119E-3</v>
      </c>
      <c r="AQ96" s="122">
        <f t="shared" si="17"/>
        <v>0.14198238398502347</v>
      </c>
      <c r="AR96" s="122">
        <f t="shared" si="18"/>
        <v>0.14215277335691129</v>
      </c>
      <c r="AS96" s="122">
        <f t="shared" si="19"/>
        <v>0.15017860934465899</v>
      </c>
      <c r="AT96" s="122">
        <f t="shared" si="20"/>
        <v>0.15043995486253128</v>
      </c>
      <c r="AU96" s="122">
        <f t="shared" si="21"/>
        <v>6.0904552518728089E-2</v>
      </c>
      <c r="AV96" s="122">
        <f t="shared" si="22"/>
        <v>0.17124522052390012</v>
      </c>
      <c r="AW96" s="122">
        <f t="shared" si="23"/>
        <v>3.1820798306101426E-2</v>
      </c>
      <c r="AX96" s="122">
        <f t="shared" si="24"/>
        <v>0.99999999999999989</v>
      </c>
      <c r="AY96" s="122">
        <f>SUMPRODUCT(AN96:AW96,幕後結果_最佳化!$Z$1005:$AI$1005)</f>
        <v>0.18245106763515037</v>
      </c>
      <c r="AZ96" s="122">
        <f>(SUMPRODUCT(AN96:AW96,MMULT(AN96:AW96,幕後結果!$AB$9:$AK$18)))*252</f>
        <v>4.4130475726580201E-2</v>
      </c>
      <c r="BA96" s="122">
        <f t="shared" si="25"/>
        <v>0.21007254872205508</v>
      </c>
      <c r="BB96" s="98">
        <f t="shared" si="26"/>
        <v>0.6642993979179499</v>
      </c>
      <c r="BC96" s="56"/>
      <c r="BD96" s="56"/>
    </row>
    <row r="97" spans="1:56">
      <c r="A97" s="91">
        <v>96</v>
      </c>
      <c r="B97" s="122">
        <v>0.31585849706826807</v>
      </c>
      <c r="C97" s="122">
        <v>0.12056410700711684</v>
      </c>
      <c r="D97" s="122">
        <v>0.10922329884500637</v>
      </c>
      <c r="E97" s="122">
        <v>0.26110174013126874</v>
      </c>
      <c r="F97" s="122">
        <v>0.18913827634548341</v>
      </c>
      <c r="G97" s="122">
        <v>0.93364448960527358</v>
      </c>
      <c r="H97" s="122">
        <v>0.80701964833131257</v>
      </c>
      <c r="I97" s="122">
        <v>0.5529122656855634</v>
      </c>
      <c r="J97" s="122">
        <v>0.60540979570942022</v>
      </c>
      <c r="K97" s="100">
        <v>0.77041479468562901</v>
      </c>
      <c r="L97" s="101"/>
      <c r="M97" s="102">
        <v>96</v>
      </c>
      <c r="N97" s="125">
        <v>-0.47931156755821258</v>
      </c>
      <c r="O97" s="125">
        <v>-1.1721714856983896</v>
      </c>
      <c r="P97" s="125">
        <v>-1.2306692384935101</v>
      </c>
      <c r="Q97" s="125">
        <v>-0.63995250078083721</v>
      </c>
      <c r="R97" s="125">
        <v>-0.88107624683042007</v>
      </c>
      <c r="S97" s="125">
        <v>1.5034966475541731</v>
      </c>
      <c r="T97" s="125">
        <v>0.86696588270145558</v>
      </c>
      <c r="U97" s="122">
        <v>0.13302264866784011</v>
      </c>
      <c r="V97" s="122">
        <v>0.26737504870453316</v>
      </c>
      <c r="W97" s="94">
        <v>0.74021357699363288</v>
      </c>
      <c r="X97" s="56"/>
      <c r="Y97" s="95">
        <v>96</v>
      </c>
      <c r="Z97" s="122">
        <f>(幕後結果!$AB$2+幕後結果!$AB$4*幕後結果_最佳化!$N1098)*12/3</f>
        <v>-0.6433797918713493</v>
      </c>
      <c r="AA97" s="122">
        <f>(幕後結果!$AC$2+幕後結果!$AC$4*幕後結果_最佳化!$O1098)*12/3</f>
        <v>-3.0349014953635751</v>
      </c>
      <c r="AB97" s="122">
        <f>(幕後結果!$AD$2+幕後結果!$AD$4*幕後結果_最佳化!$P1098)*12/3</f>
        <v>-0.86673325183743832</v>
      </c>
      <c r="AC97" s="122">
        <f>(幕後結果!$AE$2+幕後結果!$AE$4*幕後結果_最佳化!$Q1098)*12/3</f>
        <v>-9.7682822847191098E-2</v>
      </c>
      <c r="AD97" s="122">
        <f>(幕後結果!$AF$2+幕後結果!$AF$4*幕後結果_最佳化!$R1098)*12/3</f>
        <v>-0.95574798322695453</v>
      </c>
      <c r="AE97" s="122">
        <f>(幕後結果!$AG$2+幕後結果!$AG$4*幕後結果_最佳化!$S1098)*12/3</f>
        <v>0.35871966518443998</v>
      </c>
      <c r="AF97" s="122">
        <f>(幕後結果!$AH$2+幕後結果!$AH$4*幕後結果_最佳化!$T1098)*12/3</f>
        <v>1.57719743810448</v>
      </c>
      <c r="AG97" s="122">
        <f>(幕後結果!$AI$2+幕後結果!$AI$4*幕後結果_最佳化!$U1098)*12/3</f>
        <v>-0.92910978790908594</v>
      </c>
      <c r="AH97" s="122">
        <f>(幕後結果!$AJ$2+幕後結果!$AJ$4*幕後結果_最佳化!$V1098)*12/3</f>
        <v>-0.21350768595610745</v>
      </c>
      <c r="AI97" s="96">
        <f>(幕後結果!$AK$2+幕後結果!$AK$4*幕後結果_最佳化!$W1098)*12/3</f>
        <v>-0.39992307215359996</v>
      </c>
      <c r="AJ97" s="56"/>
      <c r="AK97" s="56"/>
      <c r="AL97" s="56"/>
      <c r="AM97" s="104">
        <v>96</v>
      </c>
      <c r="AN97" s="122">
        <f t="shared" si="14"/>
        <v>6.5522089973417116E-2</v>
      </c>
      <c r="AO97" s="122">
        <f t="shared" si="15"/>
        <v>0.1405452641277917</v>
      </c>
      <c r="AP97" s="122">
        <f t="shared" si="16"/>
        <v>0.1424009151011297</v>
      </c>
      <c r="AQ97" s="122">
        <f t="shared" si="17"/>
        <v>0.12504852346109729</v>
      </c>
      <c r="AR97" s="122">
        <f t="shared" si="18"/>
        <v>1.3753476062871939E-2</v>
      </c>
      <c r="AS97" s="122">
        <f t="shared" si="19"/>
        <v>0.15072907617704048</v>
      </c>
      <c r="AT97" s="122">
        <f t="shared" si="20"/>
        <v>2.5115465465565742E-2</v>
      </c>
      <c r="AU97" s="122">
        <f t="shared" si="21"/>
        <v>0.1682324800245788</v>
      </c>
      <c r="AV97" s="122">
        <f t="shared" si="22"/>
        <v>4.7868132709811849E-2</v>
      </c>
      <c r="AW97" s="122">
        <f t="shared" si="23"/>
        <v>0.12078457689669538</v>
      </c>
      <c r="AX97" s="122">
        <f t="shared" si="24"/>
        <v>1</v>
      </c>
      <c r="AY97" s="122">
        <f>SUMPRODUCT(AN97:AW97,幕後結果_最佳化!$Z$1005:$AI$1005)</f>
        <v>-0.12978674137011847</v>
      </c>
      <c r="AZ97" s="122">
        <f>(SUMPRODUCT(AN97:AW97,MMULT(AN97:AW97,幕後結果!$AB$9:$AK$18)))*252</f>
        <v>5.4391031202561592E-2</v>
      </c>
      <c r="BA97" s="122">
        <f t="shared" si="25"/>
        <v>0.23321884830039272</v>
      </c>
      <c r="BB97" s="98">
        <f t="shared" si="26"/>
        <v>-0.74044933601461271</v>
      </c>
      <c r="BC97" s="56"/>
      <c r="BD97" s="56"/>
    </row>
    <row r="98" spans="1:56">
      <c r="A98" s="91">
        <v>97</v>
      </c>
      <c r="B98" s="122">
        <v>0.71198577256655993</v>
      </c>
      <c r="C98" s="122">
        <v>0.42109405239144126</v>
      </c>
      <c r="D98" s="122">
        <v>0.38094146229737524</v>
      </c>
      <c r="E98" s="122">
        <v>0.26270685275917494</v>
      </c>
      <c r="F98" s="122">
        <v>0.37623754737951898</v>
      </c>
      <c r="G98" s="122">
        <v>0.87429174974626278</v>
      </c>
      <c r="H98" s="122">
        <v>0.91661684077039918</v>
      </c>
      <c r="I98" s="122">
        <v>0.93878546942479324</v>
      </c>
      <c r="J98" s="122">
        <v>0.91702602971328373</v>
      </c>
      <c r="K98" s="100">
        <v>0.68336489808587975</v>
      </c>
      <c r="L98" s="101"/>
      <c r="M98" s="102">
        <v>97</v>
      </c>
      <c r="N98" s="125">
        <v>0.55919527883050069</v>
      </c>
      <c r="O98" s="125">
        <v>-0.1990954187750571</v>
      </c>
      <c r="P98" s="125">
        <v>-0.30300910266354791</v>
      </c>
      <c r="Q98" s="125">
        <v>-0.63502255379145667</v>
      </c>
      <c r="R98" s="125">
        <v>-0.31537743868857998</v>
      </c>
      <c r="S98" s="125">
        <v>1.1469156099782383</v>
      </c>
      <c r="T98" s="125">
        <v>1.382669205120683</v>
      </c>
      <c r="U98" s="122">
        <v>1.5446577844543874</v>
      </c>
      <c r="V98" s="122">
        <v>1.3853419224854295</v>
      </c>
      <c r="W98" s="94">
        <v>0.47712908633585754</v>
      </c>
      <c r="X98" s="56"/>
      <c r="Y98" s="95">
        <v>97</v>
      </c>
      <c r="Z98" s="122">
        <f>(幕後結果!$AB$2+幕後結果!$AB$4*幕後結果_最佳化!$N1099)*12/3</f>
        <v>0.64597879543209435</v>
      </c>
      <c r="AA98" s="122">
        <f>(幕後結果!$AC$2+幕後結果!$AC$4*幕後結果_最佳化!$O1099)*12/3</f>
        <v>-1.6037009669855609</v>
      </c>
      <c r="AB98" s="122">
        <f>(幕後結果!$AD$2+幕後結果!$AD$4*幕後結果_最佳化!$P1099)*12/3</f>
        <v>0.3481784315875906</v>
      </c>
      <c r="AC98" s="122">
        <f>(幕後結果!$AE$2+幕後結果!$AE$4*幕後結果_最佳化!$Q1099)*12/3</f>
        <v>0.35480041837923371</v>
      </c>
      <c r="AD98" s="122">
        <f>(幕後結果!$AF$2+幕後結果!$AF$4*幕後結果_最佳化!$R1099)*12/3</f>
        <v>-0.41757435917985686</v>
      </c>
      <c r="AE98" s="122">
        <f>(幕後結果!$AG$2+幕後結果!$AG$4*幕後結果_最佳化!$S1099)*12/3</f>
        <v>0.79942172589273863</v>
      </c>
      <c r="AF98" s="122">
        <f>(幕後結果!$AH$2+幕後結果!$AH$4*幕後結果_最佳化!$T1099)*12/3</f>
        <v>2.4989219257055311</v>
      </c>
      <c r="AG98" s="122">
        <f>(幕後結果!$AI$2+幕後結果!$AI$4*幕後結果_最佳化!$U1099)*12/3</f>
        <v>1.2546594741028656</v>
      </c>
      <c r="AH98" s="122">
        <f>(幕後結果!$AJ$2+幕後結果!$AJ$4*幕後結果_最佳化!$V1099)*12/3</f>
        <v>1.4877733845636676</v>
      </c>
      <c r="AI98" s="96">
        <f>(幕後結果!$AK$2+幕後結果!$AK$4*幕後結果_最佳化!$W1099)*12/3</f>
        <v>6.020450408107525E-2</v>
      </c>
      <c r="AJ98" s="56"/>
      <c r="AK98" s="56"/>
      <c r="AL98" s="56"/>
      <c r="AM98" s="104">
        <v>97</v>
      </c>
      <c r="AN98" s="122">
        <f t="shared" si="14"/>
        <v>0.18316434010763277</v>
      </c>
      <c r="AO98" s="122">
        <f t="shared" si="15"/>
        <v>2.5980696758363666E-3</v>
      </c>
      <c r="AP98" s="122">
        <f t="shared" si="16"/>
        <v>0.17060595366317957</v>
      </c>
      <c r="AQ98" s="122">
        <f t="shared" si="17"/>
        <v>1.3817893651520368E-2</v>
      </c>
      <c r="AR98" s="122">
        <f t="shared" si="18"/>
        <v>2.3003669367765437E-2</v>
      </c>
      <c r="AS98" s="122">
        <f t="shared" si="19"/>
        <v>0.27456585306623416</v>
      </c>
      <c r="AT98" s="122">
        <f t="shared" si="20"/>
        <v>6.7787010881924809E-3</v>
      </c>
      <c r="AU98" s="122">
        <f t="shared" si="21"/>
        <v>0.1769645688182423</v>
      </c>
      <c r="AV98" s="122">
        <f t="shared" si="22"/>
        <v>0.12447130197019256</v>
      </c>
      <c r="AW98" s="122">
        <f t="shared" si="23"/>
        <v>2.4029648591204118E-2</v>
      </c>
      <c r="AX98" s="122">
        <f t="shared" si="24"/>
        <v>1</v>
      </c>
      <c r="AY98" s="122">
        <f>SUMPRODUCT(AN98:AW98,幕後結果_最佳化!$Z$1005:$AI$1005)</f>
        <v>4.0430624782610759E-2</v>
      </c>
      <c r="AZ98" s="122">
        <f>(SUMPRODUCT(AN98:AW98,MMULT(AN98:AW98,幕後結果!$AB$9:$AK$18)))*252</f>
        <v>7.0623918223723617E-2</v>
      </c>
      <c r="BA98" s="122">
        <f t="shared" si="25"/>
        <v>0.26575161001153619</v>
      </c>
      <c r="BB98" s="98">
        <f t="shared" si="26"/>
        <v>-9.2920423597134434E-3</v>
      </c>
      <c r="BC98" s="56"/>
      <c r="BD98" s="56"/>
    </row>
    <row r="99" spans="1:56">
      <c r="A99" s="91">
        <v>98</v>
      </c>
      <c r="B99" s="122">
        <v>0.35309910754900287</v>
      </c>
      <c r="C99" s="122">
        <v>0.31790196005555393</v>
      </c>
      <c r="D99" s="122">
        <v>0.37236529884978209</v>
      </c>
      <c r="E99" s="122">
        <v>0.5550431647076568</v>
      </c>
      <c r="F99" s="122">
        <v>0.45945621559845584</v>
      </c>
      <c r="G99" s="122">
        <v>5.2646197241054571E-2</v>
      </c>
      <c r="H99" s="122">
        <v>0.43049385711222654</v>
      </c>
      <c r="I99" s="122">
        <v>2.6433372767424856E-2</v>
      </c>
      <c r="J99" s="122">
        <v>0.25902012322823786</v>
      </c>
      <c r="K99" s="100">
        <v>8.0722166362620085E-2</v>
      </c>
      <c r="L99" s="101"/>
      <c r="M99" s="102">
        <v>98</v>
      </c>
      <c r="N99" s="125">
        <v>-0.37696688421760871</v>
      </c>
      <c r="O99" s="125">
        <v>-0.47357371913302365</v>
      </c>
      <c r="P99" s="125">
        <v>-0.32559526160921543</v>
      </c>
      <c r="Q99" s="125">
        <v>0.13841344643517861</v>
      </c>
      <c r="R99" s="125">
        <v>-0.1018037724900491</v>
      </c>
      <c r="S99" s="125">
        <v>-1.6197202022765502</v>
      </c>
      <c r="T99" s="125">
        <v>-0.17511698266530124</v>
      </c>
      <c r="U99" s="122">
        <v>-1.9360078010335842</v>
      </c>
      <c r="V99" s="122">
        <v>-0.64636925518650656</v>
      </c>
      <c r="W99" s="94">
        <v>-1.4002304081940942</v>
      </c>
      <c r="X99" s="56"/>
      <c r="Y99" s="95">
        <v>98</v>
      </c>
      <c r="Z99" s="122">
        <f>(幕後結果!$AB$2+幕後結果!$AB$4*幕後結果_最佳化!$N1100)*12/3</f>
        <v>-0.51631370965058077</v>
      </c>
      <c r="AA99" s="122">
        <f>(幕後結果!$AC$2+幕後結果!$AC$4*幕後結果_最佳化!$O1100)*12/3</f>
        <v>-2.0632906005333922</v>
      </c>
      <c r="AB99" s="122">
        <f>(幕後結果!$AD$2+幕後結果!$AD$4*幕後結果_最佳化!$P1100)*12/3</f>
        <v>1.8788485458685777E-2</v>
      </c>
      <c r="AC99" s="122">
        <f>(幕後結果!$AE$2+幕後結果!$AE$4*幕後結果_最佳化!$Q1100)*12/3</f>
        <v>0.80708242400341723</v>
      </c>
      <c r="AD99" s="122">
        <f>(幕後結果!$AF$2+幕後結果!$AF$4*幕後結果_最佳化!$R1100)*12/3</f>
        <v>-0.20612540625981887</v>
      </c>
      <c r="AE99" s="122">
        <f>(幕後結果!$AG$2+幕後結果!$AG$4*幕後結果_最佳化!$S1100)*12/3</f>
        <v>-1.0462502804157952</v>
      </c>
      <c r="AF99" s="122">
        <f>(幕後結果!$AH$2+幕後結果!$AH$4*幕後結果_最佳化!$T1100)*12/3</f>
        <v>0.9426208182039576</v>
      </c>
      <c r="AG99" s="122">
        <f>(幕後結果!$AI$2+幕後結果!$AI$4*幕後結果_最佳化!$U1100)*12/3</f>
        <v>-3.3389574122691688</v>
      </c>
      <c r="AH99" s="122">
        <f>(幕後結果!$AJ$2+幕後結果!$AJ$4*幕後結果_最佳化!$V1100)*12/3</f>
        <v>-0.83164285519683945</v>
      </c>
      <c r="AI99" s="96">
        <f>(幕後結果!$AK$2+幕後結果!$AK$4*幕後結果_最佳化!$W1100)*12/3</f>
        <v>-1.4493602072652159</v>
      </c>
      <c r="AJ99" s="56"/>
      <c r="AK99" s="56"/>
      <c r="AL99" s="56"/>
      <c r="AM99" s="104">
        <v>98</v>
      </c>
      <c r="AN99" s="122">
        <f t="shared" si="14"/>
        <v>8.5108584100687987E-2</v>
      </c>
      <c r="AO99" s="122">
        <f t="shared" si="15"/>
        <v>0.12843055979383972</v>
      </c>
      <c r="AP99" s="122">
        <f t="shared" si="16"/>
        <v>0.14725251635043804</v>
      </c>
      <c r="AQ99" s="122">
        <f t="shared" si="17"/>
        <v>5.6903586912525436E-2</v>
      </c>
      <c r="AR99" s="122">
        <f t="shared" si="18"/>
        <v>9.7486540789450335E-2</v>
      </c>
      <c r="AS99" s="122">
        <f t="shared" si="19"/>
        <v>0.12289189777809875</v>
      </c>
      <c r="AT99" s="122">
        <f t="shared" si="20"/>
        <v>0.15448642520622879</v>
      </c>
      <c r="AU99" s="122">
        <f t="shared" si="21"/>
        <v>5.5599921101195771E-2</v>
      </c>
      <c r="AV99" s="122">
        <f t="shared" si="22"/>
        <v>4.6596593853855346E-2</v>
      </c>
      <c r="AW99" s="122">
        <f t="shared" si="23"/>
        <v>0.10524337411367971</v>
      </c>
      <c r="AX99" s="122">
        <f t="shared" si="24"/>
        <v>1</v>
      </c>
      <c r="AY99" s="122">
        <f>SUMPRODUCT(AN99:AW99,幕後結果_最佳化!$Z$1005:$AI$1005)</f>
        <v>6.4899049201874004E-2</v>
      </c>
      <c r="AZ99" s="122">
        <f>(SUMPRODUCT(AN99:AW99,MMULT(AN99:AW99,幕後結果!$AB$9:$AK$18)))*252</f>
        <v>4.5618838429111991E-2</v>
      </c>
      <c r="BA99" s="122">
        <f t="shared" si="25"/>
        <v>0.21358566999944539</v>
      </c>
      <c r="BB99" s="98">
        <f t="shared" si="26"/>
        <v>0.10299871335905225</v>
      </c>
      <c r="BC99" s="56"/>
      <c r="BD99" s="56"/>
    </row>
    <row r="100" spans="1:56">
      <c r="A100" s="91">
        <v>99</v>
      </c>
      <c r="B100" s="122">
        <v>0.24025267882169365</v>
      </c>
      <c r="C100" s="122">
        <v>9.5012093850408874E-2</v>
      </c>
      <c r="D100" s="122">
        <v>0.91105821254447261</v>
      </c>
      <c r="E100" s="122">
        <v>0.66386382788239851</v>
      </c>
      <c r="F100" s="122">
        <v>0.60828829349645752</v>
      </c>
      <c r="G100" s="122">
        <v>0.20836885134347538</v>
      </c>
      <c r="H100" s="122">
        <v>0.72073329332451497</v>
      </c>
      <c r="I100" s="122">
        <v>0.89655445786645349</v>
      </c>
      <c r="J100" s="122">
        <v>0.8618092199902998</v>
      </c>
      <c r="K100" s="100">
        <v>0.41051453046245046</v>
      </c>
      <c r="L100" s="101"/>
      <c r="M100" s="102">
        <v>99</v>
      </c>
      <c r="N100" s="125">
        <v>-0.70548999246398636</v>
      </c>
      <c r="O100" s="125">
        <v>-1.3105075620937872</v>
      </c>
      <c r="P100" s="125">
        <v>1.3473001777003499</v>
      </c>
      <c r="Q100" s="125">
        <v>0.42303141023409041</v>
      </c>
      <c r="R100" s="125">
        <v>0.27486050275009782</v>
      </c>
      <c r="S100" s="125">
        <v>-0.81209398792231857</v>
      </c>
      <c r="T100" s="125">
        <v>0.58502127235313472</v>
      </c>
      <c r="U100" s="122">
        <v>1.2621603739532532</v>
      </c>
      <c r="V100" s="122">
        <v>1.0884838553296434</v>
      </c>
      <c r="W100" s="94">
        <v>-0.22622161380558964</v>
      </c>
      <c r="X100" s="56"/>
      <c r="Y100" s="95">
        <v>99</v>
      </c>
      <c r="Z100" s="122">
        <f>(幕後結果!$AB$2+幕後結果!$AB$4*幕後結果_最佳化!$N1101)*12/3</f>
        <v>-0.92419170508031723</v>
      </c>
      <c r="AA100" s="122">
        <f>(幕後結果!$AC$2+幕後結果!$AC$4*幕後結果_最佳化!$O1101)*12/3</f>
        <v>-3.245190226299655</v>
      </c>
      <c r="AB100" s="122">
        <f>(幕後結果!$AD$2+幕後結果!$AD$4*幕後結果_最佳化!$P1101)*12/3</f>
        <v>1.2834767078556952</v>
      </c>
      <c r="AC100" s="122">
        <f>(幕後結果!$AE$2+幕後結果!$AE$4*幕後結果_最佳化!$Q1101)*12/3</f>
        <v>1.2434604493932859</v>
      </c>
      <c r="AD100" s="122">
        <f>(幕後結果!$AF$2+幕後結果!$AF$4*幕後結果_最佳化!$R1101)*12/3</f>
        <v>0.15410866841853343</v>
      </c>
      <c r="AE100" s="122">
        <f>(幕後結果!$AG$2+幕後結果!$AG$4*幕後結果_最佳化!$S1101)*12/3</f>
        <v>-0.23977832384456477</v>
      </c>
      <c r="AF100" s="122">
        <f>(幕後結果!$AH$2+幕後結果!$AH$4*幕後結果_最佳化!$T1101)*12/3</f>
        <v>1.7291108924849941</v>
      </c>
      <c r="AG100" s="122">
        <f>(幕後結果!$AI$2+幕後結果!$AI$4*幕後結果_最佳化!$U1101)*12/3</f>
        <v>0.31713758289312488</v>
      </c>
      <c r="AH100" s="122">
        <f>(幕後結果!$AJ$2+幕後結果!$AJ$4*幕後結果_最佳化!$V1101)*12/3</f>
        <v>0.76614412773597318</v>
      </c>
      <c r="AI100" s="96">
        <f>(幕後結果!$AK$2+幕後結果!$AK$4*幕後結果_最佳化!$W1101)*12/3</f>
        <v>-0.72646333766262339</v>
      </c>
      <c r="AJ100" s="56"/>
      <c r="AK100" s="56"/>
      <c r="AL100" s="56"/>
      <c r="AM100" s="104">
        <v>99</v>
      </c>
      <c r="AN100" s="122">
        <f t="shared" si="14"/>
        <v>4.7678878076394808E-2</v>
      </c>
      <c r="AO100" s="122">
        <f t="shared" si="15"/>
        <v>4.4649092714543577E-3</v>
      </c>
      <c r="AP100" s="122">
        <f t="shared" si="16"/>
        <v>0.13417738991311803</v>
      </c>
      <c r="AQ100" s="122">
        <f t="shared" si="17"/>
        <v>0.1661360745583858</v>
      </c>
      <c r="AR100" s="122">
        <f t="shared" si="18"/>
        <v>2.3945170405155385E-3</v>
      </c>
      <c r="AS100" s="122">
        <f t="shared" si="19"/>
        <v>0.16837209464734448</v>
      </c>
      <c r="AT100" s="122">
        <f t="shared" si="20"/>
        <v>0.19565814179335012</v>
      </c>
      <c r="AU100" s="122">
        <f t="shared" si="21"/>
        <v>4.9451193536794363E-2</v>
      </c>
      <c r="AV100" s="122">
        <f t="shared" si="22"/>
        <v>1.97082522877919E-2</v>
      </c>
      <c r="AW100" s="122">
        <f t="shared" si="23"/>
        <v>0.21195854887485058</v>
      </c>
      <c r="AX100" s="122">
        <f t="shared" si="24"/>
        <v>1</v>
      </c>
      <c r="AY100" s="122">
        <f>SUMPRODUCT(AN100:AW100,幕後結果_最佳化!$Z$1005:$AI$1005)</f>
        <v>0.35249643562688782</v>
      </c>
      <c r="AZ100" s="122">
        <f>(SUMPRODUCT(AN100:AW100,MMULT(AN100:AW100,幕後結果!$AB$9:$AK$18)))*252</f>
        <v>4.389862076766899E-2</v>
      </c>
      <c r="BA100" s="122">
        <f t="shared" si="25"/>
        <v>0.20951997701333636</v>
      </c>
      <c r="BB100" s="98">
        <f t="shared" si="26"/>
        <v>1.4776463802646438</v>
      </c>
      <c r="BC100" s="56"/>
      <c r="BD100" s="56"/>
    </row>
    <row r="101" spans="1:56">
      <c r="A101" s="91">
        <v>100</v>
      </c>
      <c r="B101" s="122">
        <v>6.6955123277211648E-2</v>
      </c>
      <c r="C101" s="122">
        <v>0.95474435842555572</v>
      </c>
      <c r="D101" s="122">
        <v>0.32194019631403359</v>
      </c>
      <c r="E101" s="122">
        <v>0.19854080131646978</v>
      </c>
      <c r="F101" s="122">
        <v>0.5694321501840709</v>
      </c>
      <c r="G101" s="122">
        <v>0.51279541319918098</v>
      </c>
      <c r="H101" s="122">
        <v>0.74915424398193187</v>
      </c>
      <c r="I101" s="122">
        <v>0.68814508361806004</v>
      </c>
      <c r="J101" s="122">
        <v>0.13780914133839484</v>
      </c>
      <c r="K101" s="100">
        <v>9.6702162451784757E-2</v>
      </c>
      <c r="L101" s="101"/>
      <c r="M101" s="102">
        <v>100</v>
      </c>
      <c r="N101" s="125">
        <v>-1.4988588772211291</v>
      </c>
      <c r="O101" s="125">
        <v>1.692706837458581</v>
      </c>
      <c r="P101" s="125">
        <v>-0.46228020566022154</v>
      </c>
      <c r="Q101" s="125">
        <v>-0.84684485548771959</v>
      </c>
      <c r="R101" s="125">
        <v>0.17492864781120493</v>
      </c>
      <c r="S101" s="125">
        <v>3.2078845463269431E-2</v>
      </c>
      <c r="T101" s="125">
        <v>0.67183065299489431</v>
      </c>
      <c r="U101" s="122">
        <v>0.49059936905386381</v>
      </c>
      <c r="V101" s="122">
        <v>-1.0902153738772205</v>
      </c>
      <c r="W101" s="94">
        <v>-1.3005739606311946</v>
      </c>
      <c r="X101" s="56"/>
      <c r="Y101" s="95">
        <v>100</v>
      </c>
      <c r="Z101" s="122">
        <f>(幕後結果!$AB$2+幕後結果!$AB$4*幕後結果_最佳化!$N1102)*12/3</f>
        <v>-1.9091991588280923</v>
      </c>
      <c r="AA101" s="122">
        <f>(幕後結果!$AC$2+幕後結果!$AC$4*幕後結果_最佳化!$O1102)*12/3</f>
        <v>0.82452631980391689</v>
      </c>
      <c r="AB101" s="122">
        <f>(幕後結果!$AD$2+幕後結果!$AD$4*幕後結果_最佳化!$P1102)*12/3</f>
        <v>-0.21744822012576126</v>
      </c>
      <c r="AC101" s="122">
        <f>(幕後結果!$AE$2+幕後結果!$AE$4*幕後結果_最佳化!$Q1102)*12/3</f>
        <v>0.36839040054309335</v>
      </c>
      <c r="AD101" s="122">
        <f>(幕後結果!$AF$2+幕後結果!$AF$4*幕後結果_最佳化!$R1102)*12/3</f>
        <v>0.1659569806199957</v>
      </c>
      <c r="AE101" s="122">
        <f>(幕後結果!$AG$2+幕後結果!$AG$4*幕後結果_最佳化!$S1102)*12/3</f>
        <v>-6.3828552938850258E-2</v>
      </c>
      <c r="AF101" s="122">
        <f>(幕後結果!$AH$2+幕後結果!$AH$4*幕後結果_最佳化!$T1102)*12/3</f>
        <v>1.5269343741336436</v>
      </c>
      <c r="AG101" s="122">
        <f>(幕後結果!$AI$2+幕後結果!$AI$4*幕後結果_最佳化!$U1102)*12/3</f>
        <v>-1.0744773016688327</v>
      </c>
      <c r="AH101" s="122">
        <f>(幕後結果!$AJ$2+幕後結果!$AJ$4*幕後結果_最佳化!$V1102)*12/3</f>
        <v>-0.2484156000128607</v>
      </c>
      <c r="AI101" s="96">
        <f>(幕後結果!$AK$2+幕後結果!$AK$4*幕後結果_最佳化!$W1102)*12/3</f>
        <v>-1.1458890301056603</v>
      </c>
      <c r="AJ101" s="56"/>
      <c r="AK101" s="56"/>
      <c r="AL101" s="56"/>
      <c r="AM101" s="104">
        <v>100</v>
      </c>
      <c r="AN101" s="122">
        <f t="shared" si="14"/>
        <v>8.9077539554433025E-2</v>
      </c>
      <c r="AO101" s="122">
        <f t="shared" si="15"/>
        <v>7.4699398259104502E-2</v>
      </c>
      <c r="AP101" s="122">
        <f t="shared" si="16"/>
        <v>1.2978342451808875E-2</v>
      </c>
      <c r="AQ101" s="122">
        <f t="shared" si="17"/>
        <v>0.14772712210665789</v>
      </c>
      <c r="AR101" s="122">
        <f t="shared" si="18"/>
        <v>7.7450198022238709E-2</v>
      </c>
      <c r="AS101" s="122">
        <f t="shared" si="19"/>
        <v>0.13255997131146419</v>
      </c>
      <c r="AT101" s="122">
        <f t="shared" si="20"/>
        <v>0.16211076492628954</v>
      </c>
      <c r="AU101" s="122">
        <f t="shared" si="21"/>
        <v>0.14629025328261713</v>
      </c>
      <c r="AV101" s="122">
        <f t="shared" si="22"/>
        <v>0.10604283826255333</v>
      </c>
      <c r="AW101" s="122">
        <f t="shared" si="23"/>
        <v>5.1063571822832783E-2</v>
      </c>
      <c r="AX101" s="122">
        <f t="shared" si="24"/>
        <v>1</v>
      </c>
      <c r="AY101" s="122">
        <f>SUMPRODUCT(AN101:AW101,幕後結果_最佳化!$Z$1005:$AI$1005)</f>
        <v>0.12412245775770606</v>
      </c>
      <c r="AZ101" s="122">
        <f>(SUMPRODUCT(AN101:AW101,MMULT(AN101:AW101,幕後結果!$AB$9:$AK$18)))*252</f>
        <v>4.6972640452072882E-2</v>
      </c>
      <c r="BA101" s="122">
        <f t="shared" si="25"/>
        <v>0.21673172460918794</v>
      </c>
      <c r="BB101" s="98">
        <f t="shared" si="26"/>
        <v>0.37476035363150884</v>
      </c>
      <c r="BC101" s="56"/>
      <c r="BD101" s="56"/>
    </row>
    <row r="102" spans="1:56">
      <c r="A102" s="91">
        <v>101</v>
      </c>
      <c r="B102" s="122">
        <v>0.85355907308239187</v>
      </c>
      <c r="C102" s="122">
        <v>0.92681190476154152</v>
      </c>
      <c r="D102" s="122">
        <v>0.76610214477718563</v>
      </c>
      <c r="E102" s="122">
        <v>0.32974253138517895</v>
      </c>
      <c r="F102" s="122">
        <v>0.21931569305269916</v>
      </c>
      <c r="G102" s="122">
        <v>0.70428703316048469</v>
      </c>
      <c r="H102" s="122">
        <v>0.26184855799509599</v>
      </c>
      <c r="I102" s="122">
        <v>0.3938448690326537</v>
      </c>
      <c r="J102" s="122">
        <v>0.86805615392138713</v>
      </c>
      <c r="K102" s="100">
        <v>0.6063989591540333</v>
      </c>
      <c r="L102" s="101"/>
      <c r="M102" s="102">
        <v>101</v>
      </c>
      <c r="N102" s="125">
        <v>1.0518206263247298</v>
      </c>
      <c r="O102" s="125">
        <v>1.4524511939492508</v>
      </c>
      <c r="P102" s="125">
        <v>0.72607024238017892</v>
      </c>
      <c r="Q102" s="125">
        <v>-0.44062422412746166</v>
      </c>
      <c r="R102" s="125">
        <v>-0.77450639806151533</v>
      </c>
      <c r="S102" s="125">
        <v>0.53677081483460465</v>
      </c>
      <c r="T102" s="125">
        <v>-0.63765679481841187</v>
      </c>
      <c r="U102" s="122">
        <v>-0.26931181868362747</v>
      </c>
      <c r="V102" s="122">
        <v>1.1172494275487674</v>
      </c>
      <c r="W102" s="94">
        <v>0.26994563056772958</v>
      </c>
      <c r="X102" s="56"/>
      <c r="Y102" s="95">
        <v>101</v>
      </c>
      <c r="Z102" s="122">
        <f>(幕後結果!$AB$2+幕後結果!$AB$4*幕後結果_最佳化!$N1103)*12/3</f>
        <v>1.2575979911299942</v>
      </c>
      <c r="AA102" s="122">
        <f>(幕後結果!$AC$2+幕後結果!$AC$4*幕後結果_最佳化!$O1103)*12/3</f>
        <v>0.71505249852736219</v>
      </c>
      <c r="AB102" s="122">
        <f>(幕後結果!$AD$2+幕後結果!$AD$4*幕後結果_最佳化!$P1103)*12/3</f>
        <v>1.5554130983319692</v>
      </c>
      <c r="AC102" s="122">
        <f>(幕後結果!$AE$2+幕後結果!$AE$4*幕後結果_最佳化!$Q1103)*12/3</f>
        <v>1.0534621285410881</v>
      </c>
      <c r="AD102" s="122">
        <f>(幕後結果!$AF$2+幕後結果!$AF$4*幕後結果_最佳化!$R1103)*12/3</f>
        <v>-0.44754936559276604</v>
      </c>
      <c r="AE102" s="122">
        <f>(幕後結果!$AG$2+幕後結果!$AG$4*幕後結果_最佳化!$S1103)*12/3</f>
        <v>1.1366917676214303</v>
      </c>
      <c r="AF102" s="122">
        <f>(幕後結果!$AH$2+幕後結果!$AH$4*幕後結果_最佳化!$T1103)*12/3</f>
        <v>0.71404722502970142</v>
      </c>
      <c r="AG102" s="122">
        <f>(幕後結果!$AI$2+幕後結果!$AI$4*幕後結果_最佳化!$U1103)*12/3</f>
        <v>-0.80521902838504433</v>
      </c>
      <c r="AH102" s="122">
        <f>(幕後結果!$AJ$2+幕後結果!$AJ$4*幕後結果_最佳化!$V1103)*12/3</f>
        <v>1.4083639712559479</v>
      </c>
      <c r="AI102" s="96">
        <f>(幕後結果!$AK$2+幕後結果!$AK$4*幕後結果_最佳化!$W1103)*12/3</f>
        <v>3.2407826388690664E-3</v>
      </c>
      <c r="AJ102" s="56"/>
      <c r="AK102" s="56"/>
      <c r="AL102" s="56"/>
      <c r="AM102" s="104">
        <v>101</v>
      </c>
      <c r="AN102" s="122">
        <f t="shared" si="14"/>
        <v>0.11253399701423407</v>
      </c>
      <c r="AO102" s="122">
        <f t="shared" si="15"/>
        <v>4.7897348260303391E-3</v>
      </c>
      <c r="AP102" s="122">
        <f t="shared" si="16"/>
        <v>0.21188413240078374</v>
      </c>
      <c r="AQ102" s="122">
        <f t="shared" si="17"/>
        <v>0.13762477195097184</v>
      </c>
      <c r="AR102" s="122">
        <f t="shared" si="18"/>
        <v>0.20479719473673874</v>
      </c>
      <c r="AS102" s="122">
        <f t="shared" si="19"/>
        <v>3.4960275751281548E-3</v>
      </c>
      <c r="AT102" s="122">
        <f t="shared" si="20"/>
        <v>0.17014443478990257</v>
      </c>
      <c r="AU102" s="122">
        <f t="shared" si="21"/>
        <v>0.11173684186614903</v>
      </c>
      <c r="AV102" s="122">
        <f t="shared" si="22"/>
        <v>9.0691184601317011E-3</v>
      </c>
      <c r="AW102" s="122">
        <f t="shared" si="23"/>
        <v>3.3923746379929939E-2</v>
      </c>
      <c r="AX102" s="122">
        <f t="shared" si="24"/>
        <v>1.0000000000000002</v>
      </c>
      <c r="AY102" s="122">
        <f>SUMPRODUCT(AN102:AW102,幕後結果_最佳化!$Z$1005:$AI$1005)</f>
        <v>0.28094069279810235</v>
      </c>
      <c r="AZ102" s="122">
        <f>(SUMPRODUCT(AN102:AW102,MMULT(AN102:AW102,幕後結果!$AB$9:$AK$18)))*252</f>
        <v>4.4751461898514103E-2</v>
      </c>
      <c r="BA102" s="122">
        <f t="shared" si="25"/>
        <v>0.2115454133242177</v>
      </c>
      <c r="BB102" s="98">
        <f t="shared" si="26"/>
        <v>1.1252462960909373</v>
      </c>
      <c r="BC102" s="56"/>
      <c r="BD102" s="56"/>
    </row>
    <row r="103" spans="1:56">
      <c r="A103" s="91">
        <v>102</v>
      </c>
      <c r="B103" s="122">
        <v>0.72877687223253962</v>
      </c>
      <c r="C103" s="122">
        <v>0.21645757559321743</v>
      </c>
      <c r="D103" s="122">
        <v>0.15213646121533797</v>
      </c>
      <c r="E103" s="122">
        <v>0.55904327378040275</v>
      </c>
      <c r="F103" s="122">
        <v>0.29470525241277223</v>
      </c>
      <c r="G103" s="122">
        <v>2.0014053951066701E-2</v>
      </c>
      <c r="H103" s="122">
        <v>0.78552578225640413</v>
      </c>
      <c r="I103" s="122">
        <v>0.3990906205305258</v>
      </c>
      <c r="J103" s="122">
        <v>0.15115125674252439</v>
      </c>
      <c r="K103" s="100">
        <v>0.10161627018584563</v>
      </c>
      <c r="L103" s="101"/>
      <c r="M103" s="102">
        <v>102</v>
      </c>
      <c r="N103" s="125">
        <v>0.60911795753055686</v>
      </c>
      <c r="O103" s="125">
        <v>-0.78421297813202273</v>
      </c>
      <c r="P103" s="125">
        <v>-1.0273133833826751</v>
      </c>
      <c r="Q103" s="125">
        <v>0.14854401479573492</v>
      </c>
      <c r="R103" s="125">
        <v>-0.53969048228729177</v>
      </c>
      <c r="S103" s="125">
        <v>-2.0534587349835287</v>
      </c>
      <c r="T103" s="125">
        <v>0.79099238451565657</v>
      </c>
      <c r="U103" s="122">
        <v>-0.25570162402173974</v>
      </c>
      <c r="V103" s="122">
        <v>-1.0315083096446285</v>
      </c>
      <c r="W103" s="94">
        <v>-1.2723957584105816</v>
      </c>
      <c r="X103" s="56"/>
      <c r="Y103" s="95">
        <v>102</v>
      </c>
      <c r="Z103" s="122">
        <f>(幕後結果!$AB$2+幕後結果!$AB$4*幕後結果_最佳化!$N1104)*12/3</f>
        <v>0.70796031698579531</v>
      </c>
      <c r="AA103" s="122">
        <f>(幕後結果!$AC$2+幕後結果!$AC$4*幕後結果_最佳化!$O1104)*12/3</f>
        <v>-2.4056980994491575</v>
      </c>
      <c r="AB103" s="122">
        <f>(幕後結果!$AD$2+幕後結果!$AD$4*幕後結果_最佳化!$P1104)*12/3</f>
        <v>-0.32342100766132875</v>
      </c>
      <c r="AC103" s="122">
        <f>(幕後結果!$AE$2+幕後結果!$AE$4*幕後結果_最佳化!$Q1104)*12/3</f>
        <v>0.65399510535337158</v>
      </c>
      <c r="AD103" s="122">
        <f>(幕後結果!$AF$2+幕後結果!$AF$4*幕後結果_最佳化!$R1104)*12/3</f>
        <v>-0.63997198815446998</v>
      </c>
      <c r="AE103" s="122">
        <f>(幕後結果!$AG$2+幕後結果!$AG$4*幕後結果_最佳化!$S1104)*12/3</f>
        <v>-1.3993238342631837</v>
      </c>
      <c r="AF103" s="122">
        <f>(幕後結果!$AH$2+幕後結果!$AH$4*幕後結果_最佳化!$T1104)*12/3</f>
        <v>1.9265868904123395</v>
      </c>
      <c r="AG103" s="122">
        <f>(幕後結果!$AI$2+幕後結果!$AI$4*幕後結果_最佳化!$U1104)*12/3</f>
        <v>-0.96573209704481966</v>
      </c>
      <c r="AH103" s="122">
        <f>(幕後結果!$AJ$2+幕後結果!$AJ$4*幕後結果_最佳化!$V1104)*12/3</f>
        <v>-0.72994517919798729</v>
      </c>
      <c r="AI103" s="96">
        <f>(幕後結果!$AK$2+幕後結果!$AK$4*幕後結果_最佳化!$W1104)*12/3</f>
        <v>-1.2313369567204993</v>
      </c>
      <c r="AJ103" s="56"/>
      <c r="AK103" s="56"/>
      <c r="AL103" s="56"/>
      <c r="AM103" s="104">
        <v>102</v>
      </c>
      <c r="AN103" s="122">
        <f t="shared" si="14"/>
        <v>7.2729469169227519E-3</v>
      </c>
      <c r="AO103" s="122">
        <f t="shared" si="15"/>
        <v>0.14035096901236421</v>
      </c>
      <c r="AP103" s="122">
        <f t="shared" si="16"/>
        <v>0.15831196330754563</v>
      </c>
      <c r="AQ103" s="122">
        <f t="shared" si="17"/>
        <v>8.0333014236980596E-2</v>
      </c>
      <c r="AR103" s="122">
        <f t="shared" si="18"/>
        <v>0.15857586792765491</v>
      </c>
      <c r="AS103" s="122">
        <f t="shared" si="19"/>
        <v>8.6910432602035764E-2</v>
      </c>
      <c r="AT103" s="122">
        <f t="shared" si="20"/>
        <v>0.1430715405793451</v>
      </c>
      <c r="AU103" s="122">
        <f t="shared" si="21"/>
        <v>9.4650989286904109E-3</v>
      </c>
      <c r="AV103" s="122">
        <f t="shared" si="22"/>
        <v>8.6027077060042326E-2</v>
      </c>
      <c r="AW103" s="122">
        <f t="shared" si="23"/>
        <v>0.1296810894284183</v>
      </c>
      <c r="AX103" s="122">
        <f t="shared" si="24"/>
        <v>1</v>
      </c>
      <c r="AY103" s="122">
        <f>SUMPRODUCT(AN103:AW103,幕後結果_最佳化!$Z$1005:$AI$1005)</f>
        <v>7.4036896305290562E-2</v>
      </c>
      <c r="AZ103" s="122">
        <f>(SUMPRODUCT(AN103:AW103,MMULT(AN103:AW103,幕後結果!$AB$9:$AK$18)))*252</f>
        <v>4.2985848737431276E-2</v>
      </c>
      <c r="BA103" s="122">
        <f t="shared" si="25"/>
        <v>0.20733028900146566</v>
      </c>
      <c r="BB103" s="98">
        <f t="shared" si="26"/>
        <v>0.15018016159264819</v>
      </c>
      <c r="BC103" s="56"/>
      <c r="BD103" s="56"/>
    </row>
    <row r="104" spans="1:56">
      <c r="A104" s="91">
        <v>103</v>
      </c>
      <c r="B104" s="122">
        <v>0.88025190902681105</v>
      </c>
      <c r="C104" s="122">
        <v>0.79621232416941146</v>
      </c>
      <c r="D104" s="122">
        <v>0.15379715763222257</v>
      </c>
      <c r="E104" s="122">
        <v>0.14188686141998152</v>
      </c>
      <c r="F104" s="122">
        <v>7.4423645652097914E-2</v>
      </c>
      <c r="G104" s="122">
        <v>0.490811798643362</v>
      </c>
      <c r="H104" s="122">
        <v>0.11362026287158566</v>
      </c>
      <c r="I104" s="122">
        <v>0.911415066309466</v>
      </c>
      <c r="J104" s="122">
        <v>0.532464379625605</v>
      </c>
      <c r="K104" s="100">
        <v>0.39085925320077375</v>
      </c>
      <c r="L104" s="101"/>
      <c r="M104" s="102">
        <v>103</v>
      </c>
      <c r="N104" s="125">
        <v>1.1762470152036819</v>
      </c>
      <c r="O104" s="125">
        <v>0.8281680209957949</v>
      </c>
      <c r="P104" s="125">
        <v>-1.0202828906782468</v>
      </c>
      <c r="Q104" s="125">
        <v>-1.0718804709911476</v>
      </c>
      <c r="R104" s="125">
        <v>-1.4436150421027931</v>
      </c>
      <c r="S104" s="125">
        <v>-2.3033441843048355E-2</v>
      </c>
      <c r="T104" s="125">
        <v>-1.2074977118278178</v>
      </c>
      <c r="U104" s="122">
        <v>1.3495204155423446</v>
      </c>
      <c r="V104" s="122">
        <v>8.1466153786784415E-2</v>
      </c>
      <c r="W104" s="94">
        <v>-0.27708022415669226</v>
      </c>
      <c r="X104" s="56"/>
      <c r="Y104" s="95">
        <v>103</v>
      </c>
      <c r="Z104" s="122">
        <f>(幕後結果!$AB$2+幕後結果!$AB$4*幕後結果_最佳化!$N1105)*12/3</f>
        <v>1.4120796236258337</v>
      </c>
      <c r="AA104" s="122">
        <f>(幕後結果!$AC$2+幕後結果!$AC$4*幕後結果_最佳化!$O1105)*12/3</f>
        <v>-0.1344444453776763</v>
      </c>
      <c r="AB104" s="122">
        <f>(幕後結果!$AD$2+幕後結果!$AD$4*幕後結果_最佳化!$P1105)*12/3</f>
        <v>1.7236454328698803E-2</v>
      </c>
      <c r="AC104" s="122">
        <f>(幕後結果!$AE$2+幕後結果!$AE$4*幕後結果_最佳化!$Q1105)*12/3</f>
        <v>8.3418680493524855E-2</v>
      </c>
      <c r="AD104" s="122">
        <f>(幕後結果!$AF$2+幕後結果!$AF$4*幕後結果_最佳化!$R1105)*12/3</f>
        <v>-1.1931773227388127</v>
      </c>
      <c r="AE104" s="122">
        <f>(幕後結果!$AG$2+幕後結果!$AG$4*幕後結果_最佳化!$S1105)*12/3</f>
        <v>-0.14152036283469305</v>
      </c>
      <c r="AF104" s="122">
        <f>(幕後結果!$AH$2+幕後結果!$AH$4*幕後結果_最佳化!$T1105)*12/3</f>
        <v>1.9518260949875188E-2</v>
      </c>
      <c r="AG104" s="122">
        <f>(幕後結果!$AI$2+幕後結果!$AI$4*幕後結果_最佳化!$U1105)*12/3</f>
        <v>1.0338970361873898</v>
      </c>
      <c r="AH104" s="122">
        <f>(幕後結果!$AJ$2+幕後結果!$AJ$4*幕後結果_最佳化!$V1105)*12/3</f>
        <v>0.33434178717232194</v>
      </c>
      <c r="AI104" s="96">
        <f>(幕後結果!$AK$2+幕後結果!$AK$4*幕後結果_最佳化!$W1105)*12/3</f>
        <v>-0.54349690994970934</v>
      </c>
      <c r="AJ104" s="56"/>
      <c r="AK104" s="56"/>
      <c r="AL104" s="56"/>
      <c r="AM104" s="104">
        <v>103</v>
      </c>
      <c r="AN104" s="122">
        <f t="shared" si="14"/>
        <v>4.5759628096038986E-2</v>
      </c>
      <c r="AO104" s="122">
        <f t="shared" si="15"/>
        <v>0.19894363075128638</v>
      </c>
      <c r="AP104" s="122">
        <f t="shared" si="16"/>
        <v>0.16212227846960311</v>
      </c>
      <c r="AQ104" s="122">
        <f t="shared" si="17"/>
        <v>0.15660055288032523</v>
      </c>
      <c r="AR104" s="122">
        <f t="shared" si="18"/>
        <v>0.13871037117842899</v>
      </c>
      <c r="AS104" s="122">
        <f t="shared" si="19"/>
        <v>0.12346567155161585</v>
      </c>
      <c r="AT104" s="122">
        <f t="shared" si="20"/>
        <v>3.5684557778533979E-2</v>
      </c>
      <c r="AU104" s="122">
        <f t="shared" si="21"/>
        <v>2.9911829155239565E-2</v>
      </c>
      <c r="AV104" s="122">
        <f t="shared" si="22"/>
        <v>3.1181296674358119E-2</v>
      </c>
      <c r="AW104" s="122">
        <f t="shared" si="23"/>
        <v>7.7620183464569961E-2</v>
      </c>
      <c r="AX104" s="122">
        <f t="shared" si="24"/>
        <v>1.0000000000000002</v>
      </c>
      <c r="AY104" s="122">
        <f>SUMPRODUCT(AN104:AW104,幕後結果_最佳化!$Z$1005:$AI$1005)</f>
        <v>-4.9055671243333307E-2</v>
      </c>
      <c r="AZ104" s="122">
        <f>(SUMPRODUCT(AN104:AW104,MMULT(AN104:AW104,幕後結果!$AB$9:$AK$18)))*252</f>
        <v>5.2759335792130713E-2</v>
      </c>
      <c r="BA104" s="122">
        <f t="shared" si="25"/>
        <v>0.229694004693485</v>
      </c>
      <c r="BB104" s="98">
        <f t="shared" si="26"/>
        <v>-0.40033988421266586</v>
      </c>
      <c r="BC104" s="56"/>
      <c r="BD104" s="56"/>
    </row>
    <row r="105" spans="1:56">
      <c r="A105" s="91">
        <v>104</v>
      </c>
      <c r="B105" s="122">
        <v>0.28296482602017869</v>
      </c>
      <c r="C105" s="122">
        <v>0.71905327032566047</v>
      </c>
      <c r="D105" s="122">
        <v>0.36814359312112366</v>
      </c>
      <c r="E105" s="122">
        <v>0.52236338619190326</v>
      </c>
      <c r="F105" s="122">
        <v>0.75560053340120326</v>
      </c>
      <c r="G105" s="122">
        <v>0.52306897371411676</v>
      </c>
      <c r="H105" s="122">
        <v>3.2921403915522562E-2</v>
      </c>
      <c r="I105" s="122">
        <v>0.41259624887285584</v>
      </c>
      <c r="J105" s="122">
        <v>0.83675590333966676</v>
      </c>
      <c r="K105" s="100">
        <v>0.70742766653775968</v>
      </c>
      <c r="L105" s="101"/>
      <c r="M105" s="102">
        <v>104</v>
      </c>
      <c r="N105" s="125">
        <v>-0.57405637643196161</v>
      </c>
      <c r="O105" s="125">
        <v>0.58003137588899079</v>
      </c>
      <c r="P105" s="125">
        <v>-0.33677411681316383</v>
      </c>
      <c r="Q105" s="125">
        <v>5.608608680091328E-2</v>
      </c>
      <c r="R105" s="125">
        <v>0.69222039408961589</v>
      </c>
      <c r="S105" s="125">
        <v>5.7857605322851446E-2</v>
      </c>
      <c r="T105" s="125">
        <v>-1.8394923108035262</v>
      </c>
      <c r="U105" s="122">
        <v>-0.22087148889689856</v>
      </c>
      <c r="V105" s="122">
        <v>0.98121202927519791</v>
      </c>
      <c r="W105" s="94">
        <v>0.54588546977611174</v>
      </c>
      <c r="X105" s="56"/>
      <c r="Y105" s="95">
        <v>104</v>
      </c>
      <c r="Z105" s="122">
        <f>(幕後結果!$AB$2+幕後結果!$AB$4*幕後結果_最佳化!$N1106)*12/3</f>
        <v>-0.76101024693150521</v>
      </c>
      <c r="AA105" s="122">
        <f>(幕後結果!$AC$2+幕後結果!$AC$4*幕後結果_最佳化!$O1106)*12/3</f>
        <v>-0.62847007764052865</v>
      </c>
      <c r="AB105" s="122">
        <f>(幕後結果!$AD$2+幕後結果!$AD$4*幕後結果_最佳化!$P1106)*12/3</f>
        <v>5.6757641825967653E-2</v>
      </c>
      <c r="AC105" s="122">
        <f>(幕後結果!$AE$2+幕後結果!$AE$4*幕後結果_最佳化!$Q1106)*12/3</f>
        <v>0.91530659999752206</v>
      </c>
      <c r="AD105" s="122">
        <f>(幕後結果!$AF$2+幕後結果!$AF$4*幕後結果_最佳化!$R1106)*12/3</f>
        <v>0.4433296451248574</v>
      </c>
      <c r="AE105" s="122">
        <f>(幕後結果!$AG$2+幕後結果!$AG$4*幕後結果_最佳化!$S1106)*12/3</f>
        <v>0.43673450463024066</v>
      </c>
      <c r="AF105" s="122">
        <f>(幕後結果!$AH$2+幕後結果!$AH$4*幕後結果_最佳化!$T1106)*12/3</f>
        <v>-0.53515223002171242</v>
      </c>
      <c r="AG105" s="122">
        <f>(幕後結果!$AI$2+幕後結果!$AI$4*幕後結果_最佳化!$U1106)*12/3</f>
        <v>-1.3174275055769078</v>
      </c>
      <c r="AH105" s="122">
        <f>(幕後結果!$AJ$2+幕後結果!$AJ$4*幕後結果_最佳化!$V1106)*12/3</f>
        <v>0.50932491873068564</v>
      </c>
      <c r="AI105" s="96">
        <f>(幕後結果!$AK$2+幕後結果!$AK$4*幕後結果_最佳化!$W1106)*12/3</f>
        <v>-0.19542728427020797</v>
      </c>
      <c r="AJ105" s="56"/>
      <c r="AK105" s="56"/>
      <c r="AL105" s="56"/>
      <c r="AM105" s="104">
        <v>104</v>
      </c>
      <c r="AN105" s="122">
        <f t="shared" si="14"/>
        <v>8.8399960519107784E-2</v>
      </c>
      <c r="AO105" s="122">
        <f t="shared" si="15"/>
        <v>0.17308098568588945</v>
      </c>
      <c r="AP105" s="122">
        <f t="shared" si="16"/>
        <v>0.10223933021489684</v>
      </c>
      <c r="AQ105" s="122">
        <f t="shared" si="17"/>
        <v>0.14399172361563126</v>
      </c>
      <c r="AR105" s="122">
        <f t="shared" si="18"/>
        <v>0.10036045795022797</v>
      </c>
      <c r="AS105" s="122">
        <f t="shared" si="19"/>
        <v>7.5603749029299269E-2</v>
      </c>
      <c r="AT105" s="122">
        <f t="shared" si="20"/>
        <v>0.1199353833783479</v>
      </c>
      <c r="AU105" s="122">
        <f t="shared" si="21"/>
        <v>0.13773414442745949</v>
      </c>
      <c r="AV105" s="122">
        <f t="shared" si="22"/>
        <v>2.2641346386915845E-3</v>
      </c>
      <c r="AW105" s="122">
        <f t="shared" si="23"/>
        <v>5.6390130540448363E-2</v>
      </c>
      <c r="AX105" s="122">
        <f t="shared" si="24"/>
        <v>0.99999999999999978</v>
      </c>
      <c r="AY105" s="122">
        <f>SUMPRODUCT(AN105:AW105,幕後結果_最佳化!$Z$1005:$AI$1005)</f>
        <v>-5.0871818199302123E-2</v>
      </c>
      <c r="AZ105" s="122">
        <f>(SUMPRODUCT(AN105:AW105,MMULT(AN105:AW105,幕後結果!$AB$9:$AK$18)))*252</f>
        <v>4.8579956616180441E-2</v>
      </c>
      <c r="BA105" s="122">
        <f t="shared" si="25"/>
        <v>0.2204086128448261</v>
      </c>
      <c r="BB105" s="98">
        <f t="shared" si="26"/>
        <v>-0.42544534439459558</v>
      </c>
      <c r="BC105" s="56"/>
      <c r="BD105" s="56"/>
    </row>
    <row r="106" spans="1:56">
      <c r="A106" s="91">
        <v>105</v>
      </c>
      <c r="B106" s="122">
        <v>0.18068178756088837</v>
      </c>
      <c r="C106" s="122">
        <v>0.35306857194840791</v>
      </c>
      <c r="D106" s="122">
        <v>0.46840946199952893</v>
      </c>
      <c r="E106" s="122">
        <v>0.4795271216853263</v>
      </c>
      <c r="F106" s="122">
        <v>0.31286818662654681</v>
      </c>
      <c r="G106" s="122">
        <v>0.74434144805390279</v>
      </c>
      <c r="H106" s="122">
        <v>0.32681138409721622</v>
      </c>
      <c r="I106" s="122">
        <v>0.386207833358023</v>
      </c>
      <c r="J106" s="122">
        <v>0.91078406352621655</v>
      </c>
      <c r="K106" s="100">
        <v>0.72451454674838578</v>
      </c>
      <c r="L106" s="101"/>
      <c r="M106" s="102">
        <v>105</v>
      </c>
      <c r="N106" s="125">
        <v>-0.91276989428001876</v>
      </c>
      <c r="O106" s="125">
        <v>-0.37704906317488712</v>
      </c>
      <c r="P106" s="125">
        <v>-7.9268671989978945E-2</v>
      </c>
      <c r="Q106" s="125">
        <v>-5.1340440937510189E-2</v>
      </c>
      <c r="R106" s="125">
        <v>-0.48773667134483589</v>
      </c>
      <c r="S106" s="125">
        <v>0.65678821356561146</v>
      </c>
      <c r="T106" s="125">
        <v>-0.44873509011988916</v>
      </c>
      <c r="U106" s="122">
        <v>-0.28921655130486401</v>
      </c>
      <c r="V106" s="122">
        <v>1.3455990043355353</v>
      </c>
      <c r="W106" s="94">
        <v>0.59630587574706284</v>
      </c>
      <c r="X106" s="56"/>
      <c r="Y106" s="95">
        <v>105</v>
      </c>
      <c r="Z106" s="122">
        <f>(幕後結果!$AB$2+幕後結果!$AB$4*幕後結果_最佳化!$N1107)*12/3</f>
        <v>-1.1815401494466449</v>
      </c>
      <c r="AA106" s="122">
        <f>(幕後結果!$AC$2+幕後結果!$AC$4*幕後結果_最佳化!$O1107)*12/3</f>
        <v>-1.9768258693441361</v>
      </c>
      <c r="AB106" s="122">
        <f>(幕後結果!$AD$2+幕後結果!$AD$4*幕後結果_最佳化!$P1107)*12/3</f>
        <v>8.0523653773054205E-2</v>
      </c>
      <c r="AC106" s="122">
        <f>(幕後結果!$AE$2+幕後結果!$AE$4*幕後結果_最佳化!$Q1107)*12/3</f>
        <v>0.71233625964487357</v>
      </c>
      <c r="AD106" s="122">
        <f>(幕後結果!$AF$2+幕後結果!$AF$4*幕後結果_最佳化!$R1107)*12/3</f>
        <v>-0.42634587754950209</v>
      </c>
      <c r="AE106" s="122">
        <f>(幕後結果!$AG$2+幕後結果!$AG$4*幕後結果_最佳化!$S1107)*12/3</f>
        <v>0.42864497272544688</v>
      </c>
      <c r="AF106" s="122">
        <f>(幕後結果!$AH$2+幕後結果!$AH$4*幕後結果_最佳化!$T1107)*12/3</f>
        <v>0.41524268105790085</v>
      </c>
      <c r="AG106" s="122">
        <f>(幕後結果!$AI$2+幕後結果!$AI$4*幕後結果_最佳化!$U1107)*12/3</f>
        <v>-1.67879676171989</v>
      </c>
      <c r="AH106" s="122">
        <f>(幕後結果!$AJ$2+幕後結果!$AJ$4*幕後結果_最佳化!$V1107)*12/3</f>
        <v>0.57378694540877939</v>
      </c>
      <c r="AI106" s="96">
        <f>(幕後結果!$AK$2+幕後結果!$AK$4*幕後結果_最佳化!$W1107)*12/3</f>
        <v>-0.45030955091104025</v>
      </c>
      <c r="AJ106" s="56"/>
      <c r="AK106" s="56"/>
      <c r="AL106" s="56"/>
      <c r="AM106" s="104">
        <v>105</v>
      </c>
      <c r="AN106" s="122">
        <f t="shared" si="14"/>
        <v>2.3068838940801525E-2</v>
      </c>
      <c r="AO106" s="122">
        <f t="shared" si="15"/>
        <v>0.1217928152765298</v>
      </c>
      <c r="AP106" s="122">
        <f t="shared" si="16"/>
        <v>0.16428637543656885</v>
      </c>
      <c r="AQ106" s="122">
        <f t="shared" si="17"/>
        <v>7.3285305213638907E-2</v>
      </c>
      <c r="AR106" s="122">
        <f t="shared" si="18"/>
        <v>0.14174981681961712</v>
      </c>
      <c r="AS106" s="122">
        <f t="shared" si="19"/>
        <v>0.15424080536050649</v>
      </c>
      <c r="AT106" s="122">
        <f t="shared" si="20"/>
        <v>6.034439993031793E-3</v>
      </c>
      <c r="AU106" s="122">
        <f t="shared" si="21"/>
        <v>0.10437987830868331</v>
      </c>
      <c r="AV106" s="122">
        <f t="shared" si="22"/>
        <v>0.10940724066192084</v>
      </c>
      <c r="AW106" s="122">
        <f t="shared" si="23"/>
        <v>0.10175448398870127</v>
      </c>
      <c r="AX106" s="122">
        <f t="shared" si="24"/>
        <v>0.99999999999999989</v>
      </c>
      <c r="AY106" s="122">
        <f>SUMPRODUCT(AN106:AW106,幕後結果_最佳化!$Z$1005:$AI$1005)</f>
        <v>-0.10524185926165461</v>
      </c>
      <c r="AZ106" s="122">
        <f>(SUMPRODUCT(AN106:AW106,MMULT(AN106:AW106,幕後結果!$AB$9:$AK$18)))*252</f>
        <v>4.727450460989098E-2</v>
      </c>
      <c r="BA106" s="122">
        <f t="shared" si="25"/>
        <v>0.21742700984443258</v>
      </c>
      <c r="BB106" s="98">
        <f t="shared" si="26"/>
        <v>-0.68134064561550567</v>
      </c>
      <c r="BC106" s="56"/>
      <c r="BD106" s="56"/>
    </row>
    <row r="107" spans="1:56">
      <c r="A107" s="91">
        <v>106</v>
      </c>
      <c r="B107" s="122">
        <v>0.91207125687109758</v>
      </c>
      <c r="C107" s="122">
        <v>0.81087103336401234</v>
      </c>
      <c r="D107" s="122">
        <v>0.31351488679424744</v>
      </c>
      <c r="E107" s="122">
        <v>7.3813143729695607E-2</v>
      </c>
      <c r="F107" s="122">
        <v>0.38057432402022173</v>
      </c>
      <c r="G107" s="122">
        <v>0.42273546801493067</v>
      </c>
      <c r="H107" s="122">
        <v>0.70637703083405645</v>
      </c>
      <c r="I107" s="122">
        <v>0.64571145661001839</v>
      </c>
      <c r="J107" s="122">
        <v>0.94873345201470682</v>
      </c>
      <c r="K107" s="100">
        <v>0.8652318546150306</v>
      </c>
      <c r="L107" s="101"/>
      <c r="M107" s="102">
        <v>106</v>
      </c>
      <c r="N107" s="125">
        <v>1.3536204905042415</v>
      </c>
      <c r="O107" s="125">
        <v>0.88111065036309644</v>
      </c>
      <c r="P107" s="125">
        <v>-0.48591169865686573</v>
      </c>
      <c r="Q107" s="125">
        <v>-1.4479669731047398</v>
      </c>
      <c r="R107" s="125">
        <v>-0.30397275491482401</v>
      </c>
      <c r="S107" s="125">
        <v>-0.19490038085661829</v>
      </c>
      <c r="T107" s="125">
        <v>0.54283133219847901</v>
      </c>
      <c r="U107" s="122">
        <v>0.37376778802673566</v>
      </c>
      <c r="V107" s="122">
        <v>1.6326953021755277</v>
      </c>
      <c r="W107" s="94">
        <v>1.1041310571824365</v>
      </c>
      <c r="X107" s="56"/>
      <c r="Y107" s="95">
        <v>106</v>
      </c>
      <c r="Z107" s="122">
        <f>(幕後結果!$AB$2+幕後結果!$AB$4*幕後結果_最佳化!$N1108)*12/3</f>
        <v>1.6322977322824137</v>
      </c>
      <c r="AA107" s="122">
        <f>(幕後結果!$AC$2+幕後結果!$AC$4*幕後結果_最佳化!$O1108)*12/3</f>
        <v>-4.6074533641589976E-2</v>
      </c>
      <c r="AB107" s="122">
        <f>(幕後結果!$AD$2+幕後結果!$AD$4*幕後結果_最佳化!$P1108)*12/3</f>
        <v>0.53877133430659907</v>
      </c>
      <c r="AC107" s="122">
        <f>(幕後結果!$AE$2+幕後結果!$AE$4*幕後結果_最佳化!$Q1108)*12/3</f>
        <v>-4.360492374007241E-2</v>
      </c>
      <c r="AD107" s="122">
        <f>(幕後結果!$AF$2+幕後結果!$AF$4*幕後結果_最佳化!$R1108)*12/3</f>
        <v>-0.40698336060296175</v>
      </c>
      <c r="AE107" s="122">
        <f>(幕後結果!$AG$2+幕後結果!$AG$4*幕後結果_最佳化!$S1108)*12/3</f>
        <v>-0.21290921325994527</v>
      </c>
      <c r="AF107" s="122">
        <f>(幕後結果!$AH$2+幕後結果!$AH$4*幕後結果_最佳化!$T1108)*12/3</f>
        <v>2.0228317024671991</v>
      </c>
      <c r="AG107" s="122">
        <f>(幕後結果!$AI$2+幕後結果!$AI$4*幕後結果_最佳化!$U1108)*12/3</f>
        <v>0.20072114792298801</v>
      </c>
      <c r="AH107" s="122">
        <f>(幕後結果!$AJ$2+幕後結果!$AJ$4*幕後結果_最佳化!$V1108)*12/3</f>
        <v>1.8292313747400943</v>
      </c>
      <c r="AI107" s="96">
        <f>(幕後結果!$AK$2+幕後結果!$AK$4*幕後結果_最佳化!$W1108)*12/3</f>
        <v>0.43334117950351464</v>
      </c>
      <c r="AJ107" s="56"/>
      <c r="AK107" s="56"/>
      <c r="AL107" s="56"/>
      <c r="AM107" s="104">
        <v>106</v>
      </c>
      <c r="AN107" s="122">
        <f t="shared" si="14"/>
        <v>6.482061391512968E-2</v>
      </c>
      <c r="AO107" s="122">
        <f t="shared" si="15"/>
        <v>4.4186690522886936E-2</v>
      </c>
      <c r="AP107" s="122">
        <f t="shared" si="16"/>
        <v>7.1982157667409938E-2</v>
      </c>
      <c r="AQ107" s="122">
        <f t="shared" si="17"/>
        <v>0.14629455391184487</v>
      </c>
      <c r="AR107" s="122">
        <f t="shared" si="18"/>
        <v>8.5599539863735995E-3</v>
      </c>
      <c r="AS107" s="122">
        <f t="shared" si="19"/>
        <v>6.65845119492261E-2</v>
      </c>
      <c r="AT107" s="122">
        <f t="shared" si="20"/>
        <v>0.1792466865559792</v>
      </c>
      <c r="AU107" s="122">
        <f t="shared" si="21"/>
        <v>0.10288899168887539</v>
      </c>
      <c r="AV107" s="122">
        <f t="shared" si="22"/>
        <v>0.13319733560825384</v>
      </c>
      <c r="AW107" s="122">
        <f t="shared" si="23"/>
        <v>0.18223850419402055</v>
      </c>
      <c r="AX107" s="122">
        <f t="shared" si="24"/>
        <v>1</v>
      </c>
      <c r="AY107" s="122">
        <f>SUMPRODUCT(AN107:AW107,幕後結果_最佳化!$Z$1005:$AI$1005)</f>
        <v>0.1780421819363476</v>
      </c>
      <c r="AZ107" s="122">
        <f>(SUMPRODUCT(AN107:AW107,MMULT(AN107:AW107,幕後結果!$AB$9:$AK$18)))*252</f>
        <v>4.2418065228777571E-2</v>
      </c>
      <c r="BA107" s="122">
        <f t="shared" si="25"/>
        <v>0.20595646440152726</v>
      </c>
      <c r="BB107" s="98">
        <f t="shared" si="26"/>
        <v>0.65616868268275375</v>
      </c>
      <c r="BC107" s="56"/>
      <c r="BD107" s="56"/>
    </row>
    <row r="108" spans="1:56">
      <c r="A108" s="91">
        <v>107</v>
      </c>
      <c r="B108" s="122">
        <v>0.91372384429340969</v>
      </c>
      <c r="C108" s="122">
        <v>0.23092439635150885</v>
      </c>
      <c r="D108" s="122">
        <v>0.19503068118711209</v>
      </c>
      <c r="E108" s="122">
        <v>0.83737064704928232</v>
      </c>
      <c r="F108" s="122">
        <v>0.94872619936331382</v>
      </c>
      <c r="G108" s="122">
        <v>0.15756594926658707</v>
      </c>
      <c r="H108" s="122">
        <v>0.84825543844749451</v>
      </c>
      <c r="I108" s="122">
        <v>0.95840455024243121</v>
      </c>
      <c r="J108" s="122">
        <v>0.84328764912034204</v>
      </c>
      <c r="K108" s="100">
        <v>0.26295042264575486</v>
      </c>
      <c r="L108" s="101"/>
      <c r="M108" s="102">
        <v>107</v>
      </c>
      <c r="N108" s="125">
        <v>1.3640484693181101</v>
      </c>
      <c r="O108" s="125">
        <v>-0.73580596149676047</v>
      </c>
      <c r="P108" s="125">
        <v>-0.85950608848877086</v>
      </c>
      <c r="Q108" s="125">
        <v>0.98370881189479664</v>
      </c>
      <c r="R108" s="125">
        <v>1.632626371841098</v>
      </c>
      <c r="S108" s="125">
        <v>-1.0045119825012399</v>
      </c>
      <c r="T108" s="125">
        <v>1.0289798937632044</v>
      </c>
      <c r="U108" s="122">
        <v>1.7324644606222543</v>
      </c>
      <c r="V108" s="122">
        <v>1.0080619938813933</v>
      </c>
      <c r="W108" s="94">
        <v>-0.63427580245513404</v>
      </c>
      <c r="X108" s="56"/>
      <c r="Y108" s="95">
        <v>107</v>
      </c>
      <c r="Z108" s="122">
        <f>(幕後結果!$AB$2+幕後結果!$AB$4*幕後結果_最佳化!$N1109)*12/3</f>
        <v>1.645244593517498</v>
      </c>
      <c r="AA108" s="122">
        <f>(幕後結果!$AC$2+幕後結果!$AC$4*幕後結果_最佳化!$O1109)*12/3</f>
        <v>-2.2733975071202348</v>
      </c>
      <c r="AB108" s="122">
        <f>(幕後結果!$AD$2+幕後結果!$AD$4*幕後結果_最佳化!$P1109)*12/3</f>
        <v>5.4178121303857518E-2</v>
      </c>
      <c r="AC108" s="122">
        <f>(幕後結果!$AE$2+幕後結果!$AE$4*幕後結果_最佳化!$Q1109)*12/3</f>
        <v>1.352519234289207</v>
      </c>
      <c r="AD108" s="122">
        <f>(幕後結果!$AF$2+幕後結果!$AF$4*幕後結果_最佳化!$R1109)*12/3</f>
        <v>0.88310593882938437</v>
      </c>
      <c r="AE108" s="122">
        <f>(幕後結果!$AG$2+幕後結果!$AG$4*幕後結果_最佳化!$S1109)*12/3</f>
        <v>0.24206971576728339</v>
      </c>
      <c r="AF108" s="122">
        <f>(幕後結果!$AH$2+幕後結果!$AH$4*幕後結果_最佳化!$T1109)*12/3</f>
        <v>2.698452083368192</v>
      </c>
      <c r="AG108" s="122">
        <f>(幕後結果!$AI$2+幕後結果!$AI$4*幕後結果_最佳化!$U1109)*12/3</f>
        <v>2.1111895201956807</v>
      </c>
      <c r="AH108" s="122">
        <f>(幕後結果!$AJ$2+幕後結果!$AJ$4*幕後結果_最佳化!$V1109)*12/3</f>
        <v>1.3280514522436229</v>
      </c>
      <c r="AI108" s="96">
        <f>(幕後結果!$AK$2+幕後結果!$AK$4*幕後結果_最佳化!$W1109)*12/3</f>
        <v>-7.6359439985230537E-2</v>
      </c>
      <c r="AJ108" s="56"/>
      <c r="AK108" s="56"/>
      <c r="AL108" s="56"/>
      <c r="AM108" s="104">
        <v>107</v>
      </c>
      <c r="AN108" s="122">
        <f t="shared" si="14"/>
        <v>0.13669542161927498</v>
      </c>
      <c r="AO108" s="122">
        <f t="shared" si="15"/>
        <v>4.5089370351456215E-2</v>
      </c>
      <c r="AP108" s="122">
        <f t="shared" si="16"/>
        <v>0.15540046093854948</v>
      </c>
      <c r="AQ108" s="122">
        <f t="shared" si="17"/>
        <v>8.4635906023705035E-2</v>
      </c>
      <c r="AR108" s="122">
        <f t="shared" si="18"/>
        <v>6.6163748763948704E-2</v>
      </c>
      <c r="AS108" s="122">
        <f t="shared" si="19"/>
        <v>0.15010878392366037</v>
      </c>
      <c r="AT108" s="122">
        <f t="shared" si="20"/>
        <v>3.3024253470979828E-2</v>
      </c>
      <c r="AU108" s="122">
        <f t="shared" si="21"/>
        <v>0.12731928818989657</v>
      </c>
      <c r="AV108" s="122">
        <f t="shared" si="22"/>
        <v>0.16034809856925294</v>
      </c>
      <c r="AW108" s="122">
        <f t="shared" si="23"/>
        <v>4.1214668149275775E-2</v>
      </c>
      <c r="AX108" s="122">
        <f t="shared" si="24"/>
        <v>0.99999999999999989</v>
      </c>
      <c r="AY108" s="122">
        <f>SUMPRODUCT(AN108:AW108,幕後結果_最佳化!$Z$1005:$AI$1005)</f>
        <v>5.885672163775453E-2</v>
      </c>
      <c r="AZ108" s="122">
        <f>(SUMPRODUCT(AN108:AW108,MMULT(AN108:AW108,幕後結果!$AB$9:$AK$18)))*252</f>
        <v>5.2964299389185357E-2</v>
      </c>
      <c r="BA108" s="122">
        <f t="shared" si="25"/>
        <v>0.23013973883096625</v>
      </c>
      <c r="BB108" s="98">
        <f t="shared" si="26"/>
        <v>6.9334925462283911E-2</v>
      </c>
      <c r="BC108" s="56"/>
      <c r="BD108" s="56"/>
    </row>
    <row r="109" spans="1:56">
      <c r="A109" s="91">
        <v>108</v>
      </c>
      <c r="B109" s="122">
        <v>0.91084724626877667</v>
      </c>
      <c r="C109" s="122">
        <v>0.8700800912193225</v>
      </c>
      <c r="D109" s="122">
        <v>0.88256526730761942</v>
      </c>
      <c r="E109" s="122">
        <v>0.88773655978984145</v>
      </c>
      <c r="F109" s="122">
        <v>0.4204977166035555</v>
      </c>
      <c r="G109" s="122">
        <v>0.83099571625706736</v>
      </c>
      <c r="H109" s="122">
        <v>0.64313541024120324</v>
      </c>
      <c r="I109" s="122">
        <v>0.90472098489635955</v>
      </c>
      <c r="J109" s="122">
        <v>0.33636312847214778</v>
      </c>
      <c r="K109" s="100">
        <v>3.162123662547689E-2</v>
      </c>
      <c r="L109" s="101"/>
      <c r="M109" s="102">
        <v>108</v>
      </c>
      <c r="N109" s="125">
        <v>1.3459907260363297</v>
      </c>
      <c r="O109" s="125">
        <v>1.1267698109377489</v>
      </c>
      <c r="P109" s="125">
        <v>1.1879084876783417</v>
      </c>
      <c r="Q109" s="125">
        <v>1.2145785331967192</v>
      </c>
      <c r="R109" s="125">
        <v>-0.20062036454171864</v>
      </c>
      <c r="S109" s="125">
        <v>0.9581074731476853</v>
      </c>
      <c r="T109" s="125">
        <v>0.36685231873330221</v>
      </c>
      <c r="U109" s="122">
        <v>1.3089300979741298</v>
      </c>
      <c r="V109" s="122">
        <v>-0.42240934651244522</v>
      </c>
      <c r="W109" s="94">
        <v>-1.8574829602896241</v>
      </c>
      <c r="X109" s="56"/>
      <c r="Y109" s="95">
        <v>108</v>
      </c>
      <c r="Z109" s="122">
        <f>(幕後結果!$AB$2+幕後結果!$AB$4*幕後結果_最佳化!$N1110)*12/3</f>
        <v>1.6228249951791256</v>
      </c>
      <c r="AA109" s="122">
        <f>(幕後結果!$AC$2+幕後結果!$AC$4*幕後結果_最佳化!$O1110)*12/3</f>
        <v>0.29179879234459882</v>
      </c>
      <c r="AB109" s="122">
        <f>(幕後結果!$AD$2+幕後結果!$AD$4*幕後結果_最佳化!$P1110)*12/3</f>
        <v>2.0108605146173901</v>
      </c>
      <c r="AC109" s="122">
        <f>(幕後結果!$AE$2+幕後結果!$AE$4*幕後結果_最佳化!$Q1110)*12/3</f>
        <v>2.3237826211819135</v>
      </c>
      <c r="AD109" s="122">
        <f>(幕後結果!$AF$2+幕後結果!$AF$4*幕後結果_最佳化!$R1110)*12/3</f>
        <v>7.3771351493945564E-2</v>
      </c>
      <c r="AE109" s="122">
        <f>(幕後結果!$AG$2+幕後結果!$AG$4*幕後結果_最佳化!$S1110)*12/3</f>
        <v>2.4761502468808021</v>
      </c>
      <c r="AF109" s="122">
        <f>(幕後結果!$AH$2+幕後結果!$AH$4*幕後結果_最佳化!$T1110)*12/3</f>
        <v>1.6978627697354307</v>
      </c>
      <c r="AG109" s="122">
        <f>(幕後結果!$AI$2+幕後結果!$AI$4*幕後結果_最佳化!$U1110)*12/3</f>
        <v>1.2748987553241329</v>
      </c>
      <c r="AH109" s="122">
        <f>(幕後結果!$AJ$2+幕後結果!$AJ$4*幕後結果_最佳化!$V1110)*12/3</f>
        <v>0.82133962510254266</v>
      </c>
      <c r="AI109" s="96">
        <f>(幕後結果!$AK$2+幕後結果!$AK$4*幕後結果_最佳化!$W1110)*12/3</f>
        <v>-0.63041041777433793</v>
      </c>
      <c r="AJ109" s="56"/>
      <c r="AK109" s="56"/>
      <c r="AL109" s="56"/>
      <c r="AM109" s="104">
        <v>108</v>
      </c>
      <c r="AN109" s="122">
        <f t="shared" si="14"/>
        <v>0.22856182910619652</v>
      </c>
      <c r="AO109" s="122">
        <f t="shared" si="15"/>
        <v>0.17009234359423597</v>
      </c>
      <c r="AP109" s="122">
        <f t="shared" si="16"/>
        <v>3.2833180749646196E-2</v>
      </c>
      <c r="AQ109" s="122">
        <f t="shared" si="17"/>
        <v>0.10572721896614812</v>
      </c>
      <c r="AR109" s="122">
        <f t="shared" si="18"/>
        <v>2.9563889013786575E-2</v>
      </c>
      <c r="AS109" s="122">
        <f t="shared" si="19"/>
        <v>8.6927069435288482E-2</v>
      </c>
      <c r="AT109" s="122">
        <f t="shared" si="20"/>
        <v>0.12486187510054282</v>
      </c>
      <c r="AU109" s="122">
        <f t="shared" si="21"/>
        <v>9.5765983533735916E-2</v>
      </c>
      <c r="AV109" s="122">
        <f t="shared" si="22"/>
        <v>9.1360042349403564E-2</v>
      </c>
      <c r="AW109" s="122">
        <f t="shared" si="23"/>
        <v>3.430656815101564E-2</v>
      </c>
      <c r="AX109" s="122">
        <f t="shared" si="24"/>
        <v>0.99999999999999967</v>
      </c>
      <c r="AY109" s="122">
        <f>SUMPRODUCT(AN109:AW109,幕後結果_最佳化!$Z$1005:$AI$1005)</f>
        <v>-3.8973661846349691E-2</v>
      </c>
      <c r="AZ109" s="122">
        <f>(SUMPRODUCT(AN109:AW109,MMULT(AN109:AW109,幕後結果!$AB$9:$AK$18)))*252</f>
        <v>6.1445141471472314E-2</v>
      </c>
      <c r="BA109" s="122">
        <f t="shared" si="25"/>
        <v>0.24788130520769877</v>
      </c>
      <c r="BB109" s="98">
        <f t="shared" si="26"/>
        <v>-0.33029381452444784</v>
      </c>
      <c r="BC109" s="56"/>
      <c r="BD109" s="56"/>
    </row>
    <row r="110" spans="1:56">
      <c r="A110" s="91">
        <v>109</v>
      </c>
      <c r="B110" s="122">
        <v>0.6101217250658606</v>
      </c>
      <c r="C110" s="122">
        <v>0.62055385635680449</v>
      </c>
      <c r="D110" s="122">
        <v>0.97587061738256242</v>
      </c>
      <c r="E110" s="122">
        <v>0.55858389789307239</v>
      </c>
      <c r="F110" s="122">
        <v>0.33323657583190247</v>
      </c>
      <c r="G110" s="122">
        <v>0.78190861610325757</v>
      </c>
      <c r="H110" s="122">
        <v>0.87324018660680425</v>
      </c>
      <c r="I110" s="122">
        <v>0.91120212416127289</v>
      </c>
      <c r="J110" s="122">
        <v>0.14523348459480845</v>
      </c>
      <c r="K110" s="100">
        <v>0.18118727167992943</v>
      </c>
      <c r="L110" s="101"/>
      <c r="M110" s="102">
        <v>109</v>
      </c>
      <c r="N110" s="125">
        <v>0.27963630578566212</v>
      </c>
      <c r="O110" s="125">
        <v>0.3069357365247331</v>
      </c>
      <c r="P110" s="125">
        <v>1.975082686886479</v>
      </c>
      <c r="Q110" s="125">
        <v>0.14737985633090631</v>
      </c>
      <c r="R110" s="125">
        <v>-0.43099342445544808</v>
      </c>
      <c r="S110" s="125">
        <v>0.77865534467261999</v>
      </c>
      <c r="T110" s="125">
        <v>1.1418421780926937</v>
      </c>
      <c r="U110" s="122">
        <v>1.3481947533401069</v>
      </c>
      <c r="V110" s="122">
        <v>-1.0570977692725514</v>
      </c>
      <c r="W110" s="94">
        <v>-0.91084975355190245</v>
      </c>
      <c r="X110" s="56"/>
      <c r="Y110" s="95">
        <v>109</v>
      </c>
      <c r="Z110" s="122">
        <f>(幕後結果!$AB$2+幕後結果!$AB$4*幕後結果_最佳化!$N1111)*12/3</f>
        <v>0.29889224149504173</v>
      </c>
      <c r="AA110" s="122">
        <f>(幕後結果!$AC$2+幕後結果!$AC$4*幕後結果_最佳化!$O1111)*12/3</f>
        <v>-0.93064263327360486</v>
      </c>
      <c r="AB110" s="122">
        <f>(幕後結果!$AD$2+幕後結果!$AD$4*幕後結果_最佳化!$P1111)*12/3</f>
        <v>2.288078484459668</v>
      </c>
      <c r="AC110" s="122">
        <f>(幕後結果!$AE$2+幕後結果!$AE$4*幕後結果_最佳化!$Q1111)*12/3</f>
        <v>1.5300979803410932</v>
      </c>
      <c r="AD110" s="122">
        <f>(幕後結果!$AF$2+幕後結果!$AF$4*幕後結果_最佳化!$R1111)*12/3</f>
        <v>-0.14251102667886215</v>
      </c>
      <c r="AE110" s="122">
        <f>(幕後結果!$AG$2+幕後結果!$AG$4*幕後結果_最佳化!$S1111)*12/3</f>
        <v>1.442124260052682</v>
      </c>
      <c r="AF110" s="122">
        <f>(幕後結果!$AH$2+幕後結果!$AH$4*幕後結果_最佳化!$T1111)*12/3</f>
        <v>2.2987367308253761</v>
      </c>
      <c r="AG110" s="122">
        <f>(幕後結果!$AI$2+幕後結果!$AI$4*幕後結果_最佳化!$U1111)*12/3</f>
        <v>0.79357011958655255</v>
      </c>
      <c r="AH110" s="122">
        <f>(幕後結果!$AJ$2+幕後結果!$AJ$4*幕後結果_最佳化!$V1111)*12/3</f>
        <v>0.11027669526743362</v>
      </c>
      <c r="AI110" s="96">
        <f>(幕後結果!$AK$2+幕後結果!$AK$4*幕後結果_最佳化!$W1111)*12/3</f>
        <v>-0.65742838759305511</v>
      </c>
      <c r="AJ110" s="56"/>
      <c r="AK110" s="56"/>
      <c r="AL110" s="56"/>
      <c r="AM110" s="104">
        <v>109</v>
      </c>
      <c r="AN110" s="122">
        <f t="shared" si="14"/>
        <v>3.4233443111108069E-2</v>
      </c>
      <c r="AO110" s="122">
        <f t="shared" si="15"/>
        <v>4.9547488779585896E-2</v>
      </c>
      <c r="AP110" s="122">
        <f t="shared" si="16"/>
        <v>0.13904160059528586</v>
      </c>
      <c r="AQ110" s="122">
        <f t="shared" si="17"/>
        <v>1.7862218759932793E-2</v>
      </c>
      <c r="AR110" s="122">
        <f t="shared" si="18"/>
        <v>0.13538855345409861</v>
      </c>
      <c r="AS110" s="122">
        <f t="shared" si="19"/>
        <v>6.4564187132003209E-2</v>
      </c>
      <c r="AT110" s="122">
        <f t="shared" si="20"/>
        <v>0.11271831941714237</v>
      </c>
      <c r="AU110" s="122">
        <f t="shared" si="21"/>
        <v>0.1478810324523378</v>
      </c>
      <c r="AV110" s="122">
        <f t="shared" si="22"/>
        <v>0.12752128579725686</v>
      </c>
      <c r="AW110" s="122">
        <f t="shared" si="23"/>
        <v>0.17124187050124851</v>
      </c>
      <c r="AX110" s="122">
        <f t="shared" si="24"/>
        <v>1</v>
      </c>
      <c r="AY110" s="122">
        <f>SUMPRODUCT(AN110:AW110,幕後結果_最佳化!$Z$1005:$AI$1005)</f>
        <v>-3.7830360385080426E-2</v>
      </c>
      <c r="AZ110" s="122">
        <f>(SUMPRODUCT(AN110:AW110,MMULT(AN110:AW110,幕後結果!$AB$9:$AK$18)))*252</f>
        <v>4.1927811604830341E-2</v>
      </c>
      <c r="BA110" s="122">
        <f t="shared" si="25"/>
        <v>0.20476281792559492</v>
      </c>
      <c r="BB110" s="98">
        <f t="shared" si="26"/>
        <v>-0.39426279244904505</v>
      </c>
      <c r="BC110" s="56"/>
      <c r="BD110" s="56"/>
    </row>
    <row r="111" spans="1:56">
      <c r="A111" s="91">
        <v>110</v>
      </c>
      <c r="B111" s="122">
        <v>0.65241119794779245</v>
      </c>
      <c r="C111" s="122">
        <v>0.48996434119587673</v>
      </c>
      <c r="D111" s="122">
        <v>0.60976638543485628</v>
      </c>
      <c r="E111" s="122">
        <v>0.83207069295812208</v>
      </c>
      <c r="F111" s="122">
        <v>0.10824712248801727</v>
      </c>
      <c r="G111" s="122">
        <v>0.19834287333123646</v>
      </c>
      <c r="H111" s="122">
        <v>0.52285040151882867</v>
      </c>
      <c r="I111" s="122">
        <v>0.84721172399994948</v>
      </c>
      <c r="J111" s="122">
        <v>0.34463169812525352</v>
      </c>
      <c r="K111" s="100">
        <v>0.78600801205202941</v>
      </c>
      <c r="L111" s="101"/>
      <c r="M111" s="102">
        <v>110</v>
      </c>
      <c r="N111" s="125">
        <v>0.39183842173082717</v>
      </c>
      <c r="O111" s="125">
        <v>-2.5158319816599588E-2</v>
      </c>
      <c r="P111" s="125">
        <v>0.27871020649076861</v>
      </c>
      <c r="Q111" s="125">
        <v>0.96238028333063463</v>
      </c>
      <c r="R111" s="125">
        <v>-1.2359040135489461</v>
      </c>
      <c r="S111" s="125">
        <v>-0.84755517559652205</v>
      </c>
      <c r="T111" s="125">
        <v>5.7308816981663964E-2</v>
      </c>
      <c r="U111" s="122">
        <v>1.0245479135712205</v>
      </c>
      <c r="V111" s="122">
        <v>-0.39985489405996483</v>
      </c>
      <c r="W111" s="94">
        <v>0.79264621309730121</v>
      </c>
      <c r="X111" s="56"/>
      <c r="Y111" s="95">
        <v>110</v>
      </c>
      <c r="Z111" s="122">
        <f>(幕後結果!$AB$2+幕後結果!$AB$4*幕後結果_最佳化!$N1112)*12/3</f>
        <v>0.43819682307828689</v>
      </c>
      <c r="AA111" s="122">
        <f>(幕後結果!$AC$2+幕後結果!$AC$4*幕後結果_最佳化!$O1112)*12/3</f>
        <v>-1.378543772656051</v>
      </c>
      <c r="AB111" s="122">
        <f>(幕後結果!$AD$2+幕後結果!$AD$4*幕後結果_最佳化!$P1112)*12/3</f>
        <v>0.81917672543930709</v>
      </c>
      <c r="AC111" s="122">
        <f>(幕後結果!$AE$2+幕後結果!$AE$4*幕後結果_最佳化!$Q1112)*12/3</f>
        <v>1.6704228510419805</v>
      </c>
      <c r="AD111" s="122">
        <f>(幕後結果!$AF$2+幕後結果!$AF$4*幕後結果_最佳化!$R1112)*12/3</f>
        <v>-0.82186726097381146</v>
      </c>
      <c r="AE111" s="122">
        <f>(幕後結果!$AG$2+幕後結果!$AG$4*幕後結果_最佳化!$S1112)*12/3</f>
        <v>0.25132679425910393</v>
      </c>
      <c r="AF111" s="122">
        <f>(幕後結果!$AH$2+幕後結果!$AH$4*幕後結果_最佳化!$T1112)*12/3</f>
        <v>1.0020269082508577</v>
      </c>
      <c r="AG111" s="122">
        <f>(幕後結果!$AI$2+幕後結果!$AI$4*幕後結果_最佳化!$U1112)*12/3</f>
        <v>0.26953245047415364</v>
      </c>
      <c r="AH111" s="122">
        <f>(幕後結果!$AJ$2+幕後結果!$AJ$4*幕後結果_最佳化!$V1112)*12/3</f>
        <v>7.5600620376002209E-3</v>
      </c>
      <c r="AI111" s="96">
        <f>(幕後結果!$AK$2+幕後結果!$AK$4*幕後結果_最佳化!$W1112)*12/3</f>
        <v>-0.20447373450940742</v>
      </c>
      <c r="AJ111" s="56"/>
      <c r="AK111" s="56"/>
      <c r="AL111" s="56"/>
      <c r="AM111" s="104">
        <v>110</v>
      </c>
      <c r="AN111" s="122">
        <f t="shared" si="14"/>
        <v>1.6094288579035578E-2</v>
      </c>
      <c r="AO111" s="122">
        <f t="shared" si="15"/>
        <v>0.16591281782518441</v>
      </c>
      <c r="AP111" s="122">
        <f t="shared" si="16"/>
        <v>0.17031000677528746</v>
      </c>
      <c r="AQ111" s="122">
        <f t="shared" si="17"/>
        <v>0.14509656585889003</v>
      </c>
      <c r="AR111" s="122">
        <f t="shared" si="18"/>
        <v>0.14114913678361909</v>
      </c>
      <c r="AS111" s="122">
        <f t="shared" si="19"/>
        <v>1.8990320050036202E-2</v>
      </c>
      <c r="AT111" s="122">
        <f t="shared" si="20"/>
        <v>0.14280499017675061</v>
      </c>
      <c r="AU111" s="122">
        <f t="shared" si="21"/>
        <v>7.7281498990389285E-3</v>
      </c>
      <c r="AV111" s="122">
        <f t="shared" si="22"/>
        <v>6.7716878631562186E-2</v>
      </c>
      <c r="AW111" s="122">
        <f t="shared" si="23"/>
        <v>0.12419684542059556</v>
      </c>
      <c r="AX111" s="122">
        <f t="shared" si="24"/>
        <v>1</v>
      </c>
      <c r="AY111" s="122">
        <f>SUMPRODUCT(AN111:AW111,幕後結果_最佳化!$Z$1005:$AI$1005)</f>
        <v>8.1749295705619299E-2</v>
      </c>
      <c r="AZ111" s="122">
        <f>(SUMPRODUCT(AN111:AW111,MMULT(AN111:AW111,幕後結果!$AB$9:$AK$18)))*252</f>
        <v>4.3892449788988791E-2</v>
      </c>
      <c r="BA111" s="122">
        <f t="shared" si="25"/>
        <v>0.20950525002726969</v>
      </c>
      <c r="BB111" s="98">
        <f t="shared" si="26"/>
        <v>0.18543351873312283</v>
      </c>
      <c r="BC111" s="56"/>
      <c r="BD111" s="56"/>
    </row>
    <row r="112" spans="1:56">
      <c r="A112" s="91">
        <v>111</v>
      </c>
      <c r="B112" s="122">
        <v>0.98122162801224722</v>
      </c>
      <c r="C112" s="122">
        <v>0.43646835514941928</v>
      </c>
      <c r="D112" s="122">
        <v>1.8424708476796336E-2</v>
      </c>
      <c r="E112" s="122">
        <v>0.61557939068156453</v>
      </c>
      <c r="F112" s="122">
        <v>0.5934037617219543</v>
      </c>
      <c r="G112" s="122">
        <v>0.8875673745546544</v>
      </c>
      <c r="H112" s="122">
        <v>0.48496094551004476</v>
      </c>
      <c r="I112" s="122">
        <v>0.18682436906387245</v>
      </c>
      <c r="J112" s="122">
        <v>0.73759856811741242</v>
      </c>
      <c r="K112" s="100">
        <v>0.31344151012161525</v>
      </c>
      <c r="L112" s="101"/>
      <c r="M112" s="102">
        <v>111</v>
      </c>
      <c r="N112" s="125">
        <v>2.0796598415401442</v>
      </c>
      <c r="O112" s="125">
        <v>-0.15992937263712281</v>
      </c>
      <c r="P112" s="125">
        <v>-2.0874285112945934</v>
      </c>
      <c r="Q112" s="125">
        <v>0.2938909697774022</v>
      </c>
      <c r="R112" s="125">
        <v>0.2363095504974505</v>
      </c>
      <c r="S112" s="125">
        <v>1.2136922867261331</v>
      </c>
      <c r="T112" s="125">
        <v>-3.7706252185724563E-2</v>
      </c>
      <c r="U112" s="122">
        <v>-0.88965951630894191</v>
      </c>
      <c r="V112" s="122">
        <v>0.6359594323852451</v>
      </c>
      <c r="W112" s="94">
        <v>-0.48611868441535439</v>
      </c>
      <c r="X112" s="56"/>
      <c r="Y112" s="95">
        <v>111</v>
      </c>
      <c r="Z112" s="122">
        <f>(幕後結果!$AB$2+幕後結果!$AB$4*幕後結果_最佳化!$N1113)*12/3</f>
        <v>2.5337121767163877</v>
      </c>
      <c r="AA112" s="122">
        <f>(幕後結果!$AC$2+幕後結果!$AC$4*幕後結果_最佳化!$O1113)*12/3</f>
        <v>-1.4176216234530594</v>
      </c>
      <c r="AB112" s="122">
        <f>(幕後結果!$AD$2+幕後結果!$AD$4*幕後結果_最佳化!$P1113)*12/3</f>
        <v>-0.73511833656236292</v>
      </c>
      <c r="AC112" s="122">
        <f>(幕後結果!$AE$2+幕後結果!$AE$4*幕後結果_最佳化!$Q1113)*12/3</f>
        <v>0.70509349112328534</v>
      </c>
      <c r="AD112" s="122">
        <f>(幕後結果!$AF$2+幕後結果!$AF$4*幕後結果_最佳化!$R1113)*12/3</f>
        <v>-0.19684848250983389</v>
      </c>
      <c r="AE112" s="122">
        <f>(幕後結果!$AG$2+幕後結果!$AG$4*幕後結果_最佳化!$S1113)*12/3</f>
        <v>1.41796516960439</v>
      </c>
      <c r="AF112" s="122">
        <f>(幕後結果!$AH$2+幕後結果!$AH$4*幕後結果_最佳化!$T1113)*12/3</f>
        <v>1.4261922894172177</v>
      </c>
      <c r="AG112" s="122">
        <f>(幕後結果!$AI$2+幕後結果!$AI$4*幕後結果_最佳化!$U1113)*12/3</f>
        <v>-0.70224585520492244</v>
      </c>
      <c r="AH112" s="122">
        <f>(幕後結果!$AJ$2+幕後結果!$AJ$4*幕後結果_最佳化!$V1113)*12/3</f>
        <v>0.5965253395343264</v>
      </c>
      <c r="AI112" s="96">
        <f>(幕後結果!$AK$2+幕後結果!$AK$4*幕後結果_最佳化!$W1113)*12/3</f>
        <v>-6.6425662903236538E-2</v>
      </c>
      <c r="AJ112" s="56"/>
      <c r="AK112" s="56"/>
      <c r="AL112" s="56"/>
      <c r="AM112" s="104">
        <v>111</v>
      </c>
      <c r="AN112" s="122">
        <f t="shared" si="14"/>
        <v>5.7183480457507346E-2</v>
      </c>
      <c r="AO112" s="122">
        <f t="shared" si="15"/>
        <v>6.8448550186992627E-2</v>
      </c>
      <c r="AP112" s="122">
        <f t="shared" si="16"/>
        <v>9.317786930746022E-2</v>
      </c>
      <c r="AQ112" s="122">
        <f t="shared" si="17"/>
        <v>1.6951772559807909E-2</v>
      </c>
      <c r="AR112" s="122">
        <f t="shared" si="18"/>
        <v>0.20542338098483215</v>
      </c>
      <c r="AS112" s="122">
        <f t="shared" si="19"/>
        <v>0.19991456796459209</v>
      </c>
      <c r="AT112" s="122">
        <f t="shared" si="20"/>
        <v>6.2415598007142187E-3</v>
      </c>
      <c r="AU112" s="122">
        <f t="shared" si="21"/>
        <v>5.9959298346955223E-2</v>
      </c>
      <c r="AV112" s="122">
        <f t="shared" si="22"/>
        <v>0.11837928147182167</v>
      </c>
      <c r="AW112" s="122">
        <f t="shared" si="23"/>
        <v>0.17432023891931653</v>
      </c>
      <c r="AX112" s="122">
        <f t="shared" si="24"/>
        <v>0.99999999999999978</v>
      </c>
      <c r="AY112" s="122">
        <f>SUMPRODUCT(AN112:AW112,幕後結果_最佳化!$Z$1005:$AI$1005)</f>
        <v>-0.10114367303059181</v>
      </c>
      <c r="AZ112" s="122">
        <f>(SUMPRODUCT(AN112:AW112,MMULT(AN112:AW112,幕後結果!$AB$9:$AK$18)))*252</f>
        <v>4.3699008260405722E-2</v>
      </c>
      <c r="BA112" s="122">
        <f t="shared" si="25"/>
        <v>0.20904307752328399</v>
      </c>
      <c r="BB112" s="98">
        <f t="shared" si="26"/>
        <v>-0.68906215282133754</v>
      </c>
      <c r="BC112" s="56"/>
      <c r="BD112" s="56"/>
    </row>
    <row r="113" spans="1:56">
      <c r="A113" s="91">
        <v>112</v>
      </c>
      <c r="B113" s="122">
        <v>0.62344788283376285</v>
      </c>
      <c r="C113" s="122">
        <v>0.65294738320639434</v>
      </c>
      <c r="D113" s="122">
        <v>0.28999455746629987</v>
      </c>
      <c r="E113" s="122">
        <v>0.8812243815608638</v>
      </c>
      <c r="F113" s="122">
        <v>0.53931812554283076</v>
      </c>
      <c r="G113" s="122">
        <v>0.62392466498178045</v>
      </c>
      <c r="H113" s="122">
        <v>0.2823951691343296</v>
      </c>
      <c r="I113" s="122">
        <v>0.30741382804760375</v>
      </c>
      <c r="J113" s="122">
        <v>0.41124335700595571</v>
      </c>
      <c r="K113" s="100">
        <v>0.30048542939846823</v>
      </c>
      <c r="L113" s="101"/>
      <c r="M113" s="102">
        <v>112</v>
      </c>
      <c r="N113" s="125">
        <v>0.31454883217033019</v>
      </c>
      <c r="O113" s="125">
        <v>0.39329009433232121</v>
      </c>
      <c r="P113" s="125">
        <v>-0.5534006193307438</v>
      </c>
      <c r="Q113" s="125">
        <v>1.1811296147498564</v>
      </c>
      <c r="R113" s="125">
        <v>9.8716019949485798E-2</v>
      </c>
      <c r="S113" s="125">
        <v>0.31580480596143234</v>
      </c>
      <c r="T113" s="125">
        <v>-0.57574088147069369</v>
      </c>
      <c r="U113" s="122">
        <v>-0.50319432252229956</v>
      </c>
      <c r="V113" s="122">
        <v>-0.22434776265003797</v>
      </c>
      <c r="W113" s="94">
        <v>-0.52300487782289207</v>
      </c>
      <c r="X113" s="56"/>
      <c r="Y113" s="95">
        <v>112</v>
      </c>
      <c r="Z113" s="122">
        <f>(幕後結果!$AB$2+幕後結果!$AB$4*幕後結果_最佳化!$N1114)*12/3</f>
        <v>0.34223790248424307</v>
      </c>
      <c r="AA113" s="122">
        <f>(幕後結果!$AC$2+幕後結果!$AC$4*幕後結果_最佳化!$O1114)*12/3</f>
        <v>-0.80860665315850844</v>
      </c>
      <c r="AB113" s="122">
        <f>(幕後結果!$AD$2+幕後結果!$AD$4*幕後結果_最佳化!$P1114)*12/3</f>
        <v>0.11783562911162071</v>
      </c>
      <c r="AC113" s="122">
        <f>(幕後結果!$AE$2+幕後結果!$AE$4*幕後結果_最佳化!$Q1114)*12/3</f>
        <v>1.7006878569670283</v>
      </c>
      <c r="AD113" s="122">
        <f>(幕後結果!$AF$2+幕後結果!$AF$4*幕後結果_最佳化!$R1114)*12/3</f>
        <v>6.1972832430961078E-2</v>
      </c>
      <c r="AE113" s="122">
        <f>(幕後結果!$AG$2+幕後結果!$AG$4*幕後結果_最佳化!$S1114)*12/3</f>
        <v>1.2881349466111163</v>
      </c>
      <c r="AF113" s="122">
        <f>(幕後結果!$AH$2+幕後結果!$AH$4*幕後結果_最佳化!$T1114)*12/3</f>
        <v>0.56272288983516083</v>
      </c>
      <c r="AG113" s="122">
        <f>(幕後結果!$AI$2+幕後結果!$AI$4*幕後結果_最佳化!$U1114)*12/3</f>
        <v>-1.2771049383880082</v>
      </c>
      <c r="AH113" s="122">
        <f>(幕後結果!$AJ$2+幕後結果!$AJ$4*幕後結果_最佳化!$V1114)*12/3</f>
        <v>-3.677398451314362E-2</v>
      </c>
      <c r="AI113" s="96">
        <f>(幕後結果!$AK$2+幕後結果!$AK$4*幕後結果_最佳化!$W1114)*12/3</f>
        <v>-0.4949606784502289</v>
      </c>
      <c r="AJ113" s="56"/>
      <c r="AK113" s="56"/>
      <c r="AL113" s="56"/>
      <c r="AM113" s="104">
        <v>112</v>
      </c>
      <c r="AN113" s="122">
        <f t="shared" si="14"/>
        <v>0.16657811925332025</v>
      </c>
      <c r="AO113" s="122">
        <f t="shared" si="15"/>
        <v>0.11436319514655113</v>
      </c>
      <c r="AP113" s="122">
        <f t="shared" si="16"/>
        <v>7.9277530289127485E-2</v>
      </c>
      <c r="AQ113" s="122">
        <f t="shared" si="17"/>
        <v>0.11989121848669239</v>
      </c>
      <c r="AR113" s="122">
        <f t="shared" si="18"/>
        <v>4.9178377127895877E-2</v>
      </c>
      <c r="AS113" s="122">
        <f t="shared" si="19"/>
        <v>0.18027343884651181</v>
      </c>
      <c r="AT113" s="122">
        <f t="shared" si="20"/>
        <v>3.8938416223130455E-2</v>
      </c>
      <c r="AU113" s="122">
        <f t="shared" si="21"/>
        <v>4.0211148726570275E-3</v>
      </c>
      <c r="AV113" s="122">
        <f t="shared" si="22"/>
        <v>0.16757809415052757</v>
      </c>
      <c r="AW113" s="122">
        <f t="shared" si="23"/>
        <v>7.9900495603585905E-2</v>
      </c>
      <c r="AX113" s="122">
        <f t="shared" si="24"/>
        <v>0.99999999999999989</v>
      </c>
      <c r="AY113" s="122">
        <f>SUMPRODUCT(AN113:AW113,幕後結果_最佳化!$Z$1005:$AI$1005)</f>
        <v>6.6087239118267832E-2</v>
      </c>
      <c r="AZ113" s="122">
        <f>(SUMPRODUCT(AN113:AW113,MMULT(AN113:AW113,幕後結果!$AB$9:$AK$18)))*252</f>
        <v>5.5419494972187178E-2</v>
      </c>
      <c r="BA113" s="122">
        <f t="shared" si="25"/>
        <v>0.23541345537625324</v>
      </c>
      <c r="BB113" s="98">
        <f t="shared" si="26"/>
        <v>9.8495810620546145E-2</v>
      </c>
      <c r="BC113" s="56"/>
      <c r="BD113" s="56"/>
    </row>
    <row r="114" spans="1:56">
      <c r="A114" s="91">
        <v>113</v>
      </c>
      <c r="B114" s="122">
        <v>0.40577081807238735</v>
      </c>
      <c r="C114" s="122">
        <v>2.9365855809789565E-2</v>
      </c>
      <c r="D114" s="122">
        <v>0.50182796890165249</v>
      </c>
      <c r="E114" s="122">
        <v>0.13653506526248993</v>
      </c>
      <c r="F114" s="122">
        <v>0.55173622451627091</v>
      </c>
      <c r="G114" s="122">
        <v>0.61552561305381981</v>
      </c>
      <c r="H114" s="122">
        <v>0.82795378390237762</v>
      </c>
      <c r="I114" s="122">
        <v>1.4414492519040367E-2</v>
      </c>
      <c r="J114" s="122">
        <v>0.63021639220070025</v>
      </c>
      <c r="K114" s="100">
        <v>0.21320746038911098</v>
      </c>
      <c r="L114" s="101"/>
      <c r="M114" s="102">
        <v>113</v>
      </c>
      <c r="N114" s="125">
        <v>-0.23843769217531588</v>
      </c>
      <c r="O114" s="125">
        <v>-1.8901962980608786</v>
      </c>
      <c r="P114" s="125">
        <v>4.582054567521524E-3</v>
      </c>
      <c r="Q114" s="125">
        <v>-1.096019752295968</v>
      </c>
      <c r="R114" s="125">
        <v>0.13004913710864097</v>
      </c>
      <c r="S114" s="125">
        <v>0.29375022314439786</v>
      </c>
      <c r="T114" s="125">
        <v>0.94611010119706773</v>
      </c>
      <c r="U114" s="122">
        <v>-2.1858171568134086</v>
      </c>
      <c r="V114" s="122">
        <v>0.33242652054156385</v>
      </c>
      <c r="W114" s="94">
        <v>-0.79534142858800816</v>
      </c>
      <c r="X114" s="56"/>
      <c r="Y114" s="95">
        <v>113</v>
      </c>
      <c r="Z114" s="122">
        <f>(幕後結果!$AB$2+幕後結果!$AB$4*幕後結果_最佳化!$N1115)*12/3</f>
        <v>-0.34432273629008064</v>
      </c>
      <c r="AA114" s="122">
        <f>(幕後結果!$AC$2+幕後結果!$AC$4*幕後結果_最佳化!$O1115)*12/3</f>
        <v>-4.003463706285622</v>
      </c>
      <c r="AB114" s="122">
        <f>(幕後結果!$AD$2+幕後結果!$AD$4*幕後結果_最佳化!$P1115)*12/3</f>
        <v>0.20254756807448052</v>
      </c>
      <c r="AC114" s="122">
        <f>(幕後結果!$AE$2+幕後結果!$AE$4*幕後結果_最佳化!$Q1115)*12/3</f>
        <v>-0.24709451303418484</v>
      </c>
      <c r="AD114" s="122">
        <f>(幕後結果!$AF$2+幕後結果!$AF$4*幕後結果_最佳化!$R1115)*12/3</f>
        <v>-0.28166296222859433</v>
      </c>
      <c r="AE114" s="122">
        <f>(幕後結果!$AG$2+幕後結果!$AG$4*幕後結果_最佳化!$S1115)*12/3</f>
        <v>-0.58182055407215416</v>
      </c>
      <c r="AF114" s="122">
        <f>(幕後結果!$AH$2+幕後結果!$AH$4*幕後結果_最佳化!$T1115)*12/3</f>
        <v>2.1363998867390666</v>
      </c>
      <c r="AG114" s="122">
        <f>(幕後結果!$AI$2+幕後結果!$AI$4*幕後結果_最佳化!$U1115)*12/3</f>
        <v>-3.3264305521800424</v>
      </c>
      <c r="AH114" s="122">
        <f>(幕後結果!$AJ$2+幕後結果!$AJ$4*幕後結果_最佳化!$V1115)*12/3</f>
        <v>-0.38515162714942686</v>
      </c>
      <c r="AI114" s="96">
        <f>(幕後結果!$AK$2+幕後結果!$AK$4*幕後結果_最佳化!$W1115)*12/3</f>
        <v>-1.1191140125688688</v>
      </c>
      <c r="AJ114" s="56"/>
      <c r="AK114" s="56"/>
      <c r="AL114" s="56"/>
      <c r="AM114" s="104">
        <v>113</v>
      </c>
      <c r="AN114" s="122">
        <f t="shared" si="14"/>
        <v>9.7394982243220921E-2</v>
      </c>
      <c r="AO114" s="122">
        <f t="shared" si="15"/>
        <v>2.7861380759900737E-3</v>
      </c>
      <c r="AP114" s="122">
        <f t="shared" si="16"/>
        <v>0.13166163062684039</v>
      </c>
      <c r="AQ114" s="122">
        <f t="shared" si="17"/>
        <v>0.14362280981869074</v>
      </c>
      <c r="AR114" s="122">
        <f t="shared" si="18"/>
        <v>0.11533880508188486</v>
      </c>
      <c r="AS114" s="122">
        <f t="shared" si="19"/>
        <v>0.11118845182905364</v>
      </c>
      <c r="AT114" s="122">
        <f t="shared" si="20"/>
        <v>7.0288508617324788E-2</v>
      </c>
      <c r="AU114" s="122">
        <f t="shared" si="21"/>
        <v>7.910999006653939E-2</v>
      </c>
      <c r="AV114" s="122">
        <f t="shared" si="22"/>
        <v>0.12930794934821446</v>
      </c>
      <c r="AW114" s="122">
        <f t="shared" si="23"/>
        <v>0.1193007342922407</v>
      </c>
      <c r="AX114" s="122">
        <f t="shared" si="24"/>
        <v>1</v>
      </c>
      <c r="AY114" s="122">
        <f>SUMPRODUCT(AN114:AW114,幕後結果_最佳化!$Z$1005:$AI$1005)</f>
        <v>0.18358766695915285</v>
      </c>
      <c r="AZ114" s="122">
        <f>(SUMPRODUCT(AN114:AW114,MMULT(AN114:AW114,幕後結果!$AB$9:$AK$18)))*252</f>
        <v>4.1787459180025598E-2</v>
      </c>
      <c r="BA114" s="122">
        <f t="shared" si="25"/>
        <v>0.20441981112413149</v>
      </c>
      <c r="BB114" s="98">
        <f t="shared" si="26"/>
        <v>0.68822912116733126</v>
      </c>
      <c r="BC114" s="56"/>
      <c r="BD114" s="56"/>
    </row>
    <row r="115" spans="1:56">
      <c r="A115" s="91">
        <v>114</v>
      </c>
      <c r="B115" s="122">
        <v>0.3439021046521753</v>
      </c>
      <c r="C115" s="122">
        <v>0.61263816592330844</v>
      </c>
      <c r="D115" s="122">
        <v>0.94523616389519982</v>
      </c>
      <c r="E115" s="122">
        <v>0.29643892372304848</v>
      </c>
      <c r="F115" s="122">
        <v>9.5276104446041954E-2</v>
      </c>
      <c r="G115" s="122">
        <v>0.36907871928476177</v>
      </c>
      <c r="H115" s="122">
        <v>0.94888158498109343</v>
      </c>
      <c r="I115" s="122">
        <v>0.66012637577291167</v>
      </c>
      <c r="J115" s="122">
        <v>0.43280803513726118</v>
      </c>
      <c r="K115" s="100">
        <v>0.62171090625659997</v>
      </c>
      <c r="L115" s="101"/>
      <c r="M115" s="102">
        <v>114</v>
      </c>
      <c r="N115" s="125">
        <v>-0.40183670206382738</v>
      </c>
      <c r="O115" s="125">
        <v>0.2862016655507244</v>
      </c>
      <c r="P115" s="125">
        <v>1.6003197295187856</v>
      </c>
      <c r="Q115" s="125">
        <v>-0.53467032142760373</v>
      </c>
      <c r="R115" s="125">
        <v>-1.3089472819586037</v>
      </c>
      <c r="S115" s="125">
        <v>-0.33429436978460003</v>
      </c>
      <c r="T115" s="125">
        <v>1.6341048815418562</v>
      </c>
      <c r="U115" s="122">
        <v>0.4128080563022164</v>
      </c>
      <c r="V115" s="122">
        <v>-0.16922957183852388</v>
      </c>
      <c r="W115" s="94">
        <v>0.30997734103632391</v>
      </c>
      <c r="X115" s="56"/>
      <c r="Y115" s="95">
        <v>114</v>
      </c>
      <c r="Z115" s="122">
        <f>(幕後結果!$AB$2+幕後結果!$AB$4*幕後結果_最佳化!$N1116)*12/3</f>
        <v>-0.547190841868053</v>
      </c>
      <c r="AA115" s="122">
        <f>(幕後結果!$AC$2+幕後結果!$AC$4*幕後結果_最佳化!$O1116)*12/3</f>
        <v>-1.018425527709367</v>
      </c>
      <c r="AB115" s="122">
        <f>(幕後結果!$AD$2+幕後結果!$AD$4*幕後結果_最佳化!$P1116)*12/3</f>
        <v>1.7562016580334836</v>
      </c>
      <c r="AC115" s="122">
        <f>(幕後結果!$AE$2+幕後結果!$AE$4*幕後結果_最佳化!$Q1116)*12/3</f>
        <v>0.90298181883350859</v>
      </c>
      <c r="AD115" s="122">
        <f>(幕後結果!$AF$2+幕後結果!$AF$4*幕後結果_最佳化!$R1116)*12/3</f>
        <v>-0.80222976004938917</v>
      </c>
      <c r="AE115" s="122">
        <f>(幕後結果!$AG$2+幕後結果!$AG$4*幕後結果_最佳化!$S1116)*12/3</f>
        <v>-5.0918878413457547E-2</v>
      </c>
      <c r="AF115" s="122">
        <f>(幕後結果!$AH$2+幕後結果!$AH$4*幕後結果_最佳化!$T1116)*12/3</f>
        <v>2.4852389350031379</v>
      </c>
      <c r="AG115" s="122">
        <f>(幕後結果!$AI$2+幕後結果!$AI$4*幕後結果_最佳化!$U1116)*12/3</f>
        <v>-0.81192093525765452</v>
      </c>
      <c r="AH115" s="122">
        <f>(幕後結果!$AJ$2+幕後結果!$AJ$4*幕後結果_最佳化!$V1116)*12/3</f>
        <v>0.44455944733286268</v>
      </c>
      <c r="AI115" s="96">
        <f>(幕後結果!$AK$2+幕後結果!$AK$4*幕後結果_最佳化!$W1116)*12/3</f>
        <v>-0.52609671840634986</v>
      </c>
      <c r="AJ115" s="56"/>
      <c r="AK115" s="56"/>
      <c r="AL115" s="56"/>
      <c r="AM115" s="104">
        <v>114</v>
      </c>
      <c r="AN115" s="122">
        <f t="shared" si="14"/>
        <v>0.17285139421136653</v>
      </c>
      <c r="AO115" s="122">
        <f t="shared" si="15"/>
        <v>1.0770393376899992E-2</v>
      </c>
      <c r="AP115" s="122">
        <f t="shared" si="16"/>
        <v>0.18947689790610778</v>
      </c>
      <c r="AQ115" s="122">
        <f t="shared" si="17"/>
        <v>0.12452323423568576</v>
      </c>
      <c r="AR115" s="122">
        <f t="shared" si="18"/>
        <v>5.9810693958338823E-2</v>
      </c>
      <c r="AS115" s="122">
        <f t="shared" si="19"/>
        <v>1.9311839650252276E-2</v>
      </c>
      <c r="AT115" s="122">
        <f t="shared" si="20"/>
        <v>5.3589859448311856E-2</v>
      </c>
      <c r="AU115" s="122">
        <f t="shared" si="21"/>
        <v>0.20173577513517774</v>
      </c>
      <c r="AV115" s="122">
        <f t="shared" si="22"/>
        <v>3.6013806677636546E-2</v>
      </c>
      <c r="AW115" s="122">
        <f t="shared" si="23"/>
        <v>0.13191610540022283</v>
      </c>
      <c r="AX115" s="122">
        <f t="shared" si="24"/>
        <v>1.0000000000000002</v>
      </c>
      <c r="AY115" s="122">
        <f>SUMPRODUCT(AN115:AW115,幕後結果_最佳化!$Z$1005:$AI$1005)</f>
        <v>1.7753668151689342E-2</v>
      </c>
      <c r="AZ115" s="122">
        <f>(SUMPRODUCT(AN115:AW115,MMULT(AN115:AW115,幕後結果!$AB$9:$AK$18)))*252</f>
        <v>5.7260441489493011E-2</v>
      </c>
      <c r="BA115" s="122">
        <f t="shared" si="25"/>
        <v>0.23929154078130929</v>
      </c>
      <c r="BB115" s="98">
        <f t="shared" si="26"/>
        <v>-0.10508658921333169</v>
      </c>
      <c r="BC115" s="56"/>
      <c r="BD115" s="56"/>
    </row>
    <row r="116" spans="1:56">
      <c r="A116" s="91">
        <v>115</v>
      </c>
      <c r="B116" s="122">
        <v>0.73110801422289318</v>
      </c>
      <c r="C116" s="122">
        <v>0.81056354859451774</v>
      </c>
      <c r="D116" s="122">
        <v>0.9054150056074568</v>
      </c>
      <c r="E116" s="122">
        <v>0.69404468710024814</v>
      </c>
      <c r="F116" s="122">
        <v>0.64730455857406577</v>
      </c>
      <c r="G116" s="122">
        <v>0.15193292017332349</v>
      </c>
      <c r="H116" s="122">
        <v>0.36177557155462536</v>
      </c>
      <c r="I116" s="122">
        <v>0.23730447819703748</v>
      </c>
      <c r="J116" s="122">
        <v>0.98644683420824997</v>
      </c>
      <c r="K116" s="100">
        <v>3.3174249931405386E-2</v>
      </c>
      <c r="L116" s="101"/>
      <c r="M116" s="102">
        <v>115</v>
      </c>
      <c r="N116" s="125">
        <v>0.61616750663100672</v>
      </c>
      <c r="O116" s="125">
        <v>0.87997490787095967</v>
      </c>
      <c r="P116" s="125">
        <v>1.3130384601095313</v>
      </c>
      <c r="Q116" s="125">
        <v>0.50734805553887885</v>
      </c>
      <c r="R116" s="125">
        <v>0.37805345685077141</v>
      </c>
      <c r="S116" s="125">
        <v>-1.0281785629601006</v>
      </c>
      <c r="T116" s="125">
        <v>-0.35371678379577254</v>
      </c>
      <c r="U116" s="122">
        <v>-0.71500014061089123</v>
      </c>
      <c r="V116" s="122">
        <v>2.2099831522009628</v>
      </c>
      <c r="W116" s="94">
        <v>-1.8360619168181691</v>
      </c>
      <c r="X116" s="56"/>
      <c r="Y116" s="95">
        <v>115</v>
      </c>
      <c r="Z116" s="122">
        <f>(幕後結果!$AB$2+幕後結果!$AB$4*幕後結果_最佳化!$N1117)*12/3</f>
        <v>0.71671268746933103</v>
      </c>
      <c r="AA116" s="122">
        <f>(幕後結果!$AC$2+幕後結果!$AC$4*幕後結果_最佳化!$O1117)*12/3</f>
        <v>-0.1117133265131911</v>
      </c>
      <c r="AB116" s="122">
        <f>(幕後結果!$AD$2+幕後結果!$AD$4*幕後結果_最佳化!$P1117)*12/3</f>
        <v>1.8743416949867229</v>
      </c>
      <c r="AC116" s="122">
        <f>(幕後結果!$AE$2+幕後結果!$AE$4*幕後結果_最佳化!$Q1117)*12/3</f>
        <v>1.7542564934055616</v>
      </c>
      <c r="AD116" s="122">
        <f>(幕後結果!$AF$2+幕後結果!$AF$4*幕後結果_最佳化!$R1117)*12/3</f>
        <v>0.41723570894298301</v>
      </c>
      <c r="AE116" s="122">
        <f>(幕後結果!$AG$2+幕後結果!$AG$4*幕後結果_最佳化!$S1117)*12/3</f>
        <v>0.49794388990947613</v>
      </c>
      <c r="AF116" s="122">
        <f>(幕後結果!$AH$2+幕後結果!$AH$4*幕後結果_最佳化!$T1117)*12/3</f>
        <v>1.1671204971224951</v>
      </c>
      <c r="AG116" s="122">
        <f>(幕後結果!$AI$2+幕後結果!$AI$4*幕後結果_最佳化!$U1117)*12/3</f>
        <v>-1.405399259736648</v>
      </c>
      <c r="AH116" s="122">
        <f>(幕後結果!$AJ$2+幕後結果!$AJ$4*幕後結果_最佳化!$V1117)*12/3</f>
        <v>2.0943481830552395</v>
      </c>
      <c r="AI116" s="96">
        <f>(幕後結果!$AK$2+幕後結果!$AK$4*幕後結果_最佳化!$W1117)*12/3</f>
        <v>-0.90970176638568345</v>
      </c>
      <c r="AJ116" s="56"/>
      <c r="AK116" s="56"/>
      <c r="AL116" s="56"/>
      <c r="AM116" s="104">
        <v>115</v>
      </c>
      <c r="AN116" s="122">
        <f t="shared" si="14"/>
        <v>0.20068359346656817</v>
      </c>
      <c r="AO116" s="122">
        <f t="shared" si="15"/>
        <v>2.5551649509490751E-2</v>
      </c>
      <c r="AP116" s="122">
        <f t="shared" si="16"/>
        <v>0.13707835049203659</v>
      </c>
      <c r="AQ116" s="122">
        <f t="shared" si="17"/>
        <v>3.1837150156123165E-2</v>
      </c>
      <c r="AR116" s="122">
        <f t="shared" si="18"/>
        <v>9.3219917198408442E-2</v>
      </c>
      <c r="AS116" s="122">
        <f t="shared" si="19"/>
        <v>1.7274637670770539E-2</v>
      </c>
      <c r="AT116" s="122">
        <f t="shared" si="20"/>
        <v>8.2833476076334234E-2</v>
      </c>
      <c r="AU116" s="122">
        <f t="shared" si="21"/>
        <v>7.1777124540941803E-2</v>
      </c>
      <c r="AV116" s="122">
        <f t="shared" si="22"/>
        <v>0.20370572576778936</v>
      </c>
      <c r="AW116" s="122">
        <f t="shared" si="23"/>
        <v>0.13603837512153713</v>
      </c>
      <c r="AX116" s="122">
        <f t="shared" si="24"/>
        <v>1.0000000000000002</v>
      </c>
      <c r="AY116" s="122">
        <f>SUMPRODUCT(AN116:AW116,幕後結果_最佳化!$Z$1005:$AI$1005)</f>
        <v>4.9456737741220141E-2</v>
      </c>
      <c r="AZ116" s="122">
        <f>(SUMPRODUCT(AN116:AW116,MMULT(AN116:AW116,幕後結果!$AB$9:$AK$18)))*252</f>
        <v>5.1985087313012976E-2</v>
      </c>
      <c r="BA116" s="122">
        <f t="shared" si="25"/>
        <v>0.22800238444589341</v>
      </c>
      <c r="BB116" s="98">
        <f t="shared" si="26"/>
        <v>2.8757320925194542E-2</v>
      </c>
      <c r="BC116" s="56"/>
      <c r="BD116" s="56"/>
    </row>
    <row r="117" spans="1:56">
      <c r="A117" s="91">
        <v>116</v>
      </c>
      <c r="B117" s="122">
        <v>0.81292352578925509</v>
      </c>
      <c r="C117" s="122">
        <v>0.5940145563531507</v>
      </c>
      <c r="D117" s="122">
        <v>5.8617577636827178E-2</v>
      </c>
      <c r="E117" s="122">
        <v>0.82895648182029369</v>
      </c>
      <c r="F117" s="122">
        <v>0.42778802113600611</v>
      </c>
      <c r="G117" s="122">
        <v>0.41858900199652793</v>
      </c>
      <c r="H117" s="122">
        <v>0.11140346202755946</v>
      </c>
      <c r="I117" s="122">
        <v>0.5641463001110123</v>
      </c>
      <c r="J117" s="122">
        <v>0.66897641297346699</v>
      </c>
      <c r="K117" s="100">
        <v>0.5739518484510151</v>
      </c>
      <c r="L117" s="101"/>
      <c r="M117" s="102">
        <v>116</v>
      </c>
      <c r="N117" s="125">
        <v>0.88872117427342956</v>
      </c>
      <c r="O117" s="125">
        <v>0.23788422975084692</v>
      </c>
      <c r="P117" s="125">
        <v>-1.5664848385418471</v>
      </c>
      <c r="Q117" s="125">
        <v>0.95004962793365122</v>
      </c>
      <c r="R117" s="125">
        <v>-0.18200851658313943</v>
      </c>
      <c r="S117" s="125">
        <v>-0.20550447266356658</v>
      </c>
      <c r="T117" s="125">
        <v>-1.2190981972585757</v>
      </c>
      <c r="U117" s="122">
        <v>0.16149011053691301</v>
      </c>
      <c r="V117" s="122">
        <v>0.43708849031465852</v>
      </c>
      <c r="W117" s="94">
        <v>0.18644436623652863</v>
      </c>
      <c r="X117" s="56"/>
      <c r="Y117" s="95">
        <v>116</v>
      </c>
      <c r="Z117" s="122">
        <f>(幕後結果!$AB$2+幕後結果!$AB$4*幕後結果_最佳化!$N1118)*12/3</f>
        <v>1.0551018017037019</v>
      </c>
      <c r="AA117" s="122">
        <f>(幕後結果!$AC$2+幕後結果!$AC$4*幕後結果_最佳化!$O1118)*12/3</f>
        <v>-0.97288026165903796</v>
      </c>
      <c r="AB117" s="122">
        <f>(幕後結果!$AD$2+幕後結果!$AD$4*幕後結果_最佳化!$P1118)*12/3</f>
        <v>-0.60229388962188335</v>
      </c>
      <c r="AC117" s="122">
        <f>(幕後結果!$AE$2+幕後結果!$AE$4*幕後結果_最佳化!$Q1118)*12/3</f>
        <v>1.3016087828677707</v>
      </c>
      <c r="AD117" s="122">
        <f>(幕後結果!$AF$2+幕後結果!$AF$4*幕後結果_最佳化!$R1118)*12/3</f>
        <v>-0.28362544800726985</v>
      </c>
      <c r="AE117" s="122">
        <f>(幕後結果!$AG$2+幕後結果!$AG$4*幕後結果_最佳化!$S1118)*12/3</f>
        <v>0.6482715364336924</v>
      </c>
      <c r="AF117" s="122">
        <f>(幕後結果!$AH$2+幕後結果!$AH$4*幕後結果_最佳化!$T1118)*12/3</f>
        <v>3.5761403019485272E-3</v>
      </c>
      <c r="AG117" s="122">
        <f>(幕後結果!$AI$2+幕後結果!$AI$4*幕後結果_最佳化!$U1118)*12/3</f>
        <v>-0.27802982996502168</v>
      </c>
      <c r="AH117" s="122">
        <f>(幕後結果!$AJ$2+幕後結果!$AJ$4*幕後結果_最佳化!$V1118)*12/3</f>
        <v>0.29445813036437318</v>
      </c>
      <c r="AI117" s="96">
        <f>(幕後結果!$AK$2+幕後結果!$AK$4*幕後結果_最佳化!$W1118)*12/3</f>
        <v>-0.17354263602852535</v>
      </c>
      <c r="AJ117" s="56"/>
      <c r="AK117" s="56"/>
      <c r="AL117" s="56"/>
      <c r="AM117" s="104">
        <v>116</v>
      </c>
      <c r="AN117" s="122">
        <f t="shared" si="14"/>
        <v>0.1299630210879075</v>
      </c>
      <c r="AO117" s="122">
        <f t="shared" si="15"/>
        <v>6.0989104958606877E-2</v>
      </c>
      <c r="AP117" s="122">
        <f t="shared" si="16"/>
        <v>8.725767561567481E-2</v>
      </c>
      <c r="AQ117" s="122">
        <f t="shared" si="17"/>
        <v>0.10538336180516251</v>
      </c>
      <c r="AR117" s="122">
        <f t="shared" si="18"/>
        <v>3.4634543635527232E-2</v>
      </c>
      <c r="AS117" s="122">
        <f t="shared" si="19"/>
        <v>0.14728294516321688</v>
      </c>
      <c r="AT117" s="122">
        <f t="shared" si="20"/>
        <v>0.13016778537819887</v>
      </c>
      <c r="AU117" s="122">
        <f t="shared" si="21"/>
        <v>0.16088533805609923</v>
      </c>
      <c r="AV117" s="122">
        <f t="shared" si="22"/>
        <v>5.6872579337751902E-2</v>
      </c>
      <c r="AW117" s="122">
        <f t="shared" si="23"/>
        <v>8.6563644961854258E-2</v>
      </c>
      <c r="AX117" s="122">
        <f t="shared" si="24"/>
        <v>1</v>
      </c>
      <c r="AY117" s="122">
        <f>SUMPRODUCT(AN117:AW117,幕後結果_最佳化!$Z$1005:$AI$1005)</f>
        <v>7.884891414443268E-2</v>
      </c>
      <c r="AZ117" s="122">
        <f>(SUMPRODUCT(AN117:AW117,MMULT(AN117:AW117,幕後結果!$AB$9:$AK$18)))*252</f>
        <v>5.1624686558593098E-2</v>
      </c>
      <c r="BA117" s="122">
        <f t="shared" si="25"/>
        <v>0.22721066559163347</v>
      </c>
      <c r="BB117" s="98">
        <f t="shared" si="26"/>
        <v>0.15821842716241055</v>
      </c>
      <c r="BC117" s="56"/>
      <c r="BD117" s="56"/>
    </row>
    <row r="118" spans="1:56">
      <c r="A118" s="91">
        <v>117</v>
      </c>
      <c r="B118" s="122">
        <v>0.5188004990664723</v>
      </c>
      <c r="C118" s="122">
        <v>0.26912189974676637</v>
      </c>
      <c r="D118" s="122">
        <v>0.5484772609902937</v>
      </c>
      <c r="E118" s="122">
        <v>0.68981271953739864</v>
      </c>
      <c r="F118" s="122">
        <v>2.3311958685624745E-2</v>
      </c>
      <c r="G118" s="122">
        <v>0.53208266953736549</v>
      </c>
      <c r="H118" s="122">
        <v>0.98970562151781771</v>
      </c>
      <c r="I118" s="122">
        <v>0.81430799519175934</v>
      </c>
      <c r="J118" s="122">
        <v>0.28373539836306816</v>
      </c>
      <c r="K118" s="100">
        <v>0.21281762582005581</v>
      </c>
      <c r="L118" s="101"/>
      <c r="M118" s="102">
        <v>117</v>
      </c>
      <c r="N118" s="125">
        <v>4.7143319329878065E-2</v>
      </c>
      <c r="O118" s="125">
        <v>-0.61547087248358245</v>
      </c>
      <c r="P118" s="125">
        <v>0.12181507086203636</v>
      </c>
      <c r="Q118" s="125">
        <v>0.49531956711524289</v>
      </c>
      <c r="R118" s="125">
        <v>-1.9897006834902751</v>
      </c>
      <c r="S118" s="125">
        <v>8.0506205570957112E-2</v>
      </c>
      <c r="T118" s="125">
        <v>2.3154419685865681</v>
      </c>
      <c r="U118" s="122">
        <v>0.89388390594883849</v>
      </c>
      <c r="V118" s="122">
        <v>-0.57178034195645244</v>
      </c>
      <c r="W118" s="94">
        <v>-0.79668284141690415</v>
      </c>
      <c r="X118" s="56"/>
      <c r="Y118" s="95">
        <v>117</v>
      </c>
      <c r="Z118" s="122">
        <f>(幕後結果!$AB$2+幕後結果!$AB$4*幕後結果_最佳化!$N1119)*12/3</f>
        <v>1.0240481887493012E-2</v>
      </c>
      <c r="AA118" s="122">
        <f>(幕後結果!$AC$2+幕後結果!$AC$4*幕後結果_最佳化!$O1119)*12/3</f>
        <v>-2.2219863797735453</v>
      </c>
      <c r="AB118" s="122">
        <f>(幕後結果!$AD$2+幕後結果!$AD$4*幕後結果_最佳化!$P1119)*12/3</f>
        <v>0.51954359337013378</v>
      </c>
      <c r="AC118" s="122">
        <f>(幕後結果!$AE$2+幕後結果!$AE$4*幕後結果_最佳化!$Q1119)*12/3</f>
        <v>1.1720760294898551</v>
      </c>
      <c r="AD118" s="122">
        <f>(幕後結果!$AF$2+幕後結果!$AF$4*幕後結果_最佳化!$R1119)*12/3</f>
        <v>-1.4345557016046528</v>
      </c>
      <c r="AE118" s="122">
        <f>(幕後結果!$AG$2+幕後結果!$AG$4*幕後結果_最佳化!$S1119)*12/3</f>
        <v>0.34328627093727393</v>
      </c>
      <c r="AF118" s="122">
        <f>(幕後結果!$AH$2+幕後結果!$AH$4*幕後結果_最佳化!$T1119)*12/3</f>
        <v>2.83509001029176</v>
      </c>
      <c r="AG118" s="122">
        <f>(幕後結果!$AI$2+幕後結果!$AI$4*幕後結果_最佳化!$U1119)*12/3</f>
        <v>-8.1550663155115499E-2</v>
      </c>
      <c r="AH118" s="122">
        <f>(幕後結果!$AJ$2+幕後結果!$AJ$4*幕後結果_最佳化!$V1119)*12/3</f>
        <v>-4.0370239581308559E-2</v>
      </c>
      <c r="AI118" s="96">
        <f>(幕後結果!$AK$2+幕後結果!$AK$4*幕後結果_最佳化!$W1119)*12/3</f>
        <v>-1.0373750628174003</v>
      </c>
      <c r="AJ118" s="56"/>
      <c r="AK118" s="56"/>
      <c r="AL118" s="56"/>
      <c r="AM118" s="104">
        <v>117</v>
      </c>
      <c r="AN118" s="122">
        <f t="shared" si="14"/>
        <v>0.16995618531298878</v>
      </c>
      <c r="AO118" s="122">
        <f t="shared" si="15"/>
        <v>0.13805477857207943</v>
      </c>
      <c r="AP118" s="122">
        <f t="shared" si="16"/>
        <v>0.10974713948940414</v>
      </c>
      <c r="AQ118" s="122">
        <f t="shared" si="17"/>
        <v>3.2620588101234652E-2</v>
      </c>
      <c r="AR118" s="122">
        <f t="shared" si="18"/>
        <v>4.9132450132419368E-2</v>
      </c>
      <c r="AS118" s="122">
        <f t="shared" si="19"/>
        <v>0.14362866556981702</v>
      </c>
      <c r="AT118" s="122">
        <f t="shared" si="20"/>
        <v>2.3263371531618573E-3</v>
      </c>
      <c r="AU118" s="122">
        <f t="shared" si="21"/>
        <v>0.1412315773899753</v>
      </c>
      <c r="AV118" s="122">
        <f t="shared" si="22"/>
        <v>4.1595297099448265E-2</v>
      </c>
      <c r="AW118" s="122">
        <f t="shared" si="23"/>
        <v>0.17170698117947117</v>
      </c>
      <c r="AX118" s="122">
        <f t="shared" si="24"/>
        <v>0.99999999999999989</v>
      </c>
      <c r="AY118" s="122">
        <f>SUMPRODUCT(AN118:AW118,幕後結果_最佳化!$Z$1005:$AI$1005)</f>
        <v>-0.25730933725449939</v>
      </c>
      <c r="AZ118" s="122">
        <f>(SUMPRODUCT(AN118:AW118,MMULT(AN118:AW118,幕後結果!$AB$9:$AK$18)))*252</f>
        <v>5.8548509383246641E-2</v>
      </c>
      <c r="BA118" s="122">
        <f t="shared" si="25"/>
        <v>0.24196799247678741</v>
      </c>
      <c r="BB118" s="98">
        <f t="shared" si="26"/>
        <v>-1.2406985493475928</v>
      </c>
      <c r="BC118" s="56"/>
      <c r="BD118" s="56"/>
    </row>
    <row r="119" spans="1:56">
      <c r="A119" s="91">
        <v>118</v>
      </c>
      <c r="B119" s="122">
        <v>0.56894701507772094</v>
      </c>
      <c r="C119" s="122">
        <v>0.46413712630705883</v>
      </c>
      <c r="D119" s="122">
        <v>0.32938766265354213</v>
      </c>
      <c r="E119" s="122">
        <v>0.75986390012878569</v>
      </c>
      <c r="F119" s="122">
        <v>0.29300738381517433</v>
      </c>
      <c r="G119" s="122">
        <v>0.20009609648666848</v>
      </c>
      <c r="H119" s="122">
        <v>0.96040862393477955</v>
      </c>
      <c r="I119" s="122">
        <v>0.49798411464621029</v>
      </c>
      <c r="J119" s="122">
        <v>0.59055005060288357</v>
      </c>
      <c r="K119" s="100">
        <v>0.97940148653929437</v>
      </c>
      <c r="L119" s="101"/>
      <c r="M119" s="102">
        <v>118</v>
      </c>
      <c r="N119" s="125">
        <v>0.17369397876582496</v>
      </c>
      <c r="O119" s="125">
        <v>-9.0016311668572421E-2</v>
      </c>
      <c r="P119" s="125">
        <v>-0.44160464063370536</v>
      </c>
      <c r="Q119" s="125">
        <v>0.7058648318278431</v>
      </c>
      <c r="R119" s="125">
        <v>-0.54462018729450212</v>
      </c>
      <c r="S119" s="125">
        <v>-0.84127803471693074</v>
      </c>
      <c r="T119" s="125">
        <v>1.7554477407530706</v>
      </c>
      <c r="U119" s="122">
        <v>-5.0530967302570224E-3</v>
      </c>
      <c r="V119" s="122">
        <v>0.22896013753065936</v>
      </c>
      <c r="W119" s="94">
        <v>2.0415415639925745</v>
      </c>
      <c r="X119" s="56"/>
      <c r="Y119" s="95">
        <v>118</v>
      </c>
      <c r="Z119" s="122">
        <f>(幕後結果!$AB$2+幕後結果!$AB$4*幕後結果_最佳化!$N1120)*12/3</f>
        <v>0.16735950333646421</v>
      </c>
      <c r="AA119" s="122">
        <f>(幕後結果!$AC$2+幕後結果!$AC$4*幕後結果_最佳化!$O1120)*12/3</f>
        <v>-1.4868763113885963</v>
      </c>
      <c r="AB119" s="122">
        <f>(幕後結果!$AD$2+幕後結果!$AD$4*幕後結果_最佳化!$P1120)*12/3</f>
        <v>0.1231351781750471</v>
      </c>
      <c r="AC119" s="122">
        <f>(幕後結果!$AE$2+幕後結果!$AE$4*幕後結果_最佳化!$Q1120)*12/3</f>
        <v>1.2903887401527363</v>
      </c>
      <c r="AD119" s="122">
        <f>(幕後結果!$AF$2+幕後結果!$AF$4*幕後結果_最佳化!$R1120)*12/3</f>
        <v>-0.4470422099180788</v>
      </c>
      <c r="AE119" s="122">
        <f>(幕後結果!$AG$2+幕後結果!$AG$4*幕後結果_最佳化!$S1120)*12/3</f>
        <v>-1.4288981262154443E-2</v>
      </c>
      <c r="AF119" s="122">
        <f>(幕後結果!$AH$2+幕後結果!$AH$4*幕後結果_最佳化!$T1120)*12/3</f>
        <v>2.6484959203470781</v>
      </c>
      <c r="AG119" s="122">
        <f>(幕後結果!$AI$2+幕後結果!$AI$4*幕後結果_最佳化!$U1120)*12/3</f>
        <v>-0.88341118732797408</v>
      </c>
      <c r="AH119" s="122">
        <f>(幕後結果!$AJ$2+幕後結果!$AJ$4*幕後結果_最佳化!$V1120)*12/3</f>
        <v>0.56152697177412025</v>
      </c>
      <c r="AI119" s="96">
        <f>(幕後結果!$AK$2+幕後結果!$AK$4*幕後結果_最佳化!$W1120)*12/3</f>
        <v>0.49039879860831453</v>
      </c>
      <c r="AJ119" s="56"/>
      <c r="AK119" s="56"/>
      <c r="AL119" s="56"/>
      <c r="AM119" s="104">
        <v>118</v>
      </c>
      <c r="AN119" s="122">
        <f t="shared" si="14"/>
        <v>0.11555992134650121</v>
      </c>
      <c r="AO119" s="122">
        <f t="shared" si="15"/>
        <v>7.3738950297807374E-2</v>
      </c>
      <c r="AP119" s="122">
        <f t="shared" si="16"/>
        <v>0.14596520908472135</v>
      </c>
      <c r="AQ119" s="122">
        <f t="shared" si="17"/>
        <v>8.722272253979127E-2</v>
      </c>
      <c r="AR119" s="122">
        <f t="shared" si="18"/>
        <v>0.17975258132620786</v>
      </c>
      <c r="AS119" s="122">
        <f t="shared" si="19"/>
        <v>2.6704062852466705E-2</v>
      </c>
      <c r="AT119" s="122">
        <f t="shared" si="20"/>
        <v>7.9705873934922164E-2</v>
      </c>
      <c r="AU119" s="122">
        <f t="shared" si="21"/>
        <v>3.3803476794653682E-2</v>
      </c>
      <c r="AV119" s="122">
        <f t="shared" si="22"/>
        <v>0.12957204397173189</v>
      </c>
      <c r="AW119" s="122">
        <f t="shared" si="23"/>
        <v>0.12797515785119631</v>
      </c>
      <c r="AX119" s="122">
        <f t="shared" si="24"/>
        <v>0.99999999999999978</v>
      </c>
      <c r="AY119" s="122">
        <f>SUMPRODUCT(AN119:AW119,幕後結果_最佳化!$Z$1005:$AI$1005)</f>
        <v>5.2931111501836076E-2</v>
      </c>
      <c r="AZ119" s="122">
        <f>(SUMPRODUCT(AN119:AW119,MMULT(AN119:AW119,幕後結果!$AB$9:$AK$18)))*252</f>
        <v>4.0485945540278158E-2</v>
      </c>
      <c r="BA119" s="122">
        <f t="shared" si="25"/>
        <v>0.20121119635914439</v>
      </c>
      <c r="BB119" s="98">
        <f t="shared" si="26"/>
        <v>4.9853644744159355E-2</v>
      </c>
      <c r="BC119" s="56"/>
      <c r="BD119" s="56"/>
    </row>
    <row r="120" spans="1:56">
      <c r="A120" s="91">
        <v>119</v>
      </c>
      <c r="B120" s="122">
        <v>0.36078424249072971</v>
      </c>
      <c r="C120" s="122">
        <v>4.1490930759246147E-2</v>
      </c>
      <c r="D120" s="122">
        <v>0.21568202390139035</v>
      </c>
      <c r="E120" s="122">
        <v>8.4692737677382279E-2</v>
      </c>
      <c r="F120" s="122">
        <v>0.82162598226842887</v>
      </c>
      <c r="G120" s="122">
        <v>0.30137072067079762</v>
      </c>
      <c r="H120" s="122">
        <v>0.94043000205189586</v>
      </c>
      <c r="I120" s="122">
        <v>0.87578616937364995</v>
      </c>
      <c r="J120" s="122">
        <v>0.55242648055113941</v>
      </c>
      <c r="K120" s="100">
        <v>0.75495438898690748</v>
      </c>
      <c r="L120" s="101"/>
      <c r="M120" s="102">
        <v>119</v>
      </c>
      <c r="N120" s="125">
        <v>-0.35636333341850751</v>
      </c>
      <c r="O120" s="125">
        <v>-1.7336406590700222</v>
      </c>
      <c r="P120" s="125">
        <v>-0.78685962006443122</v>
      </c>
      <c r="Q120" s="125">
        <v>-1.3741810722717405</v>
      </c>
      <c r="R120" s="125">
        <v>0.92157934689111798</v>
      </c>
      <c r="S120" s="125">
        <v>-0.52046223730517382</v>
      </c>
      <c r="T120" s="125">
        <v>1.5583935026642475</v>
      </c>
      <c r="U120" s="122">
        <v>1.1541768750968444</v>
      </c>
      <c r="V120" s="122">
        <v>0.13179424471153897</v>
      </c>
      <c r="W120" s="94">
        <v>0.69016374168647465</v>
      </c>
      <c r="X120" s="56"/>
      <c r="Y120" s="95">
        <v>119</v>
      </c>
      <c r="Z120" s="122">
        <f>(幕後結果!$AB$2+幕後結果!$AB$4*幕後結果_最佳化!$N1121)*12/3</f>
        <v>-0.4907333629786817</v>
      </c>
      <c r="AA120" s="122">
        <f>(幕後結果!$AC$2+幕後結果!$AC$4*幕後結果_最佳化!$O1121)*12/3</f>
        <v>-3.797964596546537</v>
      </c>
      <c r="AB120" s="122">
        <f>(幕後結果!$AD$2+幕後結果!$AD$4*幕後結果_最佳化!$P1121)*12/3</f>
        <v>-0.50241412431221899</v>
      </c>
      <c r="AC120" s="122">
        <f>(幕後結果!$AE$2+幕後結果!$AE$4*幕後結果_最佳化!$Q1121)*12/3</f>
        <v>-0.61531308508681004</v>
      </c>
      <c r="AD120" s="122">
        <f>(幕後結果!$AF$2+幕後結果!$AF$4*幕後結果_最佳化!$R1121)*12/3</f>
        <v>0.17236035423556931</v>
      </c>
      <c r="AE120" s="122">
        <f>(幕後結果!$AG$2+幕後結果!$AG$4*幕後結果_最佳化!$S1121)*12/3</f>
        <v>-1.3830028890545771</v>
      </c>
      <c r="AF120" s="122">
        <f>(幕後結果!$AH$2+幕後結果!$AH$4*幕後結果_最佳化!$T1121)*12/3</f>
        <v>2.8565421627243861</v>
      </c>
      <c r="AG120" s="122">
        <f>(幕後結果!$AI$2+幕後結果!$AI$4*幕後結果_最佳化!$U1121)*12/3</f>
        <v>0.56821675600268895</v>
      </c>
      <c r="AH120" s="122">
        <f>(幕後結果!$AJ$2+幕後結果!$AJ$4*幕後結果_最佳化!$V1121)*12/3</f>
        <v>-1.2532169058015297E-2</v>
      </c>
      <c r="AI120" s="96">
        <f>(幕後結果!$AK$2+幕後結果!$AK$4*幕後結果_最佳化!$W1121)*12/3</f>
        <v>-0.27648338825830565</v>
      </c>
      <c r="AJ120" s="56"/>
      <c r="AK120" s="56"/>
      <c r="AL120" s="56"/>
      <c r="AM120" s="104">
        <v>119</v>
      </c>
      <c r="AN120" s="122">
        <f t="shared" si="14"/>
        <v>0.17894323880431187</v>
      </c>
      <c r="AO120" s="122">
        <f t="shared" si="15"/>
        <v>4.5643075695775283E-2</v>
      </c>
      <c r="AP120" s="122">
        <f t="shared" si="16"/>
        <v>8.8670334721559392E-3</v>
      </c>
      <c r="AQ120" s="122">
        <f t="shared" si="17"/>
        <v>6.2406502537206247E-2</v>
      </c>
      <c r="AR120" s="122">
        <f t="shared" si="18"/>
        <v>8.9542076342520205E-2</v>
      </c>
      <c r="AS120" s="122">
        <f t="shared" si="19"/>
        <v>0.16238689392401909</v>
      </c>
      <c r="AT120" s="122">
        <f t="shared" si="20"/>
        <v>3.8071438400614874E-2</v>
      </c>
      <c r="AU120" s="122">
        <f t="shared" si="21"/>
        <v>0.19809838022745901</v>
      </c>
      <c r="AV120" s="122">
        <f t="shared" si="22"/>
        <v>0.17446518345038714</v>
      </c>
      <c r="AW120" s="122">
        <f t="shared" si="23"/>
        <v>4.1576177145550418E-2</v>
      </c>
      <c r="AX120" s="122">
        <f t="shared" si="24"/>
        <v>1.0000000000000002</v>
      </c>
      <c r="AY120" s="122">
        <f>SUMPRODUCT(AN120:AW120,幕後結果_最佳化!$Z$1005:$AI$1005)</f>
        <v>-8.1654022784580949E-2</v>
      </c>
      <c r="AZ120" s="122">
        <f>(SUMPRODUCT(AN120:AW120,MMULT(AN120:AW120,幕後結果!$AB$9:$AK$18)))*252</f>
        <v>6.0479527457235505E-2</v>
      </c>
      <c r="BA120" s="122">
        <f t="shared" si="25"/>
        <v>0.24592585764257385</v>
      </c>
      <c r="BB120" s="98">
        <f t="shared" si="26"/>
        <v>-0.50646981158689908</v>
      </c>
      <c r="BC120" s="56"/>
      <c r="BD120" s="56"/>
    </row>
    <row r="121" spans="1:56">
      <c r="A121" s="91">
        <v>120</v>
      </c>
      <c r="B121" s="122">
        <v>0.14357886177395685</v>
      </c>
      <c r="C121" s="122">
        <v>0.86707523982782142</v>
      </c>
      <c r="D121" s="122">
        <v>0.26186706613071364</v>
      </c>
      <c r="E121" s="122">
        <v>0.49206353082776855</v>
      </c>
      <c r="F121" s="122">
        <v>0.73517298623945759</v>
      </c>
      <c r="G121" s="122">
        <v>0.29650847350659371</v>
      </c>
      <c r="H121" s="122">
        <v>0.52307416786845828</v>
      </c>
      <c r="I121" s="122">
        <v>0.99833166386022909</v>
      </c>
      <c r="J121" s="122">
        <v>0.63135934491908485</v>
      </c>
      <c r="K121" s="100">
        <v>0.66661211578196977</v>
      </c>
      <c r="L121" s="101"/>
      <c r="M121" s="102">
        <v>120</v>
      </c>
      <c r="N121" s="125">
        <v>-1.0643774972822451</v>
      </c>
      <c r="O121" s="125">
        <v>1.1126715458916565</v>
      </c>
      <c r="P121" s="125">
        <v>-0.63759994381327789</v>
      </c>
      <c r="Q121" s="125">
        <v>-1.9895090411215972E-2</v>
      </c>
      <c r="R121" s="125">
        <v>0.62853423412159271</v>
      </c>
      <c r="S121" s="125">
        <v>-0.53446920906747009</v>
      </c>
      <c r="T121" s="125">
        <v>5.787064695208486E-2</v>
      </c>
      <c r="U121" s="122">
        <v>2.9348888121101231</v>
      </c>
      <c r="V121" s="122">
        <v>0.3354557619670071</v>
      </c>
      <c r="W121" s="94">
        <v>0.430577274113424</v>
      </c>
      <c r="X121" s="56"/>
      <c r="Y121" s="95">
        <v>120</v>
      </c>
      <c r="Z121" s="122">
        <f>(幕後結果!$AB$2+幕後結果!$AB$4*幕後結果_最佳化!$N1122)*12/3</f>
        <v>-1.3697686291250974</v>
      </c>
      <c r="AA121" s="122">
        <f>(幕後結果!$AC$2+幕後結果!$AC$4*幕後結果_最佳化!$O1122)*12/3</f>
        <v>6.2945334111202289E-2</v>
      </c>
      <c r="AB121" s="122">
        <f>(幕後結果!$AD$2+幕後結果!$AD$4*幕後結果_最佳化!$P1122)*12/3</f>
        <v>-0.29731908121211292</v>
      </c>
      <c r="AC121" s="122">
        <f>(幕後結果!$AE$2+幕後結果!$AE$4*幕後結果_最佳化!$Q1122)*12/3</f>
        <v>0.85224634083922035</v>
      </c>
      <c r="AD121" s="122">
        <f>(幕後結果!$AF$2+幕後結果!$AF$4*幕後結果_最佳化!$R1122)*12/3</f>
        <v>0.44228392899660801</v>
      </c>
      <c r="AE121" s="122">
        <f>(幕後結果!$AG$2+幕後結果!$AG$4*幕後結果_最佳化!$S1122)*12/3</f>
        <v>-6.6429753335427999E-2</v>
      </c>
      <c r="AF121" s="122">
        <f>(幕後結果!$AH$2+幕後結果!$AH$4*幕後結果_最佳化!$T1122)*12/3</f>
        <v>1.0976030945712165</v>
      </c>
      <c r="AG121" s="122">
        <f>(幕後結果!$AI$2+幕後結果!$AI$4*幕後結果_最佳化!$U1122)*12/3</f>
        <v>2.026353168388825</v>
      </c>
      <c r="AH121" s="122">
        <f>(幕後結果!$AJ$2+幕後結果!$AJ$4*幕後結果_最佳化!$V1122)*12/3</f>
        <v>0.83940716006826799</v>
      </c>
      <c r="AI121" s="96">
        <f>(幕後結果!$AK$2+幕後結果!$AK$4*幕後結果_最佳化!$W1122)*12/3</f>
        <v>-0.16505119944996438</v>
      </c>
      <c r="AJ121" s="56"/>
      <c r="AK121" s="56"/>
      <c r="AL121" s="56"/>
      <c r="AM121" s="104">
        <v>120</v>
      </c>
      <c r="AN121" s="122">
        <f t="shared" si="14"/>
        <v>0.18686788066891155</v>
      </c>
      <c r="AO121" s="122">
        <f t="shared" si="15"/>
        <v>6.4645257310857157E-2</v>
      </c>
      <c r="AP121" s="122">
        <f t="shared" si="16"/>
        <v>0.15562914763553712</v>
      </c>
      <c r="AQ121" s="122">
        <f t="shared" si="17"/>
        <v>0.16331847818220799</v>
      </c>
      <c r="AR121" s="122">
        <f t="shared" si="18"/>
        <v>5.8587789249565529E-2</v>
      </c>
      <c r="AS121" s="122">
        <f t="shared" si="19"/>
        <v>2.3162463904899906E-2</v>
      </c>
      <c r="AT121" s="122">
        <f t="shared" si="20"/>
        <v>4.2326967094847102E-2</v>
      </c>
      <c r="AU121" s="122">
        <f t="shared" si="21"/>
        <v>5.4943167745330992E-2</v>
      </c>
      <c r="AV121" s="122">
        <f t="shared" si="22"/>
        <v>6.5854189052669085E-2</v>
      </c>
      <c r="AW121" s="122">
        <f t="shared" si="23"/>
        <v>0.18466465915517363</v>
      </c>
      <c r="AX121" s="122">
        <f t="shared" si="24"/>
        <v>1.0000000000000002</v>
      </c>
      <c r="AY121" s="122">
        <f>SUMPRODUCT(AN121:AW121,幕後結果_最佳化!$Z$1005:$AI$1005)</f>
        <v>5.4176724467826537E-2</v>
      </c>
      <c r="AZ121" s="122">
        <f>(SUMPRODUCT(AN121:AW121,MMULT(AN121:AW121,幕後結果!$AB$9:$AK$18)))*252</f>
        <v>4.7640021158021365E-2</v>
      </c>
      <c r="BA121" s="122">
        <f t="shared" si="25"/>
        <v>0.21826594136058278</v>
      </c>
      <c r="BB121" s="98">
        <f t="shared" si="26"/>
        <v>5.1665066924926242E-2</v>
      </c>
      <c r="BC121" s="56"/>
      <c r="BD121" s="56"/>
    </row>
    <row r="122" spans="1:56">
      <c r="A122" s="91">
        <v>121</v>
      </c>
      <c r="B122" s="122">
        <v>0.48986393698227304</v>
      </c>
      <c r="C122" s="122">
        <v>0.17087305768246996</v>
      </c>
      <c r="D122" s="122">
        <v>0.11963369387561595</v>
      </c>
      <c r="E122" s="122">
        <v>0.15636590813764961</v>
      </c>
      <c r="F122" s="122">
        <v>0.93858889281814983</v>
      </c>
      <c r="G122" s="122">
        <v>0.7437505345792057</v>
      </c>
      <c r="H122" s="122">
        <v>0.62331959447414387</v>
      </c>
      <c r="I122" s="122">
        <v>0.1657493805861221</v>
      </c>
      <c r="J122" s="122">
        <v>0.14063892847309156</v>
      </c>
      <c r="K122" s="100">
        <v>0.63736451696006236</v>
      </c>
      <c r="L122" s="101"/>
      <c r="M122" s="102">
        <v>121</v>
      </c>
      <c r="N122" s="125">
        <v>-2.5410076317906344E-2</v>
      </c>
      <c r="O122" s="125">
        <v>-0.95072082189277773</v>
      </c>
      <c r="P122" s="125">
        <v>-1.1768199258356133</v>
      </c>
      <c r="Q122" s="125">
        <v>-1.0095064366319166</v>
      </c>
      <c r="R122" s="125">
        <v>1.5430352873633262</v>
      </c>
      <c r="S122" s="125">
        <v>0.65495157764159995</v>
      </c>
      <c r="T122" s="125">
        <v>0.31421097053851094</v>
      </c>
      <c r="U122" s="122">
        <v>-0.97109944297539763</v>
      </c>
      <c r="V122" s="122">
        <v>-1.0774531798488032</v>
      </c>
      <c r="W122" s="94">
        <v>0.35142308505457476</v>
      </c>
      <c r="X122" s="56"/>
      <c r="Y122" s="95">
        <v>121</v>
      </c>
      <c r="Z122" s="122">
        <f>(幕後結果!$AB$2+幕後結果!$AB$4*幕後結果_最佳化!$N1123)*12/3</f>
        <v>-7.9838215274490199E-2</v>
      </c>
      <c r="AA122" s="122">
        <f>(幕後結果!$AC$2+幕後結果!$AC$4*幕後結果_最佳化!$O1123)*12/3</f>
        <v>-2.6902890662059042</v>
      </c>
      <c r="AB122" s="122">
        <f>(幕後結果!$AD$2+幕後結果!$AD$4*幕後結果_最佳化!$P1123)*12/3</f>
        <v>-0.66090461524382016</v>
      </c>
      <c r="AC122" s="122">
        <f>(幕後結果!$AE$2+幕後結果!$AE$4*幕後結果_最佳化!$Q1123)*12/3</f>
        <v>-0.28761912347770724</v>
      </c>
      <c r="AD122" s="122">
        <f>(幕後結果!$AF$2+幕後結果!$AF$4*幕後結果_最佳化!$R1123)*12/3</f>
        <v>0.65606513258530874</v>
      </c>
      <c r="AE122" s="122">
        <f>(幕後結果!$AG$2+幕後結果!$AG$4*幕後結果_最佳化!$S1123)*12/3</f>
        <v>-6.4072301809618981E-2</v>
      </c>
      <c r="AF122" s="122">
        <f>(幕後結果!$AH$2+幕後結果!$AH$4*幕後結果_最佳化!$T1123)*12/3</f>
        <v>1.7994054163730013</v>
      </c>
      <c r="AG122" s="122">
        <f>(幕後結果!$AI$2+幕後結果!$AI$4*幕後結果_最佳化!$U1123)*12/3</f>
        <v>-1.6096758306471204</v>
      </c>
      <c r="AH122" s="122">
        <f>(幕後結果!$AJ$2+幕後結果!$AJ$4*幕後結果_最佳化!$V1123)*12/3</f>
        <v>-1.008765620355089</v>
      </c>
      <c r="AI122" s="96">
        <f>(幕後結果!$AK$2+幕後結果!$AK$4*幕後結果_最佳化!$W1123)*12/3</f>
        <v>-0.21985522190997001</v>
      </c>
      <c r="AJ122" s="56"/>
      <c r="AK122" s="56"/>
      <c r="AL122" s="56"/>
      <c r="AM122" s="104">
        <v>121</v>
      </c>
      <c r="AN122" s="122">
        <f t="shared" si="14"/>
        <v>8.6191592629652647E-2</v>
      </c>
      <c r="AO122" s="122">
        <f t="shared" si="15"/>
        <v>0.10288175768302876</v>
      </c>
      <c r="AP122" s="122">
        <f t="shared" si="16"/>
        <v>4.3528019227147489E-2</v>
      </c>
      <c r="AQ122" s="122">
        <f t="shared" si="17"/>
        <v>0.15380481297335877</v>
      </c>
      <c r="AR122" s="122">
        <f t="shared" si="18"/>
        <v>5.7995492504304337E-2</v>
      </c>
      <c r="AS122" s="122">
        <f t="shared" si="19"/>
        <v>0.16243165186351746</v>
      </c>
      <c r="AT122" s="122">
        <f t="shared" si="20"/>
        <v>3.8845743978545219E-3</v>
      </c>
      <c r="AU122" s="122">
        <f t="shared" si="21"/>
        <v>0.16339669664065545</v>
      </c>
      <c r="AV122" s="122">
        <f t="shared" si="22"/>
        <v>0.12008483644623928</v>
      </c>
      <c r="AW122" s="122">
        <f t="shared" si="23"/>
        <v>0.10580056563424127</v>
      </c>
      <c r="AX122" s="122">
        <f t="shared" si="24"/>
        <v>1</v>
      </c>
      <c r="AY122" s="122">
        <f>SUMPRODUCT(AN122:AW122,幕後結果_最佳化!$Z$1005:$AI$1005)</f>
        <v>-0.10640067503287462</v>
      </c>
      <c r="AZ122" s="122">
        <f>(SUMPRODUCT(AN122:AW122,MMULT(AN122:AW122,幕後結果!$AB$9:$AK$18)))*252</f>
        <v>5.2646758885817768E-2</v>
      </c>
      <c r="BA122" s="122">
        <f t="shared" si="25"/>
        <v>0.22944881539423509</v>
      </c>
      <c r="BB122" s="98">
        <f t="shared" si="26"/>
        <v>-0.65069272541829737</v>
      </c>
      <c r="BC122" s="56"/>
      <c r="BD122" s="56"/>
    </row>
    <row r="123" spans="1:56">
      <c r="A123" s="91">
        <v>122</v>
      </c>
      <c r="B123" s="122">
        <v>0.90821084301995558</v>
      </c>
      <c r="C123" s="122">
        <v>0.34920427372941343</v>
      </c>
      <c r="D123" s="122">
        <v>0.60791036926841602</v>
      </c>
      <c r="E123" s="122">
        <v>0.29872790923987647</v>
      </c>
      <c r="F123" s="122">
        <v>0.25034341690082984</v>
      </c>
      <c r="G123" s="122">
        <v>0.13329509092480474</v>
      </c>
      <c r="H123" s="122">
        <v>0.31765459132663332</v>
      </c>
      <c r="I123" s="122">
        <v>0.65693844115799482</v>
      </c>
      <c r="J123" s="122">
        <v>0.34706652826016149</v>
      </c>
      <c r="K123" s="100">
        <v>0.62983547339599899</v>
      </c>
      <c r="L123" s="101"/>
      <c r="M123" s="102">
        <v>122</v>
      </c>
      <c r="N123" s="125">
        <v>1.329817787154252</v>
      </c>
      <c r="O123" s="125">
        <v>-0.38746965255516075</v>
      </c>
      <c r="P123" s="125">
        <v>0.27387685153640012</v>
      </c>
      <c r="Q123" s="125">
        <v>-0.52806270005148603</v>
      </c>
      <c r="R123" s="125">
        <v>-0.67340945700418497</v>
      </c>
      <c r="S123" s="125">
        <v>-1.1109492797387497</v>
      </c>
      <c r="T123" s="125">
        <v>-0.47426747419933868</v>
      </c>
      <c r="U123" s="122">
        <v>0.40412185062917166</v>
      </c>
      <c r="V123" s="122">
        <v>-0.39325241984614023</v>
      </c>
      <c r="W123" s="94">
        <v>0.3314176255495177</v>
      </c>
      <c r="X123" s="56"/>
      <c r="Y123" s="95">
        <v>122</v>
      </c>
      <c r="Z123" s="122">
        <f>(幕後結果!$AB$2+幕後結果!$AB$4*幕後結果_最佳化!$N1124)*12/3</f>
        <v>1.6027454764912583</v>
      </c>
      <c r="AA123" s="122">
        <f>(幕後結果!$AC$2+幕後結果!$AC$4*幕後結果_最佳化!$O1124)*12/3</f>
        <v>-1.7963388053697369</v>
      </c>
      <c r="AB123" s="122">
        <f>(幕後結果!$AD$2+幕後結果!$AD$4*幕後結果_最佳化!$P1124)*12/3</f>
        <v>1.0606948523655149</v>
      </c>
      <c r="AC123" s="122">
        <f>(幕後結果!$AE$2+幕後結果!$AE$4*幕後結果_最佳化!$Q1124)*12/3</f>
        <v>0.58166508210602541</v>
      </c>
      <c r="AD123" s="122">
        <f>(幕後結果!$AF$2+幕後結果!$AF$4*幕後結果_最佳化!$R1124)*12/3</f>
        <v>-0.64366100169029206</v>
      </c>
      <c r="AE123" s="122">
        <f>(幕後結果!$AG$2+幕後結果!$AG$4*幕後結果_最佳化!$S1124)*12/3</f>
        <v>-0.60151983648845142</v>
      </c>
      <c r="AF123" s="122">
        <f>(幕後結果!$AH$2+幕後結果!$AH$4*幕後結果_最佳化!$T1124)*12/3</f>
        <v>1.0135124867889846</v>
      </c>
      <c r="AG123" s="122">
        <f>(幕後結果!$AI$2+幕後結果!$AI$4*幕後結果_最佳化!$U1124)*12/3</f>
        <v>0.15420180257357707</v>
      </c>
      <c r="AH123" s="122">
        <f>(幕後結果!$AJ$2+幕後結果!$AJ$4*幕後結果_最佳化!$V1124)*12/3</f>
        <v>-8.6386696672110852E-2</v>
      </c>
      <c r="AI123" s="96">
        <f>(幕後結果!$AK$2+幕後結果!$AK$4*幕後結果_最佳化!$W1124)*12/3</f>
        <v>-0.30727019455147209</v>
      </c>
      <c r="AJ123" s="56"/>
      <c r="AK123" s="56"/>
      <c r="AL123" s="56"/>
      <c r="AM123" s="104">
        <v>122</v>
      </c>
      <c r="AN123" s="122">
        <f t="shared" si="14"/>
        <v>5.0173525468927761E-2</v>
      </c>
      <c r="AO123" s="122">
        <f t="shared" si="15"/>
        <v>0.18700108196178702</v>
      </c>
      <c r="AP123" s="122">
        <f t="shared" si="16"/>
        <v>0.19955201934401273</v>
      </c>
      <c r="AQ123" s="122">
        <f t="shared" si="17"/>
        <v>9.8700627042764472E-2</v>
      </c>
      <c r="AR123" s="122">
        <f t="shared" si="18"/>
        <v>0.16048229012720608</v>
      </c>
      <c r="AS123" s="122">
        <f t="shared" si="19"/>
        <v>9.5007949815709702E-2</v>
      </c>
      <c r="AT123" s="122">
        <f t="shared" si="20"/>
        <v>2.3050485318948412E-2</v>
      </c>
      <c r="AU123" s="122">
        <f t="shared" si="21"/>
        <v>9.2274562025026013E-2</v>
      </c>
      <c r="AV123" s="122">
        <f t="shared" si="22"/>
        <v>1.1100950047210609E-2</v>
      </c>
      <c r="AW123" s="122">
        <f t="shared" si="23"/>
        <v>8.2656508848407279E-2</v>
      </c>
      <c r="AX123" s="122">
        <f t="shared" si="24"/>
        <v>1</v>
      </c>
      <c r="AY123" s="122">
        <f>SUMPRODUCT(AN123:AW123,幕後結果_最佳化!$Z$1005:$AI$1005)</f>
        <v>-0.15053982356820064</v>
      </c>
      <c r="AZ123" s="122">
        <f>(SUMPRODUCT(AN123:AW123,MMULT(AN123:AW123,幕後結果!$AB$9:$AK$18)))*252</f>
        <v>5.024428589542785E-2</v>
      </c>
      <c r="BA123" s="122">
        <f t="shared" si="25"/>
        <v>0.22415237204952315</v>
      </c>
      <c r="BB123" s="98">
        <f t="shared" si="26"/>
        <v>-0.86298361154734049</v>
      </c>
      <c r="BC123" s="56"/>
      <c r="BD123" s="56"/>
    </row>
    <row r="124" spans="1:56">
      <c r="A124" s="91">
        <v>123</v>
      </c>
      <c r="B124" s="122">
        <v>0.9316336622959791</v>
      </c>
      <c r="C124" s="122">
        <v>0.4829747966697675</v>
      </c>
      <c r="D124" s="122">
        <v>0.40694142842744419</v>
      </c>
      <c r="E124" s="122">
        <v>0.99706937306467069</v>
      </c>
      <c r="F124" s="122">
        <v>0.39668200951125887</v>
      </c>
      <c r="G124" s="122">
        <v>0.92551200261297839</v>
      </c>
      <c r="H124" s="122">
        <v>0.65492189847029136</v>
      </c>
      <c r="I124" s="122">
        <v>0.93901008478560333</v>
      </c>
      <c r="J124" s="122">
        <v>0.46627684664861446</v>
      </c>
      <c r="K124" s="100">
        <v>0.20710003166060176</v>
      </c>
      <c r="L124" s="101"/>
      <c r="M124" s="102">
        <v>123</v>
      </c>
      <c r="N124" s="125">
        <v>1.4880690849688394</v>
      </c>
      <c r="O124" s="125">
        <v>-4.2688818061410637E-2</v>
      </c>
      <c r="P124" s="125">
        <v>-0.23541988097623523</v>
      </c>
      <c r="Q124" s="125">
        <v>2.755443990759368</v>
      </c>
      <c r="R124" s="125">
        <v>-0.26194477496350183</v>
      </c>
      <c r="S124" s="125">
        <v>1.4431579043957754</v>
      </c>
      <c r="T124" s="125">
        <v>0.39864309482895527</v>
      </c>
      <c r="U124" s="122">
        <v>1.5465166984549616</v>
      </c>
      <c r="V124" s="122">
        <v>-8.4632332951136591E-2</v>
      </c>
      <c r="W124" s="94">
        <v>-0.81652476851818823</v>
      </c>
      <c r="X124" s="56"/>
      <c r="Y124" s="95">
        <v>123</v>
      </c>
      <c r="Z124" s="122">
        <f>(幕後結果!$AB$2+幕後結果!$AB$4*幕後結果_最佳化!$N1125)*12/3</f>
        <v>1.7992224381007917</v>
      </c>
      <c r="AA124" s="122">
        <f>(幕後結果!$AC$2+幕後結果!$AC$4*幕後結果_最佳化!$O1125)*12/3</f>
        <v>-1.3074559956752245</v>
      </c>
      <c r="AB124" s="122">
        <f>(幕後結果!$AD$2+幕後結果!$AD$4*幕後結果_最佳化!$P1125)*12/3</f>
        <v>0.70235154403059319</v>
      </c>
      <c r="AC124" s="122">
        <f>(幕後結果!$AE$2+幕後結果!$AE$4*幕後結果_最佳化!$Q1125)*12/3</f>
        <v>2.9117333290158087</v>
      </c>
      <c r="AD124" s="122">
        <f>(幕後結果!$AF$2+幕後結果!$AF$4*幕後結果_最佳化!$R1125)*12/3</f>
        <v>-0.11180052927794044</v>
      </c>
      <c r="AE124" s="122">
        <f>(幕後結果!$AG$2+幕後結果!$AG$4*幕後結果_最佳化!$S1125)*12/3</f>
        <v>3.139366026657036</v>
      </c>
      <c r="AF124" s="122">
        <f>(幕後結果!$AH$2+幕後結果!$AH$4*幕後結果_最佳化!$T1125)*12/3</f>
        <v>1.4722417111243977</v>
      </c>
      <c r="AG124" s="122">
        <f>(幕後結果!$AI$2+幕後結果!$AI$4*幕後結果_最佳化!$U1125)*12/3</f>
        <v>1.6754917846660742</v>
      </c>
      <c r="AH124" s="122">
        <f>(幕後結果!$AJ$2+幕後結果!$AJ$4*幕後結果_最佳化!$V1125)*12/3</f>
        <v>0.61562537288650843</v>
      </c>
      <c r="AI124" s="96">
        <f>(幕後結果!$AK$2+幕後結果!$AK$4*幕後結果_最佳化!$W1125)*12/3</f>
        <v>-0.15960983028055403</v>
      </c>
      <c r="AJ124" s="56"/>
      <c r="AK124" s="56"/>
      <c r="AL124" s="56"/>
      <c r="AM124" s="104">
        <v>123</v>
      </c>
      <c r="AN124" s="122">
        <f t="shared" si="14"/>
        <v>0.18073399453094632</v>
      </c>
      <c r="AO124" s="122">
        <f t="shared" si="15"/>
        <v>1.2338924409280192E-2</v>
      </c>
      <c r="AP124" s="122">
        <f t="shared" si="16"/>
        <v>0.11217841919851242</v>
      </c>
      <c r="AQ124" s="122">
        <f t="shared" si="17"/>
        <v>3.3214383715910893E-2</v>
      </c>
      <c r="AR124" s="122">
        <f t="shared" si="18"/>
        <v>0.1105997540886184</v>
      </c>
      <c r="AS124" s="122">
        <f t="shared" si="19"/>
        <v>4.7565013722684311E-2</v>
      </c>
      <c r="AT124" s="122">
        <f t="shared" si="20"/>
        <v>6.6041897312676484E-2</v>
      </c>
      <c r="AU124" s="122">
        <f t="shared" si="21"/>
        <v>8.866170099657153E-2</v>
      </c>
      <c r="AV124" s="122">
        <f t="shared" si="22"/>
        <v>0.16638459424530502</v>
      </c>
      <c r="AW124" s="122">
        <f t="shared" si="23"/>
        <v>0.18228131777949433</v>
      </c>
      <c r="AX124" s="122">
        <f t="shared" si="24"/>
        <v>0.99999999999999989</v>
      </c>
      <c r="AY124" s="122">
        <f>SUMPRODUCT(AN124:AW124,幕後結果_最佳化!$Z$1005:$AI$1005)</f>
        <v>5.7249971507727232E-3</v>
      </c>
      <c r="AZ124" s="122">
        <f>(SUMPRODUCT(AN124:AW124,MMULT(AN124:AW124,幕後結果!$AB$9:$AK$18)))*252</f>
        <v>4.8362184183548394E-2</v>
      </c>
      <c r="BA124" s="122">
        <f t="shared" si="25"/>
        <v>0.21991403816843616</v>
      </c>
      <c r="BB124" s="98">
        <f t="shared" si="26"/>
        <v>-0.16904333692765111</v>
      </c>
      <c r="BC124" s="56"/>
      <c r="BD124" s="56"/>
    </row>
    <row r="125" spans="1:56">
      <c r="A125" s="91">
        <v>124</v>
      </c>
      <c r="B125" s="122">
        <v>0.10488634902168292</v>
      </c>
      <c r="C125" s="122">
        <v>0.90185713621255204</v>
      </c>
      <c r="D125" s="122">
        <v>0.54997861259658176</v>
      </c>
      <c r="E125" s="122">
        <v>9.8968695703335108E-2</v>
      </c>
      <c r="F125" s="122">
        <v>0.66496439793571027</v>
      </c>
      <c r="G125" s="122">
        <v>8.0827560191300218E-2</v>
      </c>
      <c r="H125" s="122">
        <v>7.443333232419147E-2</v>
      </c>
      <c r="I125" s="122">
        <v>0.52539079345973505</v>
      </c>
      <c r="J125" s="122">
        <v>0.70426373021648847</v>
      </c>
      <c r="K125" s="100">
        <v>0.21411856649398753</v>
      </c>
      <c r="L125" s="101"/>
      <c r="M125" s="102">
        <v>124</v>
      </c>
      <c r="N125" s="125">
        <v>-1.2541907036148547</v>
      </c>
      <c r="O125" s="125">
        <v>1.2922062507701415</v>
      </c>
      <c r="P125" s="125">
        <v>0.12560731181917711</v>
      </c>
      <c r="Q125" s="125">
        <v>-1.2874502727263015</v>
      </c>
      <c r="R125" s="125">
        <v>0.42605028626303437</v>
      </c>
      <c r="S125" s="125">
        <v>-1.3995266234656685</v>
      </c>
      <c r="T125" s="125">
        <v>-1.4435462112576134</v>
      </c>
      <c r="U125" s="122">
        <v>6.3688310047328944E-2</v>
      </c>
      <c r="V125" s="122">
        <v>0.53670335302957362</v>
      </c>
      <c r="W125" s="94">
        <v>-0.79221189662282188</v>
      </c>
      <c r="X125" s="56"/>
      <c r="Y125" s="95">
        <v>124</v>
      </c>
      <c r="Z125" s="122">
        <f>(幕後結果!$AB$2+幕後結果!$AB$4*幕後結果_最佳化!$N1126)*12/3</f>
        <v>-1.6054312907816828</v>
      </c>
      <c r="AA125" s="122">
        <f>(幕後結果!$AC$2+幕後結果!$AC$4*幕後結果_最佳化!$O1126)*12/3</f>
        <v>0.29386531605991539</v>
      </c>
      <c r="AB125" s="122">
        <f>(幕後結果!$AD$2+幕後結果!$AD$4*幕後結果_最佳化!$P1126)*12/3</f>
        <v>0.32464295141909477</v>
      </c>
      <c r="AC125" s="122">
        <f>(幕後結果!$AE$2+幕後結果!$AE$4*幕後結果_最佳化!$Q1126)*12/3</f>
        <v>0.1327482820548388</v>
      </c>
      <c r="AD125" s="122">
        <f>(幕後結果!$AF$2+幕後結果!$AF$4*幕後結果_最佳化!$R1126)*12/3</f>
        <v>0.30199527196296994</v>
      </c>
      <c r="AE125" s="122">
        <f>(幕後結果!$AG$2+幕後結果!$AG$4*幕後結果_最佳化!$S1126)*12/3</f>
        <v>-1.2688709766504727</v>
      </c>
      <c r="AF125" s="122">
        <f>(幕後結果!$AH$2+幕後結果!$AH$4*幕後結果_最佳化!$T1126)*12/3</f>
        <v>-0.15866942834868092</v>
      </c>
      <c r="AG125" s="122">
        <f>(幕後結果!$AI$2+幕後結果!$AI$4*幕後結果_最佳化!$U1126)*12/3</f>
        <v>-1.4601160564805049</v>
      </c>
      <c r="AH125" s="122">
        <f>(幕後結果!$AJ$2+幕後結果!$AJ$4*幕後結果_最佳化!$V1126)*12/3</f>
        <v>0.41283034517082601</v>
      </c>
      <c r="AI125" s="96">
        <f>(幕後結果!$AK$2+幕後結果!$AK$4*幕後結果_最佳化!$W1126)*12/3</f>
        <v>-1.077152776645262</v>
      </c>
      <c r="AJ125" s="56"/>
      <c r="AK125" s="56"/>
      <c r="AL125" s="56"/>
      <c r="AM125" s="104">
        <v>124</v>
      </c>
      <c r="AN125" s="122">
        <f t="shared" si="14"/>
        <v>8.28719606821543E-3</v>
      </c>
      <c r="AO125" s="122">
        <f t="shared" si="15"/>
        <v>0.11477844054559139</v>
      </c>
      <c r="AP125" s="122">
        <f t="shared" si="16"/>
        <v>0.18098670871821781</v>
      </c>
      <c r="AQ125" s="122">
        <f t="shared" si="17"/>
        <v>0.11642334990856675</v>
      </c>
      <c r="AR125" s="122">
        <f t="shared" si="18"/>
        <v>9.5593201213009835E-2</v>
      </c>
      <c r="AS125" s="122">
        <f t="shared" si="19"/>
        <v>6.5725611128705883E-2</v>
      </c>
      <c r="AT125" s="122">
        <f t="shared" si="20"/>
        <v>5.4643429993109505E-2</v>
      </c>
      <c r="AU125" s="122">
        <f t="shared" si="21"/>
        <v>0.12749912811055317</v>
      </c>
      <c r="AV125" s="122">
        <f t="shared" si="22"/>
        <v>0.1693078091296201</v>
      </c>
      <c r="AW125" s="122">
        <f t="shared" si="23"/>
        <v>6.6755125184410069E-2</v>
      </c>
      <c r="AX125" s="122">
        <f t="shared" si="24"/>
        <v>0.99999999999999989</v>
      </c>
      <c r="AY125" s="122">
        <f>SUMPRODUCT(AN125:AW125,幕後結果_最佳化!$Z$1005:$AI$1005)</f>
        <v>-1.4263052041595534E-2</v>
      </c>
      <c r="AZ125" s="122">
        <f>(SUMPRODUCT(AN125:AW125,MMULT(AN125:AW125,幕後結果!$AB$9:$AK$18)))*252</f>
        <v>4.5917002083088403E-2</v>
      </c>
      <c r="BA125" s="122">
        <f t="shared" si="25"/>
        <v>0.21428252864638406</v>
      </c>
      <c r="BB125" s="98">
        <f t="shared" si="26"/>
        <v>-0.26676487533861359</v>
      </c>
      <c r="BC125" s="56"/>
      <c r="BD125" s="56"/>
    </row>
    <row r="126" spans="1:56">
      <c r="A126" s="91">
        <v>125</v>
      </c>
      <c r="B126" s="122">
        <v>0.87393986966744319</v>
      </c>
      <c r="C126" s="122">
        <v>0.89240788710462127</v>
      </c>
      <c r="D126" s="122">
        <v>0.71246950144538679</v>
      </c>
      <c r="E126" s="122">
        <v>0.88828551582769655</v>
      </c>
      <c r="F126" s="122">
        <v>4.5787627537290376E-2</v>
      </c>
      <c r="G126" s="122">
        <v>0.62948053937736348</v>
      </c>
      <c r="H126" s="122">
        <v>0.92104457607853885</v>
      </c>
      <c r="I126" s="122">
        <v>0.45453079610726421</v>
      </c>
      <c r="J126" s="122">
        <v>0.85602450314309952</v>
      </c>
      <c r="K126" s="100">
        <v>0.16610910573219395</v>
      </c>
      <c r="L126" s="101"/>
      <c r="M126" s="102">
        <v>125</v>
      </c>
      <c r="N126" s="125">
        <v>1.1452146270505175</v>
      </c>
      <c r="O126" s="125">
        <v>1.2394355962638179</v>
      </c>
      <c r="P126" s="125">
        <v>0.56061357231396924</v>
      </c>
      <c r="Q126" s="125">
        <v>1.2174607315590782</v>
      </c>
      <c r="R126" s="125">
        <v>-1.6871461389340101</v>
      </c>
      <c r="S126" s="125">
        <v>0.33047785694562049</v>
      </c>
      <c r="T126" s="125">
        <v>1.4121328500061041</v>
      </c>
      <c r="U126" s="122">
        <v>-0.11422227797209006</v>
      </c>
      <c r="V126" s="122">
        <v>1.0626273173621656</v>
      </c>
      <c r="W126" s="94">
        <v>-0.96965555456254937</v>
      </c>
      <c r="X126" s="56"/>
      <c r="Y126" s="95">
        <v>125</v>
      </c>
      <c r="Z126" s="122">
        <f>(幕後結果!$AB$2+幕後結果!$AB$4*幕後結果_最佳化!$N1127)*12/3</f>
        <v>1.3735513497979308</v>
      </c>
      <c r="AA126" s="122">
        <f>(幕後結果!$AC$2+幕後結果!$AC$4*幕後結果_最佳化!$O1127)*12/3</f>
        <v>0.42961601481547596</v>
      </c>
      <c r="AB126" s="122">
        <f>(幕後結果!$AD$2+幕後結果!$AD$4*幕後結果_最佳化!$P1127)*12/3</f>
        <v>1.4186303042553938</v>
      </c>
      <c r="AC126" s="122">
        <f>(幕後結果!$AE$2+幕後結果!$AE$4*幕後結果_最佳化!$Q1127)*12/3</f>
        <v>2.1855303948876612</v>
      </c>
      <c r="AD126" s="122">
        <f>(幕後結果!$AF$2+幕後結果!$AF$4*幕後結果_最佳化!$R1127)*12/3</f>
        <v>-0.96666566143331922</v>
      </c>
      <c r="AE126" s="122">
        <f>(幕後結果!$AG$2+幕後結果!$AG$4*幕後結果_最佳化!$S1127)*12/3</f>
        <v>1.7452945720357331</v>
      </c>
      <c r="AF126" s="122">
        <f>(幕後結果!$AH$2+幕後結果!$AH$4*幕後結果_最佳化!$T1127)*12/3</f>
        <v>2.2566524300916115</v>
      </c>
      <c r="AG126" s="122">
        <f>(幕後結果!$AI$2+幕後結果!$AI$4*幕後結果_最佳化!$U1127)*12/3</f>
        <v>-0.74160610522377246</v>
      </c>
      <c r="AH126" s="122">
        <f>(幕後結果!$AJ$2+幕後結果!$AJ$4*幕後結果_最佳化!$V1127)*12/3</f>
        <v>1.6907736311849917</v>
      </c>
      <c r="AI126" s="96">
        <f>(幕後結果!$AK$2+幕後結果!$AK$4*幕後結果_最佳化!$W1127)*12/3</f>
        <v>-0.50631489203116564</v>
      </c>
      <c r="AJ126" s="56"/>
      <c r="AK126" s="56"/>
      <c r="AL126" s="56"/>
      <c r="AM126" s="104">
        <v>125</v>
      </c>
      <c r="AN126" s="122">
        <f t="shared" si="14"/>
        <v>2.7032229008462451E-2</v>
      </c>
      <c r="AO126" s="122">
        <f t="shared" si="15"/>
        <v>2.1984825234074631E-2</v>
      </c>
      <c r="AP126" s="122">
        <f t="shared" si="16"/>
        <v>0.2021515487871301</v>
      </c>
      <c r="AQ126" s="122">
        <f t="shared" si="17"/>
        <v>9.5453935692761865E-2</v>
      </c>
      <c r="AR126" s="122">
        <f t="shared" si="18"/>
        <v>0.14591669486605535</v>
      </c>
      <c r="AS126" s="122">
        <f t="shared" si="19"/>
        <v>7.5842866304034112E-2</v>
      </c>
      <c r="AT126" s="122">
        <f t="shared" si="20"/>
        <v>4.3426707185241435E-2</v>
      </c>
      <c r="AU126" s="122">
        <f t="shared" si="21"/>
        <v>8.2495977355246594E-2</v>
      </c>
      <c r="AV126" s="122">
        <f t="shared" si="22"/>
        <v>0.16451012554853076</v>
      </c>
      <c r="AW126" s="122">
        <f t="shared" si="23"/>
        <v>0.14118509001846261</v>
      </c>
      <c r="AX126" s="122">
        <f t="shared" si="24"/>
        <v>0.99999999999999978</v>
      </c>
      <c r="AY126" s="122">
        <f>SUMPRODUCT(AN126:AW126,幕後結果_最佳化!$Z$1005:$AI$1005)</f>
        <v>9.2293029430516926E-2</v>
      </c>
      <c r="AZ126" s="122">
        <f>(SUMPRODUCT(AN126:AW126,MMULT(AN126:AW126,幕後結果!$AB$9:$AK$18)))*252</f>
        <v>3.9914763503580294E-2</v>
      </c>
      <c r="BA126" s="122">
        <f t="shared" si="25"/>
        <v>0.19978679511814662</v>
      </c>
      <c r="BB126" s="98">
        <f t="shared" si="26"/>
        <v>0.247228698980369</v>
      </c>
      <c r="BC126" s="56"/>
      <c r="BD126" s="56"/>
    </row>
    <row r="127" spans="1:56">
      <c r="A127" s="91">
        <v>126</v>
      </c>
      <c r="B127" s="122">
        <v>0.89585518026881195</v>
      </c>
      <c r="C127" s="122">
        <v>0.33330440858405375</v>
      </c>
      <c r="D127" s="122">
        <v>0.12309289345412622</v>
      </c>
      <c r="E127" s="122">
        <v>0.46888295500202481</v>
      </c>
      <c r="F127" s="122">
        <v>7.3338033566825889E-2</v>
      </c>
      <c r="G127" s="122">
        <v>0.47214693638708072</v>
      </c>
      <c r="H127" s="122">
        <v>0.97223466648038048</v>
      </c>
      <c r="I127" s="122">
        <v>0.92882834999730179</v>
      </c>
      <c r="J127" s="122">
        <v>0.69059408888446949</v>
      </c>
      <c r="K127" s="100">
        <v>0.69297089498631692</v>
      </c>
      <c r="L127" s="101"/>
      <c r="M127" s="102">
        <v>126</v>
      </c>
      <c r="N127" s="125">
        <v>1.2582824123161489</v>
      </c>
      <c r="O127" s="125">
        <v>-0.4308068517233925</v>
      </c>
      <c r="P127" s="125">
        <v>-1.1596636214790692</v>
      </c>
      <c r="Q127" s="125">
        <v>-7.8078122211826403E-2</v>
      </c>
      <c r="R127" s="125">
        <v>-1.4513728445675873</v>
      </c>
      <c r="S127" s="125">
        <v>-6.9874093921724029E-2</v>
      </c>
      <c r="T127" s="125">
        <v>1.9147008350496726</v>
      </c>
      <c r="U127" s="122">
        <v>1.4671204205559425</v>
      </c>
      <c r="V127" s="122">
        <v>0.49753500790945759</v>
      </c>
      <c r="W127" s="94">
        <v>0.50428913690962418</v>
      </c>
      <c r="X127" s="56"/>
      <c r="Y127" s="95">
        <v>126</v>
      </c>
      <c r="Z127" s="122">
        <f>(幕後結果!$AB$2+幕後結果!$AB$4*幕後結果_最佳化!$N1128)*12/3</f>
        <v>1.5139307034695737</v>
      </c>
      <c r="AA127" s="122">
        <f>(幕後結果!$AC$2+幕後結果!$AC$4*幕後結果_最佳化!$O1128)*12/3</f>
        <v>-1.8622759826252224</v>
      </c>
      <c r="AB127" s="122">
        <f>(幕後結果!$AD$2+幕後結果!$AD$4*幕後結果_最佳化!$P1128)*12/3</f>
        <v>-0.20661949910346267</v>
      </c>
      <c r="AC127" s="122">
        <f>(幕後結果!$AE$2+幕後結果!$AE$4*幕後結果_最佳化!$Q1128)*12/3</f>
        <v>0.55827434757086136</v>
      </c>
      <c r="AD127" s="122">
        <f>(幕後結果!$AF$2+幕後結果!$AF$4*幕後結果_最佳化!$R1128)*12/3</f>
        <v>-1.2708862536423207</v>
      </c>
      <c r="AE127" s="122">
        <f>(幕後結果!$AG$2+幕後結果!$AG$4*幕後結果_最佳化!$S1128)*12/3</f>
        <v>3.8856381697586539E-2</v>
      </c>
      <c r="AF127" s="122">
        <f>(幕後結果!$AH$2+幕後結果!$AH$4*幕後結果_最佳化!$T1128)*12/3</f>
        <v>2.8256219898360477</v>
      </c>
      <c r="AG127" s="122">
        <f>(幕後結果!$AI$2+幕後結果!$AI$4*幕後結果_最佳化!$U1128)*12/3</f>
        <v>1.2842356242191362</v>
      </c>
      <c r="AH127" s="122">
        <f>(幕後結果!$AJ$2+幕後結果!$AJ$4*幕後結果_最佳化!$V1128)*12/3</f>
        <v>0.86924849787793146</v>
      </c>
      <c r="AI127" s="96">
        <f>(幕後結果!$AK$2+幕後結果!$AK$4*幕後結果_最佳化!$W1128)*12/3</f>
        <v>-7.996677181780254E-2</v>
      </c>
      <c r="AJ127" s="56"/>
      <c r="AK127" s="56"/>
      <c r="AL127" s="56"/>
      <c r="AM127" s="104">
        <v>126</v>
      </c>
      <c r="AN127" s="122">
        <f t="shared" si="14"/>
        <v>7.0637951303876623E-2</v>
      </c>
      <c r="AO127" s="122">
        <f t="shared" si="15"/>
        <v>0.10712538014676479</v>
      </c>
      <c r="AP127" s="122">
        <f t="shared" si="16"/>
        <v>0.13825406504412829</v>
      </c>
      <c r="AQ127" s="122">
        <f t="shared" si="17"/>
        <v>0.12167337805368041</v>
      </c>
      <c r="AR127" s="122">
        <f t="shared" si="18"/>
        <v>0.11110539979694993</v>
      </c>
      <c r="AS127" s="122">
        <f t="shared" si="19"/>
        <v>5.0434134467250029E-2</v>
      </c>
      <c r="AT127" s="122">
        <f t="shared" si="20"/>
        <v>0.12259765177082196</v>
      </c>
      <c r="AU127" s="122">
        <f t="shared" si="21"/>
        <v>8.7869817213560131E-2</v>
      </c>
      <c r="AV127" s="122">
        <f t="shared" si="22"/>
        <v>0.13511760342736781</v>
      </c>
      <c r="AW127" s="122">
        <f t="shared" si="23"/>
        <v>5.5184618775600075E-2</v>
      </c>
      <c r="AX127" s="122">
        <f t="shared" si="24"/>
        <v>0.99999999999999989</v>
      </c>
      <c r="AY127" s="122">
        <f>SUMPRODUCT(AN127:AW127,幕後結果_最佳化!$Z$1005:$AI$1005)</f>
        <v>8.8514818187446123E-2</v>
      </c>
      <c r="AZ127" s="122">
        <f>(SUMPRODUCT(AN127:AW127,MMULT(AN127:AW127,幕後結果!$AB$9:$AK$18)))*252</f>
        <v>4.3350767242586859E-2</v>
      </c>
      <c r="BA127" s="122">
        <f t="shared" si="25"/>
        <v>0.20820847063120862</v>
      </c>
      <c r="BB127" s="98">
        <f t="shared" si="26"/>
        <v>0.21908243237731589</v>
      </c>
      <c r="BC127" s="56"/>
      <c r="BD127" s="56"/>
    </row>
    <row r="128" spans="1:56">
      <c r="A128" s="91">
        <v>127</v>
      </c>
      <c r="B128" s="122">
        <v>0.17563679801931587</v>
      </c>
      <c r="C128" s="122">
        <v>0.32054481187906947</v>
      </c>
      <c r="D128" s="122">
        <v>1.3549025616084176E-3</v>
      </c>
      <c r="E128" s="122">
        <v>0.69331537330265403</v>
      </c>
      <c r="F128" s="122">
        <v>0.6373491953535233</v>
      </c>
      <c r="G128" s="122">
        <v>0.41315556345279081</v>
      </c>
      <c r="H128" s="122">
        <v>0.50473213434608044</v>
      </c>
      <c r="I128" s="122">
        <v>0.25949718321627158</v>
      </c>
      <c r="J128" s="122">
        <v>0.86173396964478211</v>
      </c>
      <c r="K128" s="100">
        <v>2.5713578452324359E-2</v>
      </c>
      <c r="L128" s="101"/>
      <c r="M128" s="102">
        <v>127</v>
      </c>
      <c r="N128" s="125">
        <v>-0.93212177480230629</v>
      </c>
      <c r="O128" s="125">
        <v>-0.46617586452464616</v>
      </c>
      <c r="P128" s="125">
        <v>-2.9988726885833423</v>
      </c>
      <c r="Q128" s="125">
        <v>0.50526993919976182</v>
      </c>
      <c r="R128" s="125">
        <v>0.35138223351651371</v>
      </c>
      <c r="S128" s="125">
        <v>-0.21943510446833225</v>
      </c>
      <c r="T128" s="125">
        <v>1.1861979921780043E-2</v>
      </c>
      <c r="U128" s="122">
        <v>-0.64489633580626682</v>
      </c>
      <c r="V128" s="122">
        <v>1.0881428248042329</v>
      </c>
      <c r="W128" s="94">
        <v>-1.9478981024530109</v>
      </c>
      <c r="X128" s="56"/>
      <c r="Y128" s="95">
        <v>127</v>
      </c>
      <c r="Z128" s="122">
        <f>(幕後結果!$AB$2+幕後結果!$AB$4*幕後結果_最佳化!$N1129)*12/3</f>
        <v>-1.2055664843895946</v>
      </c>
      <c r="AA128" s="122">
        <f>(幕後結果!$AC$2+幕後結果!$AC$4*幕後結果_最佳化!$O1129)*12/3</f>
        <v>-2.1013304909849975</v>
      </c>
      <c r="AB128" s="122">
        <f>(幕後結果!$AD$2+幕後結果!$AD$4*幕後結果_最佳化!$P1129)*12/3</f>
        <v>-2.4625744615615779</v>
      </c>
      <c r="AC128" s="122">
        <f>(幕後結果!$AE$2+幕後結果!$AE$4*幕後結果_最佳化!$Q1129)*12/3</f>
        <v>0.41113019296037573</v>
      </c>
      <c r="AD128" s="122">
        <f>(幕後結果!$AF$2+幕後結果!$AF$4*幕後結果_最佳化!$R1129)*12/3</f>
        <v>-0.10864004701146236</v>
      </c>
      <c r="AE128" s="122">
        <f>(幕後結果!$AG$2+幕後結果!$AG$4*幕後結果_最佳化!$S1129)*12/3</f>
        <v>-0.3886292993120935</v>
      </c>
      <c r="AF128" s="122">
        <f>(幕後結果!$AH$2+幕後結果!$AH$4*幕後結果_最佳化!$T1129)*12/3</f>
        <v>0.786250186975607</v>
      </c>
      <c r="AG128" s="122">
        <f>(幕後結果!$AI$2+幕後結果!$AI$4*幕後結果_最佳化!$U1129)*12/3</f>
        <v>-1.9798537261300633</v>
      </c>
      <c r="AH128" s="122">
        <f>(幕後結果!$AJ$2+幕後結果!$AJ$4*幕後結果_最佳化!$V1129)*12/3</f>
        <v>0.18236683845965088</v>
      </c>
      <c r="AI128" s="96">
        <f>(幕後結果!$AK$2+幕後結果!$AK$4*幕後結果_最佳化!$W1129)*12/3</f>
        <v>-1.5048097237173661</v>
      </c>
      <c r="AJ128" s="56"/>
      <c r="AK128" s="56"/>
      <c r="AL128" s="56"/>
      <c r="AM128" s="104">
        <v>127</v>
      </c>
      <c r="AN128" s="122">
        <f t="shared" si="14"/>
        <v>2.6660923452828836E-2</v>
      </c>
      <c r="AO128" s="122">
        <f t="shared" si="15"/>
        <v>0.17791592196793904</v>
      </c>
      <c r="AP128" s="122">
        <f t="shared" si="16"/>
        <v>1.0270263590134013E-2</v>
      </c>
      <c r="AQ128" s="122">
        <f t="shared" si="17"/>
        <v>0.13154930151368843</v>
      </c>
      <c r="AR128" s="122">
        <f t="shared" si="18"/>
        <v>0.11424046498082888</v>
      </c>
      <c r="AS128" s="122">
        <f t="shared" si="19"/>
        <v>0.14333249087464994</v>
      </c>
      <c r="AT128" s="122">
        <f t="shared" si="20"/>
        <v>0.14270728946491903</v>
      </c>
      <c r="AU128" s="122">
        <f t="shared" si="21"/>
        <v>0.14149993666668834</v>
      </c>
      <c r="AV128" s="122">
        <f t="shared" si="22"/>
        <v>3.7367763627970577E-2</v>
      </c>
      <c r="AW128" s="122">
        <f t="shared" si="23"/>
        <v>7.4455643860352749E-2</v>
      </c>
      <c r="AX128" s="122">
        <f t="shared" si="24"/>
        <v>0.99999999999999989</v>
      </c>
      <c r="AY128" s="122">
        <f>SUMPRODUCT(AN128:AW128,幕後結果_最佳化!$Z$1005:$AI$1005)</f>
        <v>-7.071464277764139E-2</v>
      </c>
      <c r="AZ128" s="122">
        <f>(SUMPRODUCT(AN128:AW128,MMULT(AN128:AW128,幕後結果!$AB$9:$AK$18)))*252</f>
        <v>4.9155975844541538E-2</v>
      </c>
      <c r="BA128" s="122">
        <f t="shared" si="25"/>
        <v>0.22171146980826575</v>
      </c>
      <c r="BB128" s="98">
        <f t="shared" si="26"/>
        <v>-0.51244368582236355</v>
      </c>
      <c r="BC128" s="56"/>
      <c r="BD128" s="56"/>
    </row>
    <row r="129" spans="1:56">
      <c r="A129" s="91">
        <v>128</v>
      </c>
      <c r="B129" s="122">
        <v>9.8018572814404958E-2</v>
      </c>
      <c r="C129" s="122">
        <v>2.8785877707874663E-2</v>
      </c>
      <c r="D129" s="122">
        <v>0.3513103074715731</v>
      </c>
      <c r="E129" s="122">
        <v>0.7060502104666293</v>
      </c>
      <c r="F129" s="122">
        <v>0.65071945770669948</v>
      </c>
      <c r="G129" s="122">
        <v>0.71300535952768396</v>
      </c>
      <c r="H129" s="122">
        <v>0.31204147320435838</v>
      </c>
      <c r="I129" s="122">
        <v>0.27692849081091153</v>
      </c>
      <c r="J129" s="122">
        <v>0.26688982884156509</v>
      </c>
      <c r="K129" s="100">
        <v>0.6679059405611365</v>
      </c>
      <c r="L129" s="101"/>
      <c r="M129" s="102">
        <v>128</v>
      </c>
      <c r="N129" s="125">
        <v>-1.2929245789705064</v>
      </c>
      <c r="O129" s="125">
        <v>-1.8989446381103476</v>
      </c>
      <c r="P129" s="125">
        <v>-0.38178531118929865</v>
      </c>
      <c r="Q129" s="125">
        <v>0.54188231710111934</v>
      </c>
      <c r="R129" s="125">
        <v>0.38726358051252557</v>
      </c>
      <c r="S129" s="125">
        <v>0.56218602645540938</v>
      </c>
      <c r="T129" s="125">
        <v>-0.49007200613833735</v>
      </c>
      <c r="U129" s="122">
        <v>-0.59199045268676787</v>
      </c>
      <c r="V129" s="122">
        <v>-0.62224670761730738</v>
      </c>
      <c r="W129" s="94">
        <v>0.43413815636065389</v>
      </c>
      <c r="X129" s="56"/>
      <c r="Y129" s="95">
        <v>128</v>
      </c>
      <c r="Z129" s="122">
        <f>(幕後結果!$AB$2+幕後結果!$AB$4*幕後結果_最佳化!$N1130)*12/3</f>
        <v>-1.6535213491024514</v>
      </c>
      <c r="AA129" s="122">
        <f>(幕後結果!$AC$2+幕後結果!$AC$4*幕後結果_最佳化!$O1130)*12/3</f>
        <v>-4.1071387277969613</v>
      </c>
      <c r="AB129" s="122">
        <f>(幕後結果!$AD$2+幕後結果!$AD$4*幕後結果_最佳化!$P1130)*12/3</f>
        <v>-0.45050541380683712</v>
      </c>
      <c r="AC129" s="122">
        <f>(幕後結果!$AE$2+幕後結果!$AE$4*幕後結果_最佳化!$Q1130)*12/3</f>
        <v>0.78523106500729989</v>
      </c>
      <c r="AD129" s="122">
        <f>(幕後結果!$AF$2+幕後結果!$AF$4*幕後結果_最佳化!$R1130)*12/3</f>
        <v>2.9339571503049972E-2</v>
      </c>
      <c r="AE129" s="122">
        <f>(幕後結果!$AG$2+幕後結果!$AG$4*幕後結果_最佳化!$S1130)*12/3</f>
        <v>0.24326318334925054</v>
      </c>
      <c r="AF129" s="122">
        <f>(幕後結果!$AH$2+幕後結果!$AH$4*幕後結果_最佳化!$T1130)*12/3</f>
        <v>0.42526629790232517</v>
      </c>
      <c r="AG129" s="122">
        <f>(幕後結果!$AI$2+幕後結果!$AI$4*幕後結果_最佳化!$U1130)*12/3</f>
        <v>-2.0076086223974232</v>
      </c>
      <c r="AH129" s="122">
        <f>(幕後結果!$AJ$2+幕後結果!$AJ$4*幕後結果_最佳化!$V1130)*12/3</f>
        <v>-1.3284225170435784</v>
      </c>
      <c r="AI129" s="96">
        <f>(幕後結果!$AK$2+幕後結果!$AK$4*幕後結果_最佳化!$W1130)*12/3</f>
        <v>-0.72798712163981827</v>
      </c>
      <c r="AJ129" s="56"/>
      <c r="AK129" s="56"/>
      <c r="AL129" s="56"/>
      <c r="AM129" s="104">
        <v>128</v>
      </c>
      <c r="AN129" s="122">
        <f t="shared" si="14"/>
        <v>7.7259410305694082E-2</v>
      </c>
      <c r="AO129" s="122">
        <f t="shared" si="15"/>
        <v>7.6935036262402251E-2</v>
      </c>
      <c r="AP129" s="122">
        <f t="shared" si="16"/>
        <v>0.10091793758017657</v>
      </c>
      <c r="AQ129" s="122">
        <f t="shared" si="17"/>
        <v>4.2122450388059486E-2</v>
      </c>
      <c r="AR129" s="122">
        <f t="shared" si="18"/>
        <v>8.606595933293755E-2</v>
      </c>
      <c r="AS129" s="122">
        <f t="shared" si="19"/>
        <v>0.140414805188779</v>
      </c>
      <c r="AT129" s="122">
        <f t="shared" si="20"/>
        <v>0.10440821668135575</v>
      </c>
      <c r="AU129" s="122">
        <f t="shared" si="21"/>
        <v>0.10332839649617634</v>
      </c>
      <c r="AV129" s="122">
        <f t="shared" si="22"/>
        <v>0.12911400418922761</v>
      </c>
      <c r="AW129" s="122">
        <f t="shared" si="23"/>
        <v>0.13943378357519137</v>
      </c>
      <c r="AX129" s="122">
        <f t="shared" si="24"/>
        <v>1</v>
      </c>
      <c r="AY129" s="122">
        <f>SUMPRODUCT(AN129:AW129,幕後結果_最佳化!$Z$1005:$AI$1005)</f>
        <v>2.470915386505082E-3</v>
      </c>
      <c r="AZ129" s="122">
        <f>(SUMPRODUCT(AN129:AW129,MMULT(AN129:AW129,幕後結果!$AB$9:$AK$18)))*252</f>
        <v>4.4493643102968529E-2</v>
      </c>
      <c r="BA129" s="122">
        <f t="shared" si="25"/>
        <v>0.21093516326816761</v>
      </c>
      <c r="BB129" s="98">
        <f t="shared" si="26"/>
        <v>-0.19166593178253702</v>
      </c>
      <c r="BC129" s="56"/>
      <c r="BD129" s="56"/>
    </row>
    <row r="130" spans="1:56">
      <c r="A130" s="91">
        <v>129</v>
      </c>
      <c r="B130" s="122">
        <v>0.58184428145830935</v>
      </c>
      <c r="C130" s="122">
        <v>0.95873218260437842</v>
      </c>
      <c r="D130" s="122">
        <v>0.15893032323400913</v>
      </c>
      <c r="E130" s="122">
        <v>0.2378696902099986</v>
      </c>
      <c r="F130" s="122">
        <v>0.498634099060969</v>
      </c>
      <c r="G130" s="122">
        <v>0.37753873246692327</v>
      </c>
      <c r="H130" s="122">
        <v>0.84751276960543032</v>
      </c>
      <c r="I130" s="122">
        <v>0.45824240157662977</v>
      </c>
      <c r="J130" s="122">
        <v>2.5683188867950957E-3</v>
      </c>
      <c r="K130" s="100">
        <v>0.28089424578351263</v>
      </c>
      <c r="L130" s="101"/>
      <c r="M130" s="102">
        <v>129</v>
      </c>
      <c r="N130" s="125">
        <v>0.20661385747418295</v>
      </c>
      <c r="O130" s="125">
        <v>1.7361595076183638</v>
      </c>
      <c r="P130" s="125">
        <v>-0.99886385787810694</v>
      </c>
      <c r="Q130" s="125">
        <v>-0.71317191907423283</v>
      </c>
      <c r="R130" s="125">
        <v>-3.4238126033780975E-3</v>
      </c>
      <c r="S130" s="125">
        <v>-0.31195139171147995</v>
      </c>
      <c r="T130" s="125">
        <v>1.025824191838034</v>
      </c>
      <c r="U130" s="122">
        <v>-0.10486264161639243</v>
      </c>
      <c r="V130" s="122">
        <v>-2.7983376951593741</v>
      </c>
      <c r="W130" s="94">
        <v>-0.58018704118469278</v>
      </c>
      <c r="X130" s="56"/>
      <c r="Y130" s="95">
        <v>129</v>
      </c>
      <c r="Z130" s="122">
        <f>(幕後結果!$AB$2+幕後結果!$AB$4*幕後結果_最佳化!$N1131)*12/3</f>
        <v>0.20823119181228755</v>
      </c>
      <c r="AA130" s="122">
        <f>(幕後結果!$AC$2+幕後結果!$AC$4*幕後結果_最佳化!$O1131)*12/3</f>
        <v>1.03258739251941</v>
      </c>
      <c r="AB130" s="122">
        <f>(幕後結果!$AD$2+幕後結果!$AD$4*幕後結果_最佳化!$P1131)*12/3</f>
        <v>-0.16403108157109136</v>
      </c>
      <c r="AC130" s="122">
        <f>(幕後結果!$AE$2+幕後結果!$AE$4*幕後結果_最佳化!$Q1131)*12/3</f>
        <v>0.44793523720307848</v>
      </c>
      <c r="AD130" s="122">
        <f>(幕後結果!$AF$2+幕後結果!$AF$4*幕後結果_最佳化!$R1131)*12/3</f>
        <v>-5.5695591817185218E-2</v>
      </c>
      <c r="AE130" s="122">
        <f>(幕後結果!$AG$2+幕後結果!$AG$4*幕後結果_最佳化!$S1131)*12/3</f>
        <v>1.676721981640189E-2</v>
      </c>
      <c r="AF130" s="122">
        <f>(幕後結果!$AH$2+幕後結果!$AH$4*幕後結果_最佳化!$T1131)*12/3</f>
        <v>2.1623700513557575</v>
      </c>
      <c r="AG130" s="122">
        <f>(幕後結果!$AI$2+幕後結果!$AI$4*幕後結果_最佳化!$U1131)*12/3</f>
        <v>-0.93805732196004377</v>
      </c>
      <c r="AH130" s="122">
        <f>(幕後結果!$AJ$2+幕後結果!$AJ$4*幕後結果_最佳化!$V1131)*12/3</f>
        <v>-1.1428569990736708</v>
      </c>
      <c r="AI130" s="96">
        <f>(幕後結果!$AK$2+幕後結果!$AK$4*幕後結果_最佳化!$W1131)*12/3</f>
        <v>-0.55632077808902136</v>
      </c>
      <c r="AJ130" s="56"/>
      <c r="AK130" s="56"/>
      <c r="AL130" s="56"/>
      <c r="AM130" s="104">
        <v>129</v>
      </c>
      <c r="AN130" s="122">
        <f t="shared" si="14"/>
        <v>8.790900888589763E-2</v>
      </c>
      <c r="AO130" s="122">
        <f t="shared" si="15"/>
        <v>0.13210239271862467</v>
      </c>
      <c r="AP130" s="122">
        <f t="shared" si="16"/>
        <v>6.0906295155036677E-2</v>
      </c>
      <c r="AQ130" s="122">
        <f t="shared" si="17"/>
        <v>0.11618913597435648</v>
      </c>
      <c r="AR130" s="122">
        <f t="shared" si="18"/>
        <v>0.12902302780081046</v>
      </c>
      <c r="AS130" s="122">
        <f t="shared" si="19"/>
        <v>0.10284967757627307</v>
      </c>
      <c r="AT130" s="122">
        <f t="shared" si="20"/>
        <v>0.11896033102504522</v>
      </c>
      <c r="AU130" s="122">
        <f t="shared" si="21"/>
        <v>0.14472677725603972</v>
      </c>
      <c r="AV130" s="122">
        <f t="shared" si="22"/>
        <v>4.9257366619594491E-2</v>
      </c>
      <c r="AW130" s="122">
        <f t="shared" si="23"/>
        <v>5.807598698832149E-2</v>
      </c>
      <c r="AX130" s="122">
        <f t="shared" si="24"/>
        <v>1</v>
      </c>
      <c r="AY130" s="122">
        <f>SUMPRODUCT(AN130:AW130,幕後結果_最佳化!$Z$1005:$AI$1005)</f>
        <v>-3.5002722625290403E-2</v>
      </c>
      <c r="AZ130" s="122">
        <f>(SUMPRODUCT(AN130:AW130,MMULT(AN130:AW130,幕後結果!$AB$9:$AK$18)))*252</f>
        <v>4.6310872921379462E-2</v>
      </c>
      <c r="BA130" s="122">
        <f t="shared" si="25"/>
        <v>0.21519961180582892</v>
      </c>
      <c r="BB130" s="98">
        <f t="shared" si="26"/>
        <v>-0.36200215219524079</v>
      </c>
      <c r="BC130" s="56"/>
      <c r="BD130" s="56"/>
    </row>
    <row r="131" spans="1:56">
      <c r="A131" s="91">
        <v>130</v>
      </c>
      <c r="B131" s="122">
        <v>0.22672518574324574</v>
      </c>
      <c r="C131" s="122">
        <v>0.51762035861330391</v>
      </c>
      <c r="D131" s="122">
        <v>0.87130448926345694</v>
      </c>
      <c r="E131" s="122">
        <v>0.48183829039157411</v>
      </c>
      <c r="F131" s="122">
        <v>0.24040228196531066</v>
      </c>
      <c r="G131" s="122">
        <v>0.63781681126412448</v>
      </c>
      <c r="H131" s="122">
        <v>0.62382236877519825</v>
      </c>
      <c r="I131" s="122">
        <v>0.88156141772591234</v>
      </c>
      <c r="J131" s="122">
        <v>0.43866569508729025</v>
      </c>
      <c r="K131" s="100">
        <v>0.14103166880324225</v>
      </c>
      <c r="L131" s="101"/>
      <c r="M131" s="102">
        <v>130</v>
      </c>
      <c r="N131" s="125">
        <v>-0.74967516010774748</v>
      </c>
      <c r="O131" s="125">
        <v>4.4182059198157105E-2</v>
      </c>
      <c r="P131" s="125">
        <v>1.132579166819305</v>
      </c>
      <c r="Q131" s="125">
        <v>-4.5540391167264563E-2</v>
      </c>
      <c r="R131" s="125">
        <v>-0.70500911471231764</v>
      </c>
      <c r="S131" s="125">
        <v>0.35262928829501139</v>
      </c>
      <c r="T131" s="125">
        <v>0.31553528803212533</v>
      </c>
      <c r="U131" s="122">
        <v>1.1828283952314662</v>
      </c>
      <c r="V131" s="122">
        <v>-0.15435302517881538</v>
      </c>
      <c r="W131" s="94">
        <v>-1.0756957750188159</v>
      </c>
      <c r="X131" s="56"/>
      <c r="Y131" s="95">
        <v>130</v>
      </c>
      <c r="Z131" s="122">
        <f>(幕後結果!$AB$2+幕後結果!$AB$4*幕後結果_最佳化!$N1132)*12/3</f>
        <v>-0.97904981750493347</v>
      </c>
      <c r="AA131" s="122">
        <f>(幕後結果!$AC$2+幕後結果!$AC$4*幕後結果_最佳化!$O1132)*12/3</f>
        <v>-1.382168165281531</v>
      </c>
      <c r="AB131" s="122">
        <f>(幕後結果!$AD$2+幕後結果!$AD$4*幕後結果_最佳化!$P1132)*12/3</f>
        <v>1.2218209065112497</v>
      </c>
      <c r="AC131" s="122">
        <f>(幕後結果!$AE$2+幕後結果!$AE$4*幕後結果_最佳化!$Q1132)*12/3</f>
        <v>1.0848180663677736</v>
      </c>
      <c r="AD131" s="122">
        <f>(幕後結果!$AF$2+幕後結果!$AF$4*幕後結果_最佳化!$R1132)*12/3</f>
        <v>-0.41413694761562397</v>
      </c>
      <c r="AE131" s="122">
        <f>(幕後結果!$AG$2+幕後結果!$AG$4*幕後結果_最佳化!$S1132)*12/3</f>
        <v>0.55579562569479302</v>
      </c>
      <c r="AF131" s="122">
        <f>(幕後結果!$AH$2+幕後結果!$AH$4*幕後結果_最佳化!$T1132)*12/3</f>
        <v>1.2126087648848702</v>
      </c>
      <c r="AG131" s="122">
        <f>(幕後結果!$AI$2+幕後結果!$AI$4*幕後結果_最佳化!$U1132)*12/3</f>
        <v>2.8064519767560303E-2</v>
      </c>
      <c r="AH131" s="122">
        <f>(幕後結果!$AJ$2+幕後結果!$AJ$4*幕後結果_最佳化!$V1132)*12/3</f>
        <v>0.1465910154994145</v>
      </c>
      <c r="AI131" s="96">
        <f>(幕後結果!$AK$2+幕後結果!$AK$4*幕後結果_最佳化!$W1132)*12/3</f>
        <v>-1.1212115937659262</v>
      </c>
      <c r="AJ131" s="56"/>
      <c r="AK131" s="56"/>
      <c r="AL131" s="56"/>
      <c r="AM131" s="104">
        <v>130</v>
      </c>
      <c r="AN131" s="122">
        <f t="shared" si="14"/>
        <v>0.14631561119927067</v>
      </c>
      <c r="AO131" s="122">
        <f t="shared" si="15"/>
        <v>0.13079490871651162</v>
      </c>
      <c r="AP131" s="122">
        <f t="shared" si="16"/>
        <v>9.7635178398576869E-2</v>
      </c>
      <c r="AQ131" s="122">
        <f t="shared" si="17"/>
        <v>0.17005018969713537</v>
      </c>
      <c r="AR131" s="122">
        <f t="shared" si="18"/>
        <v>6.5785504550480767E-2</v>
      </c>
      <c r="AS131" s="122">
        <f t="shared" si="19"/>
        <v>0.14669486881911747</v>
      </c>
      <c r="AT131" s="122">
        <f t="shared" si="20"/>
        <v>0.13543775008420408</v>
      </c>
      <c r="AU131" s="122">
        <f t="shared" si="21"/>
        <v>1.2151153663867988E-3</v>
      </c>
      <c r="AV131" s="122">
        <f t="shared" si="22"/>
        <v>4.3696572820217015E-2</v>
      </c>
      <c r="AW131" s="122">
        <f t="shared" si="23"/>
        <v>6.2374300348099328E-2</v>
      </c>
      <c r="AX131" s="122">
        <f t="shared" si="24"/>
        <v>0.99999999999999989</v>
      </c>
      <c r="AY131" s="122">
        <f>SUMPRODUCT(AN131:AW131,幕後結果_最佳化!$Z$1005:$AI$1005)</f>
        <v>0.19226409447683518</v>
      </c>
      <c r="AZ131" s="122">
        <f>(SUMPRODUCT(AN131:AW131,MMULT(AN131:AW131,幕後結果!$AB$9:$AK$18)))*252</f>
        <v>5.0796183343422695E-2</v>
      </c>
      <c r="BA131" s="122">
        <f t="shared" si="25"/>
        <v>0.22538008639501117</v>
      </c>
      <c r="BB131" s="98">
        <f t="shared" si="26"/>
        <v>0.66272090345663026</v>
      </c>
      <c r="BC131" s="56"/>
      <c r="BD131" s="56"/>
    </row>
    <row r="132" spans="1:56">
      <c r="A132" s="91">
        <v>131</v>
      </c>
      <c r="B132" s="122">
        <v>0.45310170423849261</v>
      </c>
      <c r="C132" s="122">
        <v>0.6201843440039938</v>
      </c>
      <c r="D132" s="122">
        <v>0.25641677268315166</v>
      </c>
      <c r="E132" s="122">
        <v>0.88540727229832106</v>
      </c>
      <c r="F132" s="122">
        <v>0.10679874746050633</v>
      </c>
      <c r="G132" s="122">
        <v>0.97737826667696193</v>
      </c>
      <c r="H132" s="122">
        <v>0.47166687810022156</v>
      </c>
      <c r="I132" s="122">
        <v>0.68810317150147271</v>
      </c>
      <c r="J132" s="122">
        <v>0.18922520620278371</v>
      </c>
      <c r="K132" s="100">
        <v>0.38649993033977048</v>
      </c>
      <c r="L132" s="101"/>
      <c r="M132" s="102">
        <v>131</v>
      </c>
      <c r="N132" s="125">
        <v>-0.11782867495820838</v>
      </c>
      <c r="O132" s="125">
        <v>0.30596497712612714</v>
      </c>
      <c r="P132" s="125">
        <v>-0.65443196624706135</v>
      </c>
      <c r="Q132" s="125">
        <v>1.2024597401726547</v>
      </c>
      <c r="R132" s="125">
        <v>-1.2437339545500605</v>
      </c>
      <c r="S132" s="125">
        <v>2.0023838260064668</v>
      </c>
      <c r="T132" s="125">
        <v>-7.1080413874224563E-2</v>
      </c>
      <c r="U132" s="122">
        <v>0.49048087908522808</v>
      </c>
      <c r="V132" s="122">
        <v>-0.88075505251607389</v>
      </c>
      <c r="W132" s="94">
        <v>-0.28845318559437133</v>
      </c>
      <c r="X132" s="56"/>
      <c r="Y132" s="95">
        <v>131</v>
      </c>
      <c r="Z132" s="122">
        <f>(幕後結果!$AB$2+幕後結果!$AB$4*幕後結果_最佳化!$N1133)*12/3</f>
        <v>-0.19458056309606817</v>
      </c>
      <c r="AA132" s="122">
        <f>(幕後結果!$AC$2+幕後結果!$AC$4*幕後結果_最佳化!$O1133)*12/3</f>
        <v>-0.96651418468477301</v>
      </c>
      <c r="AB132" s="122">
        <f>(幕後結果!$AD$2+幕後結果!$AD$4*幕後結果_最佳化!$P1133)*12/3</f>
        <v>-0.10874503986249551</v>
      </c>
      <c r="AC132" s="122">
        <f>(幕後結果!$AE$2+幕後結果!$AE$4*幕後結果_最佳化!$Q1133)*12/3</f>
        <v>1.6514748063724183</v>
      </c>
      <c r="AD132" s="122">
        <f>(幕後結果!$AF$2+幕後結果!$AF$4*幕後結果_最佳化!$R1133)*12/3</f>
        <v>-0.8419651642429038</v>
      </c>
      <c r="AE132" s="122">
        <f>(幕後結果!$AG$2+幕後結果!$AG$4*幕後結果_最佳化!$S1133)*12/3</f>
        <v>2.2662631031649996</v>
      </c>
      <c r="AF132" s="122">
        <f>(幕後結果!$AH$2+幕後結果!$AH$4*幕後結果_最佳化!$T1133)*12/3</f>
        <v>0.53987296928910466</v>
      </c>
      <c r="AG132" s="122">
        <f>(幕後結果!$AI$2+幕後結果!$AI$4*幕後結果_最佳化!$U1133)*12/3</f>
        <v>-0.49183800289236251</v>
      </c>
      <c r="AH132" s="122">
        <f>(幕後結果!$AJ$2+幕後結果!$AJ$4*幕後結果_最佳化!$V1133)*12/3</f>
        <v>-0.52368709579466943</v>
      </c>
      <c r="AI132" s="96">
        <f>(幕後結果!$AK$2+幕後結果!$AK$4*幕後結果_最佳化!$W1133)*12/3</f>
        <v>-0.57655150438272018</v>
      </c>
      <c r="AJ132" s="56"/>
      <c r="AK132" s="56"/>
      <c r="AL132" s="56"/>
      <c r="AM132" s="104">
        <v>131</v>
      </c>
      <c r="AN132" s="122">
        <f t="shared" ref="AN132:AN195" si="27">B1133/SUM($B1133:$K1133)</f>
        <v>0.13997462794324569</v>
      </c>
      <c r="AO132" s="122">
        <f t="shared" ref="AO132:AO195" si="28">C1133/SUM($B1133:$K1133)</f>
        <v>2.2606238348293319E-2</v>
      </c>
      <c r="AP132" s="122">
        <f t="shared" ref="AP132:AP195" si="29">D1133/SUM($B1133:$K1133)</f>
        <v>7.8747607187344554E-2</v>
      </c>
      <c r="AQ132" s="122">
        <f t="shared" ref="AQ132:AQ195" si="30">E1133/SUM($B1133:$K1133)</f>
        <v>8.2216338313163509E-2</v>
      </c>
      <c r="AR132" s="122">
        <f t="shared" ref="AR132:AR195" si="31">F1133/SUM($B1133:$K1133)</f>
        <v>0.15887444092217531</v>
      </c>
      <c r="AS132" s="122">
        <f t="shared" ref="AS132:AS195" si="32">G1133/SUM($B1133:$K1133)</f>
        <v>0.1086822932249434</v>
      </c>
      <c r="AT132" s="122">
        <f t="shared" ref="AT132:AT195" si="33">H1133/SUM($B1133:$K1133)</f>
        <v>0.17076595000734687</v>
      </c>
      <c r="AU132" s="122">
        <f t="shared" ref="AU132:AU195" si="34">I1133/SUM($B1133:$K1133)</f>
        <v>3.7382057676975035E-2</v>
      </c>
      <c r="AV132" s="122">
        <f t="shared" ref="AV132:AV195" si="35">J1133/SUM($B1133:$K1133)</f>
        <v>0.12909483188843698</v>
      </c>
      <c r="AW132" s="122">
        <f t="shared" ref="AW132:AW195" si="36">K1133/SUM($B1133:$K1133)</f>
        <v>7.1655614488075378E-2</v>
      </c>
      <c r="AX132" s="122">
        <f t="shared" ref="AX132:AX195" si="37">SUM(AN132:AW132)</f>
        <v>0.99999999999999989</v>
      </c>
      <c r="AY132" s="122">
        <f>SUMPRODUCT(AN132:AW132,幕後結果_最佳化!$Z$1005:$AI$1005)</f>
        <v>0.24722497874323751</v>
      </c>
      <c r="AZ132" s="122">
        <f>(SUMPRODUCT(AN132:AW132,MMULT(AN132:AW132,幕後結果!$AB$9:$AK$18)))*252</f>
        <v>4.3346599816969186E-2</v>
      </c>
      <c r="BA132" s="122">
        <f t="shared" ref="BA132:BA195" si="38">AZ132^0.5</f>
        <v>0.2081984625710987</v>
      </c>
      <c r="BB132" s="98">
        <f t="shared" ref="BB132:BB195" si="39">(AY132-$BC$2)/$BA132</f>
        <v>0.98139523327873568</v>
      </c>
      <c r="BC132" s="56"/>
      <c r="BD132" s="56"/>
    </row>
    <row r="133" spans="1:56">
      <c r="A133" s="91">
        <v>132</v>
      </c>
      <c r="B133" s="122">
        <v>0.46195832653840374</v>
      </c>
      <c r="C133" s="122">
        <v>0.44135018279967753</v>
      </c>
      <c r="D133" s="122">
        <v>0.64877901375245561</v>
      </c>
      <c r="E133" s="122">
        <v>0.82044004340389609</v>
      </c>
      <c r="F133" s="122">
        <v>0.45104831653879907</v>
      </c>
      <c r="G133" s="122">
        <v>0.23225984864371263</v>
      </c>
      <c r="H133" s="122">
        <v>0.28751771041492002</v>
      </c>
      <c r="I133" s="122">
        <v>0.68804804916974804</v>
      </c>
      <c r="J133" s="122">
        <v>0.24196917800536855</v>
      </c>
      <c r="K133" s="100">
        <v>0.84221364011747069</v>
      </c>
      <c r="L133" s="101"/>
      <c r="M133" s="102">
        <v>132</v>
      </c>
      <c r="N133" s="125">
        <v>-9.5501305859349128E-2</v>
      </c>
      <c r="O133" s="125">
        <v>-0.14754689788940328</v>
      </c>
      <c r="P133" s="125">
        <v>0.38202614416790992</v>
      </c>
      <c r="Q133" s="125">
        <v>0.91704337166292016</v>
      </c>
      <c r="R133" s="125">
        <v>-0.12301321539535789</v>
      </c>
      <c r="S133" s="125">
        <v>-0.73142484013263021</v>
      </c>
      <c r="T133" s="125">
        <v>-0.56065108244252781</v>
      </c>
      <c r="U133" s="122">
        <v>0.49032505292988737</v>
      </c>
      <c r="V133" s="122">
        <v>-0.69998230367185033</v>
      </c>
      <c r="W133" s="94">
        <v>1.0035973762233117</v>
      </c>
      <c r="X133" s="56"/>
      <c r="Y133" s="95">
        <v>132</v>
      </c>
      <c r="Z133" s="122">
        <f>(幕後結果!$AB$2+幕後結果!$AB$4*幕後結果_最佳化!$N1134)*12/3</f>
        <v>-0.16686000912994403</v>
      </c>
      <c r="AA133" s="122">
        <f>(幕後結果!$AC$2+幕後結果!$AC$4*幕後結果_最佳化!$O1134)*12/3</f>
        <v>-1.5895467069330305</v>
      </c>
      <c r="AB133" s="122">
        <f>(幕後結果!$AD$2+幕後結果!$AD$4*幕後結果_最佳化!$P1134)*12/3</f>
        <v>0.74943485424368228</v>
      </c>
      <c r="AC133" s="122">
        <f>(幕後結果!$AE$2+幕後結果!$AE$4*幕後結果_最佳化!$Q1134)*12/3</f>
        <v>1.6116976545476289</v>
      </c>
      <c r="AD133" s="122">
        <f>(幕後結果!$AF$2+幕後結果!$AF$4*幕後結果_最佳化!$R1134)*12/3</f>
        <v>-6.1865005127851126E-2</v>
      </c>
      <c r="AE133" s="122">
        <f>(幕後結果!$AG$2+幕後結果!$AG$4*幕後結果_最佳化!$S1134)*12/3</f>
        <v>0.30332570667657049</v>
      </c>
      <c r="AF133" s="122">
        <f>(幕後結果!$AH$2+幕後結果!$AH$4*幕後結果_最佳化!$T1134)*12/3</f>
        <v>0.58218860730972877</v>
      </c>
      <c r="AG133" s="122">
        <f>(幕後結果!$AI$2+幕後結果!$AI$4*幕後結果_最佳化!$U1134)*12/3</f>
        <v>-0.39921212200380946</v>
      </c>
      <c r="AH133" s="122">
        <f>(幕後結果!$AJ$2+幕後結果!$AJ$4*幕後結果_最佳化!$V1134)*12/3</f>
        <v>-0.41377013120179207</v>
      </c>
      <c r="AI133" s="96">
        <f>(幕後結果!$AK$2+幕後結果!$AK$4*幕後結果_最佳化!$W1134)*12/3</f>
        <v>-9.9554839102978632E-2</v>
      </c>
      <c r="AJ133" s="56"/>
      <c r="AK133" s="56"/>
      <c r="AL133" s="56"/>
      <c r="AM133" s="104">
        <v>132</v>
      </c>
      <c r="AN133" s="122">
        <f t="shared" si="27"/>
        <v>0.16732853214696278</v>
      </c>
      <c r="AO133" s="122">
        <f t="shared" si="28"/>
        <v>0.15787254442741958</v>
      </c>
      <c r="AP133" s="122">
        <f t="shared" si="29"/>
        <v>8.6522761858629463E-2</v>
      </c>
      <c r="AQ133" s="122">
        <f t="shared" si="30"/>
        <v>0.10464178355582376</v>
      </c>
      <c r="AR133" s="122">
        <f t="shared" si="31"/>
        <v>0.11354798802384243</v>
      </c>
      <c r="AS133" s="122">
        <f t="shared" si="32"/>
        <v>9.6591958262281702E-2</v>
      </c>
      <c r="AT133" s="122">
        <f t="shared" si="33"/>
        <v>6.592329354618251E-2</v>
      </c>
      <c r="AU133" s="122">
        <f t="shared" si="34"/>
        <v>0.10655816767561947</v>
      </c>
      <c r="AV133" s="122">
        <f t="shared" si="35"/>
        <v>2.0346692807630819E-2</v>
      </c>
      <c r="AW133" s="122">
        <f t="shared" si="36"/>
        <v>8.0666277695607552E-2</v>
      </c>
      <c r="AX133" s="122">
        <f t="shared" si="37"/>
        <v>1</v>
      </c>
      <c r="AY133" s="122">
        <f>SUMPRODUCT(AN133:AW133,幕後結果_最佳化!$Z$1005:$AI$1005)</f>
        <v>-0.11243453045492588</v>
      </c>
      <c r="AZ133" s="122">
        <f>(SUMPRODUCT(AN133:AW133,MMULT(AN133:AW133,幕後結果!$AB$9:$AK$18)))*252</f>
        <v>5.1824723706276124E-2</v>
      </c>
      <c r="BA133" s="122">
        <f t="shared" si="38"/>
        <v>0.22765044191979097</v>
      </c>
      <c r="BB133" s="98">
        <f t="shared" si="39"/>
        <v>-0.68233792627407042</v>
      </c>
      <c r="BC133" s="56"/>
      <c r="BD133" s="56"/>
    </row>
    <row r="134" spans="1:56">
      <c r="A134" s="91">
        <v>133</v>
      </c>
      <c r="B134" s="122">
        <v>0.9502575359319958</v>
      </c>
      <c r="C134" s="122">
        <v>0.42365234311361211</v>
      </c>
      <c r="D134" s="122">
        <v>0.76234793340154772</v>
      </c>
      <c r="E134" s="122">
        <v>0.87454629871165013</v>
      </c>
      <c r="F134" s="122">
        <v>0.35697075245726784</v>
      </c>
      <c r="G134" s="122">
        <v>0.82387709368895479</v>
      </c>
      <c r="H134" s="122">
        <v>0.49438972452529839</v>
      </c>
      <c r="I134" s="122">
        <v>0.11565994908028587</v>
      </c>
      <c r="J134" s="122">
        <v>0.40533073471171899</v>
      </c>
      <c r="K134" s="100">
        <v>0.47873502493241227</v>
      </c>
      <c r="L134" s="101"/>
      <c r="M134" s="102">
        <v>133</v>
      </c>
      <c r="N134" s="125">
        <v>1.6473558322205966</v>
      </c>
      <c r="O134" s="125">
        <v>-0.19255857986832825</v>
      </c>
      <c r="P134" s="125">
        <v>0.71387555679580661</v>
      </c>
      <c r="Q134" s="125">
        <v>1.1481481673411598</v>
      </c>
      <c r="R134" s="125">
        <v>-0.36656770029784919</v>
      </c>
      <c r="S134" s="125">
        <v>0.93024197640036632</v>
      </c>
      <c r="T134" s="125">
        <v>-1.4063338688253378E-2</v>
      </c>
      <c r="U134" s="122">
        <v>-1.1969657667260114</v>
      </c>
      <c r="V134" s="122">
        <v>-0.23957277908589789</v>
      </c>
      <c r="W134" s="94">
        <v>-5.3328654280849569E-2</v>
      </c>
      <c r="X134" s="56"/>
      <c r="Y134" s="95">
        <v>133</v>
      </c>
      <c r="Z134" s="122">
        <f>(幕後結果!$AB$2+幕後結果!$AB$4*幕後結果_最佳化!$N1135)*12/3</f>
        <v>1.9969849623699993</v>
      </c>
      <c r="AA134" s="122">
        <f>(幕後結果!$AC$2+幕後結果!$AC$4*幕後結果_最佳化!$O1135)*12/3</f>
        <v>-1.5001478163231556</v>
      </c>
      <c r="AB134" s="122">
        <f>(幕後結果!$AD$2+幕後結果!$AD$4*幕後結果_最佳化!$P1135)*12/3</f>
        <v>1.5571421995327688</v>
      </c>
      <c r="AC134" s="122">
        <f>(幕後結果!$AE$2+幕後結果!$AE$4*幕後結果_最佳化!$Q1135)*12/3</f>
        <v>1.9535382032182198</v>
      </c>
      <c r="AD134" s="122">
        <f>(幕後結果!$AF$2+幕後結果!$AF$4*幕後結果_最佳化!$R1135)*12/3</f>
        <v>-0.24600174216877671</v>
      </c>
      <c r="AE134" s="122">
        <f>(幕後結果!$AG$2+幕後結果!$AG$4*幕後結果_最佳化!$S1135)*12/3</f>
        <v>2.0401621685061326</v>
      </c>
      <c r="AF134" s="122">
        <f>(幕後結果!$AH$2+幕後結果!$AH$4*幕後結果_最佳化!$T1135)*12/3</f>
        <v>1.3586684746225675</v>
      </c>
      <c r="AG134" s="122">
        <f>(幕後結果!$AI$2+幕後結果!$AI$4*幕後結果_最佳化!$U1135)*12/3</f>
        <v>-1.4218488790379868</v>
      </c>
      <c r="AH134" s="122">
        <f>(幕後結果!$AJ$2+幕後結果!$AJ$4*幕後結果_最佳化!$V1135)*12/3</f>
        <v>0.15201626083034414</v>
      </c>
      <c r="AI134" s="96">
        <f>(幕後結果!$AK$2+幕後結果!$AK$4*幕後結果_最佳化!$W1135)*12/3</f>
        <v>-7.2778502028159553E-2</v>
      </c>
      <c r="AJ134" s="56"/>
      <c r="AK134" s="56"/>
      <c r="AL134" s="56"/>
      <c r="AM134" s="104">
        <v>133</v>
      </c>
      <c r="AN134" s="122">
        <f t="shared" si="27"/>
        <v>0.16453368820565159</v>
      </c>
      <c r="AO134" s="122">
        <f t="shared" si="28"/>
        <v>0.1455302761521701</v>
      </c>
      <c r="AP134" s="122">
        <f t="shared" si="29"/>
        <v>0.1026624681368515</v>
      </c>
      <c r="AQ134" s="122">
        <f t="shared" si="30"/>
        <v>4.2342189763700751E-2</v>
      </c>
      <c r="AR134" s="122">
        <f t="shared" si="31"/>
        <v>0.16165545768950088</v>
      </c>
      <c r="AS134" s="122">
        <f t="shared" si="32"/>
        <v>4.0734960574249898E-2</v>
      </c>
      <c r="AT134" s="122">
        <f t="shared" si="33"/>
        <v>0.15744166336433607</v>
      </c>
      <c r="AU134" s="122">
        <f t="shared" si="34"/>
        <v>8.469805693003718E-2</v>
      </c>
      <c r="AV134" s="122">
        <f t="shared" si="35"/>
        <v>8.1944773351016478E-2</v>
      </c>
      <c r="AW134" s="122">
        <f t="shared" si="36"/>
        <v>1.8456465832485523E-2</v>
      </c>
      <c r="AX134" s="122">
        <f t="shared" si="37"/>
        <v>0.99999999999999989</v>
      </c>
      <c r="AY134" s="122">
        <f>SUMPRODUCT(AN134:AW134,幕後結果_最佳化!$Z$1005:$AI$1005)</f>
        <v>-5.2985970043536446E-3</v>
      </c>
      <c r="AZ134" s="122">
        <f>(SUMPRODUCT(AN134:AW134,MMULT(AN134:AW134,幕後結果!$AB$9:$AK$18)))*252</f>
        <v>5.0329351448905657E-2</v>
      </c>
      <c r="BA134" s="122">
        <f t="shared" si="38"/>
        <v>0.22434204119804574</v>
      </c>
      <c r="BB134" s="98">
        <f t="shared" si="39"/>
        <v>-0.21484424741328201</v>
      </c>
      <c r="BC134" s="56"/>
      <c r="BD134" s="56"/>
    </row>
    <row r="135" spans="1:56">
      <c r="A135" s="91">
        <v>134</v>
      </c>
      <c r="B135" s="122">
        <v>0.93946473936371855</v>
      </c>
      <c r="C135" s="122">
        <v>0.25639365919898616</v>
      </c>
      <c r="D135" s="122">
        <v>0.30490465792812427</v>
      </c>
      <c r="E135" s="122">
        <v>0.73073174697100196</v>
      </c>
      <c r="F135" s="122">
        <v>0.24506682107942712</v>
      </c>
      <c r="G135" s="122">
        <v>7.9511444022359878E-3</v>
      </c>
      <c r="H135" s="122">
        <v>0.25273044354197371</v>
      </c>
      <c r="I135" s="122">
        <v>9.1240209676979322E-2</v>
      </c>
      <c r="J135" s="122">
        <v>0.52057478454899964</v>
      </c>
      <c r="K135" s="100">
        <v>0.85412339387541092</v>
      </c>
      <c r="L135" s="101"/>
      <c r="M135" s="102">
        <v>134</v>
      </c>
      <c r="N135" s="125">
        <v>1.5502958570263377</v>
      </c>
      <c r="O135" s="125">
        <v>-0.65450373999603695</v>
      </c>
      <c r="P135" s="125">
        <v>-0.51034566500523215</v>
      </c>
      <c r="Q135" s="125">
        <v>0.61502758088750797</v>
      </c>
      <c r="R135" s="125">
        <v>-0.69009628038341631</v>
      </c>
      <c r="S135" s="125">
        <v>-2.4111504105266124</v>
      </c>
      <c r="T135" s="125">
        <v>-0.66592211051664663</v>
      </c>
      <c r="U135" s="122">
        <v>-1.3331565970216415</v>
      </c>
      <c r="V135" s="122">
        <v>5.1596220540957791E-2</v>
      </c>
      <c r="W135" s="94">
        <v>1.0542833436399039</v>
      </c>
      <c r="X135" s="56"/>
      <c r="Y135" s="95">
        <v>134</v>
      </c>
      <c r="Z135" s="122">
        <f>(幕後結果!$AB$2+幕後結果!$AB$4*幕後結果_最佳化!$N1136)*12/3</f>
        <v>1.8764801116457557</v>
      </c>
      <c r="AA135" s="122">
        <f>(幕後結果!$AC$2+幕後結果!$AC$4*幕後結果_最佳化!$O1136)*12/3</f>
        <v>-2.1451749986898783</v>
      </c>
      <c r="AB135" s="122">
        <f>(幕後結果!$AD$2+幕後結果!$AD$4*幕後結果_最佳化!$P1136)*12/3</f>
        <v>0.42088358130450371</v>
      </c>
      <c r="AC135" s="122">
        <f>(幕後結果!$AE$2+幕後結果!$AE$4*幕後結果_最佳化!$Q1136)*12/3</f>
        <v>1.1926399153692364</v>
      </c>
      <c r="AD135" s="122">
        <f>(幕後結果!$AF$2+幕後結果!$AF$4*幕後結果_最佳化!$R1136)*12/3</f>
        <v>-0.67395462003608164</v>
      </c>
      <c r="AE135" s="122">
        <f>(幕後結果!$AG$2+幕後結果!$AG$4*幕後結果_最佳化!$S1136)*12/3</f>
        <v>-1.0885559085442313</v>
      </c>
      <c r="AF135" s="122">
        <f>(幕後結果!$AH$2+幕後結果!$AH$4*幕後結果_最佳化!$T1136)*12/3</f>
        <v>0.770010996652157</v>
      </c>
      <c r="AG135" s="122">
        <f>(幕後結果!$AI$2+幕後結果!$AI$4*幕後結果_最佳化!$U1136)*12/3</f>
        <v>-1.8025293551234312</v>
      </c>
      <c r="AH135" s="122">
        <f>(幕後結果!$AJ$2+幕後結果!$AJ$4*幕後結果_最佳化!$V1136)*12/3</f>
        <v>-0.10868180565562086</v>
      </c>
      <c r="AI135" s="96">
        <f>(幕後結果!$AK$2+幕後結果!$AK$4*幕後結果_最佳化!$W1136)*12/3</f>
        <v>-6.0424000269418576E-2</v>
      </c>
      <c r="AJ135" s="56"/>
      <c r="AK135" s="56"/>
      <c r="AL135" s="56"/>
      <c r="AM135" s="104">
        <v>134</v>
      </c>
      <c r="AN135" s="122">
        <f t="shared" si="27"/>
        <v>5.2523309369103571E-2</v>
      </c>
      <c r="AO135" s="122">
        <f t="shared" si="28"/>
        <v>4.1733705111658449E-2</v>
      </c>
      <c r="AP135" s="122">
        <f t="shared" si="29"/>
        <v>0.15872192584903075</v>
      </c>
      <c r="AQ135" s="122">
        <f t="shared" si="30"/>
        <v>3.4713786409759237E-2</v>
      </c>
      <c r="AR135" s="122">
        <f t="shared" si="31"/>
        <v>0.10683180880563189</v>
      </c>
      <c r="AS135" s="122">
        <f t="shared" si="32"/>
        <v>9.9138505624786516E-2</v>
      </c>
      <c r="AT135" s="122">
        <f t="shared" si="33"/>
        <v>0.14321644307758064</v>
      </c>
      <c r="AU135" s="122">
        <f t="shared" si="34"/>
        <v>3.7227151942466861E-2</v>
      </c>
      <c r="AV135" s="122">
        <f t="shared" si="35"/>
        <v>0.18749448526274559</v>
      </c>
      <c r="AW135" s="122">
        <f t="shared" si="36"/>
        <v>0.13839887854723659</v>
      </c>
      <c r="AX135" s="122">
        <f t="shared" si="37"/>
        <v>1</v>
      </c>
      <c r="AY135" s="122">
        <f>SUMPRODUCT(AN135:AW135,幕後結果_最佳化!$Z$1005:$AI$1005)</f>
        <v>0.16395058198703907</v>
      </c>
      <c r="AZ135" s="122">
        <f>(SUMPRODUCT(AN135:AW135,MMULT(AN135:AW135,幕後結果!$AB$9:$AK$18)))*252</f>
        <v>4.1900999150545362E-2</v>
      </c>
      <c r="BA135" s="122">
        <f t="shared" si="38"/>
        <v>0.20469733547495278</v>
      </c>
      <c r="BB135" s="98">
        <f t="shared" si="39"/>
        <v>0.59136374054976937</v>
      </c>
      <c r="BC135" s="56"/>
      <c r="BD135" s="56"/>
    </row>
    <row r="136" spans="1:56">
      <c r="A136" s="91">
        <v>135</v>
      </c>
      <c r="B136" s="122">
        <v>0.141488492355339</v>
      </c>
      <c r="C136" s="122">
        <v>0.51987445729867354</v>
      </c>
      <c r="D136" s="122">
        <v>0.47211542909047988</v>
      </c>
      <c r="E136" s="122">
        <v>0.32590997922135689</v>
      </c>
      <c r="F136" s="122">
        <v>0.83209595883840093</v>
      </c>
      <c r="G136" s="122">
        <v>0.50635254998513468</v>
      </c>
      <c r="H136" s="122">
        <v>0.32493305140927209</v>
      </c>
      <c r="I136" s="122">
        <v>0.83042206841426047</v>
      </c>
      <c r="J136" s="122">
        <v>0.8708421688254453</v>
      </c>
      <c r="K136" s="100">
        <v>0.82855736069333807</v>
      </c>
      <c r="L136" s="101"/>
      <c r="M136" s="102">
        <v>135</v>
      </c>
      <c r="N136" s="125">
        <v>-1.0736557859287805</v>
      </c>
      <c r="O136" s="125">
        <v>4.983850103390431E-2</v>
      </c>
      <c r="P136" s="125">
        <v>-6.9953264255242023E-2</v>
      </c>
      <c r="Q136" s="125">
        <v>-0.45123531660800803</v>
      </c>
      <c r="R136" s="125">
        <v>0.96248092131306562</v>
      </c>
      <c r="S136" s="125">
        <v>1.592415438752318E-2</v>
      </c>
      <c r="T136" s="125">
        <v>-0.45394821047369877</v>
      </c>
      <c r="U136" s="122">
        <v>0.95583448417569028</v>
      </c>
      <c r="V136" s="122">
        <v>1.1303811289171815</v>
      </c>
      <c r="W136" s="94">
        <v>0.94847974675384006</v>
      </c>
      <c r="X136" s="56"/>
      <c r="Y136" s="95">
        <v>135</v>
      </c>
      <c r="Z136" s="122">
        <f>(幕後結果!$AB$2+幕後結果!$AB$4*幕後結果_最佳化!$N1137)*12/3</f>
        <v>-1.3812880920766328</v>
      </c>
      <c r="AA136" s="122">
        <f>(幕後結果!$AC$2+幕後結果!$AC$4*幕後結果_最佳化!$O1137)*12/3</f>
        <v>-1.4025222564881996</v>
      </c>
      <c r="AB136" s="122">
        <f>(幕後結果!$AD$2+幕後結果!$AD$4*幕後結果_最佳化!$P1137)*12/3</f>
        <v>8.3491203841199735E-2</v>
      </c>
      <c r="AC136" s="122">
        <f>(幕後結果!$AE$2+幕後結果!$AE$4*幕後結果_最佳化!$Q1137)*12/3</f>
        <v>0.4888256929469878</v>
      </c>
      <c r="AD136" s="122">
        <f>(幕後結果!$AF$2+幕後結果!$AF$4*幕後結果_最佳化!$R1137)*12/3</f>
        <v>0.56977623231971952</v>
      </c>
      <c r="AE136" s="122">
        <f>(幕後結果!$AG$2+幕後結果!$AG$4*幕後結果_最佳化!$S1137)*12/3</f>
        <v>-4.0584899260583673E-2</v>
      </c>
      <c r="AF136" s="122">
        <f>(幕後結果!$AH$2+幕後結果!$AH$4*幕後結果_最佳化!$T1137)*12/3</f>
        <v>0.7695149715933759</v>
      </c>
      <c r="AG136" s="122">
        <f>(幕後結果!$AI$2+幕後結果!$AI$4*幕後結果_最佳化!$U1137)*12/3</f>
        <v>-0.12391791955468534</v>
      </c>
      <c r="AH136" s="122">
        <f>(幕後結果!$AJ$2+幕後結果!$AJ$4*幕後結果_最佳化!$V1137)*12/3</f>
        <v>0.79062126538104938</v>
      </c>
      <c r="AI136" s="96">
        <f>(幕後結果!$AK$2+幕後結果!$AK$4*幕後結果_最佳化!$W1137)*12/3</f>
        <v>-5.7839333481666533E-2</v>
      </c>
      <c r="AJ136" s="56"/>
      <c r="AK136" s="56"/>
      <c r="AL136" s="56"/>
      <c r="AM136" s="104">
        <v>135</v>
      </c>
      <c r="AN136" s="122">
        <f t="shared" si="27"/>
        <v>0.12762170637909398</v>
      </c>
      <c r="AO136" s="122">
        <f t="shared" si="28"/>
        <v>3.7620026268758107E-2</v>
      </c>
      <c r="AP136" s="122">
        <f t="shared" si="29"/>
        <v>0.1671813331513847</v>
      </c>
      <c r="AQ136" s="122">
        <f t="shared" si="30"/>
        <v>4.2454240323324059E-2</v>
      </c>
      <c r="AR136" s="122">
        <f t="shared" si="31"/>
        <v>2.1271702366323938E-4</v>
      </c>
      <c r="AS136" s="122">
        <f t="shared" si="32"/>
        <v>0.14723188150876945</v>
      </c>
      <c r="AT136" s="122">
        <f t="shared" si="33"/>
        <v>6.3582330589138258E-2</v>
      </c>
      <c r="AU136" s="122">
        <f t="shared" si="34"/>
        <v>0.18659035290985582</v>
      </c>
      <c r="AV136" s="122">
        <f t="shared" si="35"/>
        <v>0.18290518071291337</v>
      </c>
      <c r="AW136" s="122">
        <f t="shared" si="36"/>
        <v>4.4600231133099064E-2</v>
      </c>
      <c r="AX136" s="122">
        <f t="shared" si="37"/>
        <v>1</v>
      </c>
      <c r="AY136" s="122">
        <f>SUMPRODUCT(AN136:AW136,幕後結果_最佳化!$Z$1005:$AI$1005)</f>
        <v>3.115124081901928E-2</v>
      </c>
      <c r="AZ136" s="122">
        <f>(SUMPRODUCT(AN136:AW136,MMULT(AN136:AW136,幕後結果!$AB$9:$AK$18)))*252</f>
        <v>5.9850785066460674E-2</v>
      </c>
      <c r="BA136" s="122">
        <f t="shared" si="38"/>
        <v>0.24464420096634351</v>
      </c>
      <c r="BB136" s="98">
        <f t="shared" si="39"/>
        <v>-4.8023861324213588E-2</v>
      </c>
      <c r="BC136" s="56"/>
      <c r="BD136" s="56"/>
    </row>
    <row r="137" spans="1:56">
      <c r="A137" s="91">
        <v>136</v>
      </c>
      <c r="B137" s="122">
        <v>0.94471843326057581</v>
      </c>
      <c r="C137" s="122">
        <v>0.53083187186337266</v>
      </c>
      <c r="D137" s="122">
        <v>0.48638050418639223</v>
      </c>
      <c r="E137" s="122">
        <v>0.76110393173948543</v>
      </c>
      <c r="F137" s="122">
        <v>0.44607926851778368</v>
      </c>
      <c r="G137" s="122">
        <v>0.88844058763304812</v>
      </c>
      <c r="H137" s="122">
        <v>0.94643525628865821</v>
      </c>
      <c r="I137" s="122">
        <v>0.980733805222616</v>
      </c>
      <c r="J137" s="122">
        <v>0.99144676785635677</v>
      </c>
      <c r="K137" s="100">
        <v>3.3747385847044731E-2</v>
      </c>
      <c r="L137" s="101"/>
      <c r="M137" s="102">
        <v>136</v>
      </c>
      <c r="N137" s="125">
        <v>1.5956671191037068</v>
      </c>
      <c r="O137" s="125">
        <v>7.7361137003410241E-2</v>
      </c>
      <c r="P137" s="125">
        <v>-3.4145647344314828E-2</v>
      </c>
      <c r="Q137" s="125">
        <v>0.7098580987106119</v>
      </c>
      <c r="R137" s="125">
        <v>-0.13557339741313368</v>
      </c>
      <c r="S137" s="125">
        <v>1.2182767434447808</v>
      </c>
      <c r="T137" s="125">
        <v>1.6112305228511181</v>
      </c>
      <c r="U137" s="122">
        <v>2.0691459859360477</v>
      </c>
      <c r="V137" s="122">
        <v>2.3844114510377343</v>
      </c>
      <c r="W137" s="94">
        <v>-1.8283651255883191</v>
      </c>
      <c r="X137" s="56"/>
      <c r="Y137" s="95">
        <v>136</v>
      </c>
      <c r="Z137" s="122">
        <f>(幕後結果!$AB$2+幕後結果!$AB$4*幕後結果_最佳化!$N1138)*12/3</f>
        <v>1.9328108200851633</v>
      </c>
      <c r="AA137" s="122">
        <f>(幕後結果!$AC$2+幕後結果!$AC$4*幕後結果_最佳化!$O1138)*12/3</f>
        <v>-1.1326697394951677</v>
      </c>
      <c r="AB137" s="122">
        <f>(幕後結果!$AD$2+幕後結果!$AD$4*幕後結果_最佳化!$P1138)*12/3</f>
        <v>0.92124335196737794</v>
      </c>
      <c r="AC137" s="122">
        <f>(幕後結果!$AE$2+幕後結果!$AE$4*幕後結果_最佳化!$Q1138)*12/3</f>
        <v>1.5029976067509658</v>
      </c>
      <c r="AD137" s="122">
        <f>(幕後結果!$AF$2+幕後結果!$AF$4*幕後結果_最佳化!$R1138)*12/3</f>
        <v>-0.16813589505121004</v>
      </c>
      <c r="AE137" s="122">
        <f>(幕後結果!$AG$2+幕後結果!$AG$4*幕後結果_最佳化!$S1138)*12/3</f>
        <v>1.9515751477633607</v>
      </c>
      <c r="AF137" s="122">
        <f>(幕後結果!$AH$2+幕後結果!$AH$4*幕後結果_最佳化!$T1138)*12/3</f>
        <v>2.8710997529204909</v>
      </c>
      <c r="AG137" s="122">
        <f>(幕後結果!$AI$2+幕後結果!$AI$4*幕後結果_最佳化!$U1138)*12/3</f>
        <v>2.382903228139539</v>
      </c>
      <c r="AH137" s="122">
        <f>(幕後結果!$AJ$2+幕後結果!$AJ$4*幕後結果_最佳化!$V1138)*12/3</f>
        <v>2.6521595953640631</v>
      </c>
      <c r="AI137" s="96">
        <f>(幕後結果!$AK$2+幕後結果!$AK$4*幕後結果_最佳化!$W1138)*12/3</f>
        <v>-0.49144618550891006</v>
      </c>
      <c r="AJ137" s="56"/>
      <c r="AK137" s="56"/>
      <c r="AL137" s="56"/>
      <c r="AM137" s="104">
        <v>136</v>
      </c>
      <c r="AN137" s="122">
        <f t="shared" si="27"/>
        <v>0.12476665496568054</v>
      </c>
      <c r="AO137" s="122">
        <f t="shared" si="28"/>
        <v>0.14089177276015524</v>
      </c>
      <c r="AP137" s="122">
        <f t="shared" si="29"/>
        <v>0.16293850397229717</v>
      </c>
      <c r="AQ137" s="122">
        <f t="shared" si="30"/>
        <v>2.7678841179638598E-2</v>
      </c>
      <c r="AR137" s="122">
        <f t="shared" si="31"/>
        <v>1.4008355438858719E-2</v>
      </c>
      <c r="AS137" s="122">
        <f t="shared" si="32"/>
        <v>8.8464782445714055E-2</v>
      </c>
      <c r="AT137" s="122">
        <f t="shared" si="33"/>
        <v>0.12177004712426297</v>
      </c>
      <c r="AU137" s="122">
        <f t="shared" si="34"/>
        <v>0.16567426836363205</v>
      </c>
      <c r="AV137" s="122">
        <f t="shared" si="35"/>
        <v>0.10731269752343361</v>
      </c>
      <c r="AW137" s="122">
        <f t="shared" si="36"/>
        <v>4.6494076226327119E-2</v>
      </c>
      <c r="AX137" s="122">
        <f t="shared" si="37"/>
        <v>1.0000000000000002</v>
      </c>
      <c r="AY137" s="122">
        <f>SUMPRODUCT(AN137:AW137,幕後結果_最佳化!$Z$1005:$AI$1005)</f>
        <v>-7.0354601154736615E-2</v>
      </c>
      <c r="AZ137" s="122">
        <f>(SUMPRODUCT(AN137:AW137,MMULT(AN137:AW137,幕後結果!$AB$9:$AK$18)))*252</f>
        <v>5.7910709871058036E-2</v>
      </c>
      <c r="BA137" s="122">
        <f t="shared" si="38"/>
        <v>0.2406464416339</v>
      </c>
      <c r="BB137" s="98">
        <f t="shared" si="39"/>
        <v>-0.4706265357001746</v>
      </c>
      <c r="BC137" s="56"/>
      <c r="BD137" s="56"/>
    </row>
    <row r="138" spans="1:56">
      <c r="A138" s="91">
        <v>137</v>
      </c>
      <c r="B138" s="122">
        <v>0.79337730691990682</v>
      </c>
      <c r="C138" s="122">
        <v>0.90444277126973405</v>
      </c>
      <c r="D138" s="122">
        <v>0.35359202171350868</v>
      </c>
      <c r="E138" s="122">
        <v>0.3548378842441291</v>
      </c>
      <c r="F138" s="122">
        <v>1.2186713169362928E-2</v>
      </c>
      <c r="G138" s="122">
        <v>0.72459827838023805</v>
      </c>
      <c r="H138" s="122">
        <v>0.76173780461239349</v>
      </c>
      <c r="I138" s="122">
        <v>0.74016573992498702</v>
      </c>
      <c r="J138" s="122">
        <v>0.71142391053984411</v>
      </c>
      <c r="K138" s="100">
        <v>0.78227394552482088</v>
      </c>
      <c r="L138" s="101"/>
      <c r="M138" s="102">
        <v>137</v>
      </c>
      <c r="N138" s="125">
        <v>0.81819581199274249</v>
      </c>
      <c r="O138" s="125">
        <v>1.3072893569829154</v>
      </c>
      <c r="P138" s="125">
        <v>-0.37564068033736553</v>
      </c>
      <c r="Q138" s="125">
        <v>-0.37229157799039209</v>
      </c>
      <c r="R138" s="125">
        <v>-2.2511912582211075</v>
      </c>
      <c r="S138" s="125">
        <v>0.59655661673258176</v>
      </c>
      <c r="T138" s="125">
        <v>0.71190373236494742</v>
      </c>
      <c r="U138" s="122">
        <v>0.64385645642971856</v>
      </c>
      <c r="V138" s="122">
        <v>0.55754930952021986</v>
      </c>
      <c r="W138" s="94">
        <v>0.77989597307461056</v>
      </c>
      <c r="X138" s="56"/>
      <c r="Y138" s="95">
        <v>137</v>
      </c>
      <c r="Z138" s="122">
        <f>(幕後結果!$AB$2+幕後結果!$AB$4*幕後結果_最佳化!$N1139)*12/3</f>
        <v>0.96754101017353777</v>
      </c>
      <c r="AA138" s="122">
        <f>(幕後結果!$AC$2+幕後結果!$AC$4*幕後結果_最佳化!$O1139)*12/3</f>
        <v>0.49471039164290387</v>
      </c>
      <c r="AB138" s="122">
        <f>(幕後結果!$AD$2+幕後結果!$AD$4*幕後結果_最佳化!$P1139)*12/3</f>
        <v>0.51628496058385054</v>
      </c>
      <c r="AC138" s="122">
        <f>(幕後結果!$AE$2+幕後結果!$AE$4*幕後結果_最佳化!$Q1139)*12/3</f>
        <v>0.80426685326575909</v>
      </c>
      <c r="AD138" s="122">
        <f>(幕後結果!$AF$2+幕後結果!$AF$4*幕後結果_最佳化!$R1139)*12/3</f>
        <v>-1.5491288208261278</v>
      </c>
      <c r="AE138" s="122">
        <f>(幕後結果!$AG$2+幕後結果!$AG$4*幕後結果_最佳化!$S1139)*12/3</f>
        <v>0.78336858346924743</v>
      </c>
      <c r="AF138" s="122">
        <f>(幕後結果!$AH$2+幕後結果!$AH$4*幕後結果_最佳化!$T1139)*12/3</f>
        <v>1.4770439912475262</v>
      </c>
      <c r="AG138" s="122">
        <f>(幕後結果!$AI$2+幕後結果!$AI$4*幕後結果_最佳化!$U1139)*12/3</f>
        <v>-9.3618809838929673E-2</v>
      </c>
      <c r="AH138" s="122">
        <f>(幕後結果!$AJ$2+幕後結果!$AJ$4*幕後結果_最佳化!$V1139)*12/3</f>
        <v>1.05642843325531</v>
      </c>
      <c r="AI138" s="96">
        <f>(幕後結果!$AK$2+幕後結果!$AK$4*幕後結果_最佳化!$W1139)*12/3</f>
        <v>-2.3527196662502359E-2</v>
      </c>
      <c r="AJ138" s="56"/>
      <c r="AK138" s="56"/>
      <c r="AL138" s="56"/>
      <c r="AM138" s="104">
        <v>137</v>
      </c>
      <c r="AN138" s="122">
        <f t="shared" si="27"/>
        <v>3.9996435261278808E-2</v>
      </c>
      <c r="AO138" s="122">
        <f t="shared" si="28"/>
        <v>0.24205600419725007</v>
      </c>
      <c r="AP138" s="122">
        <f t="shared" si="29"/>
        <v>9.3828686610128553E-2</v>
      </c>
      <c r="AQ138" s="122">
        <f t="shared" si="30"/>
        <v>0.18098440488981699</v>
      </c>
      <c r="AR138" s="122">
        <f t="shared" si="31"/>
        <v>2.2407569090101189E-3</v>
      </c>
      <c r="AS138" s="122">
        <f t="shared" si="32"/>
        <v>0.10825058850918379</v>
      </c>
      <c r="AT138" s="122">
        <f t="shared" si="33"/>
        <v>1.0247027539830747E-2</v>
      </c>
      <c r="AU138" s="122">
        <f t="shared" si="34"/>
        <v>0.14022789305165298</v>
      </c>
      <c r="AV138" s="122">
        <f t="shared" si="35"/>
        <v>0.10358136698639378</v>
      </c>
      <c r="AW138" s="122">
        <f t="shared" si="36"/>
        <v>7.8586836045453898E-2</v>
      </c>
      <c r="AX138" s="122">
        <f t="shared" si="37"/>
        <v>0.99999999999999978</v>
      </c>
      <c r="AY138" s="122">
        <f>SUMPRODUCT(AN138:AW138,幕後結果_最佳化!$Z$1005:$AI$1005)</f>
        <v>-0.22371361485844637</v>
      </c>
      <c r="AZ138" s="122">
        <f>(SUMPRODUCT(AN138:AW138,MMULT(AN138:AW138,幕後結果!$AB$9:$AK$18)))*252</f>
        <v>6.3025124860859261E-2</v>
      </c>
      <c r="BA138" s="122">
        <f t="shared" si="38"/>
        <v>0.25104805289198973</v>
      </c>
      <c r="BB138" s="98">
        <f t="shared" si="39"/>
        <v>-1.0620023210184129</v>
      </c>
      <c r="BC138" s="56"/>
      <c r="BD138" s="56"/>
    </row>
    <row r="139" spans="1:56">
      <c r="A139" s="91">
        <v>138</v>
      </c>
      <c r="B139" s="122">
        <v>0.32890515518668328</v>
      </c>
      <c r="C139" s="122">
        <v>0.23969229996747776</v>
      </c>
      <c r="D139" s="122">
        <v>0.41344810687578715</v>
      </c>
      <c r="E139" s="122">
        <v>0.39651302012239387</v>
      </c>
      <c r="F139" s="122">
        <v>0.49862181370992587</v>
      </c>
      <c r="G139" s="122">
        <v>0.38724387811288019</v>
      </c>
      <c r="H139" s="122">
        <v>0.77911507731356222</v>
      </c>
      <c r="I139" s="122">
        <v>0.13520724233510562</v>
      </c>
      <c r="J139" s="122">
        <v>0.66083192233310872</v>
      </c>
      <c r="K139" s="100">
        <v>0.30129871748823112</v>
      </c>
      <c r="L139" s="101"/>
      <c r="M139" s="102">
        <v>138</v>
      </c>
      <c r="N139" s="125">
        <v>-0.44293837360079646</v>
      </c>
      <c r="O139" s="125">
        <v>-0.70729270189050053</v>
      </c>
      <c r="P139" s="125">
        <v>-0.21868399965308405</v>
      </c>
      <c r="Q139" s="125">
        <v>-0.26238317834161773</v>
      </c>
      <c r="R139" s="125">
        <v>-3.454607593791409E-3</v>
      </c>
      <c r="S139" s="125">
        <v>-0.28650971172672512</v>
      </c>
      <c r="T139" s="125">
        <v>0.76920799433510467</v>
      </c>
      <c r="U139" s="122">
        <v>-1.1021085455990483</v>
      </c>
      <c r="V139" s="122">
        <v>0.41473466155208855</v>
      </c>
      <c r="W139" s="94">
        <v>-0.52066891139628424</v>
      </c>
      <c r="X139" s="56"/>
      <c r="Y139" s="95">
        <v>138</v>
      </c>
      <c r="Z139" s="122">
        <f>(幕後結果!$AB$2+幕後結果!$AB$4*幕後結果_最佳化!$N1140)*12/3</f>
        <v>-0.59822063847748308</v>
      </c>
      <c r="AA139" s="122">
        <f>(幕後結果!$AC$2+幕後結果!$AC$4*幕後結果_最佳化!$O1140)*12/3</f>
        <v>-2.3911043410864323</v>
      </c>
      <c r="AB139" s="122">
        <f>(幕後結果!$AD$2+幕後結果!$AD$4*幕後結果_最佳化!$P1140)*12/3</f>
        <v>6.776084704004659E-2</v>
      </c>
      <c r="AC139" s="122">
        <f>(幕後結果!$AE$2+幕後結果!$AE$4*幕後結果_最佳化!$Q1140)*12/3</f>
        <v>0.49727768941963579</v>
      </c>
      <c r="AD139" s="122">
        <f>(幕後結果!$AF$2+幕後結果!$AF$4*幕後結果_最佳化!$R1140)*12/3</f>
        <v>-0.18604336769788413</v>
      </c>
      <c r="AE139" s="122">
        <f>(幕後結果!$AG$2+幕後結果!$AG$4*幕後結果_最佳化!$S1140)*12/3</f>
        <v>-0.3392805182265215</v>
      </c>
      <c r="AF139" s="122">
        <f>(幕後結果!$AH$2+幕後結果!$AH$4*幕後結果_最佳化!$T1140)*12/3</f>
        <v>1.8127787264037574</v>
      </c>
      <c r="AG139" s="122">
        <f>(幕後結果!$AI$2+幕後結果!$AI$4*幕後結果_最佳化!$U1140)*12/3</f>
        <v>-2.3060207692501189</v>
      </c>
      <c r="AH139" s="122">
        <f>(幕後結果!$AJ$2+幕後結果!$AJ$4*幕後結果_最佳化!$V1140)*12/3</f>
        <v>9.1139448009586441E-2</v>
      </c>
      <c r="AI139" s="96">
        <f>(幕後結果!$AK$2+幕後結果!$AK$4*幕後結果_最佳化!$W1140)*12/3</f>
        <v>-0.87717958135248031</v>
      </c>
      <c r="AJ139" s="56"/>
      <c r="AK139" s="56"/>
      <c r="AL139" s="56"/>
      <c r="AM139" s="104">
        <v>138</v>
      </c>
      <c r="AN139" s="122">
        <f t="shared" si="27"/>
        <v>9.2337604537731641E-2</v>
      </c>
      <c r="AO139" s="122">
        <f t="shared" si="28"/>
        <v>0.15159451100006144</v>
      </c>
      <c r="AP139" s="122">
        <f t="shared" si="29"/>
        <v>0.11822737816665403</v>
      </c>
      <c r="AQ139" s="122">
        <f t="shared" si="30"/>
        <v>0.22382355784875699</v>
      </c>
      <c r="AR139" s="122">
        <f t="shared" si="31"/>
        <v>2.1812836488069393E-2</v>
      </c>
      <c r="AS139" s="122">
        <f t="shared" si="32"/>
        <v>6.8438422762603812E-2</v>
      </c>
      <c r="AT139" s="122">
        <f t="shared" si="33"/>
        <v>4.1759434923452167E-2</v>
      </c>
      <c r="AU139" s="122">
        <f t="shared" si="34"/>
        <v>0.11427605931581784</v>
      </c>
      <c r="AV139" s="122">
        <f t="shared" si="35"/>
        <v>8.2411900300163266E-2</v>
      </c>
      <c r="AW139" s="122">
        <f t="shared" si="36"/>
        <v>8.531829465668947E-2</v>
      </c>
      <c r="AX139" s="122">
        <f t="shared" si="37"/>
        <v>1</v>
      </c>
      <c r="AY139" s="122">
        <f>SUMPRODUCT(AN139:AW139,幕後結果_最佳化!$Z$1005:$AI$1005)</f>
        <v>-1.3232751748268448E-2</v>
      </c>
      <c r="AZ139" s="122">
        <f>(SUMPRODUCT(AN139:AW139,MMULT(AN139:AW139,幕後結果!$AB$9:$AK$18)))*252</f>
        <v>5.0984686645688213E-2</v>
      </c>
      <c r="BA139" s="122">
        <f t="shared" si="38"/>
        <v>0.22579788893098229</v>
      </c>
      <c r="BB139" s="98">
        <f t="shared" si="39"/>
        <v>-0.24859732752163183</v>
      </c>
      <c r="BC139" s="56"/>
      <c r="BD139" s="56"/>
    </row>
    <row r="140" spans="1:56">
      <c r="A140" s="91">
        <v>139</v>
      </c>
      <c r="B140" s="122">
        <v>0.47656417769007309</v>
      </c>
      <c r="C140" s="122">
        <v>0.80899530999254332</v>
      </c>
      <c r="D140" s="122">
        <v>0.7977676439898429</v>
      </c>
      <c r="E140" s="122">
        <v>0.48718996358025235</v>
      </c>
      <c r="F140" s="122">
        <v>0.72261479781372606</v>
      </c>
      <c r="G140" s="122">
        <v>0.44511538899736935</v>
      </c>
      <c r="H140" s="122">
        <v>0.10908882478342008</v>
      </c>
      <c r="I140" s="122">
        <v>0.56518366076573057</v>
      </c>
      <c r="J140" s="122">
        <v>0.61274936249395218</v>
      </c>
      <c r="K140" s="100">
        <v>0.27136238161661042</v>
      </c>
      <c r="L140" s="101"/>
      <c r="M140" s="102">
        <v>139</v>
      </c>
      <c r="N140" s="125">
        <v>-5.877872345216547E-2</v>
      </c>
      <c r="O140" s="125">
        <v>0.87419993760668835</v>
      </c>
      <c r="P140" s="125">
        <v>0.83367400215455145</v>
      </c>
      <c r="Q140" s="125">
        <v>-3.2115519327786862E-2</v>
      </c>
      <c r="R140" s="125">
        <v>0.59062694859811415</v>
      </c>
      <c r="S140" s="125">
        <v>-0.13801219698638251</v>
      </c>
      <c r="T140" s="125">
        <v>-1.2313883567387864</v>
      </c>
      <c r="U140" s="122">
        <v>0.16412508008908566</v>
      </c>
      <c r="V140" s="122">
        <v>0.2864920585980496</v>
      </c>
      <c r="W140" s="94">
        <v>-0.60869780346711444</v>
      </c>
      <c r="X140" s="56"/>
      <c r="Y140" s="95">
        <v>139</v>
      </c>
      <c r="Z140" s="122">
        <f>(幕後結果!$AB$2+幕後結果!$AB$4*幕後結果_最佳化!$N1141)*12/3</f>
        <v>-0.12126707236760126</v>
      </c>
      <c r="AA140" s="122">
        <f>(幕後結果!$AC$2+幕後結果!$AC$4*幕後結果_最佳化!$O1141)*12/3</f>
        <v>-0.17831440967023671</v>
      </c>
      <c r="AB140" s="122">
        <f>(幕後結果!$AD$2+幕後結果!$AD$4*幕後結果_最佳化!$P1141)*12/3</f>
        <v>1.2553707416536697</v>
      </c>
      <c r="AC140" s="122">
        <f>(幕後結果!$AE$2+幕後結果!$AE$4*幕後結果_最佳化!$Q1141)*12/3</f>
        <v>1.208856081290629</v>
      </c>
      <c r="AD140" s="122">
        <f>(幕後結果!$AF$2+幕後結果!$AF$4*幕後結果_最佳化!$R1141)*12/3</f>
        <v>0.49403099248708388</v>
      </c>
      <c r="AE140" s="122">
        <f>(幕後結果!$AG$2+幕後結果!$AG$4*幕後結果_最佳化!$S1141)*12/3</f>
        <v>0.63704264117610654</v>
      </c>
      <c r="AF140" s="122">
        <f>(幕後結果!$AH$2+幕後結果!$AH$4*幕後結果_最佳化!$T1141)*12/3</f>
        <v>0.22686139452621912</v>
      </c>
      <c r="AG140" s="122">
        <f>(幕後結果!$AI$2+幕後結果!$AI$4*幕後結果_最佳化!$U1141)*12/3</f>
        <v>-0.65315583999058857</v>
      </c>
      <c r="AH140" s="122">
        <f>(幕後結果!$AJ$2+幕後結果!$AJ$4*幕後結果_最佳化!$V1141)*12/3</f>
        <v>0.51015998371809235</v>
      </c>
      <c r="AI140" s="96">
        <f>(幕後結果!$AK$2+幕後結果!$AK$4*幕後結果_最佳化!$W1141)*12/3</f>
        <v>-0.55904461705294284</v>
      </c>
      <c r="AJ140" s="56"/>
      <c r="AK140" s="56"/>
      <c r="AL140" s="56"/>
      <c r="AM140" s="104">
        <v>139</v>
      </c>
      <c r="AN140" s="122">
        <f t="shared" si="27"/>
        <v>0.12663947973789094</v>
      </c>
      <c r="AO140" s="122">
        <f t="shared" si="28"/>
        <v>0.12240607800285339</v>
      </c>
      <c r="AP140" s="122">
        <f t="shared" si="29"/>
        <v>0.11143654084810052</v>
      </c>
      <c r="AQ140" s="122">
        <f t="shared" si="30"/>
        <v>0.15291157630837371</v>
      </c>
      <c r="AR140" s="122">
        <f t="shared" si="31"/>
        <v>2.308939725503957E-2</v>
      </c>
      <c r="AS140" s="122">
        <f t="shared" si="32"/>
        <v>8.0008650337280759E-2</v>
      </c>
      <c r="AT140" s="122">
        <f t="shared" si="33"/>
        <v>0.1422567377320261</v>
      </c>
      <c r="AU140" s="122">
        <f t="shared" si="34"/>
        <v>0.11374987388654324</v>
      </c>
      <c r="AV140" s="122">
        <f t="shared" si="35"/>
        <v>2.2658378599924797E-2</v>
      </c>
      <c r="AW140" s="122">
        <f t="shared" si="36"/>
        <v>0.1048432872919671</v>
      </c>
      <c r="AX140" s="122">
        <f t="shared" si="37"/>
        <v>1</v>
      </c>
      <c r="AY140" s="122">
        <f>SUMPRODUCT(AN140:AW140,幕後結果_最佳化!$Z$1005:$AI$1005)</f>
        <v>6.7999621973440658E-2</v>
      </c>
      <c r="AZ140" s="122">
        <f>(SUMPRODUCT(AN140:AW140,MMULT(AN140:AW140,幕後結果!$AB$9:$AK$18)))*252</f>
        <v>4.8693947049661512E-2</v>
      </c>
      <c r="BA140" s="122">
        <f t="shared" si="38"/>
        <v>0.2206670502128977</v>
      </c>
      <c r="BB140" s="98">
        <f t="shared" si="39"/>
        <v>0.11374431275183473</v>
      </c>
      <c r="BC140" s="56"/>
      <c r="BD140" s="56"/>
    </row>
    <row r="141" spans="1:56">
      <c r="A141" s="91">
        <v>140</v>
      </c>
      <c r="B141" s="122">
        <v>0.70870715096638248</v>
      </c>
      <c r="C141" s="122">
        <v>0.89794214533307626</v>
      </c>
      <c r="D141" s="122">
        <v>0.6669555002378984</v>
      </c>
      <c r="E141" s="122">
        <v>0.79513561519986142</v>
      </c>
      <c r="F141" s="122">
        <v>0.98221445669754837</v>
      </c>
      <c r="G141" s="122">
        <v>0.81541022564807819</v>
      </c>
      <c r="H141" s="122">
        <v>0.26716272271153674</v>
      </c>
      <c r="I141" s="122">
        <v>0.33726609462691415</v>
      </c>
      <c r="J141" s="122">
        <v>0.83369026141910219</v>
      </c>
      <c r="K141" s="100">
        <v>0.58653969864007816</v>
      </c>
      <c r="L141" s="101"/>
      <c r="M141" s="102">
        <v>140</v>
      </c>
      <c r="N141" s="125">
        <v>0.54961174976720362</v>
      </c>
      <c r="O141" s="125">
        <v>1.2699127546530415</v>
      </c>
      <c r="P141" s="125">
        <v>0.43152180756073594</v>
      </c>
      <c r="Q141" s="125">
        <v>0.8243710314529803</v>
      </c>
      <c r="R141" s="125">
        <v>2.1017967199138869</v>
      </c>
      <c r="S141" s="125">
        <v>0.89801125581228969</v>
      </c>
      <c r="T141" s="125">
        <v>-0.62141676308561578</v>
      </c>
      <c r="U141" s="122">
        <v>-0.41993602558789578</v>
      </c>
      <c r="V141" s="122">
        <v>0.96885111876061214</v>
      </c>
      <c r="W141" s="94">
        <v>0.21865269301402762</v>
      </c>
      <c r="X141" s="56"/>
      <c r="Y141" s="95">
        <v>140</v>
      </c>
      <c r="Z141" s="122">
        <f>(幕後結果!$AB$2+幕後結果!$AB$4*幕後結果_最佳化!$N1142)*12/3</f>
        <v>0.63408036111998278</v>
      </c>
      <c r="AA141" s="122">
        <f>(幕後結果!$AC$2+幕後結果!$AC$4*幕後結果_最佳化!$O1142)*12/3</f>
        <v>0.41986676178759885</v>
      </c>
      <c r="AB141" s="122">
        <f>(幕後結果!$AD$2+幕後結果!$AD$4*幕後結果_最佳化!$P1142)*12/3</f>
        <v>1.1305550124813579</v>
      </c>
      <c r="AC141" s="122">
        <f>(幕後結果!$AE$2+幕後結果!$AE$4*幕後結果_最佳化!$Q1142)*12/3</f>
        <v>1.8398445310183142</v>
      </c>
      <c r="AD141" s="122">
        <f>(幕後結果!$AF$2+幕後結果!$AF$4*幕後結果_最佳化!$R1142)*12/3</f>
        <v>1.562600525547003</v>
      </c>
      <c r="AE141" s="122">
        <f>(幕後結果!$AG$2+幕後結果!$AG$4*幕後結果_最佳化!$S1142)*12/3</f>
        <v>2.1691699887108165</v>
      </c>
      <c r="AF141" s="122">
        <f>(幕後結果!$AH$2+幕後結果!$AH$4*幕後結果_最佳化!$T1142)*12/3</f>
        <v>1.1094702046978695</v>
      </c>
      <c r="AG141" s="122">
        <f>(幕後結果!$AI$2+幕後結果!$AI$4*幕後結果_最佳化!$U1142)*12/3</f>
        <v>-0.74046810079959491</v>
      </c>
      <c r="AH141" s="122">
        <f>(幕後結果!$AJ$2+幕後結果!$AJ$4*幕後結果_最佳化!$V1142)*12/3</f>
        <v>1.3744026375510974</v>
      </c>
      <c r="AI141" s="96">
        <f>(幕後結果!$AK$2+幕後結果!$AK$4*幕後結果_最佳化!$W1142)*12/3</f>
        <v>0.45044134329922064</v>
      </c>
      <c r="AJ141" s="56"/>
      <c r="AK141" s="56"/>
      <c r="AL141" s="56"/>
      <c r="AM141" s="104">
        <v>140</v>
      </c>
      <c r="AN141" s="122">
        <f t="shared" si="27"/>
        <v>9.6443109290542353E-2</v>
      </c>
      <c r="AO141" s="122">
        <f t="shared" si="28"/>
        <v>0.12152579332048848</v>
      </c>
      <c r="AP141" s="122">
        <f t="shared" si="29"/>
        <v>7.9740016168425562E-2</v>
      </c>
      <c r="AQ141" s="122">
        <f t="shared" si="30"/>
        <v>6.6827224556697346E-2</v>
      </c>
      <c r="AR141" s="122">
        <f t="shared" si="31"/>
        <v>0.11320225693331279</v>
      </c>
      <c r="AS141" s="122">
        <f t="shared" si="32"/>
        <v>3.874533241965291E-2</v>
      </c>
      <c r="AT141" s="122">
        <f t="shared" si="33"/>
        <v>0.13517592015885613</v>
      </c>
      <c r="AU141" s="122">
        <f t="shared" si="34"/>
        <v>0.12778766463628746</v>
      </c>
      <c r="AV141" s="122">
        <f t="shared" si="35"/>
        <v>8.5692809999532396E-2</v>
      </c>
      <c r="AW141" s="122">
        <f t="shared" si="36"/>
        <v>0.13485987251620449</v>
      </c>
      <c r="AX141" s="122">
        <f t="shared" si="37"/>
        <v>0.99999999999999989</v>
      </c>
      <c r="AY141" s="122">
        <f>SUMPRODUCT(AN141:AW141,幕後結果_最佳化!$Z$1005:$AI$1005)</f>
        <v>-7.2430371251933079E-2</v>
      </c>
      <c r="AZ141" s="122">
        <f>(SUMPRODUCT(AN141:AW141,MMULT(AN141:AW141,幕後結果!$AB$9:$AK$18)))*252</f>
        <v>4.4840210593337634E-2</v>
      </c>
      <c r="BA141" s="122">
        <f t="shared" si="38"/>
        <v>0.21175507217853751</v>
      </c>
      <c r="BB141" s="98">
        <f t="shared" si="39"/>
        <v>-0.54464041907196603</v>
      </c>
      <c r="BC141" s="56"/>
      <c r="BD141" s="56"/>
    </row>
    <row r="142" spans="1:56">
      <c r="A142" s="91">
        <v>141</v>
      </c>
      <c r="B142" s="122">
        <v>0.31705537075994239</v>
      </c>
      <c r="C142" s="122">
        <v>0.47797778302129634</v>
      </c>
      <c r="D142" s="122">
        <v>0.42593428539302969</v>
      </c>
      <c r="E142" s="122">
        <v>0.55081479160305857</v>
      </c>
      <c r="F142" s="122">
        <v>0.79837548629615984</v>
      </c>
      <c r="G142" s="122">
        <v>0.38550970402031814</v>
      </c>
      <c r="H142" s="122">
        <v>0.54606171492575206</v>
      </c>
      <c r="I142" s="122">
        <v>0.81884676094194742</v>
      </c>
      <c r="J142" s="122">
        <v>0.93484970917443011</v>
      </c>
      <c r="K142" s="100">
        <v>0.19777523136600594</v>
      </c>
      <c r="L142" s="101"/>
      <c r="M142" s="102">
        <v>141</v>
      </c>
      <c r="N142" s="125">
        <v>-0.47594895865746667</v>
      </c>
      <c r="O142" s="125">
        <v>-5.5229576759567203E-2</v>
      </c>
      <c r="P142" s="125">
        <v>-0.18673479840819163</v>
      </c>
      <c r="Q142" s="125">
        <v>0.12772018348757294</v>
      </c>
      <c r="R142" s="125">
        <v>0.83583270039927249</v>
      </c>
      <c r="S142" s="125">
        <v>-0.29104172511864879</v>
      </c>
      <c r="T142" s="125">
        <v>0.11571733128657986</v>
      </c>
      <c r="U142" s="122">
        <v>0.91097892499414901</v>
      </c>
      <c r="V142" s="122">
        <v>1.5129176356423386</v>
      </c>
      <c r="W142" s="94">
        <v>-0.84959469438076163</v>
      </c>
      <c r="X142" s="56"/>
      <c r="Y142" s="95">
        <v>141</v>
      </c>
      <c r="Z142" s="122">
        <f>(幕後結果!$AB$2+幕後結果!$AB$4*幕後結果_最佳化!$N1143)*12/3</f>
        <v>-0.63920494345605339</v>
      </c>
      <c r="AA142" s="122">
        <f>(幕後結果!$AC$2+幕後結果!$AC$4*幕後結果_最佳化!$O1143)*12/3</f>
        <v>-1.4953819282952872</v>
      </c>
      <c r="AB142" s="122">
        <f>(幕後結果!$AD$2+幕後結果!$AD$4*幕後結果_最佳化!$P1143)*12/3</f>
        <v>0.15171152043878577</v>
      </c>
      <c r="AC142" s="122">
        <f>(幕後結果!$AE$2+幕後結果!$AE$4*幕後結果_最佳化!$Q1143)*12/3</f>
        <v>0.89855055338042311</v>
      </c>
      <c r="AD142" s="122">
        <f>(幕後結果!$AF$2+幕後結果!$AF$4*幕後結果_最佳化!$R1143)*12/3</f>
        <v>0.48687507694443105</v>
      </c>
      <c r="AE142" s="122">
        <f>(幕後結果!$AG$2+幕後結果!$AG$4*幕後結果_最佳化!$S1143)*12/3</f>
        <v>0.12080827932814438</v>
      </c>
      <c r="AF142" s="122">
        <f>(幕後結果!$AH$2+幕後結果!$AH$4*幕後結果_最佳化!$T1143)*12/3</f>
        <v>1.351985096677381</v>
      </c>
      <c r="AG142" s="122">
        <f>(幕後結果!$AI$2+幕後結果!$AI$4*幕後結果_最佳化!$U1143)*12/3</f>
        <v>9.3815411840305063E-2</v>
      </c>
      <c r="AH142" s="122">
        <f>(幕後結果!$AJ$2+幕後結果!$AJ$4*幕後結果_最佳化!$V1143)*12/3</f>
        <v>1.2379329759508915</v>
      </c>
      <c r="AI142" s="96">
        <f>(幕後結果!$AK$2+幕後結果!$AK$4*幕後結果_最佳化!$W1143)*12/3</f>
        <v>-0.69616872429580778</v>
      </c>
      <c r="AJ142" s="56"/>
      <c r="AK142" s="56"/>
      <c r="AL142" s="56"/>
      <c r="AM142" s="104">
        <v>141</v>
      </c>
      <c r="AN142" s="122">
        <f t="shared" si="27"/>
        <v>8.5726394257138211E-2</v>
      </c>
      <c r="AO142" s="122">
        <f t="shared" si="28"/>
        <v>5.6664941610789388E-2</v>
      </c>
      <c r="AP142" s="122">
        <f t="shared" si="29"/>
        <v>0.11506780654497761</v>
      </c>
      <c r="AQ142" s="122">
        <f t="shared" si="30"/>
        <v>0.19713079712709072</v>
      </c>
      <c r="AR142" s="122">
        <f t="shared" si="31"/>
        <v>0.12860698066172471</v>
      </c>
      <c r="AS142" s="122">
        <f t="shared" si="32"/>
        <v>3.5617581248267222E-2</v>
      </c>
      <c r="AT142" s="122">
        <f t="shared" si="33"/>
        <v>0.16936469832753995</v>
      </c>
      <c r="AU142" s="122">
        <f t="shared" si="34"/>
        <v>5.7861732224239095E-3</v>
      </c>
      <c r="AV142" s="122">
        <f t="shared" si="35"/>
        <v>2.8624435747499542E-2</v>
      </c>
      <c r="AW142" s="122">
        <f t="shared" si="36"/>
        <v>0.17741019125254878</v>
      </c>
      <c r="AX142" s="122">
        <f t="shared" si="37"/>
        <v>1</v>
      </c>
      <c r="AY142" s="122">
        <f>SUMPRODUCT(AN142:AW142,幕後結果_最佳化!$Z$1005:$AI$1005)</f>
        <v>0.26194094866356432</v>
      </c>
      <c r="AZ142" s="122">
        <f>(SUMPRODUCT(AN142:AW142,MMULT(AN142:AW142,幕後結果!$AB$9:$AK$18)))*252</f>
        <v>3.7950110231815527E-2</v>
      </c>
      <c r="BA142" s="122">
        <f t="shared" si="38"/>
        <v>0.19480788031241325</v>
      </c>
      <c r="BB142" s="98">
        <f t="shared" si="39"/>
        <v>1.1243947026798327</v>
      </c>
      <c r="BC142" s="56"/>
      <c r="BD142" s="56"/>
    </row>
    <row r="143" spans="1:56">
      <c r="A143" s="91">
        <v>142</v>
      </c>
      <c r="B143" s="122">
        <v>0.76668289772239007</v>
      </c>
      <c r="C143" s="122">
        <v>0.67660290131107281</v>
      </c>
      <c r="D143" s="122">
        <v>0.44459011275332294</v>
      </c>
      <c r="E143" s="122">
        <v>0.29251447238883066</v>
      </c>
      <c r="F143" s="122">
        <v>0.25529065686707564</v>
      </c>
      <c r="G143" s="122">
        <v>0.77953992408705552</v>
      </c>
      <c r="H143" s="122">
        <v>0.89392037980608197</v>
      </c>
      <c r="I143" s="122">
        <v>0.25815537821405155</v>
      </c>
      <c r="J143" s="122">
        <v>0.89339048023804413</v>
      </c>
      <c r="K143" s="100">
        <v>0.50398338595468739</v>
      </c>
      <c r="L143" s="101"/>
      <c r="M143" s="102">
        <v>142</v>
      </c>
      <c r="N143" s="125">
        <v>0.72796631851384475</v>
      </c>
      <c r="O143" s="125">
        <v>0.45822027158290451</v>
      </c>
      <c r="P143" s="125">
        <v>-0.13934159108071081</v>
      </c>
      <c r="Q143" s="125">
        <v>-0.54605381635278605</v>
      </c>
      <c r="R143" s="125">
        <v>-0.65793279898120527</v>
      </c>
      <c r="S143" s="125">
        <v>0.7706403257347465</v>
      </c>
      <c r="T143" s="125">
        <v>1.2476500516968976</v>
      </c>
      <c r="U143" s="122">
        <v>-0.64904273155501158</v>
      </c>
      <c r="V143" s="122">
        <v>1.2447625673946041</v>
      </c>
      <c r="W143" s="94">
        <v>9.9850337797811328E-3</v>
      </c>
      <c r="X143" s="56"/>
      <c r="Y143" s="95">
        <v>142</v>
      </c>
      <c r="Z143" s="122">
        <f>(幕後結果!$AB$2+幕後結果!$AB$4*幕後結果_最佳化!$N1144)*12/3</f>
        <v>0.85551654673392807</v>
      </c>
      <c r="AA143" s="122">
        <f>(幕後結果!$AC$2+幕後結果!$AC$4*幕後結果_最佳化!$O1144)*12/3</f>
        <v>-0.68320832490720662</v>
      </c>
      <c r="AB143" s="122">
        <f>(幕後結果!$AD$2+幕後結果!$AD$4*幕後結果_最佳化!$P1144)*12/3</f>
        <v>0.6074962346700965</v>
      </c>
      <c r="AC143" s="122">
        <f>(幕後結果!$AE$2+幕後結果!$AE$4*幕後結果_最佳化!$Q1144)*12/3</f>
        <v>0.58168323144820211</v>
      </c>
      <c r="AD143" s="122">
        <f>(幕後結果!$AF$2+幕後結果!$AF$4*幕後結果_最佳化!$R1144)*12/3</f>
        <v>-0.55889038217045595</v>
      </c>
      <c r="AE143" s="122">
        <f>(幕後結果!$AG$2+幕後結果!$AG$4*幕後結果_最佳化!$S1144)*12/3</f>
        <v>0.77587182607790306</v>
      </c>
      <c r="AF143" s="122">
        <f>(幕後結果!$AH$2+幕後結果!$AH$4*幕後結果_最佳化!$T1144)*12/3</f>
        <v>2.3497464662007035</v>
      </c>
      <c r="AG143" s="122">
        <f>(幕後結果!$AI$2+幕後結果!$AI$4*幕後結果_最佳化!$U1144)*12/3</f>
        <v>-1.301795121808059</v>
      </c>
      <c r="AH143" s="122">
        <f>(幕後結果!$AJ$2+幕後結果!$AJ$4*幕後結果_最佳化!$V1144)*12/3</f>
        <v>1.3490914498138507</v>
      </c>
      <c r="AI143" s="96">
        <f>(幕後結果!$AK$2+幕後結果!$AK$4*幕後結果_最佳化!$W1144)*12/3</f>
        <v>-0.18854258182107006</v>
      </c>
      <c r="AJ143" s="56"/>
      <c r="AK143" s="56"/>
      <c r="AL143" s="56"/>
      <c r="AM143" s="104">
        <v>142</v>
      </c>
      <c r="AN143" s="122">
        <f t="shared" si="27"/>
        <v>0.12961315921193428</v>
      </c>
      <c r="AO143" s="122">
        <f t="shared" si="28"/>
        <v>0.15883563752991614</v>
      </c>
      <c r="AP143" s="122">
        <f t="shared" si="29"/>
        <v>2.0020390799964385E-2</v>
      </c>
      <c r="AQ143" s="122">
        <f t="shared" si="30"/>
        <v>6.0813286701220076E-2</v>
      </c>
      <c r="AR143" s="122">
        <f t="shared" si="31"/>
        <v>0.16647653803171983</v>
      </c>
      <c r="AS143" s="122">
        <f t="shared" si="32"/>
        <v>0.14921382203302996</v>
      </c>
      <c r="AT143" s="122">
        <f t="shared" si="33"/>
        <v>6.0990506864569485E-2</v>
      </c>
      <c r="AU143" s="122">
        <f t="shared" si="34"/>
        <v>3.3990149893251866E-2</v>
      </c>
      <c r="AV143" s="122">
        <f t="shared" si="35"/>
        <v>0.18917660714168311</v>
      </c>
      <c r="AW143" s="122">
        <f t="shared" si="36"/>
        <v>3.0869901792710819E-2</v>
      </c>
      <c r="AX143" s="122">
        <f t="shared" si="37"/>
        <v>0.99999999999999978</v>
      </c>
      <c r="AY143" s="122">
        <f>SUMPRODUCT(AN143:AW143,幕後結果_最佳化!$Z$1005:$AI$1005)</f>
        <v>-7.3320276155395547E-2</v>
      </c>
      <c r="AZ143" s="122">
        <f>(SUMPRODUCT(AN143:AW143,MMULT(AN143:AW143,幕後結果!$AB$9:$AK$18)))*252</f>
        <v>5.2433568810026449E-2</v>
      </c>
      <c r="BA143" s="122">
        <f t="shared" si="38"/>
        <v>0.22898377411953549</v>
      </c>
      <c r="BB143" s="98">
        <f t="shared" si="39"/>
        <v>-0.5075480854583414</v>
      </c>
      <c r="BC143" s="56"/>
      <c r="BD143" s="56"/>
    </row>
    <row r="144" spans="1:56">
      <c r="A144" s="91">
        <v>143</v>
      </c>
      <c r="B144" s="122">
        <v>0.98802092212060333</v>
      </c>
      <c r="C144" s="122">
        <v>0.96792445991476339</v>
      </c>
      <c r="D144" s="122">
        <v>0.6514984216957338</v>
      </c>
      <c r="E144" s="122">
        <v>0.98471047412103396</v>
      </c>
      <c r="F144" s="122">
        <v>0.17324591902768116</v>
      </c>
      <c r="G144" s="122">
        <v>0.32409813677847121</v>
      </c>
      <c r="H144" s="122">
        <v>0.3098498800536531</v>
      </c>
      <c r="I144" s="122">
        <v>0.77905349989803896</v>
      </c>
      <c r="J144" s="122">
        <v>2.5872453615827462E-2</v>
      </c>
      <c r="K144" s="100">
        <v>3.0071479574486526E-2</v>
      </c>
      <c r="L144" s="101"/>
      <c r="M144" s="102">
        <v>143</v>
      </c>
      <c r="N144" s="125">
        <v>2.2577996067606265</v>
      </c>
      <c r="O144" s="125">
        <v>1.8511284214375048</v>
      </c>
      <c r="P144" s="125">
        <v>0.38936905954667783</v>
      </c>
      <c r="Q144" s="125">
        <v>2.1625078618879416</v>
      </c>
      <c r="R144" s="125">
        <v>-0.94141576443420694</v>
      </c>
      <c r="S144" s="125">
        <v>-0.4562693887234206</v>
      </c>
      <c r="T144" s="125">
        <v>-0.49627591012252043</v>
      </c>
      <c r="U144" s="122">
        <v>0.76900052275096409</v>
      </c>
      <c r="V144" s="122">
        <v>-1.945249912470604</v>
      </c>
      <c r="W144" s="94">
        <v>-1.8797441223008</v>
      </c>
      <c r="X144" s="56"/>
      <c r="Y144" s="95">
        <v>143</v>
      </c>
      <c r="Z144" s="122">
        <f>(幕後結果!$AB$2+幕後結果!$AB$4*幕後結果_最佳化!$N1145)*12/3</f>
        <v>2.7548816729271781</v>
      </c>
      <c r="AA144" s="122">
        <f>(幕後結果!$AC$2+幕後結果!$AC$4*幕後結果_最佳化!$O1145)*12/3</f>
        <v>1.3692403652829619</v>
      </c>
      <c r="AB144" s="122">
        <f>(幕後結果!$AD$2+幕後結果!$AD$4*幕後結果_最佳化!$P1145)*12/3</f>
        <v>1.667557761661711</v>
      </c>
      <c r="AC144" s="122">
        <f>(幕後結果!$AE$2+幕後結果!$AE$4*幕後結果_最佳化!$Q1145)*12/3</f>
        <v>3.0025744289703415</v>
      </c>
      <c r="AD144" s="122">
        <f>(幕後結果!$AF$2+幕後結果!$AF$4*幕後結果_最佳化!$R1145)*12/3</f>
        <v>-0.37869310037132148</v>
      </c>
      <c r="AE144" s="122">
        <f>(幕後結果!$AG$2+幕後結果!$AG$4*幕後結果_最佳化!$S1145)*12/3</f>
        <v>2.1274381775714595</v>
      </c>
      <c r="AF144" s="122">
        <f>(幕後結果!$AH$2+幕後結果!$AH$4*幕後結果_最佳化!$T1145)*12/3</f>
        <v>0.8411913355683085</v>
      </c>
      <c r="AG144" s="122">
        <f>(幕後結果!$AI$2+幕後結果!$AI$4*幕後結果_最佳化!$U1145)*12/3</f>
        <v>0.86846111101156287</v>
      </c>
      <c r="AH144" s="122">
        <f>(幕後結果!$AJ$2+幕後結果!$AJ$4*幕後結果_最佳化!$V1145)*12/3</f>
        <v>-0.16159970602809293</v>
      </c>
      <c r="AI144" s="96">
        <f>(幕後結果!$AK$2+幕後結果!$AK$4*幕後結果_最佳化!$W1145)*12/3</f>
        <v>-0.66188245953153269</v>
      </c>
      <c r="AJ144" s="56"/>
      <c r="AK144" s="56"/>
      <c r="AL144" s="56"/>
      <c r="AM144" s="104">
        <v>143</v>
      </c>
      <c r="AN144" s="122">
        <f t="shared" si="27"/>
        <v>5.5227908090852351E-3</v>
      </c>
      <c r="AO144" s="122">
        <f t="shared" si="28"/>
        <v>6.9141132879244449E-2</v>
      </c>
      <c r="AP144" s="122">
        <f t="shared" si="29"/>
        <v>0.12647843817788912</v>
      </c>
      <c r="AQ144" s="122">
        <f t="shared" si="30"/>
        <v>0.19322693411735112</v>
      </c>
      <c r="AR144" s="122">
        <f t="shared" si="31"/>
        <v>1.2950126120584835E-2</v>
      </c>
      <c r="AS144" s="122">
        <f t="shared" si="32"/>
        <v>9.5509184883884088E-2</v>
      </c>
      <c r="AT144" s="122">
        <f t="shared" si="33"/>
        <v>0.16419105011023893</v>
      </c>
      <c r="AU144" s="122">
        <f t="shared" si="34"/>
        <v>0.12927904028830497</v>
      </c>
      <c r="AV144" s="122">
        <f t="shared" si="35"/>
        <v>0.16485137993028007</v>
      </c>
      <c r="AW144" s="122">
        <f t="shared" si="36"/>
        <v>3.8849922683137118E-2</v>
      </c>
      <c r="AX144" s="122">
        <f t="shared" si="37"/>
        <v>1</v>
      </c>
      <c r="AY144" s="122">
        <f>SUMPRODUCT(AN144:AW144,幕後結果_最佳化!$Z$1005:$AI$1005)</f>
        <v>0.24934235234705671</v>
      </c>
      <c r="AZ144" s="122">
        <f>(SUMPRODUCT(AN144:AW144,MMULT(AN144:AW144,幕後結果!$AB$9:$AK$18)))*252</f>
        <v>4.5750383067697728E-2</v>
      </c>
      <c r="BA144" s="122">
        <f t="shared" si="38"/>
        <v>0.21389339182802664</v>
      </c>
      <c r="BB144" s="98">
        <f t="shared" si="39"/>
        <v>0.96516470463491144</v>
      </c>
      <c r="BC144" s="56"/>
      <c r="BD144" s="56"/>
    </row>
    <row r="145" spans="1:56">
      <c r="A145" s="91">
        <v>144</v>
      </c>
      <c r="B145" s="122">
        <v>0.43458577421150579</v>
      </c>
      <c r="C145" s="122">
        <v>0.47508658271141702</v>
      </c>
      <c r="D145" s="122">
        <v>0.15373292354011703</v>
      </c>
      <c r="E145" s="122">
        <v>0.50033352377927343</v>
      </c>
      <c r="F145" s="122">
        <v>2.8401270324942329E-2</v>
      </c>
      <c r="G145" s="122">
        <v>0.3285139125760641</v>
      </c>
      <c r="H145" s="122">
        <v>0.84369812871370864</v>
      </c>
      <c r="I145" s="122">
        <v>0.99579693088465304</v>
      </c>
      <c r="J145" s="122">
        <v>0.21451678535532648</v>
      </c>
      <c r="K145" s="100">
        <v>0.77886905754821401</v>
      </c>
      <c r="L145" s="101"/>
      <c r="M145" s="102">
        <v>144</v>
      </c>
      <c r="N145" s="125">
        <v>-0.16471088575166193</v>
      </c>
      <c r="O145" s="125">
        <v>-6.2489321634362056E-2</v>
      </c>
      <c r="P145" s="125">
        <v>-1.0205538854357972</v>
      </c>
      <c r="Q145" s="125">
        <v>8.3602023277512766E-4</v>
      </c>
      <c r="R145" s="125">
        <v>-1.9048271714396428</v>
      </c>
      <c r="S145" s="125">
        <v>-0.44402041358612909</v>
      </c>
      <c r="T145" s="125">
        <v>1.0097736596989637</v>
      </c>
      <c r="U145" s="122">
        <v>2.6353063260864751</v>
      </c>
      <c r="V145" s="122">
        <v>-0.79084650092315345</v>
      </c>
      <c r="W145" s="94">
        <v>0.76837928269509392</v>
      </c>
      <c r="X145" s="56"/>
      <c r="Y145" s="95">
        <v>144</v>
      </c>
      <c r="Z145" s="122">
        <f>(幕後結果!$AB$2+幕後結果!$AB$4*幕後結果_最佳化!$N1146)*12/3</f>
        <v>-0.25278719051360554</v>
      </c>
      <c r="AA145" s="122">
        <f>(幕後結果!$AC$2+幕後結果!$AC$4*幕後結果_最佳化!$O1146)*12/3</f>
        <v>-1.478344443251455</v>
      </c>
      <c r="AB145" s="122">
        <f>(幕後結果!$AD$2+幕後結果!$AD$4*幕後結果_最佳化!$P1146)*12/3</f>
        <v>-0.47732858728251876</v>
      </c>
      <c r="AC145" s="122">
        <f>(幕後結果!$AE$2+幕後結果!$AE$4*幕後結果_最佳化!$Q1146)*12/3</f>
        <v>0.62726023406279574</v>
      </c>
      <c r="AD145" s="122">
        <f>(幕後結果!$AF$2+幕後結果!$AF$4*幕後結果_最佳化!$R1146)*12/3</f>
        <v>-1.4607189692119802</v>
      </c>
      <c r="AE145" s="122">
        <f>(幕後結果!$AG$2+幕後結果!$AG$4*幕後結果_最佳化!$S1146)*12/3</f>
        <v>-0.41744669511370996</v>
      </c>
      <c r="AF145" s="122">
        <f>(幕後結果!$AH$2+幕後結果!$AH$4*幕後結果_最佳化!$T1146)*12/3</f>
        <v>1.5781904848323365</v>
      </c>
      <c r="AG145" s="122">
        <f>(幕後結果!$AI$2+幕後結果!$AI$4*幕後結果_最佳化!$U1146)*12/3</f>
        <v>1.7840575758474742</v>
      </c>
      <c r="AH145" s="122">
        <f>(幕後結果!$AJ$2+幕後結果!$AJ$4*幕後結果_最佳化!$V1146)*12/3</f>
        <v>-0.23826085849266765</v>
      </c>
      <c r="AI145" s="96">
        <f>(幕後結果!$AK$2+幕後結果!$AK$4*幕後結果_最佳化!$W1146)*12/3</f>
        <v>-0.41706984645568479</v>
      </c>
      <c r="AJ145" s="56"/>
      <c r="AK145" s="56"/>
      <c r="AL145" s="56"/>
      <c r="AM145" s="104">
        <v>144</v>
      </c>
      <c r="AN145" s="122">
        <f t="shared" si="27"/>
        <v>9.6214518766434526E-2</v>
      </c>
      <c r="AO145" s="122">
        <f t="shared" si="28"/>
        <v>0.19821349913356345</v>
      </c>
      <c r="AP145" s="122">
        <f t="shared" si="29"/>
        <v>6.5216026846944081E-2</v>
      </c>
      <c r="AQ145" s="122">
        <f t="shared" si="30"/>
        <v>2.7909966956355139E-2</v>
      </c>
      <c r="AR145" s="122">
        <f t="shared" si="31"/>
        <v>9.7499561814328478E-2</v>
      </c>
      <c r="AS145" s="122">
        <f t="shared" si="32"/>
        <v>1.6646943257463478E-2</v>
      </c>
      <c r="AT145" s="122">
        <f t="shared" si="33"/>
        <v>0.20280304085036205</v>
      </c>
      <c r="AU145" s="122">
        <f t="shared" si="34"/>
        <v>0.17574683809083419</v>
      </c>
      <c r="AV145" s="122">
        <f t="shared" si="35"/>
        <v>6.0600813187635473E-2</v>
      </c>
      <c r="AW145" s="122">
        <f t="shared" si="36"/>
        <v>5.914879109607929E-2</v>
      </c>
      <c r="AX145" s="122">
        <f t="shared" si="37"/>
        <v>1</v>
      </c>
      <c r="AY145" s="122">
        <f>SUMPRODUCT(AN145:AW145,幕後結果_最佳化!$Z$1005:$AI$1005)</f>
        <v>-0.15345439710685413</v>
      </c>
      <c r="AZ145" s="122">
        <f>(SUMPRODUCT(AN145:AW145,MMULT(AN145:AW145,幕後結果!$AB$9:$AK$18)))*252</f>
        <v>5.6171647557417E-2</v>
      </c>
      <c r="BA145" s="122">
        <f t="shared" si="38"/>
        <v>0.23700558549835277</v>
      </c>
      <c r="BB145" s="98">
        <f t="shared" si="39"/>
        <v>-0.82848004064536629</v>
      </c>
      <c r="BC145" s="56"/>
      <c r="BD145" s="56"/>
    </row>
    <row r="146" spans="1:56">
      <c r="A146" s="91">
        <v>145</v>
      </c>
      <c r="B146" s="122">
        <v>0.3645740348555575</v>
      </c>
      <c r="C146" s="122">
        <v>0.64539682372365514</v>
      </c>
      <c r="D146" s="122">
        <v>4.6207470926079353E-2</v>
      </c>
      <c r="E146" s="122">
        <v>0.13816388869085428</v>
      </c>
      <c r="F146" s="122">
        <v>0.23521927934693365</v>
      </c>
      <c r="G146" s="122">
        <v>0.64668266506437422</v>
      </c>
      <c r="H146" s="122">
        <v>9.8053754723674391E-2</v>
      </c>
      <c r="I146" s="122">
        <v>0.29758245900555025</v>
      </c>
      <c r="J146" s="122">
        <v>0.84056836308012683</v>
      </c>
      <c r="K146" s="100">
        <v>0.55856202833827684</v>
      </c>
      <c r="L146" s="101"/>
      <c r="M146" s="102">
        <v>145</v>
      </c>
      <c r="N146" s="125">
        <v>-0.34625901130115794</v>
      </c>
      <c r="O146" s="125">
        <v>0.372922194889033</v>
      </c>
      <c r="P146" s="125">
        <v>-1.6827941812724396</v>
      </c>
      <c r="Q146" s="125">
        <v>-1.0886057560499085</v>
      </c>
      <c r="R146" s="125">
        <v>-0.72176567112062329</v>
      </c>
      <c r="S146" s="125">
        <v>0.37637965367003134</v>
      </c>
      <c r="T146" s="125">
        <v>-1.2927211806878021</v>
      </c>
      <c r="U146" s="122">
        <v>-0.53136637471511905</v>
      </c>
      <c r="V146" s="122">
        <v>0.99679654872222667</v>
      </c>
      <c r="W146" s="94">
        <v>0.14732443911296261</v>
      </c>
      <c r="X146" s="56"/>
      <c r="Y146" s="95">
        <v>145</v>
      </c>
      <c r="Z146" s="122">
        <f>(幕後結果!$AB$2+幕後結果!$AB$4*幕後結果_最佳化!$N1147)*12/3</f>
        <v>-0.47818833784361542</v>
      </c>
      <c r="AA146" s="122">
        <f>(幕後結果!$AC$2+幕後結果!$AC$4*幕後結果_最佳化!$O1147)*12/3</f>
        <v>-0.89408944218986219</v>
      </c>
      <c r="AB146" s="122">
        <f>(幕後結果!$AD$2+幕後結果!$AD$4*幕後結果_最佳化!$P1147)*12/3</f>
        <v>-1.0612489255641711</v>
      </c>
      <c r="AC146" s="122">
        <f>(幕後結果!$AE$2+幕後結果!$AE$4*幕後結果_最佳化!$Q1147)*12/3</f>
        <v>-0.25434463153911202</v>
      </c>
      <c r="AD146" s="122">
        <f>(幕後結果!$AF$2+幕後結果!$AF$4*幕後結果_最佳化!$R1147)*12/3</f>
        <v>-0.76512668385924842</v>
      </c>
      <c r="AE146" s="122">
        <f>(幕後結果!$AG$2+幕後結果!$AG$4*幕後結果_最佳化!$S1147)*12/3</f>
        <v>-0.35284041184729342</v>
      </c>
      <c r="AF146" s="122">
        <f>(幕後結果!$AH$2+幕後結果!$AH$4*幕後結果_最佳化!$T1147)*12/3</f>
        <v>-0.30548614150718434</v>
      </c>
      <c r="AG146" s="122">
        <f>(幕後結果!$AI$2+幕後結果!$AI$4*幕後結果_最佳化!$U1147)*12/3</f>
        <v>-1.7408840044250919</v>
      </c>
      <c r="AH146" s="122">
        <f>(幕後結果!$AJ$2+幕後結果!$AJ$4*幕後結果_最佳化!$V1147)*12/3</f>
        <v>0.26944504401835101</v>
      </c>
      <c r="AI146" s="96">
        <f>(幕後結果!$AK$2+幕後結果!$AK$4*幕後結果_最佳化!$W1147)*12/3</f>
        <v>-0.63788984847432495</v>
      </c>
      <c r="AJ146" s="56"/>
      <c r="AK146" s="56"/>
      <c r="AL146" s="56"/>
      <c r="AM146" s="104">
        <v>145</v>
      </c>
      <c r="AN146" s="122">
        <f t="shared" si="27"/>
        <v>0.11341630471764451</v>
      </c>
      <c r="AO146" s="122">
        <f t="shared" si="28"/>
        <v>8.755316836757128E-2</v>
      </c>
      <c r="AP146" s="122">
        <f t="shared" si="29"/>
        <v>0.18334477491308418</v>
      </c>
      <c r="AQ146" s="122">
        <f t="shared" si="30"/>
        <v>9.3231171788415321E-2</v>
      </c>
      <c r="AR146" s="122">
        <f t="shared" si="31"/>
        <v>5.1989742716205814E-3</v>
      </c>
      <c r="AS146" s="122">
        <f t="shared" si="32"/>
        <v>4.701143140656408E-2</v>
      </c>
      <c r="AT146" s="122">
        <f t="shared" si="33"/>
        <v>0.15588762289420402</v>
      </c>
      <c r="AU146" s="122">
        <f t="shared" si="34"/>
        <v>0.13964747278342937</v>
      </c>
      <c r="AV146" s="122">
        <f t="shared" si="35"/>
        <v>0.16926686820165834</v>
      </c>
      <c r="AW146" s="122">
        <f t="shared" si="36"/>
        <v>5.4422106558084165E-3</v>
      </c>
      <c r="AX146" s="122">
        <f t="shared" si="37"/>
        <v>1.0000000000000002</v>
      </c>
      <c r="AY146" s="122">
        <f>SUMPRODUCT(AN146:AW146,幕後結果_最佳化!$Z$1005:$AI$1005)</f>
        <v>0.14483784931002072</v>
      </c>
      <c r="AZ146" s="122">
        <f>(SUMPRODUCT(AN146:AW146,MMULT(AN146:AW146,幕後結果!$AB$9:$AK$18)))*252</f>
        <v>5.4527745707059441E-2</v>
      </c>
      <c r="BA146" s="122">
        <f t="shared" si="38"/>
        <v>0.23351176781280092</v>
      </c>
      <c r="BB146" s="98">
        <f t="shared" si="39"/>
        <v>0.43654266448678986</v>
      </c>
      <c r="BC146" s="56"/>
      <c r="BD146" s="56"/>
    </row>
    <row r="147" spans="1:56">
      <c r="A147" s="91">
        <v>146</v>
      </c>
      <c r="B147" s="122">
        <v>0.75302850792870002</v>
      </c>
      <c r="C147" s="122">
        <v>0.84571576552091843</v>
      </c>
      <c r="D147" s="122">
        <v>0.16037872045136536</v>
      </c>
      <c r="E147" s="122">
        <v>7.1160840444607354E-2</v>
      </c>
      <c r="F147" s="122">
        <v>0.72205229870509391</v>
      </c>
      <c r="G147" s="122">
        <v>0.7587640697562068</v>
      </c>
      <c r="H147" s="122">
        <v>0.55896818784122293</v>
      </c>
      <c r="I147" s="122">
        <v>0.87829564167091112</v>
      </c>
      <c r="J147" s="122">
        <v>0.65056014506039084</v>
      </c>
      <c r="K147" s="100">
        <v>0.14552004267007401</v>
      </c>
      <c r="L147" s="101"/>
      <c r="M147" s="102">
        <v>146</v>
      </c>
      <c r="N147" s="125">
        <v>0.68405096470272575</v>
      </c>
      <c r="O147" s="125">
        <v>1.018230413966269</v>
      </c>
      <c r="P147" s="125">
        <v>-0.99290256247335773</v>
      </c>
      <c r="Q147" s="125">
        <v>-1.4671999119496677</v>
      </c>
      <c r="R147" s="125">
        <v>0.58894912438274927</v>
      </c>
      <c r="S147" s="125">
        <v>0.70233245062649263</v>
      </c>
      <c r="T147" s="125">
        <v>0.14835371696389718</v>
      </c>
      <c r="U147" s="122">
        <v>1.1665089882888893</v>
      </c>
      <c r="V147" s="122">
        <v>0.38683318251119275</v>
      </c>
      <c r="W147" s="94">
        <v>-1.0558427020340895</v>
      </c>
      <c r="X147" s="56"/>
      <c r="Y147" s="95">
        <v>146</v>
      </c>
      <c r="Z147" s="122">
        <f>(幕後結果!$AB$2+幕後結果!$AB$4*幕後結果_最佳化!$N1148)*12/3</f>
        <v>0.8009934217803143</v>
      </c>
      <c r="AA147" s="122">
        <f>(幕後結果!$AC$2+幕後結果!$AC$4*幕後結果_最佳化!$O1148)*12/3</f>
        <v>8.4710902806069743E-2</v>
      </c>
      <c r="AB147" s="122">
        <f>(幕後結果!$AD$2+幕後結果!$AD$4*幕後結果_最佳化!$P1148)*12/3</f>
        <v>-8.7990160222771285E-2</v>
      </c>
      <c r="AC147" s="122">
        <f>(幕後結果!$AE$2+幕後結果!$AE$4*幕後結果_最佳化!$Q1148)*12/3</f>
        <v>-0.19322625506386015</v>
      </c>
      <c r="AD147" s="122">
        <f>(幕後結果!$AF$2+幕後結果!$AF$4*幕後結果_最佳化!$R1148)*12/3</f>
        <v>0.18342265367852814</v>
      </c>
      <c r="AE147" s="122">
        <f>(幕後結果!$AG$2+幕後結果!$AG$4*幕後結果_最佳化!$S1148)*12/3</f>
        <v>0.31709289387088568</v>
      </c>
      <c r="AF147" s="122">
        <f>(幕後結果!$AH$2+幕後結果!$AH$4*幕後結果_最佳化!$T1148)*12/3</f>
        <v>1.63087067197546</v>
      </c>
      <c r="AG147" s="122">
        <f>(幕後結果!$AI$2+幕後結果!$AI$4*幕後結果_最佳化!$U1148)*12/3</f>
        <v>0.95990809765877438</v>
      </c>
      <c r="AH147" s="122">
        <f>(幕後結果!$AJ$2+幕後結果!$AJ$4*幕後結果_最佳化!$V1148)*12/3</f>
        <v>0.9103554499058012</v>
      </c>
      <c r="AI147" s="96">
        <f>(幕後結果!$AK$2+幕後結果!$AK$4*幕後結果_最佳化!$W1148)*12/3</f>
        <v>-0.49049680327918205</v>
      </c>
      <c r="AJ147" s="56"/>
      <c r="AK147" s="56"/>
      <c r="AL147" s="56"/>
      <c r="AM147" s="104">
        <v>146</v>
      </c>
      <c r="AN147" s="122">
        <f t="shared" si="27"/>
        <v>0.12275204619569634</v>
      </c>
      <c r="AO147" s="122">
        <f t="shared" si="28"/>
        <v>0.14195420648559043</v>
      </c>
      <c r="AP147" s="122">
        <f t="shared" si="29"/>
        <v>0.16905268079629079</v>
      </c>
      <c r="AQ147" s="122">
        <f t="shared" si="30"/>
        <v>0.14690525727686743</v>
      </c>
      <c r="AR147" s="122">
        <f t="shared" si="31"/>
        <v>3.5566362625412747E-2</v>
      </c>
      <c r="AS147" s="122">
        <f t="shared" si="32"/>
        <v>5.9446306035428491E-2</v>
      </c>
      <c r="AT147" s="122">
        <f t="shared" si="33"/>
        <v>0.10062852662347457</v>
      </c>
      <c r="AU147" s="122">
        <f t="shared" si="34"/>
        <v>4.8905156892122791E-2</v>
      </c>
      <c r="AV147" s="122">
        <f t="shared" si="35"/>
        <v>3.1460274113817459E-2</v>
      </c>
      <c r="AW147" s="122">
        <f t="shared" si="36"/>
        <v>0.14332918295529898</v>
      </c>
      <c r="AX147" s="122">
        <f t="shared" si="37"/>
        <v>1</v>
      </c>
      <c r="AY147" s="122">
        <f>SUMPRODUCT(AN147:AW147,幕後結果_最佳化!$Z$1005:$AI$1005)</f>
        <v>4.4094921039163112E-2</v>
      </c>
      <c r="AZ147" s="122">
        <f>(SUMPRODUCT(AN147:AW147,MMULT(AN147:AW147,幕後結果!$AB$9:$AK$18)))*252</f>
        <v>4.8028600795964091E-2</v>
      </c>
      <c r="BA147" s="122">
        <f t="shared" si="38"/>
        <v>0.2191542853698373</v>
      </c>
      <c r="BB147" s="98">
        <f t="shared" si="39"/>
        <v>5.4524192266950369E-3</v>
      </c>
      <c r="BC147" s="56"/>
      <c r="BD147" s="56"/>
    </row>
    <row r="148" spans="1:56">
      <c r="A148" s="91">
        <v>147</v>
      </c>
      <c r="B148" s="122">
        <v>0.24708252486581972</v>
      </c>
      <c r="C148" s="122">
        <v>0.28078708566326838</v>
      </c>
      <c r="D148" s="122">
        <v>0.80887892703744746</v>
      </c>
      <c r="E148" s="122">
        <v>2.6454494033145703E-2</v>
      </c>
      <c r="F148" s="122">
        <v>0.49206366445581939</v>
      </c>
      <c r="G148" s="122">
        <v>0.75280567544456667</v>
      </c>
      <c r="H148" s="122">
        <v>0.37047048004840666</v>
      </c>
      <c r="I148" s="122">
        <v>0.91045106821993738</v>
      </c>
      <c r="J148" s="122">
        <v>0.88654692936156443</v>
      </c>
      <c r="K148" s="100">
        <v>3.4403220788866928E-2</v>
      </c>
      <c r="L148" s="101"/>
      <c r="M148" s="102">
        <v>147</v>
      </c>
      <c r="N148" s="125">
        <v>-0.6836993251170711</v>
      </c>
      <c r="O148" s="125">
        <v>-0.58050491783987168</v>
      </c>
      <c r="P148" s="125">
        <v>0.87377252467810407</v>
      </c>
      <c r="Q148" s="125">
        <v>-1.9356630066457821</v>
      </c>
      <c r="R148" s="125">
        <v>-1.9894755389069783E-2</v>
      </c>
      <c r="S148" s="125">
        <v>0.68334534218030818</v>
      </c>
      <c r="T148" s="125">
        <v>-0.33060752678781979</v>
      </c>
      <c r="U148" s="122">
        <v>1.3435378964129561</v>
      </c>
      <c r="V148" s="122">
        <v>1.208366963793496</v>
      </c>
      <c r="W148" s="94">
        <v>-1.8196885920251353</v>
      </c>
      <c r="X148" s="56"/>
      <c r="Y148" s="95">
        <v>147</v>
      </c>
      <c r="Z148" s="122">
        <f>(幕後結果!$AB$2+幕後結果!$AB$4*幕後結果_最佳化!$N1149)*12/3</f>
        <v>-0.89713749338732907</v>
      </c>
      <c r="AA148" s="122">
        <f>(幕後結果!$AC$2+幕後結果!$AC$4*幕後結果_最佳化!$O1149)*12/3</f>
        <v>-2.2373000613488809</v>
      </c>
      <c r="AB148" s="122">
        <f>(幕後結果!$AD$2+幕後結果!$AD$4*幕後結果_最佳化!$P1149)*12/3</f>
        <v>0.95413304060035331</v>
      </c>
      <c r="AC148" s="122">
        <f>(幕後結果!$AE$2+幕後結果!$AE$4*幕後結果_最佳化!$Q1149)*12/3</f>
        <v>-0.45097784964575371</v>
      </c>
      <c r="AD148" s="122">
        <f>(幕後結果!$AF$2+幕後結果!$AF$4*幕後結果_最佳化!$R1149)*12/3</f>
        <v>-0.20675070372642831</v>
      </c>
      <c r="AE148" s="122">
        <f>(幕後結果!$AG$2+幕後結果!$AG$4*幕後結果_最佳化!$S1149)*12/3</f>
        <v>-0.37205387334244006</v>
      </c>
      <c r="AF148" s="122">
        <f>(幕後結果!$AH$2+幕後結果!$AH$4*幕後結果_最佳化!$T1149)*12/3</f>
        <v>0.94257474968854249</v>
      </c>
      <c r="AG148" s="122">
        <f>(幕後結果!$AI$2+幕後結果!$AI$4*幕後結果_最佳化!$U1149)*12/3</f>
        <v>0.43916448209841907</v>
      </c>
      <c r="AH148" s="122">
        <f>(幕後結果!$AJ$2+幕後結果!$AJ$4*幕後結果_最佳化!$V1149)*12/3</f>
        <v>0.76560671165218219</v>
      </c>
      <c r="AI148" s="96">
        <f>(幕後結果!$AK$2+幕後結果!$AK$4*幕後結果_最佳化!$W1149)*12/3</f>
        <v>-1.4671393545556233</v>
      </c>
      <c r="AJ148" s="56"/>
      <c r="AK148" s="56"/>
      <c r="AL148" s="56"/>
      <c r="AM148" s="104">
        <v>147</v>
      </c>
      <c r="AN148" s="122">
        <f t="shared" si="27"/>
        <v>0.18805408883954117</v>
      </c>
      <c r="AO148" s="122">
        <f t="shared" si="28"/>
        <v>0.14254255712197494</v>
      </c>
      <c r="AP148" s="122">
        <f t="shared" si="29"/>
        <v>6.0133921915524642E-2</v>
      </c>
      <c r="AQ148" s="122">
        <f t="shared" si="30"/>
        <v>8.5017233555240244E-3</v>
      </c>
      <c r="AR148" s="122">
        <f t="shared" si="31"/>
        <v>0.11569080182210659</v>
      </c>
      <c r="AS148" s="122">
        <f t="shared" si="32"/>
        <v>0.14305920609768014</v>
      </c>
      <c r="AT148" s="122">
        <f t="shared" si="33"/>
        <v>3.6431234098677538E-2</v>
      </c>
      <c r="AU148" s="122">
        <f t="shared" si="34"/>
        <v>2.9445822159056237E-2</v>
      </c>
      <c r="AV148" s="122">
        <f t="shared" si="35"/>
        <v>0.18588875101790953</v>
      </c>
      <c r="AW148" s="122">
        <f t="shared" si="36"/>
        <v>9.0251893572005096E-2</v>
      </c>
      <c r="AX148" s="122">
        <f t="shared" si="37"/>
        <v>0.99999999999999978</v>
      </c>
      <c r="AY148" s="122">
        <f>SUMPRODUCT(AN148:AW148,幕後結果_最佳化!$Z$1005:$AI$1005)</f>
        <v>-0.12675517598058189</v>
      </c>
      <c r="AZ148" s="122">
        <f>(SUMPRODUCT(AN148:AW148,MMULT(AN148:AW148,幕後結果!$AB$9:$AK$18)))*252</f>
        <v>5.5901076324566E-2</v>
      </c>
      <c r="BA148" s="122">
        <f t="shared" si="38"/>
        <v>0.23643408452371245</v>
      </c>
      <c r="BB148" s="98">
        <f t="shared" si="39"/>
        <v>-0.71755803027446674</v>
      </c>
      <c r="BC148" s="56"/>
      <c r="BD148" s="56"/>
    </row>
    <row r="149" spans="1:56">
      <c r="A149" s="91">
        <v>148</v>
      </c>
      <c r="B149" s="122">
        <v>0.22688543588557697</v>
      </c>
      <c r="C149" s="122">
        <v>0.63923567220994859</v>
      </c>
      <c r="D149" s="122">
        <v>8.3348093293851511E-2</v>
      </c>
      <c r="E149" s="122">
        <v>0.68106028381586281</v>
      </c>
      <c r="F149" s="122">
        <v>0.82195833887361958</v>
      </c>
      <c r="G149" s="122">
        <v>0.78439065247542716</v>
      </c>
      <c r="H149" s="122">
        <v>0.72956965005271091</v>
      </c>
      <c r="I149" s="122">
        <v>0.10387237043787256</v>
      </c>
      <c r="J149" s="122">
        <v>0.32539845414293422</v>
      </c>
      <c r="K149" s="100">
        <v>0.93664938472638104</v>
      </c>
      <c r="L149" s="101"/>
      <c r="M149" s="102">
        <v>148</v>
      </c>
      <c r="N149" s="125">
        <v>-0.74914324622630513</v>
      </c>
      <c r="O149" s="125">
        <v>0.35641652518454936</v>
      </c>
      <c r="P149" s="125">
        <v>-1.3828978600133519</v>
      </c>
      <c r="Q149" s="125">
        <v>0.47066576976822899</v>
      </c>
      <c r="R149" s="125">
        <v>0.92285394834098411</v>
      </c>
      <c r="S149" s="125">
        <v>0.78710791732293772</v>
      </c>
      <c r="T149" s="125">
        <v>0.61151196466195257</v>
      </c>
      <c r="U149" s="122">
        <v>-1.2597910732759199</v>
      </c>
      <c r="V149" s="122">
        <v>-0.45265538812611977</v>
      </c>
      <c r="W149" s="94">
        <v>1.527240452937999</v>
      </c>
      <c r="X149" s="56"/>
      <c r="Y149" s="95">
        <v>148</v>
      </c>
      <c r="Z149" s="122">
        <f>(幕後結果!$AB$2+幕後結果!$AB$4*幕後結果_最佳化!$N1150)*12/3</f>
        <v>-0.97838941961431924</v>
      </c>
      <c r="AA149" s="122">
        <f>(幕後結果!$AC$2+幕後結果!$AC$4*幕後結果_最佳化!$O1150)*12/3</f>
        <v>-0.95184008522734465</v>
      </c>
      <c r="AB149" s="122">
        <f>(幕後結果!$AD$2+幕後結果!$AD$4*幕後結果_最佳化!$P1150)*12/3</f>
        <v>-0.92457257197189435</v>
      </c>
      <c r="AC149" s="122">
        <f>(幕後結果!$AE$2+幕後結果!$AE$4*幕後結果_最佳化!$Q1150)*12/3</f>
        <v>0.92021017228153268</v>
      </c>
      <c r="AD149" s="122">
        <f>(幕後結果!$AF$2+幕後結果!$AF$4*幕後結果_最佳化!$R1150)*12/3</f>
        <v>0.51332558038749709</v>
      </c>
      <c r="AE149" s="122">
        <f>(幕後結果!$AG$2+幕後結果!$AG$4*幕後結果_最佳化!$S1150)*12/3</f>
        <v>0.9315429872510923</v>
      </c>
      <c r="AF149" s="122">
        <f>(幕後結果!$AH$2+幕後結果!$AH$4*幕後結果_最佳化!$T1150)*12/3</f>
        <v>1.5897425012518216</v>
      </c>
      <c r="AG149" s="122">
        <f>(幕後結果!$AI$2+幕後結果!$AI$4*幕後結果_最佳化!$U1150)*12/3</f>
        <v>-2.4986976530435898</v>
      </c>
      <c r="AH149" s="122">
        <f>(幕後結果!$AJ$2+幕後結果!$AJ$4*幕後結果_最佳化!$V1150)*12/3</f>
        <v>-0.31443077038314621</v>
      </c>
      <c r="AI149" s="96">
        <f>(幕後結果!$AK$2+幕後結果!$AK$4*幕後結果_最佳化!$W1150)*12/3</f>
        <v>0.3372833119053858</v>
      </c>
      <c r="AJ149" s="56"/>
      <c r="AK149" s="56"/>
      <c r="AL149" s="56"/>
      <c r="AM149" s="104">
        <v>148</v>
      </c>
      <c r="AN149" s="122">
        <f t="shared" si="27"/>
        <v>0.16886620087960466</v>
      </c>
      <c r="AO149" s="122">
        <f t="shared" si="28"/>
        <v>5.4432289776499623E-2</v>
      </c>
      <c r="AP149" s="122">
        <f t="shared" si="29"/>
        <v>1.2886217080528324E-2</v>
      </c>
      <c r="AQ149" s="122">
        <f t="shared" si="30"/>
        <v>5.5915825069816807E-2</v>
      </c>
      <c r="AR149" s="122">
        <f t="shared" si="31"/>
        <v>0.11696156612793492</v>
      </c>
      <c r="AS149" s="122">
        <f t="shared" si="32"/>
        <v>0.17543202825886611</v>
      </c>
      <c r="AT149" s="122">
        <f t="shared" si="33"/>
        <v>0.18647486298541821</v>
      </c>
      <c r="AU149" s="122">
        <f t="shared" si="34"/>
        <v>3.6916558560434582E-3</v>
      </c>
      <c r="AV149" s="122">
        <f t="shared" si="35"/>
        <v>0.1939220139429837</v>
      </c>
      <c r="AW149" s="122">
        <f t="shared" si="36"/>
        <v>3.1417340022304202E-2</v>
      </c>
      <c r="AX149" s="122">
        <f t="shared" si="37"/>
        <v>1</v>
      </c>
      <c r="AY149" s="122">
        <f>SUMPRODUCT(AN149:AW149,幕後結果_最佳化!$Z$1005:$AI$1005)</f>
        <v>0.2504063987018818</v>
      </c>
      <c r="AZ149" s="122">
        <f>(SUMPRODUCT(AN149:AW149,MMULT(AN149:AW149,幕後結果!$AB$9:$AK$18)))*252</f>
        <v>5.0932754960857786E-2</v>
      </c>
      <c r="BA149" s="122">
        <f t="shared" si="38"/>
        <v>0.22568286368454693</v>
      </c>
      <c r="BB149" s="98">
        <f t="shared" si="39"/>
        <v>0.91946014559584965</v>
      </c>
      <c r="BC149" s="56"/>
      <c r="BD149" s="56"/>
    </row>
    <row r="150" spans="1:56">
      <c r="A150" s="91">
        <v>149</v>
      </c>
      <c r="B150" s="122">
        <v>9.2313324071808811E-3</v>
      </c>
      <c r="C150" s="122">
        <v>0.36392223012354608</v>
      </c>
      <c r="D150" s="122">
        <v>0.63753349570881368</v>
      </c>
      <c r="E150" s="122">
        <v>0.38516145144943681</v>
      </c>
      <c r="F150" s="122">
        <v>7.0830483813022926E-2</v>
      </c>
      <c r="G150" s="122">
        <v>0.54947997169006602</v>
      </c>
      <c r="H150" s="122">
        <v>0.36981391830157695</v>
      </c>
      <c r="I150" s="122">
        <v>0.68406023762765544</v>
      </c>
      <c r="J150" s="122">
        <v>0.63927024256355014</v>
      </c>
      <c r="K150" s="100">
        <v>0.9907970891915765</v>
      </c>
      <c r="L150" s="101"/>
      <c r="M150" s="102">
        <v>149</v>
      </c>
      <c r="N150" s="125">
        <v>-2.3562062236273826</v>
      </c>
      <c r="O150" s="125">
        <v>-0.34799430529737646</v>
      </c>
      <c r="P150" s="125">
        <v>0.35187366692404382</v>
      </c>
      <c r="Q150" s="125">
        <v>-0.29195255109168877</v>
      </c>
      <c r="R150" s="125">
        <v>-1.4696337750656343</v>
      </c>
      <c r="S150" s="125">
        <v>0.12434760474600773</v>
      </c>
      <c r="T150" s="125">
        <v>-0.33234622828807586</v>
      </c>
      <c r="U150" s="122">
        <v>0.47908308206203293</v>
      </c>
      <c r="V150" s="122">
        <v>0.35650886430042167</v>
      </c>
      <c r="W150" s="94">
        <v>2.3573513735140317</v>
      </c>
      <c r="X150" s="56"/>
      <c r="Y150" s="95">
        <v>149</v>
      </c>
      <c r="Z150" s="122">
        <f>(幕後結果!$AB$2+幕後結果!$AB$4*幕後結果_最佳化!$N1151)*12/3</f>
        <v>-2.9736390970285194</v>
      </c>
      <c r="AA150" s="122">
        <f>(幕後結果!$AC$2+幕後結果!$AC$4*幕後結果_最佳化!$O1151)*12/3</f>
        <v>-2.0621993660191262</v>
      </c>
      <c r="AB150" s="122">
        <f>(幕後結果!$AD$2+幕後結果!$AD$4*幕後結果_最佳化!$P1151)*12/3</f>
        <v>2.2084681801553374E-2</v>
      </c>
      <c r="AC150" s="122">
        <f>(幕後結果!$AE$2+幕後結果!$AE$4*幕後結果_最佳化!$Q1151)*12/3</f>
        <v>0.55854125533034293</v>
      </c>
      <c r="AD150" s="122">
        <f>(幕後結果!$AF$2+幕後結果!$AF$4*幕後結果_最佳化!$R1151)*12/3</f>
        <v>-1.006246232398244</v>
      </c>
      <c r="AE150" s="122">
        <f>(幕後結果!$AG$2+幕後結果!$AG$4*幕後結果_最佳化!$S1151)*12/3</f>
        <v>-0.40839290562323932</v>
      </c>
      <c r="AF150" s="122">
        <f>(幕後結果!$AH$2+幕後結果!$AH$4*幕後結果_最佳化!$T1151)*12/3</f>
        <v>5.0094422998262278E-2</v>
      </c>
      <c r="AG150" s="122">
        <f>(幕後結果!$AI$2+幕後結果!$AI$4*幕後結果_最佳化!$U1151)*12/3</f>
        <v>-1.7168907318632352</v>
      </c>
      <c r="AH150" s="122">
        <f>(幕後結果!$AJ$2+幕後結果!$AJ$4*幕後結果_最佳化!$V1151)*12/3</f>
        <v>-0.3059119527149412</v>
      </c>
      <c r="AI150" s="96">
        <f>(幕後結果!$AK$2+幕後結果!$AK$4*幕後結果_最佳化!$W1151)*12/3</f>
        <v>-0.23432337003033055</v>
      </c>
      <c r="AJ150" s="56"/>
      <c r="AK150" s="56"/>
      <c r="AL150" s="56"/>
      <c r="AM150" s="104">
        <v>149</v>
      </c>
      <c r="AN150" s="122">
        <f t="shared" si="27"/>
        <v>2.8536706021096724E-2</v>
      </c>
      <c r="AO150" s="122">
        <f t="shared" si="28"/>
        <v>0.1332102551044089</v>
      </c>
      <c r="AP150" s="122">
        <f t="shared" si="29"/>
        <v>1.2935423890157382E-2</v>
      </c>
      <c r="AQ150" s="122">
        <f t="shared" si="30"/>
        <v>0.20400451112214307</v>
      </c>
      <c r="AR150" s="122">
        <f t="shared" si="31"/>
        <v>0.14634689625454553</v>
      </c>
      <c r="AS150" s="122">
        <f t="shared" si="32"/>
        <v>7.6713309067511629E-2</v>
      </c>
      <c r="AT150" s="122">
        <f t="shared" si="33"/>
        <v>0.18465424744725673</v>
      </c>
      <c r="AU150" s="122">
        <f t="shared" si="34"/>
        <v>5.9184346872903429E-2</v>
      </c>
      <c r="AV150" s="122">
        <f t="shared" si="35"/>
        <v>2.7062675773968498E-2</v>
      </c>
      <c r="AW150" s="122">
        <f t="shared" si="36"/>
        <v>0.12735162844600806</v>
      </c>
      <c r="AX150" s="122">
        <f t="shared" si="37"/>
        <v>1</v>
      </c>
      <c r="AY150" s="122">
        <f>SUMPRODUCT(AN150:AW150,幕後結果_最佳化!$Z$1005:$AI$1005)</f>
        <v>0.12246704702088454</v>
      </c>
      <c r="AZ150" s="122">
        <f>(SUMPRODUCT(AN150:AW150,MMULT(AN150:AW150,幕後結果!$AB$9:$AK$18)))*252</f>
        <v>4.0983646544250268E-2</v>
      </c>
      <c r="BA150" s="122">
        <f t="shared" si="38"/>
        <v>0.20244418130499645</v>
      </c>
      <c r="BB150" s="98">
        <f t="shared" si="39"/>
        <v>0.39303202743580551</v>
      </c>
      <c r="BC150" s="56"/>
      <c r="BD150" s="56"/>
    </row>
    <row r="151" spans="1:56">
      <c r="A151" s="91">
        <v>150</v>
      </c>
      <c r="B151" s="122">
        <v>0.13166969863490996</v>
      </c>
      <c r="C151" s="122">
        <v>0.95440109960385677</v>
      </c>
      <c r="D151" s="122">
        <v>0.6279044880148652</v>
      </c>
      <c r="E151" s="122">
        <v>0.11774301301280943</v>
      </c>
      <c r="F151" s="122">
        <v>0.36363092681779841</v>
      </c>
      <c r="G151" s="122">
        <v>0.69433134694897802</v>
      </c>
      <c r="H151" s="122">
        <v>0.77866197370502954</v>
      </c>
      <c r="I151" s="122">
        <v>0.20549372832627588</v>
      </c>
      <c r="J151" s="122">
        <v>0.21486284370641617</v>
      </c>
      <c r="K151" s="100">
        <v>0.53969017654144635</v>
      </c>
      <c r="L151" s="101"/>
      <c r="M151" s="102">
        <v>150</v>
      </c>
      <c r="N151" s="125">
        <v>-1.1185330546299834</v>
      </c>
      <c r="O151" s="125">
        <v>1.6891128759793284</v>
      </c>
      <c r="P151" s="125">
        <v>0.32630841255934206</v>
      </c>
      <c r="Q151" s="125">
        <v>-1.1863451426876022</v>
      </c>
      <c r="R151" s="125">
        <v>-0.3487701781527392</v>
      </c>
      <c r="S151" s="125">
        <v>0.50816546760705716</v>
      </c>
      <c r="T151" s="125">
        <v>0.76768213459037959</v>
      </c>
      <c r="U151" s="122">
        <v>-0.82215716068972922</v>
      </c>
      <c r="V151" s="122">
        <v>-0.78966114719474056</v>
      </c>
      <c r="W151" s="94">
        <v>9.9653212072131805E-2</v>
      </c>
      <c r="X151" s="56"/>
      <c r="Y151" s="95">
        <v>150</v>
      </c>
      <c r="Z151" s="122">
        <f>(幕後結果!$AB$2+幕後結果!$AB$4*幕後結果_最佳化!$N1152)*12/3</f>
        <v>-1.4370054828438015</v>
      </c>
      <c r="AA151" s="122">
        <f>(幕後結果!$AC$2+幕後結果!$AC$4*幕後結果_最佳化!$O1152)*12/3</f>
        <v>0.85261821593060694</v>
      </c>
      <c r="AB151" s="122">
        <f>(幕後結果!$AD$2+幕後結果!$AD$4*幕後結果_最佳化!$P1152)*12/3</f>
        <v>0.5796083355322027</v>
      </c>
      <c r="AC151" s="122">
        <f>(幕後結果!$AE$2+幕後結果!$AE$4*幕後結果_最佳化!$Q1152)*12/3</f>
        <v>0.33013263336271448</v>
      </c>
      <c r="AD151" s="122">
        <f>(幕後結果!$AF$2+幕後結果!$AF$4*幕後結果_最佳化!$R1152)*12/3</f>
        <v>-0.15278509230419524</v>
      </c>
      <c r="AE151" s="122">
        <f>(幕後結果!$AG$2+幕後結果!$AG$4*幕後結果_最佳化!$S1152)*12/3</f>
        <v>0.27119386656043648</v>
      </c>
      <c r="AF151" s="122">
        <f>(幕後結果!$AH$2+幕後結果!$AH$4*幕後結果_最佳化!$T1152)*12/3</f>
        <v>1.6561072498636629</v>
      </c>
      <c r="AG151" s="122">
        <f>(幕後結果!$AI$2+幕後結果!$AI$4*幕後結果_最佳化!$U1152)*12/3</f>
        <v>-2.4593541458303223</v>
      </c>
      <c r="AH151" s="122">
        <f>(幕後結果!$AJ$2+幕後結果!$AJ$4*幕後結果_最佳化!$V1152)*12/3</f>
        <v>-7.0515489711983181E-2</v>
      </c>
      <c r="AI151" s="96">
        <f>(幕後結果!$AK$2+幕後結果!$AK$4*幕後結果_最佳化!$W1152)*12/3</f>
        <v>-0.52991952138139509</v>
      </c>
      <c r="AJ151" s="56"/>
      <c r="AK151" s="56"/>
      <c r="AL151" s="56"/>
      <c r="AM151" s="104">
        <v>150</v>
      </c>
      <c r="AN151" s="122">
        <f t="shared" si="27"/>
        <v>8.8232817353236764E-2</v>
      </c>
      <c r="AO151" s="122">
        <f t="shared" si="28"/>
        <v>0.14290972595991169</v>
      </c>
      <c r="AP151" s="122">
        <f t="shared" si="29"/>
        <v>5.1372871584513091E-2</v>
      </c>
      <c r="AQ151" s="122">
        <f t="shared" si="30"/>
        <v>0.10899534877797981</v>
      </c>
      <c r="AR151" s="122">
        <f t="shared" si="31"/>
        <v>7.8022294555591856E-2</v>
      </c>
      <c r="AS151" s="122">
        <f t="shared" si="32"/>
        <v>7.703270706240628E-2</v>
      </c>
      <c r="AT151" s="122">
        <f t="shared" si="33"/>
        <v>0.15312398758588425</v>
      </c>
      <c r="AU151" s="122">
        <f t="shared" si="34"/>
        <v>9.4039826607014626E-2</v>
      </c>
      <c r="AV151" s="122">
        <f t="shared" si="35"/>
        <v>7.1043755732643876E-2</v>
      </c>
      <c r="AW151" s="122">
        <f t="shared" si="36"/>
        <v>0.13522666478081771</v>
      </c>
      <c r="AX151" s="122">
        <f t="shared" si="37"/>
        <v>0.99999999999999978</v>
      </c>
      <c r="AY151" s="122">
        <f>SUMPRODUCT(AN151:AW151,幕後結果_最佳化!$Z$1005:$AI$1005)</f>
        <v>-1.3014968049607098E-2</v>
      </c>
      <c r="AZ151" s="122">
        <f>(SUMPRODUCT(AN151:AW151,MMULT(AN151:AW151,幕後結果!$AB$9:$AK$18)))*252</f>
        <v>4.5059100599692932E-2</v>
      </c>
      <c r="BA151" s="122">
        <f t="shared" si="38"/>
        <v>0.21227129009758464</v>
      </c>
      <c r="BB151" s="98">
        <f t="shared" si="39"/>
        <v>-0.26341276780247608</v>
      </c>
      <c r="BC151" s="56"/>
      <c r="BD151" s="56"/>
    </row>
    <row r="152" spans="1:56">
      <c r="A152" s="91">
        <v>151</v>
      </c>
      <c r="B152" s="122">
        <v>0.10305987229425817</v>
      </c>
      <c r="C152" s="122">
        <v>0.47095253785151514</v>
      </c>
      <c r="D152" s="122">
        <v>0.70136542407057312</v>
      </c>
      <c r="E152" s="122">
        <v>0.45582444286535728</v>
      </c>
      <c r="F152" s="122">
        <v>7.3469973780031728E-2</v>
      </c>
      <c r="G152" s="122">
        <v>0.98828798629766279</v>
      </c>
      <c r="H152" s="122">
        <v>0.28693646805234851</v>
      </c>
      <c r="I152" s="122">
        <v>0.48007270664271706</v>
      </c>
      <c r="J152" s="122">
        <v>0.72829016074509068</v>
      </c>
      <c r="K152" s="100">
        <v>0.19667952356473717</v>
      </c>
      <c r="L152" s="101"/>
      <c r="M152" s="102">
        <v>151</v>
      </c>
      <c r="N152" s="125">
        <v>-1.2643073163274368</v>
      </c>
      <c r="O152" s="125">
        <v>-7.287564395740577E-2</v>
      </c>
      <c r="P152" s="125">
        <v>0.52833167324941588</v>
      </c>
      <c r="Q152" s="125">
        <v>-0.11095896649691669</v>
      </c>
      <c r="R152" s="125">
        <v>-1.4504253308041444</v>
      </c>
      <c r="S152" s="125">
        <v>2.266447021160876</v>
      </c>
      <c r="T152" s="125">
        <v>-0.56235681470248178</v>
      </c>
      <c r="U152" s="122">
        <v>-4.9971106415814238E-2</v>
      </c>
      <c r="V152" s="122">
        <v>0.60764992903478032</v>
      </c>
      <c r="W152" s="94">
        <v>-0.85354156651426594</v>
      </c>
      <c r="X152" s="56"/>
      <c r="Y152" s="95">
        <v>151</v>
      </c>
      <c r="Z152" s="122">
        <f>(幕後結果!$AB$2+幕後結果!$AB$4*幕後結果_最佳化!$N1153)*12/3</f>
        <v>-1.6179915753101379</v>
      </c>
      <c r="AA152" s="122">
        <f>(幕後結果!$AC$2+幕後結果!$AC$4*幕後結果_最佳化!$O1153)*12/3</f>
        <v>-1.5881960698282593</v>
      </c>
      <c r="AB152" s="122">
        <f>(幕後結果!$AD$2+幕後結果!$AD$4*幕後結果_最佳化!$P1153)*12/3</f>
        <v>0.53168922951054498</v>
      </c>
      <c r="AC152" s="122">
        <f>(幕後結果!$AE$2+幕後結果!$AE$4*幕後結果_最佳化!$Q1153)*12/3</f>
        <v>0.84402799152798325</v>
      </c>
      <c r="AD152" s="122">
        <f>(幕後結果!$AF$2+幕後結果!$AF$4*幕後結果_最佳化!$R1153)*12/3</f>
        <v>-0.97277849244810943</v>
      </c>
      <c r="AE152" s="122">
        <f>(幕後結果!$AG$2+幕後結果!$AG$4*幕後結果_最佳化!$S1153)*12/3</f>
        <v>1.5919554059226153</v>
      </c>
      <c r="AF152" s="122">
        <f>(幕後結果!$AH$2+幕後結果!$AH$4*幕後結果_最佳化!$T1153)*12/3</f>
        <v>-1.0650419970185343E-2</v>
      </c>
      <c r="AG152" s="122">
        <f>(幕後結果!$AI$2+幕後結果!$AI$4*幕後結果_最佳化!$U1153)*12/3</f>
        <v>-1.690063629150276</v>
      </c>
      <c r="AH152" s="122">
        <f>(幕後結果!$AJ$2+幕後結果!$AJ$4*幕後結果_最佳化!$V1153)*12/3</f>
        <v>7.2310133755070394E-2</v>
      </c>
      <c r="AI152" s="96">
        <f>(幕後結果!$AK$2+幕後結果!$AK$4*幕後結果_最佳化!$W1153)*12/3</f>
        <v>-1.2103519115938015</v>
      </c>
      <c r="AJ152" s="56"/>
      <c r="AK152" s="56"/>
      <c r="AL152" s="56"/>
      <c r="AM152" s="104">
        <v>151</v>
      </c>
      <c r="AN152" s="122">
        <f t="shared" si="27"/>
        <v>1.4664024225280993E-2</v>
      </c>
      <c r="AO152" s="122">
        <f t="shared" si="28"/>
        <v>0.15317568814303381</v>
      </c>
      <c r="AP152" s="122">
        <f t="shared" si="29"/>
        <v>0.1675289460520609</v>
      </c>
      <c r="AQ152" s="122">
        <f t="shared" si="30"/>
        <v>0.10683825105039847</v>
      </c>
      <c r="AR152" s="122">
        <f t="shared" si="31"/>
        <v>0.11346780589606668</v>
      </c>
      <c r="AS152" s="122">
        <f t="shared" si="32"/>
        <v>7.5277103235092457E-2</v>
      </c>
      <c r="AT152" s="122">
        <f t="shared" si="33"/>
        <v>8.478575853335707E-2</v>
      </c>
      <c r="AU152" s="122">
        <f t="shared" si="34"/>
        <v>0.10831726148410407</v>
      </c>
      <c r="AV152" s="122">
        <f t="shared" si="35"/>
        <v>0.15927832101219022</v>
      </c>
      <c r="AW152" s="122">
        <f t="shared" si="36"/>
        <v>1.6666840368415446E-2</v>
      </c>
      <c r="AX152" s="122">
        <f t="shared" si="37"/>
        <v>1</v>
      </c>
      <c r="AY152" s="122">
        <f>SUMPRODUCT(AN152:AW152,幕後結果_最佳化!$Z$1005:$AI$1005)</f>
        <v>-6.8634960660002341E-3</v>
      </c>
      <c r="AZ152" s="122">
        <f>(SUMPRODUCT(AN152:AW152,MMULT(AN152:AW152,幕後結果!$AB$9:$AK$18)))*252</f>
        <v>4.8271107965138386E-2</v>
      </c>
      <c r="BA152" s="122">
        <f t="shared" si="38"/>
        <v>0.2197068682702896</v>
      </c>
      <c r="BB152" s="98">
        <f t="shared" si="39"/>
        <v>-0.22649950116616191</v>
      </c>
      <c r="BC152" s="56"/>
      <c r="BD152" s="56"/>
    </row>
    <row r="153" spans="1:56">
      <c r="A153" s="91">
        <v>152</v>
      </c>
      <c r="B153" s="122">
        <v>0.30840475966085079</v>
      </c>
      <c r="C153" s="122">
        <v>0.87446263565206395</v>
      </c>
      <c r="D153" s="122">
        <v>0.90129723449814003</v>
      </c>
      <c r="E153" s="122">
        <v>0.37125129173752347</v>
      </c>
      <c r="F153" s="122">
        <v>3.5305181085834469E-2</v>
      </c>
      <c r="G153" s="122">
        <v>0.70196403104978011</v>
      </c>
      <c r="H153" s="122">
        <v>0.91070349114844862</v>
      </c>
      <c r="I153" s="122">
        <v>0.86739928211100148</v>
      </c>
      <c r="J153" s="122">
        <v>0.12036606399839322</v>
      </c>
      <c r="K153" s="100">
        <v>0.8915380418690444</v>
      </c>
      <c r="L153" s="101"/>
      <c r="M153" s="102">
        <v>152</v>
      </c>
      <c r="N153" s="125">
        <v>-0.50037717883286525</v>
      </c>
      <c r="O153" s="125">
        <v>1.1477428681557007</v>
      </c>
      <c r="P153" s="125">
        <v>1.2889785868875143</v>
      </c>
      <c r="Q153" s="125">
        <v>-0.32854108738605986</v>
      </c>
      <c r="R153" s="125">
        <v>-1.8079751891737728</v>
      </c>
      <c r="S153" s="125">
        <v>0.53005768275816512</v>
      </c>
      <c r="T153" s="125">
        <v>1.3450997693517419</v>
      </c>
      <c r="U153" s="122">
        <v>1.114181254136013</v>
      </c>
      <c r="V153" s="122">
        <v>-1.1731588060057607</v>
      </c>
      <c r="W153" s="94">
        <v>1.2347490459082735</v>
      </c>
      <c r="X153" s="56"/>
      <c r="Y153" s="95">
        <v>152</v>
      </c>
      <c r="Z153" s="122">
        <f>(幕後結果!$AB$2+幕後結果!$AB$4*幕後結果_最佳化!$N1154)*12/3</f>
        <v>-0.66953380991005496</v>
      </c>
      <c r="AA153" s="122">
        <f>(幕後結果!$AC$2+幕後結果!$AC$4*幕後結果_最佳化!$O1154)*12/3</f>
        <v>0.16027938312566548</v>
      </c>
      <c r="AB153" s="122">
        <f>(幕後結果!$AD$2+幕後結果!$AD$4*幕後結果_最佳化!$P1154)*12/3</f>
        <v>1.5444208609437891</v>
      </c>
      <c r="AC153" s="122">
        <f>(幕後結果!$AE$2+幕後結果!$AE$4*幕後結果_最佳化!$Q1154)*12/3</f>
        <v>1.1222602038981142</v>
      </c>
      <c r="AD153" s="122">
        <f>(幕後結果!$AF$2+幕後結果!$AF$4*幕後結果_最佳化!$R1154)*12/3</f>
        <v>-1.0525301025144274</v>
      </c>
      <c r="AE153" s="122">
        <f>(幕後結果!$AG$2+幕後結果!$AG$4*幕後結果_最佳化!$S1154)*12/3</f>
        <v>0.78778903439250891</v>
      </c>
      <c r="AF153" s="122">
        <f>(幕後結果!$AH$2+幕後結果!$AH$4*幕後結果_最佳化!$T1154)*12/3</f>
        <v>1.9918690385691749</v>
      </c>
      <c r="AG153" s="122">
        <f>(幕後結果!$AI$2+幕後結果!$AI$4*幕後結果_最佳化!$U1154)*12/3</f>
        <v>-0.14677322401208048</v>
      </c>
      <c r="AH153" s="122">
        <f>(幕後結果!$AJ$2+幕後結果!$AJ$4*幕後結果_最佳化!$V1154)*12/3</f>
        <v>-4.2834136460039751E-2</v>
      </c>
      <c r="AI153" s="96">
        <f>(幕後結果!$AK$2+幕後結果!$AK$4*幕後結果_最佳化!$W1154)*12/3</f>
        <v>-7.2960894861301029E-2</v>
      </c>
      <c r="AJ153" s="56"/>
      <c r="AK153" s="56"/>
      <c r="AL153" s="56"/>
      <c r="AM153" s="104">
        <v>152</v>
      </c>
      <c r="AN153" s="122">
        <f t="shared" si="27"/>
        <v>2.213086184029698E-2</v>
      </c>
      <c r="AO153" s="122">
        <f t="shared" si="28"/>
        <v>0.25669404168457083</v>
      </c>
      <c r="AP153" s="122">
        <f t="shared" si="29"/>
        <v>4.0216384486530712E-2</v>
      </c>
      <c r="AQ153" s="122">
        <f t="shared" si="30"/>
        <v>0.23567754158050896</v>
      </c>
      <c r="AR153" s="122">
        <f t="shared" si="31"/>
        <v>2.7087511787379469E-2</v>
      </c>
      <c r="AS153" s="122">
        <f t="shared" si="32"/>
        <v>2.9081255536976894E-2</v>
      </c>
      <c r="AT153" s="122">
        <f t="shared" si="33"/>
        <v>0.14892893951171696</v>
      </c>
      <c r="AU153" s="122">
        <f t="shared" si="34"/>
        <v>2.0996183219115113E-2</v>
      </c>
      <c r="AV153" s="122">
        <f t="shared" si="35"/>
        <v>0.12719358997102528</v>
      </c>
      <c r="AW153" s="122">
        <f t="shared" si="36"/>
        <v>9.1993690381878879E-2</v>
      </c>
      <c r="AX153" s="122">
        <f t="shared" si="37"/>
        <v>1</v>
      </c>
      <c r="AY153" s="122">
        <f>SUMPRODUCT(AN153:AW153,幕後結果_最佳化!$Z$1005:$AI$1005)</f>
        <v>9.9450146919683319E-3</v>
      </c>
      <c r="AZ153" s="122">
        <f>(SUMPRODUCT(AN153:AW153,MMULT(AN153:AW153,幕後結果!$AB$9:$AK$18)))*252</f>
        <v>5.8202641566626925E-2</v>
      </c>
      <c r="BA153" s="122">
        <f t="shared" si="38"/>
        <v>0.24125223639715121</v>
      </c>
      <c r="BB153" s="98">
        <f t="shared" si="39"/>
        <v>-0.13659970908531155</v>
      </c>
      <c r="BC153" s="56"/>
      <c r="BD153" s="56"/>
    </row>
    <row r="154" spans="1:56">
      <c r="A154" s="91">
        <v>153</v>
      </c>
      <c r="B154" s="122">
        <v>0.11275561946142276</v>
      </c>
      <c r="C154" s="122">
        <v>0.94745861250500707</v>
      </c>
      <c r="D154" s="122">
        <v>0.1377624741775485</v>
      </c>
      <c r="E154" s="122">
        <v>5.2650681850033854E-2</v>
      </c>
      <c r="F154" s="122">
        <v>0.32599111361300781</v>
      </c>
      <c r="G154" s="122">
        <v>7.8965866414897778E-2</v>
      </c>
      <c r="H154" s="122">
        <v>0.10712526049229432</v>
      </c>
      <c r="I154" s="122">
        <v>0.16638226098224229</v>
      </c>
      <c r="J154" s="122">
        <v>0.30023763191690733</v>
      </c>
      <c r="K154" s="100">
        <v>0.70743211604929934</v>
      </c>
      <c r="L154" s="101"/>
      <c r="M154" s="102">
        <v>153</v>
      </c>
      <c r="N154" s="125">
        <v>-1.2120029825946126</v>
      </c>
      <c r="O154" s="125">
        <v>1.6206963585296237</v>
      </c>
      <c r="P154" s="125">
        <v>-1.0904273300628136</v>
      </c>
      <c r="Q154" s="125">
        <v>-1.6196784688330617</v>
      </c>
      <c r="R154" s="125">
        <v>-0.45101015884326945</v>
      </c>
      <c r="S154" s="125">
        <v>-1.4120619102204861</v>
      </c>
      <c r="T154" s="125">
        <v>-1.2419621674542738</v>
      </c>
      <c r="U154" s="122">
        <v>-0.96856049500290753</v>
      </c>
      <c r="V154" s="122">
        <v>-0.52371718107604082</v>
      </c>
      <c r="W154" s="94">
        <v>0.54589841506414349</v>
      </c>
      <c r="X154" s="56"/>
      <c r="Y154" s="95">
        <v>153</v>
      </c>
      <c r="Z154" s="122">
        <f>(幕後結果!$AB$2+幕後結果!$AB$4*幕後結果_最佳化!$N1155)*12/3</f>
        <v>-1.5530531090052564</v>
      </c>
      <c r="AA154" s="122">
        <f>(幕後結果!$AC$2+幕後結果!$AC$4*幕後結果_最佳化!$O1155)*12/3</f>
        <v>0.75021412383966568</v>
      </c>
      <c r="AB154" s="122">
        <f>(幕後結果!$AD$2+幕後結果!$AD$4*幕後結果_最佳化!$P1155)*12/3</f>
        <v>-0.68230748106153982</v>
      </c>
      <c r="AC154" s="122">
        <f>(幕後結果!$AE$2+幕後結果!$AE$4*幕後結果_最佳化!$Q1155)*12/3</f>
        <v>-0.335483699801574</v>
      </c>
      <c r="AD154" s="122">
        <f>(幕後結果!$AF$2+幕後結果!$AF$4*幕後結果_最佳化!$R1155)*12/3</f>
        <v>-0.39922112861796966</v>
      </c>
      <c r="AE154" s="122">
        <f>(幕後結果!$AG$2+幕後結果!$AG$4*幕後結果_最佳化!$S1155)*12/3</f>
        <v>-1.6776997541738439</v>
      </c>
      <c r="AF154" s="122">
        <f>(幕後結果!$AH$2+幕後結果!$AH$4*幕後結果_最佳化!$T1155)*12/3</f>
        <v>-0.22700587019974483</v>
      </c>
      <c r="AG154" s="122">
        <f>(幕後結果!$AI$2+幕後結果!$AI$4*幕後結果_最佳化!$U1155)*12/3</f>
        <v>-2.7799351539785939</v>
      </c>
      <c r="AH154" s="122">
        <f>(幕後結果!$AJ$2+幕後結果!$AJ$4*幕後結果_最佳化!$V1155)*12/3</f>
        <v>-0.49997199891698357</v>
      </c>
      <c r="AI154" s="96">
        <f>(幕後結果!$AK$2+幕後結果!$AK$4*幕後結果_最佳化!$W1155)*12/3</f>
        <v>-0.68668513714066981</v>
      </c>
      <c r="AJ154" s="56"/>
      <c r="AK154" s="56"/>
      <c r="AL154" s="56"/>
      <c r="AM154" s="104">
        <v>153</v>
      </c>
      <c r="AN154" s="122">
        <f t="shared" si="27"/>
        <v>0.15658103053703271</v>
      </c>
      <c r="AO154" s="122">
        <f t="shared" si="28"/>
        <v>0.15585769162274102</v>
      </c>
      <c r="AP154" s="122">
        <f t="shared" si="29"/>
        <v>1.3902383862067696E-2</v>
      </c>
      <c r="AQ154" s="122">
        <f t="shared" si="30"/>
        <v>9.2476624108918437E-2</v>
      </c>
      <c r="AR154" s="122">
        <f t="shared" si="31"/>
        <v>5.3428575650544305E-2</v>
      </c>
      <c r="AS154" s="122">
        <f t="shared" si="32"/>
        <v>7.2898350926900987E-2</v>
      </c>
      <c r="AT154" s="122">
        <f t="shared" si="33"/>
        <v>0.11001921178790154</v>
      </c>
      <c r="AU154" s="122">
        <f t="shared" si="34"/>
        <v>0.14866505244617723</v>
      </c>
      <c r="AV154" s="122">
        <f t="shared" si="35"/>
        <v>0.17075516947534616</v>
      </c>
      <c r="AW154" s="122">
        <f t="shared" si="36"/>
        <v>2.5415909582369944E-2</v>
      </c>
      <c r="AX154" s="122">
        <f t="shared" si="37"/>
        <v>1</v>
      </c>
      <c r="AY154" s="122">
        <f>SUMPRODUCT(AN154:AW154,幕後結果_最佳化!$Z$1005:$AI$1005)</f>
        <v>-9.6604347423677572E-2</v>
      </c>
      <c r="AZ154" s="122">
        <f>(SUMPRODUCT(AN154:AW154,MMULT(AN154:AW154,幕後結果!$AB$9:$AK$18)))*252</f>
        <v>5.759563999709226E-2</v>
      </c>
      <c r="BA154" s="122">
        <f t="shared" si="38"/>
        <v>0.23999091648871268</v>
      </c>
      <c r="BB154" s="98">
        <f t="shared" si="39"/>
        <v>-0.58129011491248994</v>
      </c>
      <c r="BC154" s="56"/>
      <c r="BD154" s="56"/>
    </row>
    <row r="155" spans="1:56">
      <c r="A155" s="91">
        <v>154</v>
      </c>
      <c r="B155" s="122">
        <v>0.28661911585038458</v>
      </c>
      <c r="C155" s="122">
        <v>0.87834889009072059</v>
      </c>
      <c r="D155" s="122">
        <v>0.12016292159889463</v>
      </c>
      <c r="E155" s="122">
        <v>0.80758569104351552</v>
      </c>
      <c r="F155" s="122">
        <v>0.28994622388191971</v>
      </c>
      <c r="G155" s="122">
        <v>6.7030825120621085E-2</v>
      </c>
      <c r="H155" s="122">
        <v>0.80002017453184293</v>
      </c>
      <c r="I155" s="122">
        <v>0.91898317454727851</v>
      </c>
      <c r="J155" s="122">
        <v>0.88223079504522972</v>
      </c>
      <c r="K155" s="100">
        <v>0.3495004212676609</v>
      </c>
      <c r="L155" s="101"/>
      <c r="M155" s="102">
        <v>154</v>
      </c>
      <c r="N155" s="125">
        <v>-0.56328881722695479</v>
      </c>
      <c r="O155" s="125">
        <v>1.1667725880840911</v>
      </c>
      <c r="P155" s="125">
        <v>-1.1741727382867371</v>
      </c>
      <c r="Q155" s="125">
        <v>0.86903384705531306</v>
      </c>
      <c r="R155" s="125">
        <v>-0.55354182682215614</v>
      </c>
      <c r="S155" s="125">
        <v>-1.4982756406176105</v>
      </c>
      <c r="T155" s="125">
        <v>0.84169329745801236</v>
      </c>
      <c r="U155" s="122">
        <v>1.398264510686992</v>
      </c>
      <c r="V155" s="122">
        <v>1.1862124522298585</v>
      </c>
      <c r="W155" s="94">
        <v>-0.38666957571829036</v>
      </c>
      <c r="X155" s="56"/>
      <c r="Y155" s="95">
        <v>154</v>
      </c>
      <c r="Z155" s="122">
        <f>(幕後結果!$AB$2+幕後結果!$AB$4*幕後結果_最佳化!$N1156)*12/3</f>
        <v>-0.74764177952702815</v>
      </c>
      <c r="AA155" s="122">
        <f>(幕後結果!$AC$2+幕後結果!$AC$4*幕後結果_最佳化!$O1156)*12/3</f>
        <v>0.18103764263955124</v>
      </c>
      <c r="AB155" s="122">
        <f>(幕後結果!$AD$2+幕後結果!$AD$4*幕後結果_最佳化!$P1156)*12/3</f>
        <v>-0.60554865373400524</v>
      </c>
      <c r="AC155" s="122">
        <f>(幕後結果!$AE$2+幕後結果!$AE$4*幕後結果_最佳化!$Q1156)*12/3</f>
        <v>1.4095740683188989</v>
      </c>
      <c r="AD155" s="122">
        <f>(幕後結果!$AF$2+幕後結果!$AF$4*幕後結果_最佳化!$R1156)*12/3</f>
        <v>-0.34431132555978666</v>
      </c>
      <c r="AE155" s="122">
        <f>(幕後結果!$AG$2+幕後結果!$AG$4*幕後結果_最佳化!$S1156)*12/3</f>
        <v>-0.37350062388847344</v>
      </c>
      <c r="AF155" s="122">
        <f>(幕後結果!$AH$2+幕後結果!$AH$4*幕後結果_最佳化!$T1156)*12/3</f>
        <v>1.5799880655216161</v>
      </c>
      <c r="AG155" s="122">
        <f>(幕後結果!$AI$2+幕後結果!$AI$4*幕後結果_最佳化!$U1156)*12/3</f>
        <v>0.2566874618406807</v>
      </c>
      <c r="AH155" s="122">
        <f>(幕後結果!$AJ$2+幕後結果!$AJ$4*幕後結果_最佳化!$V1156)*12/3</f>
        <v>1.3886791150849411</v>
      </c>
      <c r="AI155" s="96">
        <f>(幕後結果!$AK$2+幕後結果!$AK$4*幕後結果_最佳化!$W1156)*12/3</f>
        <v>-0.60821608915202896</v>
      </c>
      <c r="AJ155" s="56"/>
      <c r="AK155" s="56"/>
      <c r="AL155" s="56"/>
      <c r="AM155" s="104">
        <v>154</v>
      </c>
      <c r="AN155" s="122">
        <f t="shared" si="27"/>
        <v>8.5223304267763408E-2</v>
      </c>
      <c r="AO155" s="122">
        <f t="shared" si="28"/>
        <v>0.14886107355937506</v>
      </c>
      <c r="AP155" s="122">
        <f t="shared" si="29"/>
        <v>0.18969293732075054</v>
      </c>
      <c r="AQ155" s="122">
        <f t="shared" si="30"/>
        <v>0.11935573748824523</v>
      </c>
      <c r="AR155" s="122">
        <f t="shared" si="31"/>
        <v>2.8695972457926124E-2</v>
      </c>
      <c r="AS155" s="122">
        <f t="shared" si="32"/>
        <v>4.5655062891001907E-2</v>
      </c>
      <c r="AT155" s="122">
        <f t="shared" si="33"/>
        <v>8.6190129048139816E-2</v>
      </c>
      <c r="AU155" s="122">
        <f t="shared" si="34"/>
        <v>7.4866722493644441E-2</v>
      </c>
      <c r="AV155" s="122">
        <f t="shared" si="35"/>
        <v>6.6881125165844144E-2</v>
      </c>
      <c r="AW155" s="122">
        <f t="shared" si="36"/>
        <v>0.15457793530730948</v>
      </c>
      <c r="AX155" s="122">
        <f t="shared" si="37"/>
        <v>1.0000000000000002</v>
      </c>
      <c r="AY155" s="122">
        <f>SUMPRODUCT(AN155:AW155,幕後結果_最佳化!$Z$1005:$AI$1005)</f>
        <v>-2.3709578657764858E-2</v>
      </c>
      <c r="AZ155" s="122">
        <f>(SUMPRODUCT(AN155:AW155,MMULT(AN155:AW155,幕後結果!$AB$9:$AK$18)))*252</f>
        <v>4.7588521411569273E-2</v>
      </c>
      <c r="BA155" s="122">
        <f t="shared" si="38"/>
        <v>0.21814793469471416</v>
      </c>
      <c r="BB155" s="98">
        <f t="shared" si="39"/>
        <v>-0.30534132147976206</v>
      </c>
      <c r="BC155" s="56"/>
      <c r="BD155" s="56"/>
    </row>
    <row r="156" spans="1:56">
      <c r="A156" s="91">
        <v>155</v>
      </c>
      <c r="B156" s="122">
        <v>0.52405579554085846</v>
      </c>
      <c r="C156" s="122">
        <v>0.12816055481979616</v>
      </c>
      <c r="D156" s="122">
        <v>0.47521812854834034</v>
      </c>
      <c r="E156" s="122">
        <v>7.0210550858864629E-2</v>
      </c>
      <c r="F156" s="122">
        <v>7.5713198053983355E-2</v>
      </c>
      <c r="G156" s="122">
        <v>0.20951262534534321</v>
      </c>
      <c r="H156" s="122">
        <v>0.58043139578736969</v>
      </c>
      <c r="I156" s="122">
        <v>3.3238518162638009E-2</v>
      </c>
      <c r="J156" s="122">
        <v>0.27657513541148737</v>
      </c>
      <c r="K156" s="100">
        <v>0.88930018774715625</v>
      </c>
      <c r="L156" s="101"/>
      <c r="M156" s="102">
        <v>155</v>
      </c>
      <c r="N156" s="125">
        <v>6.0335524618366582E-2</v>
      </c>
      <c r="O156" s="125">
        <v>-1.135129388485201</v>
      </c>
      <c r="P156" s="125">
        <v>-6.2158944098981955E-2</v>
      </c>
      <c r="Q156" s="125">
        <v>-1.4742246994891874</v>
      </c>
      <c r="R156" s="125">
        <v>-1.4345113373166438</v>
      </c>
      <c r="S156" s="125">
        <v>-0.80811349318278847</v>
      </c>
      <c r="T156" s="125">
        <v>0.20299721574042268</v>
      </c>
      <c r="U156" s="122">
        <v>-1.8351934161440868</v>
      </c>
      <c r="V156" s="122">
        <v>-0.59304614481677476</v>
      </c>
      <c r="W156" s="94">
        <v>1.222814878604499</v>
      </c>
      <c r="X156" s="56"/>
      <c r="Y156" s="95">
        <v>155</v>
      </c>
      <c r="Z156" s="122">
        <f>(幕後結果!$AB$2+幕後結果!$AB$4*幕後結果_最佳化!$N1157)*12/3</f>
        <v>2.6619269599226517E-2</v>
      </c>
      <c r="AA156" s="122">
        <f>(幕後結果!$AC$2+幕後結果!$AC$4*幕後結果_最佳化!$O1157)*12/3</f>
        <v>-2.9369675066058054</v>
      </c>
      <c r="AB156" s="122">
        <f>(幕後結果!$AD$2+幕後結果!$AD$4*幕後結果_最佳化!$P1157)*12/3</f>
        <v>0.3114264472398196</v>
      </c>
      <c r="AC156" s="122">
        <f>(幕後結果!$AE$2+幕後結果!$AE$4*幕後結果_最佳化!$Q1157)*12/3</f>
        <v>-0.38864352095271748</v>
      </c>
      <c r="AD156" s="122">
        <f>(幕後結果!$AF$2+幕後結果!$AF$4*幕後結果_最佳化!$R1157)*12/3</f>
        <v>-1.300307568824858</v>
      </c>
      <c r="AE156" s="122">
        <f>(幕後結果!$AG$2+幕後結果!$AG$4*幕後結果_最佳化!$S1157)*12/3</f>
        <v>-1.500947234224199</v>
      </c>
      <c r="AF156" s="122">
        <f>(幕後結果!$AH$2+幕後結果!$AH$4*幕後結果_最佳化!$T1157)*12/3</f>
        <v>1.2355053092936668</v>
      </c>
      <c r="AG156" s="122">
        <f>(幕後結果!$AI$2+幕後結果!$AI$4*幕後結果_最佳化!$U1157)*12/3</f>
        <v>-3.1250078310224798</v>
      </c>
      <c r="AH156" s="122">
        <f>(幕後結果!$AJ$2+幕後結果!$AJ$4*幕後結果_最佳化!$V1157)*12/3</f>
        <v>-0.96672539867997498</v>
      </c>
      <c r="AI156" s="96">
        <f>(幕後結果!$AK$2+幕後結果!$AK$4*幕後結果_最佳化!$W1157)*12/3</f>
        <v>-0.51706408665977788</v>
      </c>
      <c r="AJ156" s="56"/>
      <c r="AK156" s="56"/>
      <c r="AL156" s="56"/>
      <c r="AM156" s="104">
        <v>155</v>
      </c>
      <c r="AN156" s="122">
        <f t="shared" si="27"/>
        <v>0.16475591210250504</v>
      </c>
      <c r="AO156" s="122">
        <f t="shared" si="28"/>
        <v>3.1391612670128785E-2</v>
      </c>
      <c r="AP156" s="122">
        <f t="shared" si="29"/>
        <v>0.10021448991607693</v>
      </c>
      <c r="AQ156" s="122">
        <f t="shared" si="30"/>
        <v>3.6540541080972357E-2</v>
      </c>
      <c r="AR156" s="122">
        <f t="shared" si="31"/>
        <v>0.18615141609969429</v>
      </c>
      <c r="AS156" s="122">
        <f t="shared" si="32"/>
        <v>1.7866924403820062E-4</v>
      </c>
      <c r="AT156" s="122">
        <f t="shared" si="33"/>
        <v>0.15784356057098478</v>
      </c>
      <c r="AU156" s="122">
        <f t="shared" si="34"/>
        <v>0.16395899956096438</v>
      </c>
      <c r="AV156" s="122">
        <f t="shared" si="35"/>
        <v>2.174764951662763E-2</v>
      </c>
      <c r="AW156" s="122">
        <f t="shared" si="36"/>
        <v>0.13721714923800765</v>
      </c>
      <c r="AX156" s="122">
        <f t="shared" si="37"/>
        <v>1</v>
      </c>
      <c r="AY156" s="122">
        <f>SUMPRODUCT(AN156:AW156,幕後結果_最佳化!$Z$1005:$AI$1005)</f>
        <v>-2.7311202766076847E-4</v>
      </c>
      <c r="AZ156" s="122">
        <f>(SUMPRODUCT(AN156:AW156,MMULT(AN156:AW156,幕後結果!$AB$9:$AK$18)))*252</f>
        <v>5.0229764572789652E-2</v>
      </c>
      <c r="BA156" s="122">
        <f t="shared" si="38"/>
        <v>0.22411997807600653</v>
      </c>
      <c r="BB156" s="98">
        <f t="shared" si="39"/>
        <v>-0.19263392937250481</v>
      </c>
      <c r="BC156" s="56"/>
      <c r="BD156" s="56"/>
    </row>
    <row r="157" spans="1:56">
      <c r="A157" s="91">
        <v>156</v>
      </c>
      <c r="B157" s="122">
        <v>0.48821645569329619</v>
      </c>
      <c r="C157" s="122">
        <v>0.9244147234673139</v>
      </c>
      <c r="D157" s="122">
        <v>0.2692997355021538</v>
      </c>
      <c r="E157" s="122">
        <v>0.29001886007140198</v>
      </c>
      <c r="F157" s="122">
        <v>5.3330003690568839E-2</v>
      </c>
      <c r="G157" s="122">
        <v>0.53119188754666768</v>
      </c>
      <c r="H157" s="122">
        <v>0.77844671942219557</v>
      </c>
      <c r="I157" s="122">
        <v>0.91598723862984821</v>
      </c>
      <c r="J157" s="122">
        <v>0.44895794674148748</v>
      </c>
      <c r="K157" s="100">
        <v>0.89334778499896283</v>
      </c>
      <c r="L157" s="101"/>
      <c r="M157" s="102">
        <v>156</v>
      </c>
      <c r="N157" s="125">
        <v>-2.9541261480349735E-2</v>
      </c>
      <c r="O157" s="125">
        <v>1.4354091045925836</v>
      </c>
      <c r="P157" s="125">
        <v>-0.61493223896050553</v>
      </c>
      <c r="Q157" s="125">
        <v>-0.55332962297398613</v>
      </c>
      <c r="R157" s="125">
        <v>-1.6133890648354414</v>
      </c>
      <c r="S157" s="125">
        <v>7.8266298746783633E-2</v>
      </c>
      <c r="T157" s="125">
        <v>0.76695787594211984</v>
      </c>
      <c r="U157" s="122">
        <v>1.3785759926827099</v>
      </c>
      <c r="V157" s="122">
        <v>-0.12829453035318947</v>
      </c>
      <c r="W157" s="94">
        <v>1.2445303675584674</v>
      </c>
      <c r="X157" s="56"/>
      <c r="Y157" s="95">
        <v>156</v>
      </c>
      <c r="Z157" s="122">
        <f>(幕後結果!$AB$2+幕後結果!$AB$4*幕後結果_最佳化!$N1158)*12/3</f>
        <v>-8.4967289852534156E-2</v>
      </c>
      <c r="AA157" s="122">
        <f>(幕後結果!$AC$2+幕後結果!$AC$4*幕後結果_最佳化!$O1158)*12/3</f>
        <v>0.59761304918171443</v>
      </c>
      <c r="AB157" s="122">
        <f>(幕後結果!$AD$2+幕後結果!$AD$4*幕後結果_最佳化!$P1158)*12/3</f>
        <v>6.676167192746435E-2</v>
      </c>
      <c r="AC157" s="122">
        <f>(幕後結果!$AE$2+幕後結果!$AE$4*幕後結果_最佳化!$Q1158)*12/3</f>
        <v>0.58824901777234961</v>
      </c>
      <c r="AD157" s="122">
        <f>(幕後結果!$AF$2+幕後結果!$AF$4*幕後結果_最佳化!$R1158)*12/3</f>
        <v>-1.1118789904777067</v>
      </c>
      <c r="AE157" s="122">
        <f>(幕後結果!$AG$2+幕後結果!$AG$4*幕後結果_最佳化!$S1158)*12/3</f>
        <v>0.17584907330272423</v>
      </c>
      <c r="AF157" s="122">
        <f>(幕後結果!$AH$2+幕後結果!$AH$4*幕後結果_最佳化!$T1158)*12/3</f>
        <v>1.5012770424431017</v>
      </c>
      <c r="AG157" s="122">
        <f>(幕後結果!$AI$2+幕後結果!$AI$4*幕後結果_最佳化!$U1158)*12/3</f>
        <v>0.40519335746208851</v>
      </c>
      <c r="AH157" s="122">
        <f>(幕後結果!$AJ$2+幕後結果!$AJ$4*幕後結果_最佳化!$V1158)*12/3</f>
        <v>0.58117111039628577</v>
      </c>
      <c r="AI157" s="96">
        <f>(幕後結果!$AK$2+幕後結果!$AK$4*幕後結果_最佳化!$W1158)*12/3</f>
        <v>6.314478239031035E-2</v>
      </c>
      <c r="AJ157" s="56"/>
      <c r="AK157" s="56"/>
      <c r="AL157" s="56"/>
      <c r="AM157" s="104">
        <v>156</v>
      </c>
      <c r="AN157" s="122">
        <f t="shared" si="27"/>
        <v>0.21985759488993706</v>
      </c>
      <c r="AO157" s="122">
        <f t="shared" si="28"/>
        <v>0.12741853850661322</v>
      </c>
      <c r="AP157" s="122">
        <f t="shared" si="29"/>
        <v>3.509472534163658E-2</v>
      </c>
      <c r="AQ157" s="122">
        <f t="shared" si="30"/>
        <v>0.1246977732096427</v>
      </c>
      <c r="AR157" s="122">
        <f t="shared" si="31"/>
        <v>0.14696820244266973</v>
      </c>
      <c r="AS157" s="122">
        <f t="shared" si="32"/>
        <v>0.13586110037917198</v>
      </c>
      <c r="AT157" s="122">
        <f t="shared" si="33"/>
        <v>5.7932203258055724E-2</v>
      </c>
      <c r="AU157" s="122">
        <f t="shared" si="34"/>
        <v>7.2595371074748921E-2</v>
      </c>
      <c r="AV157" s="122">
        <f t="shared" si="35"/>
        <v>1.0713823855473077E-2</v>
      </c>
      <c r="AW157" s="122">
        <f t="shared" si="36"/>
        <v>6.8860667042050627E-2</v>
      </c>
      <c r="AX157" s="122">
        <f t="shared" si="37"/>
        <v>0.99999999999999956</v>
      </c>
      <c r="AY157" s="122">
        <f>SUMPRODUCT(AN157:AW157,幕後結果_最佳化!$Z$1005:$AI$1005)</f>
        <v>-4.419998895989067E-2</v>
      </c>
      <c r="AZ157" s="122">
        <f>(SUMPRODUCT(AN157:AW157,MMULT(AN157:AW157,幕後結果!$AB$9:$AK$18)))*252</f>
        <v>5.3428584617718655E-2</v>
      </c>
      <c r="BA157" s="122">
        <f t="shared" si="38"/>
        <v>0.23114624076051649</v>
      </c>
      <c r="BB157" s="98">
        <f t="shared" si="39"/>
        <v>-0.37681767470374866</v>
      </c>
      <c r="BC157" s="56"/>
      <c r="BD157" s="56"/>
    </row>
    <row r="158" spans="1:56">
      <c r="A158" s="91">
        <v>157</v>
      </c>
      <c r="B158" s="122">
        <v>0.15705892158597412</v>
      </c>
      <c r="C158" s="122">
        <v>0.64577277733254901</v>
      </c>
      <c r="D158" s="122">
        <v>0.75030960432321736</v>
      </c>
      <c r="E158" s="122">
        <v>0.11766937578155945</v>
      </c>
      <c r="F158" s="122">
        <v>0.47418502349716984</v>
      </c>
      <c r="G158" s="122">
        <v>0.23052385783222373</v>
      </c>
      <c r="H158" s="122">
        <v>0.69471686642538621</v>
      </c>
      <c r="I158" s="122">
        <v>0.3603330483680427</v>
      </c>
      <c r="J158" s="122">
        <v>0.33679732685534614</v>
      </c>
      <c r="K158" s="100">
        <v>0.58594632005844582</v>
      </c>
      <c r="L158" s="101"/>
      <c r="M158" s="102">
        <v>157</v>
      </c>
      <c r="N158" s="125">
        <v>-1.0066191189438227</v>
      </c>
      <c r="O158" s="125">
        <v>0.37393262193641841</v>
      </c>
      <c r="P158" s="125">
        <v>0.67546435364631807</v>
      </c>
      <c r="Q158" s="125">
        <v>-1.1867183067076048</v>
      </c>
      <c r="R158" s="125">
        <v>-6.475377421237985E-2</v>
      </c>
      <c r="S158" s="125">
        <v>-0.73712273324339472</v>
      </c>
      <c r="T158" s="125">
        <v>0.5092653141682294</v>
      </c>
      <c r="U158" s="122">
        <v>-0.35756871158858694</v>
      </c>
      <c r="V158" s="122">
        <v>-0.42121970907720441</v>
      </c>
      <c r="W158" s="94">
        <v>0.21712958311145933</v>
      </c>
      <c r="X158" s="56"/>
      <c r="Y158" s="95">
        <v>157</v>
      </c>
      <c r="Z158" s="122">
        <f>(幕後結果!$AB$2+幕後結果!$AB$4*幕後結果_最佳化!$N1159)*12/3</f>
        <v>-1.2980586915754981</v>
      </c>
      <c r="AA158" s="122">
        <f>(幕後結果!$AC$2+幕後結果!$AC$4*幕後結果_最佳化!$O1159)*12/3</f>
        <v>-0.95007243668392372</v>
      </c>
      <c r="AB158" s="122">
        <f>(幕後結果!$AD$2+幕後結果!$AD$4*幕後結果_最佳化!$P1159)*12/3</f>
        <v>0.78208881612891445</v>
      </c>
      <c r="AC158" s="122">
        <f>(幕後結果!$AE$2+幕後結果!$AE$4*幕後結果_最佳化!$Q1159)*12/3</f>
        <v>0.19127951504228191</v>
      </c>
      <c r="AD158" s="122">
        <f>(幕後結果!$AF$2+幕後結果!$AF$4*幕後結果_最佳化!$R1159)*12/3</f>
        <v>-7.6690070099034446E-2</v>
      </c>
      <c r="AE158" s="122">
        <f>(幕後結果!$AG$2+幕後結果!$AG$4*幕後結果_最佳化!$S1159)*12/3</f>
        <v>-0.85991659455532465</v>
      </c>
      <c r="AF158" s="122">
        <f>(幕後結果!$AH$2+幕後結果!$AH$4*幕後結果_最佳化!$T1159)*12/3</f>
        <v>1.6011557473331333</v>
      </c>
      <c r="AG158" s="122">
        <f>(幕後結果!$AI$2+幕後結果!$AI$4*幕後結果_最佳化!$U1159)*12/3</f>
        <v>-1.8128393399300142</v>
      </c>
      <c r="AH158" s="122">
        <f>(幕後結果!$AJ$2+幕後結果!$AJ$4*幕後結果_最佳化!$V1159)*12/3</f>
        <v>-0.14072368849821892</v>
      </c>
      <c r="AI158" s="96">
        <f>(幕後結果!$AK$2+幕後結果!$AK$4*幕後結果_最佳化!$W1159)*12/3</f>
        <v>-0.65621861506348977</v>
      </c>
      <c r="AJ158" s="56"/>
      <c r="AK158" s="56"/>
      <c r="AL158" s="56"/>
      <c r="AM158" s="104">
        <v>157</v>
      </c>
      <c r="AN158" s="122">
        <f t="shared" si="27"/>
        <v>0.17124818362863983</v>
      </c>
      <c r="AO158" s="122">
        <f t="shared" si="28"/>
        <v>0.15981757200142624</v>
      </c>
      <c r="AP158" s="122">
        <f t="shared" si="29"/>
        <v>7.1956331415151481E-2</v>
      </c>
      <c r="AQ158" s="122">
        <f t="shared" si="30"/>
        <v>2.6934645000364636E-2</v>
      </c>
      <c r="AR158" s="122">
        <f t="shared" si="31"/>
        <v>7.9089818492930883E-2</v>
      </c>
      <c r="AS158" s="122">
        <f t="shared" si="32"/>
        <v>0.12942646488568701</v>
      </c>
      <c r="AT158" s="122">
        <f t="shared" si="33"/>
        <v>8.5194803248914014E-2</v>
      </c>
      <c r="AU158" s="122">
        <f t="shared" si="34"/>
        <v>4.8821429397560942E-2</v>
      </c>
      <c r="AV158" s="122">
        <f t="shared" si="35"/>
        <v>0.13370833979303548</v>
      </c>
      <c r="AW158" s="122">
        <f t="shared" si="36"/>
        <v>9.3802412136289273E-2</v>
      </c>
      <c r="AX158" s="122">
        <f t="shared" si="37"/>
        <v>0.99999999999999978</v>
      </c>
      <c r="AY158" s="122">
        <f>SUMPRODUCT(AN158:AW158,幕後結果_最佳化!$Z$1005:$AI$1005)</f>
        <v>-9.5841035824266285E-2</v>
      </c>
      <c r="AZ158" s="122">
        <f>(SUMPRODUCT(AN158:AW158,MMULT(AN158:AW158,幕後結果!$AB$9:$AK$18)))*252</f>
        <v>5.4866665551949925E-2</v>
      </c>
      <c r="BA158" s="122">
        <f t="shared" si="38"/>
        <v>0.23423634549734149</v>
      </c>
      <c r="BB158" s="98">
        <f t="shared" si="39"/>
        <v>-0.59231216030836231</v>
      </c>
      <c r="BC158" s="56"/>
      <c r="BD158" s="56"/>
    </row>
    <row r="159" spans="1:56">
      <c r="A159" s="91">
        <v>158</v>
      </c>
      <c r="B159" s="122">
        <v>0.63081189288825401</v>
      </c>
      <c r="C159" s="122">
        <v>0.58416503289427513</v>
      </c>
      <c r="D159" s="122">
        <v>0.20561959760665105</v>
      </c>
      <c r="E159" s="122">
        <v>0.74879457194657073</v>
      </c>
      <c r="F159" s="122">
        <v>0.34318995954321085</v>
      </c>
      <c r="G159" s="122">
        <v>0.58809932280545008</v>
      </c>
      <c r="H159" s="122">
        <v>0.54616030833990514</v>
      </c>
      <c r="I159" s="122">
        <v>0.59755530035213256</v>
      </c>
      <c r="J159" s="122">
        <v>0.40961908508873157</v>
      </c>
      <c r="K159" s="100">
        <v>0.14920512856754953</v>
      </c>
      <c r="L159" s="101"/>
      <c r="M159" s="102">
        <v>158</v>
      </c>
      <c r="N159" s="125">
        <v>0.33400443208803299</v>
      </c>
      <c r="O159" s="125">
        <v>0.21256030711482335</v>
      </c>
      <c r="P159" s="125">
        <v>-0.82171486800181837</v>
      </c>
      <c r="Q159" s="125">
        <v>0.67070126613793846</v>
      </c>
      <c r="R159" s="125">
        <v>-0.40377263796907181</v>
      </c>
      <c r="S159" s="125">
        <v>0.22265843360749621</v>
      </c>
      <c r="T159" s="125">
        <v>0.11596613210614931</v>
      </c>
      <c r="U159" s="122">
        <v>0.24702432422680237</v>
      </c>
      <c r="V159" s="122">
        <v>-0.22852493939273605</v>
      </c>
      <c r="W159" s="94">
        <v>-1.039848575461173</v>
      </c>
      <c r="X159" s="56"/>
      <c r="Y159" s="95">
        <v>158</v>
      </c>
      <c r="Z159" s="122">
        <f>(幕後結果!$AB$2+幕後結果!$AB$4*幕後結果_最佳化!$N1160)*12/3</f>
        <v>0.36639301028373555</v>
      </c>
      <c r="AA159" s="122">
        <f>(幕後結果!$AC$2+幕後結果!$AC$4*幕後結果_最佳化!$O1160)*12/3</f>
        <v>-1.0559750789220932</v>
      </c>
      <c r="AB159" s="122">
        <f>(幕後結果!$AD$2+幕後結果!$AD$4*幕後結果_最佳化!$P1160)*12/3</f>
        <v>-0.12700595338940091</v>
      </c>
      <c r="AC159" s="122">
        <f>(幕後結果!$AE$2+幕後結果!$AE$4*幕後結果_最佳化!$Q1160)*12/3</f>
        <v>1.2371853629313865</v>
      </c>
      <c r="AD159" s="122">
        <f>(幕後結果!$AF$2+幕後結果!$AF$4*幕後結果_最佳化!$R1160)*12/3</f>
        <v>-0.36508460828689748</v>
      </c>
      <c r="AE159" s="122">
        <f>(幕後結果!$AG$2+幕後結果!$AG$4*幕後結果_最佳化!$S1160)*12/3</f>
        <v>0.79804321697542202</v>
      </c>
      <c r="AF159" s="122">
        <f>(幕後結果!$AH$2+幕後結果!$AH$4*幕後結果_最佳化!$T1160)*12/3</f>
        <v>1.1264392663896949</v>
      </c>
      <c r="AG159" s="122">
        <f>(幕後結果!$AI$2+幕後結果!$AI$4*幕後結果_最佳化!$U1160)*12/3</f>
        <v>-0.46569879985279378</v>
      </c>
      <c r="AH159" s="122">
        <f>(幕後結果!$AJ$2+幕後結果!$AJ$4*幕後結果_最佳化!$V1160)*12/3</f>
        <v>4.3870284359324774E-2</v>
      </c>
      <c r="AI159" s="96">
        <f>(幕後結果!$AK$2+幕後結果!$AK$4*幕後結果_最佳化!$W1160)*12/3</f>
        <v>-0.8106269431403762</v>
      </c>
      <c r="AJ159" s="56"/>
      <c r="AK159" s="56"/>
      <c r="AL159" s="56"/>
      <c r="AM159" s="104">
        <v>158</v>
      </c>
      <c r="AN159" s="122">
        <f t="shared" si="27"/>
        <v>3.1378238998864813E-2</v>
      </c>
      <c r="AO159" s="122">
        <f t="shared" si="28"/>
        <v>0.15302281637779319</v>
      </c>
      <c r="AP159" s="122">
        <f t="shared" si="29"/>
        <v>0.13817807604442764</v>
      </c>
      <c r="AQ159" s="122">
        <f t="shared" si="30"/>
        <v>0.14866611065795676</v>
      </c>
      <c r="AR159" s="122">
        <f t="shared" si="31"/>
        <v>8.0541766283130395E-2</v>
      </c>
      <c r="AS159" s="122">
        <f t="shared" si="32"/>
        <v>9.2247390121557499E-2</v>
      </c>
      <c r="AT159" s="122">
        <f t="shared" si="33"/>
        <v>1.1486290436809699E-2</v>
      </c>
      <c r="AU159" s="122">
        <f t="shared" si="34"/>
        <v>0.1171767822206372</v>
      </c>
      <c r="AV159" s="122">
        <f t="shared" si="35"/>
        <v>7.1501027341553863E-2</v>
      </c>
      <c r="AW159" s="122">
        <f t="shared" si="36"/>
        <v>0.15580150151726879</v>
      </c>
      <c r="AX159" s="122">
        <f t="shared" si="37"/>
        <v>0.99999999999999978</v>
      </c>
      <c r="AY159" s="122">
        <f>SUMPRODUCT(AN159:AW159,幕後結果_最佳化!$Z$1005:$AI$1005)</f>
        <v>-0.14195959664050556</v>
      </c>
      <c r="AZ159" s="122">
        <f>(SUMPRODUCT(AN159:AW159,MMULT(AN159:AW159,幕後結果!$AB$9:$AK$18)))*252</f>
        <v>4.7336723206322005E-2</v>
      </c>
      <c r="BA159" s="122">
        <f t="shared" si="38"/>
        <v>0.21757004206995503</v>
      </c>
      <c r="BB159" s="98">
        <f t="shared" si="39"/>
        <v>-0.84965556324646874</v>
      </c>
      <c r="BC159" s="56"/>
      <c r="BD159" s="56"/>
    </row>
    <row r="160" spans="1:56">
      <c r="A160" s="91">
        <v>159</v>
      </c>
      <c r="B160" s="122">
        <v>0.72139789989254921</v>
      </c>
      <c r="C160" s="122">
        <v>0.84794363592031097</v>
      </c>
      <c r="D160" s="122">
        <v>0.77985111155049314</v>
      </c>
      <c r="E160" s="122">
        <v>0.88365790058683102</v>
      </c>
      <c r="F160" s="122">
        <v>0.91633740024473931</v>
      </c>
      <c r="G160" s="122">
        <v>0.88112884433654814</v>
      </c>
      <c r="H160" s="122">
        <v>0.40639366257812504</v>
      </c>
      <c r="I160" s="122">
        <v>0.82957321434052544</v>
      </c>
      <c r="J160" s="122">
        <v>0.97854569247039369</v>
      </c>
      <c r="K160" s="100">
        <v>0.36246969175625088</v>
      </c>
      <c r="L160" s="101"/>
      <c r="M160" s="102">
        <v>159</v>
      </c>
      <c r="N160" s="125">
        <v>0.58699926520104473</v>
      </c>
      <c r="O160" s="125">
        <v>1.0276537556319461</v>
      </c>
      <c r="P160" s="125">
        <v>0.77169046922780871</v>
      </c>
      <c r="Q160" s="125">
        <v>1.1934729525752203</v>
      </c>
      <c r="R160" s="125">
        <v>1.3808496315796752</v>
      </c>
      <c r="S160" s="125">
        <v>1.1806486932372369</v>
      </c>
      <c r="T160" s="125">
        <v>-0.23683174233369947</v>
      </c>
      <c r="U160" s="122">
        <v>0.95248006497830429</v>
      </c>
      <c r="V160" s="122">
        <v>2.0245984353572486</v>
      </c>
      <c r="W160" s="94">
        <v>-0.35186516688695596</v>
      </c>
      <c r="X160" s="56"/>
      <c r="Y160" s="95">
        <v>159</v>
      </c>
      <c r="Z160" s="122">
        <f>(幕後結果!$AB$2+幕後結果!$AB$4*幕後結果_最佳化!$N1161)*12/3</f>
        <v>0.68049884574547514</v>
      </c>
      <c r="AA160" s="122">
        <f>(幕後結果!$AC$2+幕後結果!$AC$4*幕後結果_最佳化!$O1161)*12/3</f>
        <v>8.926461077552772E-2</v>
      </c>
      <c r="AB160" s="122">
        <f>(幕後結果!$AD$2+幕後結果!$AD$4*幕後結果_最佳化!$P1161)*12/3</f>
        <v>1.4117779440085672</v>
      </c>
      <c r="AC160" s="122">
        <f>(幕後結果!$AE$2+幕後結果!$AE$4*幕後結果_最佳化!$Q1161)*12/3</f>
        <v>2.1480010379407872</v>
      </c>
      <c r="AD160" s="122">
        <f>(幕後結果!$AF$2+幕後結果!$AF$4*幕後結果_最佳化!$R1161)*12/3</f>
        <v>1.1134016341627921</v>
      </c>
      <c r="AE160" s="122">
        <f>(幕後結果!$AG$2+幕後結果!$AG$4*幕後結果_最佳化!$S1161)*12/3</f>
        <v>2.5169386669319516</v>
      </c>
      <c r="AF160" s="122">
        <f>(幕後結果!$AH$2+幕後結果!$AH$4*幕後結果_最佳化!$T1161)*12/3</f>
        <v>1.2885338115965776</v>
      </c>
      <c r="AG160" s="122">
        <f>(幕後結果!$AI$2+幕後結果!$AI$4*幕後結果_最佳化!$U1161)*12/3</f>
        <v>0.75906302570224915</v>
      </c>
      <c r="AH160" s="122">
        <f>(幕後結果!$AJ$2+幕後結果!$AJ$4*幕後結果_最佳化!$V1161)*12/3</f>
        <v>2.2493002952971075</v>
      </c>
      <c r="AI160" s="96">
        <f>(幕後結果!$AK$2+幕後結果!$AK$4*幕後結果_最佳化!$W1161)*12/3</f>
        <v>0.20504817788849924</v>
      </c>
      <c r="AJ160" s="56"/>
      <c r="AK160" s="56"/>
      <c r="AL160" s="56"/>
      <c r="AM160" s="104">
        <v>159</v>
      </c>
      <c r="AN160" s="122">
        <f t="shared" si="27"/>
        <v>0.11046597634563733</v>
      </c>
      <c r="AO160" s="122">
        <f t="shared" si="28"/>
        <v>4.8469342214548218E-2</v>
      </c>
      <c r="AP160" s="122">
        <f t="shared" si="29"/>
        <v>0.13866468408222923</v>
      </c>
      <c r="AQ160" s="122">
        <f t="shared" si="30"/>
        <v>4.1273026044370643E-2</v>
      </c>
      <c r="AR160" s="122">
        <f t="shared" si="31"/>
        <v>7.3468136022532757E-2</v>
      </c>
      <c r="AS160" s="122">
        <f t="shared" si="32"/>
        <v>0.10819236389253156</v>
      </c>
      <c r="AT160" s="122">
        <f t="shared" si="33"/>
        <v>0.19198335603694641</v>
      </c>
      <c r="AU160" s="122">
        <f t="shared" si="34"/>
        <v>0.16086970272732917</v>
      </c>
      <c r="AV160" s="122">
        <f t="shared" si="35"/>
        <v>0.1247092653525998</v>
      </c>
      <c r="AW160" s="122">
        <f t="shared" si="36"/>
        <v>1.9041472812749349E-3</v>
      </c>
      <c r="AX160" s="122">
        <f t="shared" si="37"/>
        <v>1</v>
      </c>
      <c r="AY160" s="122">
        <f>SUMPRODUCT(AN160:AW160,幕後結果_最佳化!$Z$1005:$AI$1005)</f>
        <v>0.16560517278482614</v>
      </c>
      <c r="AZ160" s="122">
        <f>(SUMPRODUCT(AN160:AW160,MMULT(AN160:AW160,幕後結果!$AB$9:$AK$18)))*252</f>
        <v>5.2614041496224707E-2</v>
      </c>
      <c r="BA160" s="122">
        <f t="shared" si="38"/>
        <v>0.22937750869739759</v>
      </c>
      <c r="BB160" s="98">
        <f t="shared" si="39"/>
        <v>0.53494858097313669</v>
      </c>
      <c r="BC160" s="56"/>
      <c r="BD160" s="56"/>
    </row>
    <row r="161" spans="1:56">
      <c r="A161" s="91">
        <v>160</v>
      </c>
      <c r="B161" s="122">
        <v>0.17793284243866925</v>
      </c>
      <c r="C161" s="122">
        <v>0.53800397419127943</v>
      </c>
      <c r="D161" s="122">
        <v>0.13090501129679843</v>
      </c>
      <c r="E161" s="122">
        <v>0.83759256605349219</v>
      </c>
      <c r="F161" s="122">
        <v>0.70593420452450428</v>
      </c>
      <c r="G161" s="122">
        <v>0.60199375086310369</v>
      </c>
      <c r="H161" s="122">
        <v>0.73964099424269736</v>
      </c>
      <c r="I161" s="122">
        <v>0.35732034021250914</v>
      </c>
      <c r="J161" s="122">
        <v>0.5790188599411501</v>
      </c>
      <c r="K161" s="100">
        <v>0.94637605597222807</v>
      </c>
      <c r="L161" s="101"/>
      <c r="M161" s="102">
        <v>160</v>
      </c>
      <c r="N161" s="125">
        <v>-0.92327159846486806</v>
      </c>
      <c r="O161" s="125">
        <v>9.5406376313792424E-2</v>
      </c>
      <c r="P161" s="125">
        <v>-1.1221232900105735</v>
      </c>
      <c r="Q161" s="125">
        <v>0.98461164406745838</v>
      </c>
      <c r="R161" s="125">
        <v>0.54154557850433038</v>
      </c>
      <c r="S161" s="125">
        <v>0.25851108077088997</v>
      </c>
      <c r="T161" s="125">
        <v>0.64223900415655977</v>
      </c>
      <c r="U161" s="122">
        <v>-0.36563067761389306</v>
      </c>
      <c r="V161" s="122">
        <v>0.19938412177545528</v>
      </c>
      <c r="W161" s="94">
        <v>1.6106873325429745</v>
      </c>
      <c r="X161" s="56"/>
      <c r="Y161" s="95">
        <v>160</v>
      </c>
      <c r="Z161" s="122">
        <f>(幕後結果!$AB$2+幕後結果!$AB$4*幕後結果_最佳化!$N1162)*12/3</f>
        <v>-1.1945785444453312</v>
      </c>
      <c r="AA161" s="122">
        <f>(幕後結果!$AC$2+幕後結果!$AC$4*幕後結果_最佳化!$O1162)*12/3</f>
        <v>-1.3266602599727029</v>
      </c>
      <c r="AB161" s="122">
        <f>(幕後結果!$AD$2+幕後結果!$AD$4*幕後結果_最佳化!$P1162)*12/3</f>
        <v>-0.7777096039213417</v>
      </c>
      <c r="AC161" s="122">
        <f>(幕後結果!$AE$2+幕後結果!$AE$4*幕後結果_最佳化!$Q1162)*12/3</f>
        <v>1.2988413575929345</v>
      </c>
      <c r="AD161" s="122">
        <f>(幕後結果!$AF$2+幕後結果!$AF$4*幕後結果_最佳化!$R1162)*12/3</f>
        <v>0.30292145212160448</v>
      </c>
      <c r="AE161" s="122">
        <f>(幕後結果!$AG$2+幕後結果!$AG$4*幕後結果_最佳化!$S1162)*12/3</f>
        <v>0.73583008319740839</v>
      </c>
      <c r="AF161" s="122">
        <f>(幕後結果!$AH$2+幕後結果!$AH$4*幕後結果_最佳化!$T1162)*12/3</f>
        <v>1.4869946903251183</v>
      </c>
      <c r="AG161" s="122">
        <f>(幕後結果!$AI$2+幕後結果!$AI$4*幕後結果_最佳化!$U1162)*12/3</f>
        <v>-1.6421984918438277</v>
      </c>
      <c r="AH161" s="122">
        <f>(幕後結果!$AJ$2+幕後結果!$AJ$4*幕後結果_最佳化!$V1162)*12/3</f>
        <v>0.14044710987663944</v>
      </c>
      <c r="AI161" s="96">
        <f>(幕後結果!$AK$2+幕後結果!$AK$4*幕後結果_最佳化!$W1162)*12/3</f>
        <v>0.28309014204878197</v>
      </c>
      <c r="AJ161" s="56"/>
      <c r="AK161" s="56"/>
      <c r="AL161" s="56"/>
      <c r="AM161" s="104">
        <v>160</v>
      </c>
      <c r="AN161" s="122">
        <f t="shared" si="27"/>
        <v>0.13365729695690506</v>
      </c>
      <c r="AO161" s="122">
        <f t="shared" si="28"/>
        <v>2.7219474168988851E-2</v>
      </c>
      <c r="AP161" s="122">
        <f t="shared" si="29"/>
        <v>9.7253392969859423E-3</v>
      </c>
      <c r="AQ161" s="122">
        <f t="shared" si="30"/>
        <v>8.9305247128863646E-2</v>
      </c>
      <c r="AR161" s="122">
        <f t="shared" si="31"/>
        <v>5.7543104734601627E-2</v>
      </c>
      <c r="AS161" s="122">
        <f t="shared" si="32"/>
        <v>9.330022832134309E-2</v>
      </c>
      <c r="AT161" s="122">
        <f t="shared" si="33"/>
        <v>0.19722498214359668</v>
      </c>
      <c r="AU161" s="122">
        <f t="shared" si="34"/>
        <v>0.13599853489909772</v>
      </c>
      <c r="AV161" s="122">
        <f t="shared" si="35"/>
        <v>0.12463608368869335</v>
      </c>
      <c r="AW161" s="122">
        <f t="shared" si="36"/>
        <v>0.13138970866092423</v>
      </c>
      <c r="AX161" s="122">
        <f t="shared" si="37"/>
        <v>1.0000000000000002</v>
      </c>
      <c r="AY161" s="122">
        <f>SUMPRODUCT(AN161:AW161,幕後結果_最佳化!$Z$1005:$AI$1005)</f>
        <v>0.14072376494708158</v>
      </c>
      <c r="AZ161" s="122">
        <f>(SUMPRODUCT(AN161:AW161,MMULT(AN161:AW161,幕後結果!$AB$9:$AK$18)))*252</f>
        <v>4.9174312758082497E-2</v>
      </c>
      <c r="BA161" s="122">
        <f t="shared" si="38"/>
        <v>0.22175281905329297</v>
      </c>
      <c r="BB161" s="98">
        <f t="shared" si="39"/>
        <v>0.44113876596794016</v>
      </c>
      <c r="BC161" s="56"/>
      <c r="BD161" s="56"/>
    </row>
    <row r="162" spans="1:56">
      <c r="A162" s="91">
        <v>161</v>
      </c>
      <c r="B162" s="122">
        <v>0.53718786688436082</v>
      </c>
      <c r="C162" s="122">
        <v>0.84430765409878106</v>
      </c>
      <c r="D162" s="122">
        <v>0.25558777115794484</v>
      </c>
      <c r="E162" s="122">
        <v>0.39984134110813918</v>
      </c>
      <c r="F162" s="122">
        <v>0.38986856251228463</v>
      </c>
      <c r="G162" s="122">
        <v>0.71421879554441614</v>
      </c>
      <c r="H162" s="122">
        <v>0.84513735182007066</v>
      </c>
      <c r="I162" s="122">
        <v>0.83854962699071645</v>
      </c>
      <c r="J162" s="122">
        <v>0.36377995798709417</v>
      </c>
      <c r="K162" s="100">
        <v>0.88966522698398309</v>
      </c>
      <c r="L162" s="101"/>
      <c r="M162" s="102">
        <v>161</v>
      </c>
      <c r="N162" s="125">
        <v>9.3351567161653146E-2</v>
      </c>
      <c r="O162" s="125">
        <v>1.012320802082358</v>
      </c>
      <c r="P162" s="125">
        <v>-0.65700835799394486</v>
      </c>
      <c r="Q162" s="125">
        <v>-0.25375779348623984</v>
      </c>
      <c r="R162" s="125">
        <v>-0.27966162202281453</v>
      </c>
      <c r="S162" s="125">
        <v>0.56575195836631709</v>
      </c>
      <c r="T162" s="125">
        <v>1.0157986136243993</v>
      </c>
      <c r="U162" s="122">
        <v>0.98851448086991411</v>
      </c>
      <c r="V162" s="122">
        <v>-0.34837321433923973</v>
      </c>
      <c r="W162" s="94">
        <v>1.2247496894392891</v>
      </c>
      <c r="X162" s="56"/>
      <c r="Y162" s="95">
        <v>161</v>
      </c>
      <c r="Z162" s="122">
        <f>(幕後結果!$AB$2+幕後結果!$AB$4*幕後結果_最佳化!$N1163)*12/3</f>
        <v>6.7610350322471535E-2</v>
      </c>
      <c r="AA162" s="122">
        <f>(幕後結果!$AC$2+幕後結果!$AC$4*幕後結果_最佳化!$O1163)*12/3</f>
        <v>2.5244065936602889E-2</v>
      </c>
      <c r="AB162" s="122">
        <f>(幕後結果!$AD$2+幕後結果!$AD$4*幕後結果_最佳化!$P1163)*12/3</f>
        <v>2.4368217262395686E-2</v>
      </c>
      <c r="AC162" s="122">
        <f>(幕後結果!$AE$2+幕後結果!$AE$4*幕後結果_最佳化!$Q1163)*12/3</f>
        <v>0.7296813426269777</v>
      </c>
      <c r="AD162" s="122">
        <f>(幕後結果!$AF$2+幕後結果!$AF$4*幕後結果_最佳化!$R1163)*12/3</f>
        <v>-0.24528328029601995</v>
      </c>
      <c r="AE162" s="122">
        <f>(幕後結果!$AG$2+幕後結果!$AG$4*幕後結果_最佳化!$S1163)*12/3</f>
        <v>0.7360704653611635</v>
      </c>
      <c r="AF162" s="122">
        <f>(幕後結果!$AH$2+幕後結果!$AH$4*幕後結果_最佳化!$T1163)*12/3</f>
        <v>2.0127719937974473</v>
      </c>
      <c r="AG162" s="122">
        <f>(幕後結果!$AI$2+幕後結果!$AI$4*幕後結果_最佳化!$U1163)*12/3</f>
        <v>0.28569546066074025</v>
      </c>
      <c r="AH162" s="122">
        <f>(幕後結果!$AJ$2+幕後結果!$AJ$4*幕後結果_最佳化!$V1163)*12/3</f>
        <v>0.43345281647497069</v>
      </c>
      <c r="AI162" s="96">
        <f>(幕後結果!$AK$2+幕後結果!$AK$4*幕後結果_最佳化!$W1163)*12/3</f>
        <v>0.3143247989950359</v>
      </c>
      <c r="AJ162" s="56"/>
      <c r="AK162" s="56"/>
      <c r="AL162" s="56"/>
      <c r="AM162" s="104">
        <v>161</v>
      </c>
      <c r="AN162" s="122">
        <f t="shared" si="27"/>
        <v>0.13840706474000053</v>
      </c>
      <c r="AO162" s="122">
        <f t="shared" si="28"/>
        <v>8.7461184586566168E-2</v>
      </c>
      <c r="AP162" s="122">
        <f t="shared" si="29"/>
        <v>7.6205593780473882E-2</v>
      </c>
      <c r="AQ162" s="122">
        <f t="shared" si="30"/>
        <v>0.10787949005455234</v>
      </c>
      <c r="AR162" s="122">
        <f t="shared" si="31"/>
        <v>3.1530045364183204E-2</v>
      </c>
      <c r="AS162" s="122">
        <f t="shared" si="32"/>
        <v>6.5234858006887039E-2</v>
      </c>
      <c r="AT162" s="122">
        <f t="shared" si="33"/>
        <v>4.6423469614458132E-2</v>
      </c>
      <c r="AU162" s="122">
        <f t="shared" si="34"/>
        <v>0.14196236780374016</v>
      </c>
      <c r="AV162" s="122">
        <f t="shared" si="35"/>
        <v>0.14662824362178664</v>
      </c>
      <c r="AW162" s="122">
        <f t="shared" si="36"/>
        <v>0.15826768242735184</v>
      </c>
      <c r="AX162" s="122">
        <f t="shared" si="37"/>
        <v>0.99999999999999978</v>
      </c>
      <c r="AY162" s="122">
        <f>SUMPRODUCT(AN162:AW162,幕後結果_最佳化!$Z$1005:$AI$1005)</f>
        <v>-9.2988722833700202E-2</v>
      </c>
      <c r="AZ162" s="122">
        <f>(SUMPRODUCT(AN162:AW162,MMULT(AN162:AW162,幕後結果!$AB$9:$AK$18)))*252</f>
        <v>5.0288129548606272E-2</v>
      </c>
      <c r="BA162" s="122">
        <f t="shared" si="38"/>
        <v>0.22425014949517039</v>
      </c>
      <c r="BB162" s="98">
        <f t="shared" si="39"/>
        <v>-0.60596937455609945</v>
      </c>
      <c r="BC162" s="56"/>
      <c r="BD162" s="56"/>
    </row>
    <row r="163" spans="1:56">
      <c r="A163" s="91">
        <v>162</v>
      </c>
      <c r="B163" s="122">
        <v>0.2273356054777449</v>
      </c>
      <c r="C163" s="122">
        <v>0.10315277667242739</v>
      </c>
      <c r="D163" s="122">
        <v>0.84263723734191687</v>
      </c>
      <c r="E163" s="122">
        <v>0.38623983533776096</v>
      </c>
      <c r="F163" s="122">
        <v>5.4251357604616413E-2</v>
      </c>
      <c r="G163" s="122">
        <v>2.0215368211517148E-2</v>
      </c>
      <c r="H163" s="122">
        <v>0.59591838210651216</v>
      </c>
      <c r="I163" s="122">
        <v>0.50132702767070536</v>
      </c>
      <c r="J163" s="122">
        <v>0.20230470869672446</v>
      </c>
      <c r="K163" s="100">
        <v>0.95184124728936825</v>
      </c>
      <c r="L163" s="101"/>
      <c r="M163" s="102">
        <v>162</v>
      </c>
      <c r="N163" s="125">
        <v>-0.74765014325632451</v>
      </c>
      <c r="O163" s="125">
        <v>-1.2637896046115971</v>
      </c>
      <c r="P163" s="125">
        <v>1.0053558617695535</v>
      </c>
      <c r="Q163" s="125">
        <v>-0.28913290917712625</v>
      </c>
      <c r="R163" s="125">
        <v>-1.6049595119885636</v>
      </c>
      <c r="S163" s="125">
        <v>-2.049321000827983</v>
      </c>
      <c r="T163" s="125">
        <v>0.24279625638343902</v>
      </c>
      <c r="U163" s="122">
        <v>3.3263712148393926E-3</v>
      </c>
      <c r="V163" s="122">
        <v>-0.83341730672107595</v>
      </c>
      <c r="W163" s="94">
        <v>1.6629746727387864</v>
      </c>
      <c r="X163" s="56"/>
      <c r="Y163" s="95">
        <v>162</v>
      </c>
      <c r="Z163" s="122">
        <f>(幕後結果!$AB$2+幕後結果!$AB$4*幕後結果_最佳化!$N1164)*12/3</f>
        <v>-0.97653565702934708</v>
      </c>
      <c r="AA163" s="122">
        <f>(幕後結果!$AC$2+幕後結果!$AC$4*幕後結果_最佳化!$O1164)*12/3</f>
        <v>-3.1844725616658791</v>
      </c>
      <c r="AB163" s="122">
        <f>(幕後結果!$AD$2+幕後結果!$AD$4*幕後結果_最佳化!$P1164)*12/3</f>
        <v>0.97941866941172095</v>
      </c>
      <c r="AC163" s="122">
        <f>(幕後結果!$AE$2+幕後結果!$AE$4*幕後結果_最佳化!$Q1164)*12/3</f>
        <v>0.6519947998416078</v>
      </c>
      <c r="AD163" s="122">
        <f>(幕後結果!$AF$2+幕後結果!$AF$4*幕後結果_最佳化!$R1164)*12/3</f>
        <v>-1.1958427457240342</v>
      </c>
      <c r="AE163" s="122">
        <f>(幕後結果!$AG$2+幕後結果!$AG$4*幕後結果_最佳化!$S1164)*12/3</f>
        <v>-1.7781274367142101</v>
      </c>
      <c r="AF163" s="122">
        <f>(幕後結果!$AH$2+幕後結果!$AH$4*幕後結果_最佳化!$T1164)*12/3</f>
        <v>1.0722094838296476</v>
      </c>
      <c r="AG163" s="122">
        <f>(幕後結果!$AI$2+幕後結果!$AI$4*幕後結果_最佳化!$U1164)*12/3</f>
        <v>-1.5224997184887474</v>
      </c>
      <c r="AH163" s="122">
        <f>(幕後結果!$AJ$2+幕後結果!$AJ$4*幕後結果_最佳化!$V1164)*12/3</f>
        <v>-0.96676049581023948</v>
      </c>
      <c r="AI163" s="96">
        <f>(幕後結果!$AK$2+幕後結果!$AK$4*幕後結果_最佳化!$W1164)*12/3</f>
        <v>-0.51611796547990563</v>
      </c>
      <c r="AJ163" s="56"/>
      <c r="AK163" s="56"/>
      <c r="AL163" s="56"/>
      <c r="AM163" s="104">
        <v>162</v>
      </c>
      <c r="AN163" s="122">
        <f t="shared" si="27"/>
        <v>0.21003944023966956</v>
      </c>
      <c r="AO163" s="122">
        <f t="shared" si="28"/>
        <v>1.1180894034803301E-2</v>
      </c>
      <c r="AP163" s="122">
        <f t="shared" si="29"/>
        <v>9.976619372586075E-2</v>
      </c>
      <c r="AQ163" s="122">
        <f t="shared" si="30"/>
        <v>8.6612720865904031E-4</v>
      </c>
      <c r="AR163" s="122">
        <f t="shared" si="31"/>
        <v>0.19360733000154975</v>
      </c>
      <c r="AS163" s="122">
        <f t="shared" si="32"/>
        <v>2.6424816984823968E-3</v>
      </c>
      <c r="AT163" s="122">
        <f t="shared" si="33"/>
        <v>0.17926739084873969</v>
      </c>
      <c r="AU163" s="122">
        <f t="shared" si="34"/>
        <v>3.3516801621338972E-2</v>
      </c>
      <c r="AV163" s="122">
        <f t="shared" si="35"/>
        <v>0.16162018314187929</v>
      </c>
      <c r="AW163" s="122">
        <f t="shared" si="36"/>
        <v>0.10749315747901726</v>
      </c>
      <c r="AX163" s="122">
        <f t="shared" si="37"/>
        <v>0.99999999999999989</v>
      </c>
      <c r="AY163" s="122">
        <f>SUMPRODUCT(AN163:AW163,幕後結果_最佳化!$Z$1005:$AI$1005)</f>
        <v>0.16178584253076991</v>
      </c>
      <c r="AZ163" s="122">
        <f>(SUMPRODUCT(AN163:AW163,MMULT(AN163:AW163,幕後結果!$AB$9:$AK$18)))*252</f>
        <v>5.0977546348296467E-2</v>
      </c>
      <c r="BA163" s="122">
        <f t="shared" si="38"/>
        <v>0.22578207711927992</v>
      </c>
      <c r="BB163" s="98">
        <f t="shared" si="39"/>
        <v>0.52655128364313397</v>
      </c>
      <c r="BC163" s="56"/>
      <c r="BD163" s="56"/>
    </row>
    <row r="164" spans="1:56">
      <c r="A164" s="91">
        <v>163</v>
      </c>
      <c r="B164" s="122">
        <v>0.36940166928079932</v>
      </c>
      <c r="C164" s="122">
        <v>0.27072474166082672</v>
      </c>
      <c r="D164" s="122">
        <v>0.92478041075947948</v>
      </c>
      <c r="E164" s="122">
        <v>0.90655949245746648</v>
      </c>
      <c r="F164" s="122">
        <v>0.23194585333993256</v>
      </c>
      <c r="G164" s="122">
        <v>0.52666979048038765</v>
      </c>
      <c r="H164" s="122">
        <v>0.57002096085822651</v>
      </c>
      <c r="I164" s="122">
        <v>0.99786581375863426</v>
      </c>
      <c r="J164" s="122">
        <v>0.89495528926869627</v>
      </c>
      <c r="K164" s="100">
        <v>0.99946909772405523</v>
      </c>
      <c r="L164" s="101"/>
      <c r="M164" s="102">
        <v>163</v>
      </c>
      <c r="N164" s="125">
        <v>-0.33343845617182544</v>
      </c>
      <c r="O164" s="125">
        <v>-0.61062256082410626</v>
      </c>
      <c r="P164" s="125">
        <v>1.4379819399631844</v>
      </c>
      <c r="Q164" s="125">
        <v>1.3198622447243304</v>
      </c>
      <c r="R164" s="125">
        <v>-0.73245367693240504</v>
      </c>
      <c r="S164" s="125">
        <v>6.6901122974207056E-2</v>
      </c>
      <c r="T164" s="125">
        <v>0.17642752972039588</v>
      </c>
      <c r="U164" s="122">
        <v>2.8576155093548388</v>
      </c>
      <c r="V164" s="122">
        <v>1.2533195910387043</v>
      </c>
      <c r="W164" s="94">
        <v>3.2736169136057622</v>
      </c>
      <c r="X164" s="56"/>
      <c r="Y164" s="95">
        <v>163</v>
      </c>
      <c r="Z164" s="122">
        <f>(幕後結果!$AB$2+幕後結果!$AB$4*幕後結果_最佳化!$N1165)*12/3</f>
        <v>-0.46227097253448513</v>
      </c>
      <c r="AA164" s="122">
        <f>(幕後結果!$AC$2+幕後結果!$AC$4*幕後結果_最佳化!$O1165)*12/3</f>
        <v>-2.2483719283624968</v>
      </c>
      <c r="AB164" s="122">
        <f>(幕後結果!$AD$2+幕後結果!$AD$4*幕後結果_最佳化!$P1165)*12/3</f>
        <v>1.5451406036694852</v>
      </c>
      <c r="AC164" s="122">
        <f>(幕後結果!$AE$2+幕後結果!$AE$4*幕後結果_最佳化!$Q1165)*12/3</f>
        <v>2.0584358329041939</v>
      </c>
      <c r="AD164" s="122">
        <f>(幕後結果!$AF$2+幕後結果!$AF$4*幕後結果_最佳化!$R1165)*12/3</f>
        <v>-0.37738714136818902</v>
      </c>
      <c r="AE164" s="122">
        <f>(幕後結果!$AG$2+幕後結果!$AG$4*幕後結果_最佳化!$S1165)*12/3</f>
        <v>1.0735419272895945</v>
      </c>
      <c r="AF164" s="122">
        <f>(幕後結果!$AH$2+幕後結果!$AH$4*幕後結果_最佳化!$T1165)*12/3</f>
        <v>1.0808099140920175</v>
      </c>
      <c r="AG164" s="122">
        <f>(幕後結果!$AI$2+幕後結果!$AI$4*幕後結果_最佳化!$U1165)*12/3</f>
        <v>2.1596196612565794</v>
      </c>
      <c r="AH164" s="122">
        <f>(幕後結果!$AJ$2+幕後結果!$AJ$4*幕後結果_最佳化!$V1165)*12/3</f>
        <v>1.2234406421049051</v>
      </c>
      <c r="AI164" s="96">
        <f>(幕後結果!$AK$2+幕後結果!$AK$4*幕後結果_最佳化!$W1165)*12/3</f>
        <v>0.98644863338316968</v>
      </c>
      <c r="AJ164" s="56"/>
      <c r="AK164" s="56"/>
      <c r="AL164" s="56"/>
      <c r="AM164" s="104">
        <v>163</v>
      </c>
      <c r="AN164" s="122">
        <f t="shared" si="27"/>
        <v>7.0657208431393143E-2</v>
      </c>
      <c r="AO164" s="122">
        <f t="shared" si="28"/>
        <v>9.1850071213014375E-2</v>
      </c>
      <c r="AP164" s="122">
        <f t="shared" si="29"/>
        <v>5.458215234232109E-2</v>
      </c>
      <c r="AQ164" s="122">
        <f t="shared" si="30"/>
        <v>9.9793347264886631E-2</v>
      </c>
      <c r="AR164" s="122">
        <f t="shared" si="31"/>
        <v>9.6443637321158585E-2</v>
      </c>
      <c r="AS164" s="122">
        <f t="shared" si="32"/>
        <v>3.694430171289656E-2</v>
      </c>
      <c r="AT164" s="122">
        <f t="shared" si="33"/>
        <v>0.20771978347553077</v>
      </c>
      <c r="AU164" s="122">
        <f t="shared" si="34"/>
        <v>7.9101486255700237E-2</v>
      </c>
      <c r="AV164" s="122">
        <f t="shared" si="35"/>
        <v>0.17026032193996993</v>
      </c>
      <c r="AW164" s="122">
        <f t="shared" si="36"/>
        <v>9.2647690043128561E-2</v>
      </c>
      <c r="AX164" s="122">
        <f t="shared" si="37"/>
        <v>0.99999999999999978</v>
      </c>
      <c r="AY164" s="122">
        <f>SUMPRODUCT(AN164:AW164,幕後結果_最佳化!$Z$1005:$AI$1005)</f>
        <v>0.14249320356771639</v>
      </c>
      <c r="AZ164" s="122">
        <f>(SUMPRODUCT(AN164:AW164,MMULT(AN164:AW164,幕後結果!$AB$9:$AK$18)))*252</f>
        <v>4.3983512339896738E-2</v>
      </c>
      <c r="BA164" s="122">
        <f t="shared" si="38"/>
        <v>0.20972246503390318</v>
      </c>
      <c r="BB164" s="98">
        <f t="shared" si="39"/>
        <v>0.47488095064883212</v>
      </c>
      <c r="BC164" s="56"/>
      <c r="BD164" s="56"/>
    </row>
    <row r="165" spans="1:56">
      <c r="A165" s="91">
        <v>164</v>
      </c>
      <c r="B165" s="122">
        <v>0.5536367594420506</v>
      </c>
      <c r="C165" s="122">
        <v>0.35651430616359292</v>
      </c>
      <c r="D165" s="122">
        <v>0.38024502968629093</v>
      </c>
      <c r="E165" s="122">
        <v>0.37635740280205066</v>
      </c>
      <c r="F165" s="122">
        <v>0.42964534260385201</v>
      </c>
      <c r="G165" s="122">
        <v>0.48700515780479536</v>
      </c>
      <c r="H165" s="122">
        <v>0.28348095009266872</v>
      </c>
      <c r="I165" s="122">
        <v>0.58376666571354496</v>
      </c>
      <c r="J165" s="122">
        <v>0.4015203622926371</v>
      </c>
      <c r="K165" s="100">
        <v>0.51670196594685769</v>
      </c>
      <c r="L165" s="101"/>
      <c r="M165" s="102">
        <v>164</v>
      </c>
      <c r="N165" s="125">
        <v>0.13485504822840558</v>
      </c>
      <c r="O165" s="125">
        <v>-0.36779162762137391</v>
      </c>
      <c r="P165" s="125">
        <v>-0.30483731582267853</v>
      </c>
      <c r="Q165" s="125">
        <v>-0.31506170268585765</v>
      </c>
      <c r="R165" s="125">
        <v>-0.17727716650823658</v>
      </c>
      <c r="S165" s="125">
        <v>-3.2579001131576378E-2</v>
      </c>
      <c r="T165" s="125">
        <v>-0.57253157605978744</v>
      </c>
      <c r="U165" s="122">
        <v>0.21153904424122907</v>
      </c>
      <c r="V165" s="122">
        <v>-0.24941378311771847</v>
      </c>
      <c r="W165" s="94">
        <v>4.187785744820275E-2</v>
      </c>
      <c r="X165" s="56"/>
      <c r="Y165" s="95">
        <v>164</v>
      </c>
      <c r="Z165" s="122">
        <f>(幕後結果!$AB$2+幕後結果!$AB$4*幕後結果_最佳化!$N1166)*12/3</f>
        <v>0.11913901371307693</v>
      </c>
      <c r="AA165" s="122">
        <f>(幕後結果!$AC$2+幕後結果!$AC$4*幕後結果_最佳化!$O1166)*12/3</f>
        <v>-1.8730454776364669</v>
      </c>
      <c r="AB165" s="122">
        <f>(幕後結果!$AD$2+幕後結果!$AD$4*幕後結果_最佳化!$P1166)*12/3</f>
        <v>0.20165850389701856</v>
      </c>
      <c r="AC165" s="122">
        <f>(幕後結果!$AE$2+幕後結果!$AE$4*幕後結果_最佳化!$Q1166)*12/3</f>
        <v>0.53192603492684221</v>
      </c>
      <c r="AD165" s="122">
        <f>(幕後結果!$AF$2+幕後結果!$AF$4*幕後結果_最佳化!$R1166)*12/3</f>
        <v>-0.30055128582189727</v>
      </c>
      <c r="AE165" s="122">
        <f>(幕後結果!$AG$2+幕後結果!$AG$4*幕後結果_最佳化!$S1166)*12/3</f>
        <v>-5.4718182259684833E-3</v>
      </c>
      <c r="AF165" s="122">
        <f>(幕後結果!$AH$2+幕後結果!$AH$4*幕後結果_最佳化!$T1166)*12/3</f>
        <v>0.64949116833931975</v>
      </c>
      <c r="AG165" s="122">
        <f>(幕後結果!$AI$2+幕後結果!$AI$4*幕後結果_最佳化!$U1166)*12/3</f>
        <v>-0.54357286143954342</v>
      </c>
      <c r="AH165" s="122">
        <f>(幕後結果!$AJ$2+幕後結果!$AJ$4*幕後結果_最佳化!$V1166)*12/3</f>
        <v>-0.28210117649514832</v>
      </c>
      <c r="AI165" s="96">
        <f>(幕後結果!$AK$2+幕後結果!$AK$4*幕後結果_最佳化!$W1166)*12/3</f>
        <v>-0.53266591751759618</v>
      </c>
      <c r="AJ165" s="56"/>
      <c r="AK165" s="56"/>
      <c r="AL165" s="56"/>
      <c r="AM165" s="104">
        <v>164</v>
      </c>
      <c r="AN165" s="122">
        <f t="shared" si="27"/>
        <v>5.8190776587975564E-2</v>
      </c>
      <c r="AO165" s="122">
        <f t="shared" si="28"/>
        <v>0.20562271228493018</v>
      </c>
      <c r="AP165" s="122">
        <f t="shared" si="29"/>
        <v>7.9060945145294215E-2</v>
      </c>
      <c r="AQ165" s="122">
        <f t="shared" si="30"/>
        <v>6.0425227013108589E-2</v>
      </c>
      <c r="AR165" s="122">
        <f t="shared" si="31"/>
        <v>2.1970369064567265E-2</v>
      </c>
      <c r="AS165" s="122">
        <f t="shared" si="32"/>
        <v>0.17451727331847439</v>
      </c>
      <c r="AT165" s="122">
        <f t="shared" si="33"/>
        <v>8.7723980936246282E-2</v>
      </c>
      <c r="AU165" s="122">
        <f t="shared" si="34"/>
        <v>3.8988882919354151E-2</v>
      </c>
      <c r="AV165" s="122">
        <f t="shared" si="35"/>
        <v>0.11621338558127073</v>
      </c>
      <c r="AW165" s="122">
        <f t="shared" si="36"/>
        <v>0.15728644714877868</v>
      </c>
      <c r="AX165" s="122">
        <f t="shared" si="37"/>
        <v>0.99999999999999989</v>
      </c>
      <c r="AY165" s="122">
        <f>SUMPRODUCT(AN165:AW165,幕後結果_最佳化!$Z$1005:$AI$1005)</f>
        <v>-0.1234806810636503</v>
      </c>
      <c r="AZ165" s="122">
        <f>(SUMPRODUCT(AN165:AW165,MMULT(AN165:AW165,幕後結果!$AB$9:$AK$18)))*252</f>
        <v>5.5977197703383066E-2</v>
      </c>
      <c r="BA165" s="122">
        <f t="shared" si="38"/>
        <v>0.23659500777358566</v>
      </c>
      <c r="BB165" s="98">
        <f t="shared" si="39"/>
        <v>-0.70322988903836736</v>
      </c>
      <c r="BC165" s="56"/>
      <c r="BD165" s="56"/>
    </row>
    <row r="166" spans="1:56">
      <c r="A166" s="91">
        <v>165</v>
      </c>
      <c r="B166" s="122">
        <v>0.51611444569782838</v>
      </c>
      <c r="C166" s="122">
        <v>0.42104234375061655</v>
      </c>
      <c r="D166" s="122">
        <v>0.46816234626097253</v>
      </c>
      <c r="E166" s="122">
        <v>0.32345318953443081</v>
      </c>
      <c r="F166" s="122">
        <v>0.26177548733798206</v>
      </c>
      <c r="G166" s="122">
        <v>0.36370580516054907</v>
      </c>
      <c r="H166" s="122">
        <v>4.3306412430261565E-2</v>
      </c>
      <c r="I166" s="122">
        <v>0.81211009351252961</v>
      </c>
      <c r="J166" s="122">
        <v>0.27055509917545839</v>
      </c>
      <c r="K166" s="100">
        <v>0.28768007078420954</v>
      </c>
      <c r="L166" s="101"/>
      <c r="M166" s="102">
        <v>165</v>
      </c>
      <c r="N166" s="125">
        <v>4.0403915597899909E-2</v>
      </c>
      <c r="O166" s="125">
        <v>-0.1992276293732039</v>
      </c>
      <c r="P166" s="125">
        <v>-7.9890063783924492E-2</v>
      </c>
      <c r="Q166" s="125">
        <v>-0.45806411514901574</v>
      </c>
      <c r="R166" s="125">
        <v>-0.63788126437233239</v>
      </c>
      <c r="S166" s="125">
        <v>-0.34857072312698673</v>
      </c>
      <c r="T166" s="125">
        <v>-1.7135422644214391</v>
      </c>
      <c r="U166" s="122">
        <v>0.88569887822183291</v>
      </c>
      <c r="V166" s="122">
        <v>-0.61113501853036845</v>
      </c>
      <c r="W166" s="94">
        <v>-0.56017490609280263</v>
      </c>
      <c r="X166" s="56"/>
      <c r="Y166" s="95">
        <v>165</v>
      </c>
      <c r="Z166" s="122">
        <f>(幕後結果!$AB$2+幕後結果!$AB$4*幕後結果_最佳化!$N1167)*12/3</f>
        <v>1.8731725092759471E-3</v>
      </c>
      <c r="AA166" s="122">
        <f>(幕後結果!$AC$2+幕後結果!$AC$4*幕後結果_最佳化!$O1167)*12/3</f>
        <v>-1.6489583886864887</v>
      </c>
      <c r="AB166" s="122">
        <f>(幕後結果!$AD$2+幕後結果!$AD$4*幕後結果_最佳化!$P1167)*12/3</f>
        <v>0.38512379181029993</v>
      </c>
      <c r="AC166" s="122">
        <f>(幕後結果!$AE$2+幕後結果!$AE$4*幕後結果_最佳化!$Q1167)*12/3</f>
        <v>0.50479549697241977</v>
      </c>
      <c r="AD166" s="122">
        <f>(幕後結果!$AF$2+幕後結果!$AF$4*幕後結果_最佳化!$R1167)*12/3</f>
        <v>-0.57819771574690704</v>
      </c>
      <c r="AE166" s="122">
        <f>(幕後結果!$AG$2+幕後結果!$AG$4*幕後結果_最佳化!$S1167)*12/3</f>
        <v>-0.29486807940621373</v>
      </c>
      <c r="AF166" s="122">
        <f>(幕後結果!$AH$2+幕後結果!$AH$4*幕後結果_最佳化!$T1167)*12/3</f>
        <v>-0.48727036862486495</v>
      </c>
      <c r="AG166" s="122">
        <f>(幕後結果!$AI$2+幕後結果!$AI$4*幕後結果_最佳化!$U1167)*12/3</f>
        <v>7.5130145029242978E-2</v>
      </c>
      <c r="AH166" s="122">
        <f>(幕後結果!$AJ$2+幕後結果!$AJ$4*幕後結果_最佳化!$V1167)*12/3</f>
        <v>-0.65608826530079067</v>
      </c>
      <c r="AI166" s="96">
        <f>(幕後結果!$AK$2+幕後結果!$AK$4*幕後結果_最佳化!$W1167)*12/3</f>
        <v>-0.97649077705587983</v>
      </c>
      <c r="AJ166" s="56"/>
      <c r="AK166" s="56"/>
      <c r="AL166" s="56"/>
      <c r="AM166" s="104">
        <v>165</v>
      </c>
      <c r="AN166" s="122">
        <f t="shared" si="27"/>
        <v>0.17094737258596751</v>
      </c>
      <c r="AO166" s="122">
        <f t="shared" si="28"/>
        <v>6.2123816130306722E-2</v>
      </c>
      <c r="AP166" s="122">
        <f t="shared" si="29"/>
        <v>0.14516912725266906</v>
      </c>
      <c r="AQ166" s="122">
        <f t="shared" si="30"/>
        <v>6.2549704458244898E-2</v>
      </c>
      <c r="AR166" s="122">
        <f t="shared" si="31"/>
        <v>7.3522335265453001E-2</v>
      </c>
      <c r="AS166" s="122">
        <f t="shared" si="32"/>
        <v>4.5367177398345358E-2</v>
      </c>
      <c r="AT166" s="122">
        <f t="shared" si="33"/>
        <v>7.5226481458240069E-2</v>
      </c>
      <c r="AU166" s="122">
        <f t="shared" si="34"/>
        <v>0.13825447756336584</v>
      </c>
      <c r="AV166" s="122">
        <f t="shared" si="35"/>
        <v>9.7795014843480896E-2</v>
      </c>
      <c r="AW166" s="122">
        <f t="shared" si="36"/>
        <v>0.12904449304392662</v>
      </c>
      <c r="AX166" s="122">
        <f t="shared" si="37"/>
        <v>1</v>
      </c>
      <c r="AY166" s="122">
        <f>SUMPRODUCT(AN166:AW166,幕後結果_最佳化!$Z$1005:$AI$1005)</f>
        <v>-3.2512965302907232E-2</v>
      </c>
      <c r="AZ166" s="122">
        <f>(SUMPRODUCT(AN166:AW166,MMULT(AN166:AW166,幕後結果!$AB$9:$AK$18)))*252</f>
        <v>5.1422818880824055E-2</v>
      </c>
      <c r="BA166" s="122">
        <f t="shared" si="38"/>
        <v>0.22676600027522656</v>
      </c>
      <c r="BB166" s="98">
        <f t="shared" si="39"/>
        <v>-0.3325585194049297</v>
      </c>
      <c r="BC166" s="56"/>
      <c r="BD166" s="56"/>
    </row>
    <row r="167" spans="1:56">
      <c r="A167" s="91">
        <v>166</v>
      </c>
      <c r="B167" s="122">
        <v>0.39957285145769905</v>
      </c>
      <c r="C167" s="122">
        <v>0.91181551607138878</v>
      </c>
      <c r="D167" s="122">
        <v>0.98104361415052743</v>
      </c>
      <c r="E167" s="122">
        <v>0.65450231819444515</v>
      </c>
      <c r="F167" s="122">
        <v>0.22941033486488038</v>
      </c>
      <c r="G167" s="122">
        <v>0.57666451522577411</v>
      </c>
      <c r="H167" s="122">
        <v>0.7983717160571675</v>
      </c>
      <c r="I167" s="122">
        <v>0.24508497456690748</v>
      </c>
      <c r="J167" s="122">
        <v>3.9489747435027533E-2</v>
      </c>
      <c r="K167" s="100">
        <v>0.4218671622783603</v>
      </c>
      <c r="L167" s="101"/>
      <c r="M167" s="102">
        <v>166</v>
      </c>
      <c r="N167" s="125">
        <v>-0.25445287955679297</v>
      </c>
      <c r="O167" s="125">
        <v>1.3520198421041678</v>
      </c>
      <c r="P167" s="125">
        <v>2.075796548881764</v>
      </c>
      <c r="Q167" s="125">
        <v>0.39750464268591501</v>
      </c>
      <c r="R167" s="125">
        <v>-0.74079018084634163</v>
      </c>
      <c r="S167" s="125">
        <v>0.19336775125624886</v>
      </c>
      <c r="T167" s="125">
        <v>0.83581929872725458</v>
      </c>
      <c r="U167" s="122">
        <v>-0.69003854341090798</v>
      </c>
      <c r="V167" s="122">
        <v>-1.756638215161328</v>
      </c>
      <c r="W167" s="94">
        <v>-0.19711911592816925</v>
      </c>
      <c r="X167" s="56"/>
      <c r="Y167" s="95">
        <v>166</v>
      </c>
      <c r="Z167" s="122">
        <f>(幕後結果!$AB$2+幕後結果!$AB$4*幕後結果_最佳化!$N1168)*12/3</f>
        <v>-0.36420639853976811</v>
      </c>
      <c r="AA167" s="122">
        <f>(幕後結果!$AC$2+幕後結果!$AC$4*幕後結果_最佳化!$O1168)*12/3</f>
        <v>0.46315510156017914</v>
      </c>
      <c r="AB167" s="122">
        <f>(幕後結果!$AD$2+幕後結果!$AD$4*幕後結果_最佳化!$P1168)*12/3</f>
        <v>2.3205772795974218</v>
      </c>
      <c r="AC167" s="122">
        <f>(幕後結果!$AE$2+幕後結果!$AE$4*幕後結果_最佳化!$Q1168)*12/3</f>
        <v>1.8842307570814203</v>
      </c>
      <c r="AD167" s="122">
        <f>(幕後結果!$AF$2+幕後結果!$AF$4*幕後結果_最佳化!$R1168)*12/3</f>
        <v>-0.18494883592274949</v>
      </c>
      <c r="AE167" s="122">
        <f>(幕後結果!$AG$2+幕後結果!$AG$4*幕後結果_最佳化!$S1168)*12/3</f>
        <v>1.2965102542100402</v>
      </c>
      <c r="AF167" s="122">
        <f>(幕後結果!$AH$2+幕後結果!$AH$4*幕後結果_最佳化!$T1168)*12/3</f>
        <v>1.8241475956218463</v>
      </c>
      <c r="AG167" s="122">
        <f>(幕後結果!$AI$2+幕後結果!$AI$4*幕後結果_最佳化!$U1168)*12/3</f>
        <v>-1.9690251887222743</v>
      </c>
      <c r="AH167" s="122">
        <f>(幕後結果!$AJ$2+幕後結果!$AJ$4*幕後結果_最佳化!$V1168)*12/3</f>
        <v>-0.44063577673934051</v>
      </c>
      <c r="AI167" s="96">
        <f>(幕後結果!$AK$2+幕後結果!$AK$4*幕後結果_最佳化!$W1168)*12/3</f>
        <v>-0.52112316729512931</v>
      </c>
      <c r="AJ167" s="56"/>
      <c r="AK167" s="56"/>
      <c r="AL167" s="56"/>
      <c r="AM167" s="104">
        <v>166</v>
      </c>
      <c r="AN167" s="122">
        <f t="shared" si="27"/>
        <v>3.424717725107404E-2</v>
      </c>
      <c r="AO167" s="122">
        <f t="shared" si="28"/>
        <v>0.13416887667137803</v>
      </c>
      <c r="AP167" s="122">
        <f t="shared" si="29"/>
        <v>5.039754005836344E-3</v>
      </c>
      <c r="AQ167" s="122">
        <f t="shared" si="30"/>
        <v>0.20303338086544084</v>
      </c>
      <c r="AR167" s="122">
        <f t="shared" si="31"/>
        <v>0.16693166030058507</v>
      </c>
      <c r="AS167" s="122">
        <f t="shared" si="32"/>
        <v>4.2661389934987796E-2</v>
      </c>
      <c r="AT167" s="122">
        <f t="shared" si="33"/>
        <v>0.12328988240012786</v>
      </c>
      <c r="AU167" s="122">
        <f t="shared" si="34"/>
        <v>8.281413824422211E-2</v>
      </c>
      <c r="AV167" s="122">
        <f t="shared" si="35"/>
        <v>6.3035497978555288E-2</v>
      </c>
      <c r="AW167" s="122">
        <f t="shared" si="36"/>
        <v>0.14477824234779277</v>
      </c>
      <c r="AX167" s="122">
        <f t="shared" si="37"/>
        <v>1.0000000000000002</v>
      </c>
      <c r="AY167" s="122">
        <f>SUMPRODUCT(AN167:AW167,幕後結果_最佳化!$Z$1005:$AI$1005)</f>
        <v>6.4559418414953662E-3</v>
      </c>
      <c r="AZ167" s="122">
        <f>(SUMPRODUCT(AN167:AW167,MMULT(AN167:AW167,幕後結果!$AB$9:$AK$18)))*252</f>
        <v>3.9865958367941566E-2</v>
      </c>
      <c r="BA167" s="122">
        <f t="shared" si="38"/>
        <v>0.19966461471162478</v>
      </c>
      <c r="BB167" s="98">
        <f t="shared" si="39"/>
        <v>-0.18252637409558384</v>
      </c>
      <c r="BC167" s="56"/>
      <c r="BD167" s="56"/>
    </row>
    <row r="168" spans="1:56">
      <c r="A168" s="91">
        <v>167</v>
      </c>
      <c r="B168" s="122">
        <v>0.63576842820311907</v>
      </c>
      <c r="C168" s="122">
        <v>0.65232879625803242</v>
      </c>
      <c r="D168" s="122">
        <v>0.25120453440986523</v>
      </c>
      <c r="E168" s="122">
        <v>0.82088675330733696</v>
      </c>
      <c r="F168" s="122">
        <v>0.46016601931545775</v>
      </c>
      <c r="G168" s="122">
        <v>0.9985487737324219</v>
      </c>
      <c r="H168" s="122">
        <v>1.0777393425796644E-2</v>
      </c>
      <c r="I168" s="122">
        <v>0.60752961622424451</v>
      </c>
      <c r="J168" s="122">
        <v>0.56068654816686658</v>
      </c>
      <c r="K168" s="100">
        <v>0.27023839253865112</v>
      </c>
      <c r="L168" s="101"/>
      <c r="M168" s="102">
        <v>167</v>
      </c>
      <c r="N168" s="125">
        <v>0.3471706173556065</v>
      </c>
      <c r="O168" s="125">
        <v>0.39161539994414873</v>
      </c>
      <c r="P168" s="125">
        <v>-0.67070407115967134</v>
      </c>
      <c r="Q168" s="125">
        <v>0.91874972699187196</v>
      </c>
      <c r="R168" s="125">
        <v>-0.10001547643995853</v>
      </c>
      <c r="S168" s="125">
        <v>2.9778845886750132</v>
      </c>
      <c r="T168" s="125">
        <v>-2.2981230474353351</v>
      </c>
      <c r="U168" s="122">
        <v>0.27288610545747366</v>
      </c>
      <c r="V168" s="122">
        <v>0.15271008970110411</v>
      </c>
      <c r="W168" s="94">
        <v>-0.61209215890007451</v>
      </c>
      <c r="X168" s="56"/>
      <c r="Y168" s="95">
        <v>167</v>
      </c>
      <c r="Z168" s="122">
        <f>(幕後結果!$AB$2+幕後結果!$AB$4*幕後結果_最佳化!$N1169)*12/3</f>
        <v>0.38273949282817493</v>
      </c>
      <c r="AA168" s="122">
        <f>(幕後結果!$AC$2+幕後結果!$AC$4*幕後結果_最佳化!$O1169)*12/3</f>
        <v>-0.80808015794540544</v>
      </c>
      <c r="AB168" s="122">
        <f>(幕後結果!$AD$2+幕後結果!$AD$4*幕後結果_最佳化!$P1169)*12/3</f>
        <v>2.5912221416231618E-2</v>
      </c>
      <c r="AC168" s="122">
        <f>(幕後結果!$AE$2+幕後結果!$AE$4*幕後結果_最佳化!$Q1169)*12/3</f>
        <v>1.4844226211724401</v>
      </c>
      <c r="AD168" s="122">
        <f>(幕後結果!$AF$2+幕後結果!$AF$4*幕後結果_最佳化!$R1169)*12/3</f>
        <v>-0.10632555510292414</v>
      </c>
      <c r="AE168" s="122">
        <f>(幕後結果!$AG$2+幕後結果!$AG$4*幕後結果_最佳化!$S1169)*12/3</f>
        <v>3.051181495882727</v>
      </c>
      <c r="AF168" s="122">
        <f>(幕後結果!$AH$2+幕後結果!$AH$4*幕後結果_最佳化!$T1169)*12/3</f>
        <v>-1.1683983682929073</v>
      </c>
      <c r="AG168" s="122">
        <f>(幕後結果!$AI$2+幕後結果!$AI$4*幕後結果_最佳化!$U1169)*12/3</f>
        <v>-0.28675942817014766</v>
      </c>
      <c r="AH168" s="122">
        <f>(幕後結果!$AJ$2+幕後結果!$AJ$4*幕後結果_最佳化!$V1169)*12/3</f>
        <v>-7.6033645950354445E-2</v>
      </c>
      <c r="AI168" s="96">
        <f>(幕後結果!$AK$2+幕後結果!$AK$4*幕後結果_最佳化!$W1169)*12/3</f>
        <v>-0.43591671176507713</v>
      </c>
      <c r="AJ168" s="56"/>
      <c r="AK168" s="56"/>
      <c r="AL168" s="56"/>
      <c r="AM168" s="104">
        <v>167</v>
      </c>
      <c r="AN168" s="122">
        <f t="shared" si="27"/>
        <v>0.12674251185565005</v>
      </c>
      <c r="AO168" s="122">
        <f t="shared" si="28"/>
        <v>2.4353846111771167E-2</v>
      </c>
      <c r="AP168" s="122">
        <f t="shared" si="29"/>
        <v>0.17572859220970424</v>
      </c>
      <c r="AQ168" s="122">
        <f t="shared" si="30"/>
        <v>2.265861163183772E-2</v>
      </c>
      <c r="AR168" s="122">
        <f t="shared" si="31"/>
        <v>8.0464674148246193E-2</v>
      </c>
      <c r="AS168" s="122">
        <f t="shared" si="32"/>
        <v>0.1058859083950312</v>
      </c>
      <c r="AT168" s="122">
        <f t="shared" si="33"/>
        <v>0.17009383663552866</v>
      </c>
      <c r="AU168" s="122">
        <f t="shared" si="34"/>
        <v>0.1385935616311498</v>
      </c>
      <c r="AV168" s="122">
        <f t="shared" si="35"/>
        <v>0.11750152765684201</v>
      </c>
      <c r="AW168" s="122">
        <f t="shared" si="36"/>
        <v>3.7976929724239029E-2</v>
      </c>
      <c r="AX168" s="122">
        <f t="shared" si="37"/>
        <v>1</v>
      </c>
      <c r="AY168" s="122">
        <f>SUMPRODUCT(AN168:AW168,幕後結果_最佳化!$Z$1005:$AI$1005)</f>
        <v>0.17395025251469787</v>
      </c>
      <c r="AZ168" s="122">
        <f>(SUMPRODUCT(AN168:AW168,MMULT(AN168:AW168,幕後結果!$AB$9:$AK$18)))*252</f>
        <v>5.2131857324445578E-2</v>
      </c>
      <c r="BA168" s="122">
        <f t="shared" si="38"/>
        <v>0.22832401828201426</v>
      </c>
      <c r="BB168" s="98">
        <f t="shared" si="39"/>
        <v>0.57396612717647266</v>
      </c>
      <c r="BC168" s="56"/>
      <c r="BD168" s="56"/>
    </row>
    <row r="169" spans="1:56">
      <c r="A169" s="91">
        <v>168</v>
      </c>
      <c r="B169" s="122">
        <v>0.89656714603408383</v>
      </c>
      <c r="C169" s="122">
        <v>0.29740827305004669</v>
      </c>
      <c r="D169" s="122">
        <v>0.82233830183149581</v>
      </c>
      <c r="E169" s="122">
        <v>0.97620327722989098</v>
      </c>
      <c r="F169" s="122">
        <v>0.92868889416353984</v>
      </c>
      <c r="G169" s="122">
        <v>1.632469403494663E-2</v>
      </c>
      <c r="H169" s="122">
        <v>1.1286411879726455E-2</v>
      </c>
      <c r="I169" s="122">
        <v>0.85132193253375621</v>
      </c>
      <c r="J169" s="122">
        <v>0.72672205877877794</v>
      </c>
      <c r="K169" s="100">
        <v>0.66362990055305238</v>
      </c>
      <c r="L169" s="101"/>
      <c r="M169" s="102">
        <v>168</v>
      </c>
      <c r="N169" s="125">
        <v>1.2622309137703072</v>
      </c>
      <c r="O169" s="125">
        <v>-0.53186926434992854</v>
      </c>
      <c r="P169" s="125">
        <v>0.92431296142167885</v>
      </c>
      <c r="Q169" s="125">
        <v>1.9809806328280493</v>
      </c>
      <c r="R169" s="125">
        <v>1.4660957196542386</v>
      </c>
      <c r="S169" s="125">
        <v>-2.1363685175156677</v>
      </c>
      <c r="T169" s="125">
        <v>-2.2805882413323149</v>
      </c>
      <c r="U169" s="122">
        <v>1.0421198105257603</v>
      </c>
      <c r="V169" s="122">
        <v>0.60292906067486518</v>
      </c>
      <c r="W169" s="94">
        <v>0.42239024238519918</v>
      </c>
      <c r="X169" s="56"/>
      <c r="Y169" s="95">
        <v>168</v>
      </c>
      <c r="Z169" s="122">
        <f>(幕後結果!$AB$2+幕後結果!$AB$4*幕後結果_最佳化!$N1170)*12/3</f>
        <v>1.5188329670170913</v>
      </c>
      <c r="AA169" s="122">
        <f>(幕後結果!$AC$2+幕後結果!$AC$4*幕後結果_最佳化!$O1170)*12/3</f>
        <v>-2.0012042916360095</v>
      </c>
      <c r="AB169" s="122">
        <f>(幕後結果!$AD$2+幕後結果!$AD$4*幕後結果_最佳化!$P1170)*12/3</f>
        <v>1.5889152051008673</v>
      </c>
      <c r="AC169" s="122">
        <f>(幕後結果!$AE$2+幕後結果!$AE$4*幕後結果_最佳化!$Q1170)*12/3</f>
        <v>2.5254289970351449</v>
      </c>
      <c r="AD169" s="122">
        <f>(幕後結果!$AF$2+幕後結果!$AF$4*幕後結果_最佳化!$R1170)*12/3</f>
        <v>1.0537069673433914</v>
      </c>
      <c r="AE169" s="122">
        <f>(幕後結果!$AG$2+幕後結果!$AG$4*幕後結果_最佳化!$S1170)*12/3</f>
        <v>0.3099128276076718</v>
      </c>
      <c r="AF169" s="122">
        <f>(幕後結果!$AH$2+幕後結果!$AH$4*幕後結果_最佳化!$T1170)*12/3</f>
        <v>-0.33122269663523785</v>
      </c>
      <c r="AG169" s="122">
        <f>(幕後結果!$AI$2+幕後結果!$AI$4*幕後結果_最佳化!$U1170)*12/3</f>
        <v>1.1144157566251665</v>
      </c>
      <c r="AH169" s="122">
        <f>(幕後結果!$AJ$2+幕後結果!$AJ$4*幕後結果_最佳化!$V1170)*12/3</f>
        <v>0.5853606908519966</v>
      </c>
      <c r="AI169" s="96">
        <f>(幕後結果!$AK$2+幕後結果!$AK$4*幕後結果_最佳化!$W1170)*12/3</f>
        <v>0.11890283395707885</v>
      </c>
      <c r="AJ169" s="56"/>
      <c r="AK169" s="56"/>
      <c r="AL169" s="56"/>
      <c r="AM169" s="104">
        <v>168</v>
      </c>
      <c r="AN169" s="122">
        <f t="shared" si="27"/>
        <v>4.1750522810769145E-2</v>
      </c>
      <c r="AO169" s="122">
        <f t="shared" si="28"/>
        <v>0.20055033906670974</v>
      </c>
      <c r="AP169" s="122">
        <f t="shared" si="29"/>
        <v>7.4880688319165778E-2</v>
      </c>
      <c r="AQ169" s="122">
        <f t="shared" si="30"/>
        <v>0.19757011703465185</v>
      </c>
      <c r="AR169" s="122">
        <f t="shared" si="31"/>
        <v>0.13304992029070753</v>
      </c>
      <c r="AS169" s="122">
        <f t="shared" si="32"/>
        <v>5.3876733651226624E-2</v>
      </c>
      <c r="AT169" s="122">
        <f t="shared" si="33"/>
        <v>0.23435749162628422</v>
      </c>
      <c r="AU169" s="122">
        <f t="shared" si="34"/>
        <v>4.8803727656453709E-2</v>
      </c>
      <c r="AV169" s="122">
        <f t="shared" si="35"/>
        <v>6.2290901901961198E-3</v>
      </c>
      <c r="AW169" s="122">
        <f t="shared" si="36"/>
        <v>8.9313693538355544E-3</v>
      </c>
      <c r="AX169" s="122">
        <f t="shared" si="37"/>
        <v>1.0000000000000002</v>
      </c>
      <c r="AY169" s="122">
        <f>SUMPRODUCT(AN169:AW169,幕後結果_最佳化!$Z$1005:$AI$1005)</f>
        <v>0.1666843134480204</v>
      </c>
      <c r="AZ169" s="122">
        <f>(SUMPRODUCT(AN169:AW169,MMULT(AN169:AW169,幕後結果!$AB$9:$AK$18)))*252</f>
        <v>4.8654162173815296E-2</v>
      </c>
      <c r="BA169" s="122">
        <f t="shared" si="38"/>
        <v>0.22057688494902475</v>
      </c>
      <c r="BB169" s="98">
        <f t="shared" si="39"/>
        <v>0.56118442998515883</v>
      </c>
      <c r="BC169" s="56"/>
      <c r="BD169" s="56"/>
    </row>
    <row r="170" spans="1:56">
      <c r="A170" s="91">
        <v>169</v>
      </c>
      <c r="B170" s="122">
        <v>0.74288281598208417</v>
      </c>
      <c r="C170" s="122">
        <v>0.4770364516421568</v>
      </c>
      <c r="D170" s="122">
        <v>0.72154219199218561</v>
      </c>
      <c r="E170" s="122">
        <v>0.36011801943672994</v>
      </c>
      <c r="F170" s="122">
        <v>0.98649401684869642</v>
      </c>
      <c r="G170" s="122">
        <v>0.16024688148201061</v>
      </c>
      <c r="H170" s="122">
        <v>2.3824320090486628E-2</v>
      </c>
      <c r="I170" s="122">
        <v>5.3402059161191229E-2</v>
      </c>
      <c r="J170" s="122">
        <v>0.45720390607169059</v>
      </c>
      <c r="K170" s="100">
        <v>8.8012922536912841E-2</v>
      </c>
      <c r="L170" s="101"/>
      <c r="M170" s="102">
        <v>169</v>
      </c>
      <c r="N170" s="125">
        <v>0.65225859142440679</v>
      </c>
      <c r="O170" s="125">
        <v>-5.7592902488327949E-2</v>
      </c>
      <c r="P170" s="125">
        <v>0.58742900868178738</v>
      </c>
      <c r="Q170" s="125">
        <v>-0.35814335034748362</v>
      </c>
      <c r="R170" s="125">
        <v>2.2113448422972519</v>
      </c>
      <c r="S170" s="125">
        <v>-0.99344372314665308</v>
      </c>
      <c r="T170" s="125">
        <v>-1.9804887147926045</v>
      </c>
      <c r="U170" s="122">
        <v>-1.6127256823023794</v>
      </c>
      <c r="V170" s="122">
        <v>-0.10748047769281092</v>
      </c>
      <c r="W170" s="94">
        <v>-1.3530932397464259</v>
      </c>
      <c r="X170" s="56"/>
      <c r="Y170" s="95">
        <v>169</v>
      </c>
      <c r="Z170" s="122">
        <f>(幕後結果!$AB$2+幕後結果!$AB$4*幕後結果_最佳化!$N1171)*12/3</f>
        <v>0.76152158811864779</v>
      </c>
      <c r="AA170" s="122">
        <f>(幕後結果!$AC$2+幕後結果!$AC$4*幕後結果_最佳化!$O1171)*12/3</f>
        <v>-1.4006143673083173</v>
      </c>
      <c r="AB170" s="122">
        <f>(幕後結果!$AD$2+幕後結果!$AD$4*幕後結果_最佳化!$P1171)*12/3</f>
        <v>1.1616497444117104</v>
      </c>
      <c r="AC170" s="122">
        <f>(幕後結果!$AE$2+幕後結果!$AE$4*幕後結果_最佳化!$Q1171)*12/3</f>
        <v>0.79551675084803597</v>
      </c>
      <c r="AD170" s="122">
        <f>(幕後結果!$AF$2+幕後結果!$AF$4*幕後結果_最佳化!$R1171)*12/3</f>
        <v>1.4033478214699209</v>
      </c>
      <c r="AE170" s="122">
        <f>(幕後結果!$AG$2+幕後結果!$AG$4*幕後結果_最佳化!$S1171)*12/3</f>
        <v>-0.14252437989849265</v>
      </c>
      <c r="AF170" s="122">
        <f>(幕後結果!$AH$2+幕後結果!$AH$4*幕後結果_最佳化!$T1171)*12/3</f>
        <v>0.12529354666202863</v>
      </c>
      <c r="AG170" s="122">
        <f>(幕後結果!$AI$2+幕後結果!$AI$4*幕後結果_最佳化!$U1171)*12/3</f>
        <v>-2.0564341221226288</v>
      </c>
      <c r="AH170" s="122">
        <f>(幕後結果!$AJ$2+幕後結果!$AJ$4*幕後結果_最佳化!$V1171)*12/3</f>
        <v>-0.1649632109693232</v>
      </c>
      <c r="AI170" s="96">
        <f>(幕後結果!$AK$2+幕後結果!$AK$4*幕後結果_最佳化!$W1171)*12/3</f>
        <v>-0.7700904453906513</v>
      </c>
      <c r="AJ170" s="56"/>
      <c r="AK170" s="56"/>
      <c r="AL170" s="56"/>
      <c r="AM170" s="104">
        <v>169</v>
      </c>
      <c r="AN170" s="122">
        <f t="shared" si="27"/>
        <v>0.13696557081622757</v>
      </c>
      <c r="AO170" s="122">
        <f t="shared" si="28"/>
        <v>0.19673327802465113</v>
      </c>
      <c r="AP170" s="122">
        <f t="shared" si="29"/>
        <v>1.3991725461769623E-2</v>
      </c>
      <c r="AQ170" s="122">
        <f t="shared" si="30"/>
        <v>2.6188588159678387E-2</v>
      </c>
      <c r="AR170" s="122">
        <f t="shared" si="31"/>
        <v>8.5636818875448051E-2</v>
      </c>
      <c r="AS170" s="122">
        <f t="shared" si="32"/>
        <v>0.15114264676075956</v>
      </c>
      <c r="AT170" s="122">
        <f t="shared" si="33"/>
        <v>5.2753577324445675E-2</v>
      </c>
      <c r="AU170" s="122">
        <f t="shared" si="34"/>
        <v>0.20563429793737339</v>
      </c>
      <c r="AV170" s="122">
        <f t="shared" si="35"/>
        <v>9.070800571725772E-2</v>
      </c>
      <c r="AW170" s="122">
        <f t="shared" si="36"/>
        <v>4.024549092238907E-2</v>
      </c>
      <c r="AX170" s="122">
        <f t="shared" si="37"/>
        <v>1.0000000000000002</v>
      </c>
      <c r="AY170" s="122">
        <f>SUMPRODUCT(AN170:AW170,幕後結果_最佳化!$Z$1005:$AI$1005)</f>
        <v>-0.31946363969211711</v>
      </c>
      <c r="AZ170" s="122">
        <f>(SUMPRODUCT(AN170:AW170,MMULT(AN170:AW170,幕後結果!$AB$9:$AK$18)))*252</f>
        <v>6.4502697452085547E-2</v>
      </c>
      <c r="BA170" s="122">
        <f t="shared" si="38"/>
        <v>0.25397381253209067</v>
      </c>
      <c r="BB170" s="98">
        <f t="shared" si="39"/>
        <v>-1.426775603671071</v>
      </c>
      <c r="BC170" s="56"/>
      <c r="BD170" s="56"/>
    </row>
    <row r="171" spans="1:56">
      <c r="A171" s="91">
        <v>170</v>
      </c>
      <c r="B171" s="122">
        <v>0.58535833646340163</v>
      </c>
      <c r="C171" s="122">
        <v>0.93621867937234526</v>
      </c>
      <c r="D171" s="122">
        <v>0.48970394568980602</v>
      </c>
      <c r="E171" s="122">
        <v>0.75882211947677081</v>
      </c>
      <c r="F171" s="122">
        <v>0.16962383542413151</v>
      </c>
      <c r="G171" s="122">
        <v>0.83736751613036042</v>
      </c>
      <c r="H171" s="122">
        <v>0.65005361640655823</v>
      </c>
      <c r="I171" s="122">
        <v>0.97023979695243456</v>
      </c>
      <c r="J171" s="122">
        <v>0.48076356314488544</v>
      </c>
      <c r="K171" s="100">
        <v>0.81599971715723485</v>
      </c>
      <c r="L171" s="101"/>
      <c r="M171" s="102">
        <v>170</v>
      </c>
      <c r="N171" s="125">
        <v>0.21562081800452026</v>
      </c>
      <c r="O171" s="125">
        <v>1.5237841458467933</v>
      </c>
      <c r="P171" s="125">
        <v>-2.5811246561395947E-2</v>
      </c>
      <c r="Q171" s="125">
        <v>0.70251867258045264</v>
      </c>
      <c r="R171" s="125">
        <v>-0.95565281083703435</v>
      </c>
      <c r="S171" s="125">
        <v>0.98369608012624077</v>
      </c>
      <c r="T171" s="125">
        <v>0.38546522355169488</v>
      </c>
      <c r="U171" s="122">
        <v>1.8843295990052298</v>
      </c>
      <c r="V171" s="122">
        <v>-4.8237296716347522E-2</v>
      </c>
      <c r="W171" s="94">
        <v>0.90022492250770336</v>
      </c>
      <c r="X171" s="56"/>
      <c r="Y171" s="95">
        <v>170</v>
      </c>
      <c r="Z171" s="122">
        <f>(幕後結果!$AB$2+幕後結果!$AB$4*幕後結果_最佳化!$N1172)*12/3</f>
        <v>0.21941378723347049</v>
      </c>
      <c r="AA171" s="122">
        <f>(幕後結果!$AC$2+幕後結果!$AC$4*幕後結果_最佳化!$O1172)*12/3</f>
        <v>0.74070122637692182</v>
      </c>
      <c r="AB171" s="122">
        <f>(幕後結果!$AD$2+幕後結果!$AD$4*幕後結果_最佳化!$P1172)*12/3</f>
        <v>0.6597222093169145</v>
      </c>
      <c r="AC171" s="122">
        <f>(幕後結果!$AE$2+幕後結果!$AE$4*幕後結果_最佳化!$Q1172)*12/3</f>
        <v>1.6677040385996971</v>
      </c>
      <c r="AD171" s="122">
        <f>(幕後結果!$AF$2+幕後結果!$AF$4*幕後結果_最佳化!$R1172)*12/3</f>
        <v>-0.50758473317468233</v>
      </c>
      <c r="AE171" s="122">
        <f>(幕後結果!$AG$2+幕後結果!$AG$4*幕後結果_最佳化!$S1172)*12/3</f>
        <v>1.7762469505578276</v>
      </c>
      <c r="AF171" s="122">
        <f>(幕後結果!$AH$2+幕後結果!$AH$4*幕後結果_最佳化!$T1172)*12/3</f>
        <v>1.2364713519249757</v>
      </c>
      <c r="AG171" s="122">
        <f>(幕後結果!$AI$2+幕後結果!$AI$4*幕後結果_最佳化!$U1172)*12/3</f>
        <v>1.2327987787914556</v>
      </c>
      <c r="AH171" s="122">
        <f>(幕後結果!$AJ$2+幕後結果!$AJ$4*幕後結果_最佳化!$V1172)*12/3</f>
        <v>0.84295861812093775</v>
      </c>
      <c r="AI171" s="96">
        <f>(幕後結果!$AK$2+幕後結果!$AK$4*幕後結果_最佳化!$W1172)*12/3</f>
        <v>0.24752443058984749</v>
      </c>
      <c r="AJ171" s="56"/>
      <c r="AK171" s="56"/>
      <c r="AL171" s="56"/>
      <c r="AM171" s="104">
        <v>170</v>
      </c>
      <c r="AN171" s="122">
        <f t="shared" si="27"/>
        <v>0.16317451099170255</v>
      </c>
      <c r="AO171" s="122">
        <f t="shared" si="28"/>
        <v>9.6827919183187783E-2</v>
      </c>
      <c r="AP171" s="122">
        <f t="shared" si="29"/>
        <v>0.22454447270530584</v>
      </c>
      <c r="AQ171" s="122">
        <f t="shared" si="30"/>
        <v>0.19203126977591695</v>
      </c>
      <c r="AR171" s="122">
        <f t="shared" si="31"/>
        <v>5.3799416994248514E-3</v>
      </c>
      <c r="AS171" s="122">
        <f t="shared" si="32"/>
        <v>5.7861625586360564E-2</v>
      </c>
      <c r="AT171" s="122">
        <f t="shared" si="33"/>
        <v>7.8685238764745841E-2</v>
      </c>
      <c r="AU171" s="122">
        <f t="shared" si="34"/>
        <v>7.9932937102713847E-2</v>
      </c>
      <c r="AV171" s="122">
        <f t="shared" si="35"/>
        <v>6.7187102740788318E-2</v>
      </c>
      <c r="AW171" s="122">
        <f t="shared" si="36"/>
        <v>3.4374981449853452E-2</v>
      </c>
      <c r="AX171" s="122">
        <f t="shared" si="37"/>
        <v>1</v>
      </c>
      <c r="AY171" s="122">
        <f>SUMPRODUCT(AN171:AW171,幕後結果_最佳化!$Z$1005:$AI$1005)</f>
        <v>0.17643208286004139</v>
      </c>
      <c r="AZ171" s="122">
        <f>(SUMPRODUCT(AN171:AW171,MMULT(AN171:AW171,幕後結果!$AB$9:$AK$18)))*252</f>
        <v>5.5077023426515645E-2</v>
      </c>
      <c r="BA171" s="122">
        <f t="shared" si="38"/>
        <v>0.23468494503592607</v>
      </c>
      <c r="BB171" s="98">
        <f t="shared" si="39"/>
        <v>0.56898444354664512</v>
      </c>
      <c r="BC171" s="56"/>
      <c r="BD171" s="56"/>
    </row>
    <row r="172" spans="1:56">
      <c r="A172" s="91">
        <v>171</v>
      </c>
      <c r="B172" s="122">
        <v>0.80291769179488814</v>
      </c>
      <c r="C172" s="122">
        <v>0.25781593773394507</v>
      </c>
      <c r="D172" s="122">
        <v>0.37136068239385933</v>
      </c>
      <c r="E172" s="122">
        <v>1.8501590892585629E-3</v>
      </c>
      <c r="F172" s="122">
        <v>0.50922436043068608</v>
      </c>
      <c r="G172" s="122">
        <v>0.2588221210990318</v>
      </c>
      <c r="H172" s="122">
        <v>0.10155903247789833</v>
      </c>
      <c r="I172" s="122">
        <v>4.4190033626414493E-3</v>
      </c>
      <c r="J172" s="122">
        <v>0.34842719723098381</v>
      </c>
      <c r="K172" s="100">
        <v>0.10396977412554298</v>
      </c>
      <c r="L172" s="101"/>
      <c r="M172" s="102">
        <v>171</v>
      </c>
      <c r="N172" s="125">
        <v>0.85208914478470432</v>
      </c>
      <c r="O172" s="125">
        <v>-0.65009342591471786</v>
      </c>
      <c r="P172" s="125">
        <v>-0.32825169424622092</v>
      </c>
      <c r="Q172" s="125">
        <v>-2.9026399231907649</v>
      </c>
      <c r="R172" s="125">
        <v>2.3124103341763475E-2</v>
      </c>
      <c r="S172" s="125">
        <v>-0.64698099722376523</v>
      </c>
      <c r="T172" s="125">
        <v>-1.2727181774486187</v>
      </c>
      <c r="U172" s="122">
        <v>-2.6182575664932957</v>
      </c>
      <c r="V172" s="122">
        <v>-0.38957019595941805</v>
      </c>
      <c r="W172" s="94">
        <v>-1.2592513808164594</v>
      </c>
      <c r="X172" s="56"/>
      <c r="Y172" s="95">
        <v>171</v>
      </c>
      <c r="Z172" s="122">
        <f>(幕後結果!$AB$2+幕後結果!$AB$4*幕後結果_最佳化!$N1173)*12/3</f>
        <v>1.0096212909532105</v>
      </c>
      <c r="AA172" s="122">
        <f>(幕後結果!$AC$2+幕後結果!$AC$4*幕後結果_最佳化!$O1173)*12/3</f>
        <v>-2.1997610059368995</v>
      </c>
      <c r="AB172" s="122">
        <f>(幕後結果!$AD$2+幕後結果!$AD$4*幕後結果_最佳化!$P1173)*12/3</f>
        <v>0.36872833711558578</v>
      </c>
      <c r="AC172" s="122">
        <f>(幕後結果!$AE$2+幕後結果!$AE$4*幕後結果_最佳化!$Q1173)*12/3</f>
        <v>-1.3561087200327622</v>
      </c>
      <c r="AD172" s="122">
        <f>(幕後結果!$AF$2+幕後結果!$AF$4*幕後結果_最佳化!$R1173)*12/3</f>
        <v>-0.44157773884842788</v>
      </c>
      <c r="AE172" s="122">
        <f>(幕後結果!$AG$2+幕後結果!$AG$4*幕後結果_最佳化!$S1173)*12/3</f>
        <v>-1.7840339682085233</v>
      </c>
      <c r="AF172" s="122">
        <f>(幕後結果!$AH$2+幕後結果!$AH$4*幕後結果_最佳化!$T1173)*12/3</f>
        <v>0.49324004850355702</v>
      </c>
      <c r="AG172" s="122">
        <f>(幕後結果!$AI$2+幕後結果!$AI$4*幕後結果_最佳化!$U1173)*12/3</f>
        <v>-3.3824338934199552</v>
      </c>
      <c r="AH172" s="122">
        <f>(幕後結果!$AJ$2+幕後結果!$AJ$4*幕後結果_最佳化!$V1173)*12/3</f>
        <v>-0.84186788986638883</v>
      </c>
      <c r="AI172" s="96">
        <f>(幕後結果!$AK$2+幕後結果!$AK$4*幕後結果_最佳化!$W1173)*12/3</f>
        <v>-1.29675404822601</v>
      </c>
      <c r="AJ172" s="56"/>
      <c r="AK172" s="56"/>
      <c r="AL172" s="56"/>
      <c r="AM172" s="104">
        <v>171</v>
      </c>
      <c r="AN172" s="122">
        <f t="shared" si="27"/>
        <v>0.16961428285701829</v>
      </c>
      <c r="AO172" s="122">
        <f t="shared" si="28"/>
        <v>8.2468317624879911E-2</v>
      </c>
      <c r="AP172" s="122">
        <f t="shared" si="29"/>
        <v>0.16294860229057961</v>
      </c>
      <c r="AQ172" s="122">
        <f t="shared" si="30"/>
        <v>5.1581735938465864E-2</v>
      </c>
      <c r="AR172" s="122">
        <f t="shared" si="31"/>
        <v>3.8079770783332064E-3</v>
      </c>
      <c r="AS172" s="122">
        <f t="shared" si="32"/>
        <v>0.11345520689235684</v>
      </c>
      <c r="AT172" s="122">
        <f t="shared" si="33"/>
        <v>0.2139930501678127</v>
      </c>
      <c r="AU172" s="122">
        <f t="shared" si="34"/>
        <v>2.0800032199753495E-2</v>
      </c>
      <c r="AV172" s="122">
        <f t="shared" si="35"/>
        <v>8.8788595868906389E-2</v>
      </c>
      <c r="AW172" s="122">
        <f t="shared" si="36"/>
        <v>9.2542199081893553E-2</v>
      </c>
      <c r="AX172" s="122">
        <f t="shared" si="37"/>
        <v>0.99999999999999989</v>
      </c>
      <c r="AY172" s="122">
        <f>SUMPRODUCT(AN172:AW172,幕後結果_最佳化!$Z$1005:$AI$1005)</f>
        <v>0.24856536533542556</v>
      </c>
      <c r="AZ172" s="122">
        <f>(SUMPRODUCT(AN172:AW172,MMULT(AN172:AW172,幕後結果!$AB$9:$AK$18)))*252</f>
        <v>5.4303402647921793E-2</v>
      </c>
      <c r="BA172" s="122">
        <f t="shared" si="38"/>
        <v>0.23303090492018819</v>
      </c>
      <c r="BB172" s="98">
        <f t="shared" si="39"/>
        <v>0.88256690847879093</v>
      </c>
      <c r="BC172" s="56"/>
      <c r="BD172" s="56"/>
    </row>
    <row r="173" spans="1:56">
      <c r="A173" s="91">
        <v>172</v>
      </c>
      <c r="B173" s="122">
        <v>0.23238418412073214</v>
      </c>
      <c r="C173" s="122">
        <v>0.39513159478605142</v>
      </c>
      <c r="D173" s="122">
        <v>0.54543596270824524</v>
      </c>
      <c r="E173" s="122">
        <v>0.8470675560450045</v>
      </c>
      <c r="F173" s="122">
        <v>5.5909308505248667E-3</v>
      </c>
      <c r="G173" s="122">
        <v>0.5355822984265679</v>
      </c>
      <c r="H173" s="122">
        <v>0.8569469486662491</v>
      </c>
      <c r="I173" s="122">
        <v>0.77216763052261728</v>
      </c>
      <c r="J173" s="122">
        <v>0.69650037880816407</v>
      </c>
      <c r="K173" s="100">
        <v>0.61188824290855193</v>
      </c>
      <c r="L173" s="101"/>
      <c r="M173" s="102">
        <v>172</v>
      </c>
      <c r="N173" s="125">
        <v>-0.73101765654227058</v>
      </c>
      <c r="O173" s="125">
        <v>-0.26596886264341624</v>
      </c>
      <c r="P173" s="125">
        <v>0.11413840975583456</v>
      </c>
      <c r="Q173" s="125">
        <v>1.0239373063124586</v>
      </c>
      <c r="R173" s="125">
        <v>-2.536963483859263</v>
      </c>
      <c r="S173" s="125">
        <v>8.9310180987544854E-2</v>
      </c>
      <c r="T173" s="125">
        <v>1.0667027107485909</v>
      </c>
      <c r="U173" s="122">
        <v>0.74600443002477401</v>
      </c>
      <c r="V173" s="122">
        <v>0.51436154132636502</v>
      </c>
      <c r="W173" s="94">
        <v>0.28424384876845704</v>
      </c>
      <c r="X173" s="56"/>
      <c r="Y173" s="95">
        <v>172</v>
      </c>
      <c r="Z173" s="122">
        <f>(幕後結果!$AB$2+幕後結果!$AB$4*幕後結果_最佳化!$N1174)*12/3</f>
        <v>-0.95588558654830091</v>
      </c>
      <c r="AA173" s="122">
        <f>(幕後結果!$AC$2+幕後結果!$AC$4*幕後結果_最佳化!$O1174)*12/3</f>
        <v>-1.8079576956059522</v>
      </c>
      <c r="AB173" s="122">
        <f>(幕後結果!$AD$2+幕後結果!$AD$4*幕後結果_最佳化!$P1174)*12/3</f>
        <v>0.31402576618395067</v>
      </c>
      <c r="AC173" s="122">
        <f>(幕後結果!$AE$2+幕後結果!$AE$4*幕後結果_最佳化!$Q1174)*12/3</f>
        <v>1.5677167886665977</v>
      </c>
      <c r="AD173" s="122">
        <f>(幕後結果!$AF$2+幕後結果!$AF$4*幕後結果_最佳化!$R1174)*12/3</f>
        <v>-1.6911872660562797</v>
      </c>
      <c r="AE173" s="122">
        <f>(幕後結果!$AG$2+幕後結果!$AG$4*幕後結果_最佳化!$S1174)*12/3</f>
        <v>0.51038468384266589</v>
      </c>
      <c r="AF173" s="122">
        <f>(幕後結果!$AH$2+幕後結果!$AH$4*幕後結果_最佳化!$T1174)*12/3</f>
        <v>1.3232749637960743</v>
      </c>
      <c r="AG173" s="122">
        <f>(幕後結果!$AI$2+幕後結果!$AI$4*幕後結果_最佳化!$U1174)*12/3</f>
        <v>-0.77849106407557989</v>
      </c>
      <c r="AH173" s="122">
        <f>(幕後結果!$AJ$2+幕後結果!$AJ$4*幕後結果_最佳化!$V1174)*12/3</f>
        <v>0.37177046761495686</v>
      </c>
      <c r="AI173" s="96">
        <f>(幕後結果!$AK$2+幕後結果!$AK$4*幕後結果_最佳化!$W1174)*12/3</f>
        <v>-0.78648153025102585</v>
      </c>
      <c r="AJ173" s="56"/>
      <c r="AK173" s="56"/>
      <c r="AL173" s="56"/>
      <c r="AM173" s="104">
        <v>172</v>
      </c>
      <c r="AN173" s="122">
        <f t="shared" si="27"/>
        <v>0.19641299283936287</v>
      </c>
      <c r="AO173" s="122">
        <f t="shared" si="28"/>
        <v>4.1169791361000763E-3</v>
      </c>
      <c r="AP173" s="122">
        <f t="shared" si="29"/>
        <v>4.7839452662831183E-2</v>
      </c>
      <c r="AQ173" s="122">
        <f t="shared" si="30"/>
        <v>0.18436430073818783</v>
      </c>
      <c r="AR173" s="122">
        <f t="shared" si="31"/>
        <v>0.1403293617498432</v>
      </c>
      <c r="AS173" s="122">
        <f t="shared" si="32"/>
        <v>0.15506414612434713</v>
      </c>
      <c r="AT173" s="122">
        <f t="shared" si="33"/>
        <v>5.5671735269288244E-2</v>
      </c>
      <c r="AU173" s="122">
        <f t="shared" si="34"/>
        <v>5.8577140848643815E-2</v>
      </c>
      <c r="AV173" s="122">
        <f t="shared" si="35"/>
        <v>2.0814700025335978E-2</v>
      </c>
      <c r="AW173" s="122">
        <f t="shared" si="36"/>
        <v>0.13680919060605967</v>
      </c>
      <c r="AX173" s="122">
        <f t="shared" si="37"/>
        <v>1</v>
      </c>
      <c r="AY173" s="122">
        <f>SUMPRODUCT(AN173:AW173,幕後結果_最佳化!$Z$1005:$AI$1005)</f>
        <v>0.16952870925406605</v>
      </c>
      <c r="AZ173" s="122">
        <f>(SUMPRODUCT(AN173:AW173,MMULT(AN173:AW173,幕後結果!$AB$9:$AK$18)))*252</f>
        <v>4.8529139807149214E-2</v>
      </c>
      <c r="BA173" s="122">
        <f t="shared" si="38"/>
        <v>0.22029330404519609</v>
      </c>
      <c r="BB173" s="98">
        <f t="shared" si="39"/>
        <v>0.57481869366345562</v>
      </c>
      <c r="BC173" s="56"/>
      <c r="BD173" s="56"/>
    </row>
    <row r="174" spans="1:56">
      <c r="A174" s="91">
        <v>173</v>
      </c>
      <c r="B174" s="122">
        <v>0.3229450002434584</v>
      </c>
      <c r="C174" s="122">
        <v>0.57681585875135388</v>
      </c>
      <c r="D174" s="122">
        <v>0.97077173877482692</v>
      </c>
      <c r="E174" s="122">
        <v>0.91046090612060726</v>
      </c>
      <c r="F174" s="122">
        <v>0.72033807234172365</v>
      </c>
      <c r="G174" s="122">
        <v>0.59714646956444528</v>
      </c>
      <c r="H174" s="122">
        <v>0.4100622457867098</v>
      </c>
      <c r="I174" s="122">
        <v>0.56395276017751228</v>
      </c>
      <c r="J174" s="122">
        <v>0.56927765694038612</v>
      </c>
      <c r="K174" s="100">
        <v>0.17179584967470185</v>
      </c>
      <c r="L174" s="101"/>
      <c r="M174" s="102">
        <v>173</v>
      </c>
      <c r="N174" s="125">
        <v>-0.45947931826028915</v>
      </c>
      <c r="O174" s="125">
        <v>0.19375428676252748</v>
      </c>
      <c r="P174" s="125">
        <v>1.8922586871869442</v>
      </c>
      <c r="Q174" s="125">
        <v>1.3435987072957154</v>
      </c>
      <c r="R174" s="125">
        <v>0.58384610599472109</v>
      </c>
      <c r="S174" s="125">
        <v>0.24596792642965123</v>
      </c>
      <c r="T174" s="125">
        <v>-0.22738486048488654</v>
      </c>
      <c r="U174" s="122">
        <v>0.16099863002806539</v>
      </c>
      <c r="V174" s="122">
        <v>0.1745354335930768</v>
      </c>
      <c r="W174" s="94">
        <v>-0.94709239557331182</v>
      </c>
      <c r="X174" s="56"/>
      <c r="Y174" s="95">
        <v>173</v>
      </c>
      <c r="Z174" s="122">
        <f>(幕後結果!$AB$2+幕後結果!$AB$4*幕後結果_最佳化!$N1175)*12/3</f>
        <v>-0.61875705488435684</v>
      </c>
      <c r="AA174" s="122">
        <f>(幕後結果!$AC$2+幕後結果!$AC$4*幕後結果_最佳化!$O1175)*12/3</f>
        <v>-1.1508330406154998</v>
      </c>
      <c r="AB174" s="122">
        <f>(幕後結果!$AD$2+幕後結果!$AD$4*幕後結果_最佳化!$P1175)*12/3</f>
        <v>1.9822545963812537</v>
      </c>
      <c r="AC174" s="122">
        <f>(幕後結果!$AE$2+幕後結果!$AE$4*幕後結果_最佳化!$Q1175)*12/3</f>
        <v>2.3144074695118069</v>
      </c>
      <c r="AD174" s="122">
        <f>(幕後結果!$AF$2+幕後結果!$AF$4*幕後結果_最佳化!$R1175)*12/3</f>
        <v>0.64727618588233915</v>
      </c>
      <c r="AE174" s="122">
        <f>(幕後結果!$AG$2+幕後結果!$AG$4*幕後結果_最佳化!$S1175)*12/3</f>
        <v>1.6096189339471525</v>
      </c>
      <c r="AF174" s="122">
        <f>(幕後結果!$AH$2+幕後結果!$AH$4*幕後結果_最佳化!$T1175)*12/3</f>
        <v>0.99761959545903511</v>
      </c>
      <c r="AG174" s="122">
        <f>(幕後結果!$AI$2+幕後結果!$AI$4*幕後結果_最佳化!$U1175)*12/3</f>
        <v>-0.83028628614820654</v>
      </c>
      <c r="AH174" s="122">
        <f>(幕後結果!$AJ$2+幕後結果!$AJ$4*幕後結果_最佳化!$V1175)*12/3</f>
        <v>0.48292970665533308</v>
      </c>
      <c r="AI174" s="96">
        <f>(幕後結果!$AK$2+幕後結果!$AK$4*幕後結果_最佳化!$W1175)*12/3</f>
        <v>-0.71172674550577941</v>
      </c>
      <c r="AJ174" s="56"/>
      <c r="AK174" s="56"/>
      <c r="AL174" s="56"/>
      <c r="AM174" s="104">
        <v>173</v>
      </c>
      <c r="AN174" s="122">
        <f t="shared" si="27"/>
        <v>3.380238530057237E-2</v>
      </c>
      <c r="AO174" s="122">
        <f t="shared" si="28"/>
        <v>9.6820378541462693E-2</v>
      </c>
      <c r="AP174" s="122">
        <f t="shared" si="29"/>
        <v>0.14572189257672341</v>
      </c>
      <c r="AQ174" s="122">
        <f t="shared" si="30"/>
        <v>8.7024270403929321E-2</v>
      </c>
      <c r="AR174" s="122">
        <f t="shared" si="31"/>
        <v>7.6079412824191547E-2</v>
      </c>
      <c r="AS174" s="122">
        <f t="shared" si="32"/>
        <v>4.9044622744031874E-2</v>
      </c>
      <c r="AT174" s="122">
        <f t="shared" si="33"/>
        <v>3.4600421320103866E-2</v>
      </c>
      <c r="AU174" s="122">
        <f t="shared" si="34"/>
        <v>0.19196680566832036</v>
      </c>
      <c r="AV174" s="122">
        <f t="shared" si="35"/>
        <v>8.8831788965447814E-2</v>
      </c>
      <c r="AW174" s="122">
        <f t="shared" si="36"/>
        <v>0.19610802165521657</v>
      </c>
      <c r="AX174" s="122">
        <f t="shared" si="37"/>
        <v>0.99999999999999989</v>
      </c>
      <c r="AY174" s="122">
        <f>SUMPRODUCT(AN174:AW174,幕後結果_最佳化!$Z$1005:$AI$1005)</f>
        <v>-0.18245572957576103</v>
      </c>
      <c r="AZ174" s="122">
        <f>(SUMPRODUCT(AN174:AW174,MMULT(AN174:AW174,幕後結果!$AB$9:$AK$18)))*252</f>
        <v>4.5729413560163787E-2</v>
      </c>
      <c r="BA174" s="122">
        <f t="shared" si="38"/>
        <v>0.21384436761384151</v>
      </c>
      <c r="BB174" s="98">
        <f t="shared" si="39"/>
        <v>-1.0538305595343369</v>
      </c>
      <c r="BC174" s="56"/>
      <c r="BD174" s="56"/>
    </row>
    <row r="175" spans="1:56">
      <c r="A175" s="91">
        <v>174</v>
      </c>
      <c r="B175" s="122">
        <v>0.35527359124522251</v>
      </c>
      <c r="C175" s="122">
        <v>0.81776484678105876</v>
      </c>
      <c r="D175" s="122">
        <v>0.40794432855271512</v>
      </c>
      <c r="E175" s="122">
        <v>0.98453622313968836</v>
      </c>
      <c r="F175" s="122">
        <v>5.2763363663979046E-2</v>
      </c>
      <c r="G175" s="122">
        <v>5.8251534385309389E-2</v>
      </c>
      <c r="H175" s="122">
        <v>0.1726252602497198</v>
      </c>
      <c r="I175" s="122">
        <v>0.15481650845677719</v>
      </c>
      <c r="J175" s="122">
        <v>1.9217934387696589E-2</v>
      </c>
      <c r="K175" s="100">
        <v>0.75186540053647644</v>
      </c>
      <c r="L175" s="101"/>
      <c r="M175" s="102">
        <v>174</v>
      </c>
      <c r="N175" s="125">
        <v>-0.37112130605580534</v>
      </c>
      <c r="O175" s="125">
        <v>0.90687990941933416</v>
      </c>
      <c r="P175" s="125">
        <v>-0.23283612877112139</v>
      </c>
      <c r="Q175" s="125">
        <v>2.1580035766339964</v>
      </c>
      <c r="R175" s="125">
        <v>-1.618630784770025</v>
      </c>
      <c r="S175" s="125">
        <v>-1.5696220362355622</v>
      </c>
      <c r="T175" s="125">
        <v>-0.94384175331975351</v>
      </c>
      <c r="U175" s="122">
        <v>-1.0159923764018346</v>
      </c>
      <c r="V175" s="122">
        <v>-2.0701759691706263</v>
      </c>
      <c r="W175" s="94">
        <v>0.68037159978153638</v>
      </c>
      <c r="X175" s="56"/>
      <c r="Y175" s="95">
        <v>174</v>
      </c>
      <c r="Z175" s="122">
        <f>(幕後結果!$AB$2+幕後結果!$AB$4*幕後結果_最佳化!$N1176)*12/3</f>
        <v>-0.50905612976376169</v>
      </c>
      <c r="AA175" s="122">
        <f>(幕後結果!$AC$2+幕後結果!$AC$4*幕後結果_最佳化!$O1176)*12/3</f>
        <v>-0.16041693356103748</v>
      </c>
      <c r="AB175" s="122">
        <f>(幕後結果!$AD$2+幕後結果!$AD$4*幕後結果_最佳化!$P1176)*12/3</f>
        <v>0.24107871259586142</v>
      </c>
      <c r="AC175" s="122">
        <f>(幕後結果!$AE$2+幕後結果!$AE$4*幕後結果_最佳化!$Q1176)*12/3</f>
        <v>2.5326623790973111</v>
      </c>
      <c r="AD175" s="122">
        <f>(幕後結果!$AF$2+幕後結果!$AF$4*幕後結果_最佳化!$R1176)*12/3</f>
        <v>-0.8979653436430346</v>
      </c>
      <c r="AE175" s="122">
        <f>(幕後結果!$AG$2+幕後結果!$AG$4*幕後結果_最佳化!$S1176)*12/3</f>
        <v>0.32879152383330423</v>
      </c>
      <c r="AF175" s="122">
        <f>(幕後結果!$AH$2+幕後結果!$AH$4*幕後結果_最佳化!$T1176)*12/3</f>
        <v>-0.3168596774693293</v>
      </c>
      <c r="AG175" s="122">
        <f>(幕後結果!$AI$2+幕後結果!$AI$4*幕後結果_最佳化!$U1176)*12/3</f>
        <v>-2.6438960079114526</v>
      </c>
      <c r="AH175" s="122">
        <f>(幕後結果!$AJ$2+幕後結果!$AJ$4*幕後結果_最佳化!$V1176)*12/3</f>
        <v>-1.4764296794802203</v>
      </c>
      <c r="AI175" s="96">
        <f>(幕後結果!$AK$2+幕後結果!$AK$4*幕後結果_最佳化!$W1176)*12/3</f>
        <v>-0.55834831709105881</v>
      </c>
      <c r="AJ175" s="56"/>
      <c r="AK175" s="56"/>
      <c r="AL175" s="56"/>
      <c r="AM175" s="104">
        <v>174</v>
      </c>
      <c r="AN175" s="122">
        <f t="shared" si="27"/>
        <v>5.4787463656065245E-2</v>
      </c>
      <c r="AO175" s="122">
        <f t="shared" si="28"/>
        <v>0.14803597900579024</v>
      </c>
      <c r="AP175" s="122">
        <f t="shared" si="29"/>
        <v>0.1586254552705319</v>
      </c>
      <c r="AQ175" s="122">
        <f t="shared" si="30"/>
        <v>1.6555109632848942E-2</v>
      </c>
      <c r="AR175" s="122">
        <f t="shared" si="31"/>
        <v>0.13341770007074649</v>
      </c>
      <c r="AS175" s="122">
        <f t="shared" si="32"/>
        <v>3.5715297717432266E-2</v>
      </c>
      <c r="AT175" s="122">
        <f t="shared" si="33"/>
        <v>0.20052718927224744</v>
      </c>
      <c r="AU175" s="122">
        <f t="shared" si="34"/>
        <v>0.13089312059149896</v>
      </c>
      <c r="AV175" s="122">
        <f t="shared" si="35"/>
        <v>1.4936733704920426E-2</v>
      </c>
      <c r="AW175" s="122">
        <f t="shared" si="36"/>
        <v>0.10650595107791801</v>
      </c>
      <c r="AX175" s="122">
        <f t="shared" si="37"/>
        <v>1</v>
      </c>
      <c r="AY175" s="122">
        <f>SUMPRODUCT(AN175:AW175,幕後結果_最佳化!$Z$1005:$AI$1005)</f>
        <v>-3.9964732445140948E-2</v>
      </c>
      <c r="AZ175" s="122">
        <f>(SUMPRODUCT(AN175:AW175,MMULT(AN175:AW175,幕後結果!$AB$9:$AK$18)))*252</f>
        <v>4.6805994563651303E-2</v>
      </c>
      <c r="BA175" s="122">
        <f t="shared" si="38"/>
        <v>0.2163469310243418</v>
      </c>
      <c r="BB175" s="98">
        <f t="shared" si="39"/>
        <v>-0.38301783183519073</v>
      </c>
      <c r="BC175" s="56"/>
      <c r="BD175" s="56"/>
    </row>
    <row r="176" spans="1:56">
      <c r="A176" s="91">
        <v>175</v>
      </c>
      <c r="B176" s="122">
        <v>0.86996879533692706</v>
      </c>
      <c r="C176" s="122">
        <v>0.87339474235123471</v>
      </c>
      <c r="D176" s="122">
        <v>0.32494511091802636</v>
      </c>
      <c r="E176" s="122">
        <v>1.5120130409594479E-2</v>
      </c>
      <c r="F176" s="122">
        <v>0.74289360217680267</v>
      </c>
      <c r="G176" s="122">
        <v>0.80211420503781006</v>
      </c>
      <c r="H176" s="122">
        <v>0.36415252085047944</v>
      </c>
      <c r="I176" s="122">
        <v>0.22900834759527244</v>
      </c>
      <c r="J176" s="122">
        <v>3.564612527906097E-2</v>
      </c>
      <c r="K176" s="100">
        <v>4.759057462528693E-2</v>
      </c>
      <c r="L176" s="101"/>
      <c r="M176" s="102">
        <v>175</v>
      </c>
      <c r="N176" s="125">
        <v>1.1262436329740968</v>
      </c>
      <c r="O176" s="125">
        <v>1.1425860135740553</v>
      </c>
      <c r="P176" s="125">
        <v>-0.45391470131238282</v>
      </c>
      <c r="Q176" s="125">
        <v>-2.1669290980761513</v>
      </c>
      <c r="R176" s="125">
        <v>0.65229203758922483</v>
      </c>
      <c r="S176" s="125">
        <v>0.84919716607355222</v>
      </c>
      <c r="T176" s="125">
        <v>-0.34738108487288177</v>
      </c>
      <c r="U176" s="122">
        <v>-0.74211659645295647</v>
      </c>
      <c r="V176" s="122">
        <v>-1.8036113816445003</v>
      </c>
      <c r="W176" s="94">
        <v>-1.6686783135000665</v>
      </c>
      <c r="X176" s="56"/>
      <c r="Y176" s="95">
        <v>175</v>
      </c>
      <c r="Z176" s="122">
        <f>(幕後結果!$AB$2+幕後結果!$AB$4*幕後結果_最佳化!$N1177)*12/3</f>
        <v>1.3499979045730159</v>
      </c>
      <c r="AA176" s="122">
        <f>(幕後結果!$AC$2+幕後結果!$AC$4*幕後結果_最佳化!$O1177)*12/3</f>
        <v>0.29450193063018371</v>
      </c>
      <c r="AB176" s="122">
        <f>(幕後結果!$AD$2+幕後結果!$AD$4*幕後結果_最佳化!$P1177)*12/3</f>
        <v>0.52455405056060012</v>
      </c>
      <c r="AC176" s="122">
        <f>(幕後結果!$AE$2+幕後結果!$AE$4*幕後結果_最佳化!$Q1177)*12/3</f>
        <v>-0.52572219063621328</v>
      </c>
      <c r="AD176" s="122">
        <f>(幕後結果!$AF$2+幕後結果!$AF$4*幕後結果_最佳化!$R1177)*12/3</f>
        <v>0.21699254428629197</v>
      </c>
      <c r="AE176" s="122">
        <f>(幕後結果!$AG$2+幕後結果!$AG$4*幕後結果_最佳化!$S1177)*12/3</f>
        <v>0.27065887176800263</v>
      </c>
      <c r="AF176" s="122">
        <f>(幕後結果!$AH$2+幕後結果!$AH$4*幕後結果_最佳化!$T1177)*12/3</f>
        <v>1.3909839596194893</v>
      </c>
      <c r="AG176" s="122">
        <f>(幕後結果!$AI$2+幕後結果!$AI$4*幕後結果_最佳化!$U1177)*12/3</f>
        <v>-1.0002698114293522</v>
      </c>
      <c r="AH176" s="122">
        <f>(幕後結果!$AJ$2+幕後結果!$AJ$4*幕後結果_最佳化!$V1177)*12/3</f>
        <v>-0.74262602408459999</v>
      </c>
      <c r="AI176" s="96">
        <f>(幕後結果!$AK$2+幕後結果!$AK$4*幕後結果_最佳化!$W1177)*12/3</f>
        <v>-0.84614018245757039</v>
      </c>
      <c r="AJ176" s="56"/>
      <c r="AK176" s="56"/>
      <c r="AL176" s="56"/>
      <c r="AM176" s="104">
        <v>175</v>
      </c>
      <c r="AN176" s="122">
        <f t="shared" si="27"/>
        <v>0.13033749275773121</v>
      </c>
      <c r="AO176" s="122">
        <f t="shared" si="28"/>
        <v>5.6193536289117878E-2</v>
      </c>
      <c r="AP176" s="122">
        <f t="shared" si="29"/>
        <v>0.11784037408641054</v>
      </c>
      <c r="AQ176" s="122">
        <f t="shared" si="30"/>
        <v>2.156140291521591E-2</v>
      </c>
      <c r="AR176" s="122">
        <f t="shared" si="31"/>
        <v>0.13124384254468904</v>
      </c>
      <c r="AS176" s="122">
        <f t="shared" si="32"/>
        <v>8.0302283512680317E-2</v>
      </c>
      <c r="AT176" s="122">
        <f t="shared" si="33"/>
        <v>8.9566756564768479E-2</v>
      </c>
      <c r="AU176" s="122">
        <f t="shared" si="34"/>
        <v>0.10511070212908705</v>
      </c>
      <c r="AV176" s="122">
        <f t="shared" si="35"/>
        <v>0.13875097290676752</v>
      </c>
      <c r="AW176" s="122">
        <f t="shared" si="36"/>
        <v>0.12909263629353193</v>
      </c>
      <c r="AX176" s="122">
        <f t="shared" si="37"/>
        <v>0.99999999999999978</v>
      </c>
      <c r="AY176" s="122">
        <f>SUMPRODUCT(AN176:AW176,幕後結果_最佳化!$Z$1005:$AI$1005)</f>
        <v>-1.8178195449594037E-2</v>
      </c>
      <c r="AZ176" s="122">
        <f>(SUMPRODUCT(AN176:AW176,MMULT(AN176:AW176,幕後結果!$AB$9:$AK$18)))*252</f>
        <v>4.5552360530441101E-2</v>
      </c>
      <c r="BA176" s="122">
        <f t="shared" si="38"/>
        <v>0.21342998976348451</v>
      </c>
      <c r="BB176" s="98">
        <f t="shared" si="39"/>
        <v>-0.28617438213476332</v>
      </c>
      <c r="BC176" s="56"/>
      <c r="BD176" s="56"/>
    </row>
    <row r="177" spans="1:56">
      <c r="A177" s="91">
        <v>176</v>
      </c>
      <c r="B177" s="122">
        <v>9.6940627139480373E-2</v>
      </c>
      <c r="C177" s="122">
        <v>0.65192449453061463</v>
      </c>
      <c r="D177" s="122">
        <v>0.44590550604015311</v>
      </c>
      <c r="E177" s="122">
        <v>1.4067069264985133E-2</v>
      </c>
      <c r="F177" s="122">
        <v>0.4133743286977074</v>
      </c>
      <c r="G177" s="122">
        <v>0.81557647168635361</v>
      </c>
      <c r="H177" s="122">
        <v>0.44844171461129334</v>
      </c>
      <c r="I177" s="122">
        <v>0.40652900922781532</v>
      </c>
      <c r="J177" s="122">
        <v>0.67954262016287714</v>
      </c>
      <c r="K177" s="100">
        <v>0.60935783298606605</v>
      </c>
      <c r="L177" s="101"/>
      <c r="M177" s="102">
        <v>176</v>
      </c>
      <c r="N177" s="125">
        <v>-1.2991826499454142</v>
      </c>
      <c r="O177" s="125">
        <v>0.390521431347437</v>
      </c>
      <c r="P177" s="125">
        <v>-0.13601298972453355</v>
      </c>
      <c r="Q177" s="125">
        <v>-2.1954108636532279</v>
      </c>
      <c r="R177" s="125">
        <v>-0.21887341336860136</v>
      </c>
      <c r="S177" s="125">
        <v>0.89863509938449349</v>
      </c>
      <c r="T177" s="125">
        <v>-0.12959933522849854</v>
      </c>
      <c r="U177" s="122">
        <v>-0.23648284380263501</v>
      </c>
      <c r="V177" s="122">
        <v>0.4664201939184045</v>
      </c>
      <c r="W177" s="94">
        <v>0.27764571726202969</v>
      </c>
      <c r="X177" s="56"/>
      <c r="Y177" s="95">
        <v>176</v>
      </c>
      <c r="Z177" s="122">
        <f>(幕後結果!$AB$2+幕後結果!$AB$4*幕後結果_最佳化!$N1178)*12/3</f>
        <v>-1.6612910596050934</v>
      </c>
      <c r="AA177" s="122">
        <f>(幕後結果!$AC$2+幕後結果!$AC$4*幕後結果_最佳化!$O1178)*12/3</f>
        <v>-0.95263125149884276</v>
      </c>
      <c r="AB177" s="122">
        <f>(幕後結果!$AD$2+幕後結果!$AD$4*幕後結果_最佳化!$P1178)*12/3</f>
        <v>-7.035971566556054E-3</v>
      </c>
      <c r="AC177" s="122">
        <f>(幕後結果!$AE$2+幕後結果!$AE$4*幕後結果_最佳化!$Q1178)*12/3</f>
        <v>-0.74602953582284837</v>
      </c>
      <c r="AD177" s="122">
        <f>(幕後結果!$AF$2+幕後結果!$AF$4*幕後結果_最佳化!$R1178)*12/3</f>
        <v>-0.33000100597388393</v>
      </c>
      <c r="AE177" s="122">
        <f>(幕後結果!$AG$2+幕後結果!$AG$4*幕後結果_最佳化!$S1178)*12/3</f>
        <v>-0.44529117052923944</v>
      </c>
      <c r="AF177" s="122">
        <f>(幕後結果!$AH$2+幕後結果!$AH$4*幕後結果_最佳化!$T1178)*12/3</f>
        <v>0.87190409681605707</v>
      </c>
      <c r="AG177" s="122">
        <f>(幕後結果!$AI$2+幕後結果!$AI$4*幕後結果_最佳化!$U1178)*12/3</f>
        <v>-1.7567207623085974</v>
      </c>
      <c r="AH177" s="122">
        <f>(幕後結果!$AJ$2+幕後結果!$AJ$4*幕後結果_最佳化!$V1178)*12/3</f>
        <v>0.16489304146381939</v>
      </c>
      <c r="AI177" s="96">
        <f>(幕後結果!$AK$2+幕後結果!$AK$4*幕後結果_最佳化!$W1178)*12/3</f>
        <v>-0.6615146029479152</v>
      </c>
      <c r="AJ177" s="56"/>
      <c r="AK177" s="56"/>
      <c r="AL177" s="56"/>
      <c r="AM177" s="104">
        <v>176</v>
      </c>
      <c r="AN177" s="122">
        <f t="shared" si="27"/>
        <v>4.9744184521076276E-2</v>
      </c>
      <c r="AO177" s="122">
        <f t="shared" si="28"/>
        <v>0.16636319702602334</v>
      </c>
      <c r="AP177" s="122">
        <f t="shared" si="29"/>
        <v>2.0857385667506417E-2</v>
      </c>
      <c r="AQ177" s="122">
        <f t="shared" si="30"/>
        <v>0.15941794418671784</v>
      </c>
      <c r="AR177" s="122">
        <f t="shared" si="31"/>
        <v>1.0916326997860128E-2</v>
      </c>
      <c r="AS177" s="122">
        <f t="shared" si="32"/>
        <v>0.16621616846027865</v>
      </c>
      <c r="AT177" s="122">
        <f t="shared" si="33"/>
        <v>0.15914810929028289</v>
      </c>
      <c r="AU177" s="122">
        <f t="shared" si="34"/>
        <v>1.8152413821467695E-2</v>
      </c>
      <c r="AV177" s="122">
        <f t="shared" si="35"/>
        <v>9.172896973747173E-2</v>
      </c>
      <c r="AW177" s="122">
        <f t="shared" si="36"/>
        <v>0.15745530029131508</v>
      </c>
      <c r="AX177" s="122">
        <f t="shared" si="37"/>
        <v>1</v>
      </c>
      <c r="AY177" s="122">
        <f>SUMPRODUCT(AN177:AW177,幕後結果_最佳化!$Z$1005:$AI$1005)</f>
        <v>8.681409481512041E-2</v>
      </c>
      <c r="AZ177" s="122">
        <f>(SUMPRODUCT(AN177:AW177,MMULT(AN177:AW177,幕後結果!$AB$9:$AK$18)))*252</f>
        <v>5.1018579566771791E-2</v>
      </c>
      <c r="BA177" s="122">
        <f t="shared" si="38"/>
        <v>0.225872927919155</v>
      </c>
      <c r="BB177" s="98">
        <f t="shared" si="39"/>
        <v>0.19441946947638741</v>
      </c>
      <c r="BC177" s="56"/>
      <c r="BD177" s="56"/>
    </row>
    <row r="178" spans="1:56">
      <c r="A178" s="91">
        <v>177</v>
      </c>
      <c r="B178" s="122">
        <v>7.6420828364174964E-2</v>
      </c>
      <c r="C178" s="122">
        <v>0.82633677502404024</v>
      </c>
      <c r="D178" s="122">
        <v>0.57514661640958642</v>
      </c>
      <c r="E178" s="122">
        <v>3.8898579322386384E-2</v>
      </c>
      <c r="F178" s="122">
        <v>0.25849689953453892</v>
      </c>
      <c r="G178" s="122">
        <v>0.40698667712990022</v>
      </c>
      <c r="H178" s="122">
        <v>0.9688172432279738</v>
      </c>
      <c r="I178" s="122">
        <v>0.94684492939874776</v>
      </c>
      <c r="J178" s="122">
        <v>6.7511899686621524E-2</v>
      </c>
      <c r="K178" s="100">
        <v>0.22676023225887354</v>
      </c>
      <c r="L178" s="101"/>
      <c r="M178" s="102">
        <v>177</v>
      </c>
      <c r="N178" s="125">
        <v>-1.4295658709967278</v>
      </c>
      <c r="O178" s="125">
        <v>0.93978773762393453</v>
      </c>
      <c r="P178" s="125">
        <v>0.18949258366495439</v>
      </c>
      <c r="Q178" s="125">
        <v>-1.7636129931966076</v>
      </c>
      <c r="R178" s="125">
        <v>-0.64798631884288771</v>
      </c>
      <c r="S178" s="125">
        <v>-0.23530327388783356</v>
      </c>
      <c r="T178" s="125">
        <v>1.8636881280512552</v>
      </c>
      <c r="U178" s="122">
        <v>1.6150025567023651</v>
      </c>
      <c r="V178" s="122">
        <v>-1.4945811090530876</v>
      </c>
      <c r="W178" s="94">
        <v>-0.74955881305671102</v>
      </c>
      <c r="X178" s="56"/>
      <c r="Y178" s="95">
        <v>177</v>
      </c>
      <c r="Z178" s="122">
        <f>(幕後結果!$AB$2+幕後結果!$AB$4*幕後結果_最佳化!$N1179)*12/3</f>
        <v>-1.8231683994487156</v>
      </c>
      <c r="AA178" s="122">
        <f>(幕後結果!$AC$2+幕後結果!$AC$4*幕後結果_最佳化!$O1179)*12/3</f>
        <v>-0.20703058048640677</v>
      </c>
      <c r="AB178" s="122">
        <f>(幕後結果!$AD$2+幕後結果!$AD$4*幕後結果_最佳化!$P1179)*12/3</f>
        <v>0.29135116766931668</v>
      </c>
      <c r="AC178" s="122">
        <f>(幕後結果!$AE$2+幕後結果!$AE$4*幕後結果_最佳化!$Q1179)*12/3</f>
        <v>-0.26890577060628362</v>
      </c>
      <c r="AD178" s="122">
        <f>(幕後結果!$AF$2+幕後結果!$AF$4*幕後結果_最佳化!$R1179)*12/3</f>
        <v>-0.48571391951111337</v>
      </c>
      <c r="AE178" s="122">
        <f>(幕後結果!$AG$2+幕後結果!$AG$4*幕後結果_最佳化!$S1179)*12/3</f>
        <v>-0.9027719460741318</v>
      </c>
      <c r="AF178" s="122">
        <f>(幕後結果!$AH$2+幕後結果!$AH$4*幕後結果_最佳化!$T1179)*12/3</f>
        <v>2.6148272768579686</v>
      </c>
      <c r="AG178" s="122">
        <f>(幕後結果!$AI$2+幕後結果!$AI$4*幕後結果_最佳化!$U1179)*12/3</f>
        <v>0.16669272246165168</v>
      </c>
      <c r="AH178" s="122">
        <f>(幕後結果!$AJ$2+幕後結果!$AJ$4*幕後結果_最佳化!$V1179)*12/3</f>
        <v>-0.40978843467308601</v>
      </c>
      <c r="AI178" s="96">
        <f>(幕後結果!$AK$2+幕後結果!$AK$4*幕後結果_最佳化!$W1179)*12/3</f>
        <v>-1.1144906415402986</v>
      </c>
      <c r="AJ178" s="56"/>
      <c r="AK178" s="56"/>
      <c r="AL178" s="56"/>
      <c r="AM178" s="104">
        <v>177</v>
      </c>
      <c r="AN178" s="122">
        <f t="shared" si="27"/>
        <v>0.16192364970160447</v>
      </c>
      <c r="AO178" s="122">
        <f t="shared" si="28"/>
        <v>4.063990114340859E-2</v>
      </c>
      <c r="AP178" s="122">
        <f t="shared" si="29"/>
        <v>0.14002445743748854</v>
      </c>
      <c r="AQ178" s="122">
        <f t="shared" si="30"/>
        <v>0.15613542245254192</v>
      </c>
      <c r="AR178" s="122">
        <f t="shared" si="31"/>
        <v>0.13611980428493806</v>
      </c>
      <c r="AS178" s="122">
        <f t="shared" si="32"/>
        <v>0.12190515317340354</v>
      </c>
      <c r="AT178" s="122">
        <f t="shared" si="33"/>
        <v>6.6181765068278064E-4</v>
      </c>
      <c r="AU178" s="122">
        <f t="shared" si="34"/>
        <v>1.6509797969109018E-2</v>
      </c>
      <c r="AV178" s="122">
        <f t="shared" si="35"/>
        <v>0.15601887998679023</v>
      </c>
      <c r="AW178" s="122">
        <f t="shared" si="36"/>
        <v>7.0061116200032858E-2</v>
      </c>
      <c r="AX178" s="122">
        <f t="shared" si="37"/>
        <v>0.99999999999999989</v>
      </c>
      <c r="AY178" s="122">
        <f>SUMPRODUCT(AN178:AW178,幕後結果_最佳化!$Z$1005:$AI$1005)</f>
        <v>0.14474660026909666</v>
      </c>
      <c r="AZ178" s="122">
        <f>(SUMPRODUCT(AN178:AW178,MMULT(AN178:AW178,幕後結果!$AB$9:$AK$18)))*252</f>
        <v>4.7870398418937928E-2</v>
      </c>
      <c r="BA178" s="122">
        <f t="shared" si="38"/>
        <v>0.2187930492930201</v>
      </c>
      <c r="BB178" s="98">
        <f t="shared" si="39"/>
        <v>0.46549285088438941</v>
      </c>
      <c r="BC178" s="56"/>
      <c r="BD178" s="56"/>
    </row>
    <row r="179" spans="1:56">
      <c r="A179" s="91">
        <v>178</v>
      </c>
      <c r="B179" s="122">
        <v>0.49894016980169442</v>
      </c>
      <c r="C179" s="122">
        <v>0.46540111483344004</v>
      </c>
      <c r="D179" s="122">
        <v>0.37023893993009827</v>
      </c>
      <c r="E179" s="122">
        <v>0.47885228623779685</v>
      </c>
      <c r="F179" s="122">
        <v>0.37317422400722933</v>
      </c>
      <c r="G179" s="122">
        <v>0.85068038488721243</v>
      </c>
      <c r="H179" s="122">
        <v>0.32535458361949465</v>
      </c>
      <c r="I179" s="122">
        <v>0.21377074117923023</v>
      </c>
      <c r="J179" s="122">
        <v>1.8052342443679592E-2</v>
      </c>
      <c r="K179" s="100">
        <v>0.45721380915815502</v>
      </c>
      <c r="L179" s="101"/>
      <c r="M179" s="102">
        <v>178</v>
      </c>
      <c r="N179" s="125">
        <v>-2.6566034662256471E-3</v>
      </c>
      <c r="O179" s="125">
        <v>-8.683554982188782E-2</v>
      </c>
      <c r="P179" s="125">
        <v>-0.33122057510731029</v>
      </c>
      <c r="Q179" s="125">
        <v>-5.3034307824754455E-2</v>
      </c>
      <c r="R179" s="125">
        <v>-0.32345795042325576</v>
      </c>
      <c r="S179" s="125">
        <v>1.0393559336978493</v>
      </c>
      <c r="T179" s="125">
        <v>-0.45277722185130498</v>
      </c>
      <c r="U179" s="122">
        <v>-0.79340571460793141</v>
      </c>
      <c r="V179" s="122">
        <v>-2.0957464959661456</v>
      </c>
      <c r="W179" s="94">
        <v>-0.10745551057452084</v>
      </c>
      <c r="X179" s="56"/>
      <c r="Y179" s="95">
        <v>178</v>
      </c>
      <c r="Z179" s="122">
        <f>(幕後結果!$AB$2+幕後結果!$AB$4*幕後結果_最佳化!$N1180)*12/3</f>
        <v>-5.1588632024935681E-2</v>
      </c>
      <c r="AA179" s="122">
        <f>(幕後結果!$AC$2+幕後結果!$AC$4*幕後結果_最佳化!$O1180)*12/3</f>
        <v>-1.497815222941081</v>
      </c>
      <c r="AB179" s="122">
        <f>(幕後結果!$AD$2+幕後結果!$AD$4*幕後結果_最佳化!$P1180)*12/3</f>
        <v>0.1659313536853616</v>
      </c>
      <c r="AC179" s="122">
        <f>(幕後結果!$AE$2+幕後結果!$AE$4*幕後結果_最佳化!$Q1180)*12/3</f>
        <v>0.75613796370787323</v>
      </c>
      <c r="AD179" s="122">
        <f>(幕後結果!$AF$2+幕後結果!$AF$4*幕後結果_最佳化!$R1180)*12/3</f>
        <v>-0.34350744678659934</v>
      </c>
      <c r="AE179" s="122">
        <f>(幕後結果!$AG$2+幕後結果!$AG$4*幕後結果_最佳化!$S1180)*12/3</f>
        <v>0.94481487569344103</v>
      </c>
      <c r="AF179" s="122">
        <f>(幕後結果!$AH$2+幕後結果!$AH$4*幕後結果_最佳化!$T1180)*12/3</f>
        <v>0.61768871510932355</v>
      </c>
      <c r="AG179" s="122">
        <f>(幕後結果!$AI$2+幕後結果!$AI$4*幕後結果_最佳化!$U1180)*12/3</f>
        <v>-1.7652449748882066</v>
      </c>
      <c r="AH179" s="122">
        <f>(幕後結果!$AJ$2+幕後結果!$AJ$4*幕後結果_最佳化!$V1180)*12/3</f>
        <v>-1.5987572359458051</v>
      </c>
      <c r="AI179" s="96">
        <f>(幕後結果!$AK$2+幕後結果!$AK$4*幕後結果_最佳化!$W1180)*12/3</f>
        <v>-0.62430105466062291</v>
      </c>
      <c r="AJ179" s="56"/>
      <c r="AK179" s="56"/>
      <c r="AL179" s="56"/>
      <c r="AM179" s="104">
        <v>178</v>
      </c>
      <c r="AN179" s="122">
        <f t="shared" si="27"/>
        <v>4.3875892108595646E-2</v>
      </c>
      <c r="AO179" s="122">
        <f t="shared" si="28"/>
        <v>9.11811345514663E-2</v>
      </c>
      <c r="AP179" s="122">
        <f t="shared" si="29"/>
        <v>7.0667014398082664E-2</v>
      </c>
      <c r="AQ179" s="122">
        <f t="shared" si="30"/>
        <v>0.19844196309660489</v>
      </c>
      <c r="AR179" s="122">
        <f t="shared" si="31"/>
        <v>8.5267654413329078E-2</v>
      </c>
      <c r="AS179" s="122">
        <f t="shared" si="32"/>
        <v>0.16218560967867707</v>
      </c>
      <c r="AT179" s="122">
        <f t="shared" si="33"/>
        <v>5.4591231499024749E-2</v>
      </c>
      <c r="AU179" s="122">
        <f t="shared" si="34"/>
        <v>0.10962781875009701</v>
      </c>
      <c r="AV179" s="122">
        <f t="shared" si="35"/>
        <v>0.15317511421771429</v>
      </c>
      <c r="AW179" s="122">
        <f t="shared" si="36"/>
        <v>3.0986567286408345E-2</v>
      </c>
      <c r="AX179" s="122">
        <f t="shared" si="37"/>
        <v>1</v>
      </c>
      <c r="AY179" s="122">
        <f>SUMPRODUCT(AN179:AW179,幕後結果_最佳化!$Z$1005:$AI$1005)</f>
        <v>0.10170914063528851</v>
      </c>
      <c r="AZ179" s="122">
        <f>(SUMPRODUCT(AN179:AW179,MMULT(AN179:AW179,幕後結果!$AB$9:$AK$18)))*252</f>
        <v>4.8016334180410188E-2</v>
      </c>
      <c r="BA179" s="122">
        <f t="shared" si="38"/>
        <v>0.21912629732738648</v>
      </c>
      <c r="BB179" s="98">
        <f t="shared" si="39"/>
        <v>0.26838011390036171</v>
      </c>
      <c r="BC179" s="56"/>
      <c r="BD179" s="56"/>
    </row>
    <row r="180" spans="1:56">
      <c r="A180" s="91">
        <v>179</v>
      </c>
      <c r="B180" s="122">
        <v>0.83890262044033226</v>
      </c>
      <c r="C180" s="122">
        <v>0.35008666408260991</v>
      </c>
      <c r="D180" s="122">
        <v>0.18592869452928396</v>
      </c>
      <c r="E180" s="122">
        <v>0.89470280393076429</v>
      </c>
      <c r="F180" s="122">
        <v>0.26795224356929781</v>
      </c>
      <c r="G180" s="122">
        <v>0.58792373227260808</v>
      </c>
      <c r="H180" s="122">
        <v>0.80006915251443256</v>
      </c>
      <c r="I180" s="122">
        <v>0.64959027662619828</v>
      </c>
      <c r="J180" s="122">
        <v>2.4056721223584487E-2</v>
      </c>
      <c r="K180" s="100">
        <v>0.85050391158171101</v>
      </c>
      <c r="L180" s="101"/>
      <c r="M180" s="102">
        <v>179</v>
      </c>
      <c r="N180" s="125">
        <v>0.98995777315638556</v>
      </c>
      <c r="O180" s="125">
        <v>-0.38508650201783778</v>
      </c>
      <c r="P180" s="125">
        <v>-0.89299959592184863</v>
      </c>
      <c r="Q180" s="125">
        <v>1.2519326889989939</v>
      </c>
      <c r="R180" s="125">
        <v>-0.61901802101969261</v>
      </c>
      <c r="S180" s="125">
        <v>0.22220726934367588</v>
      </c>
      <c r="T180" s="125">
        <v>0.84186826611205001</v>
      </c>
      <c r="U180" s="122">
        <v>0.38421453426617302</v>
      </c>
      <c r="V180" s="122">
        <v>-1.9763650899442553</v>
      </c>
      <c r="W180" s="94">
        <v>1.0385970532671944</v>
      </c>
      <c r="X180" s="56"/>
      <c r="Y180" s="95">
        <v>179</v>
      </c>
      <c r="Z180" s="122">
        <f>(幕後結果!$AB$2+幕後結果!$AB$4*幕後結果_最佳化!$N1181)*12/3</f>
        <v>1.1807921412262938</v>
      </c>
      <c r="AA180" s="122">
        <f>(幕後結果!$AC$2+幕後結果!$AC$4*幕後結果_最佳化!$O1181)*12/3</f>
        <v>-1.8225834125121445</v>
      </c>
      <c r="AB180" s="122">
        <f>(幕後結果!$AD$2+幕後結果!$AD$4*幕後結果_最佳化!$P1181)*12/3</f>
        <v>-5.1873737569633316E-2</v>
      </c>
      <c r="AC180" s="122">
        <f>(幕後結果!$AE$2+幕後結果!$AE$4*幕後結果_最佳化!$Q1181)*12/3</f>
        <v>1.5775273937261833</v>
      </c>
      <c r="AD180" s="122">
        <f>(幕後結果!$AF$2+幕後結果!$AF$4*幕後結果_最佳化!$R1181)*12/3</f>
        <v>-0.55933072009374041</v>
      </c>
      <c r="AE180" s="122">
        <f>(幕後結果!$AG$2+幕後結果!$AG$4*幕後結果_最佳化!$S1181)*12/3</f>
        <v>1.0697347690298948</v>
      </c>
      <c r="AF180" s="122">
        <f>(幕後結果!$AH$2+幕後結果!$AH$4*幕後結果_最佳化!$T1181)*12/3</f>
        <v>1.8401118049990031</v>
      </c>
      <c r="AG180" s="122">
        <f>(幕後結果!$AI$2+幕後結果!$AI$4*幕後結果_最佳化!$U1181)*12/3</f>
        <v>1.7111549371927715E-2</v>
      </c>
      <c r="AH180" s="122">
        <f>(幕後結果!$AJ$2+幕後結果!$AJ$4*幕後結果_最佳化!$V1181)*12/3</f>
        <v>-1.0738480340759271</v>
      </c>
      <c r="AI180" s="96">
        <f>(幕後結果!$AK$2+幕後結果!$AK$4*幕後結果_最佳化!$W1181)*12/3</f>
        <v>0.15277155900793277</v>
      </c>
      <c r="AJ180" s="56"/>
      <c r="AK180" s="56"/>
      <c r="AL180" s="56"/>
      <c r="AM180" s="104">
        <v>179</v>
      </c>
      <c r="AN180" s="122">
        <f t="shared" si="27"/>
        <v>0.18691715732507219</v>
      </c>
      <c r="AO180" s="122">
        <f t="shared" si="28"/>
        <v>0.10792281021566665</v>
      </c>
      <c r="AP180" s="122">
        <f t="shared" si="29"/>
        <v>0.13752128464831814</v>
      </c>
      <c r="AQ180" s="122">
        <f t="shared" si="30"/>
        <v>0.1546213653147642</v>
      </c>
      <c r="AR180" s="122">
        <f t="shared" si="31"/>
        <v>0.16118839920578357</v>
      </c>
      <c r="AS180" s="122">
        <f t="shared" si="32"/>
        <v>3.5198469737091939E-2</v>
      </c>
      <c r="AT180" s="122">
        <f t="shared" si="33"/>
        <v>7.0820542663513689E-2</v>
      </c>
      <c r="AU180" s="122">
        <f t="shared" si="34"/>
        <v>3.4688933167462077E-2</v>
      </c>
      <c r="AV180" s="122">
        <f t="shared" si="35"/>
        <v>7.4750583748888905E-2</v>
      </c>
      <c r="AW180" s="122">
        <f t="shared" si="36"/>
        <v>3.6370453973438431E-2</v>
      </c>
      <c r="AX180" s="122">
        <f t="shared" si="37"/>
        <v>0.99999999999999978</v>
      </c>
      <c r="AY180" s="122">
        <f>SUMPRODUCT(AN180:AW180,幕後結果_最佳化!$Z$1005:$AI$1005)</f>
        <v>9.058121024898852E-2</v>
      </c>
      <c r="AZ180" s="122">
        <f>(SUMPRODUCT(AN180:AW180,MMULT(AN180:AW180,幕後結果!$AB$9:$AK$18)))*252</f>
        <v>4.6979969653513823E-2</v>
      </c>
      <c r="BA180" s="122">
        <f t="shared" si="38"/>
        <v>0.21674863241440262</v>
      </c>
      <c r="BB180" s="98">
        <f t="shared" si="39"/>
        <v>0.21998390355620151</v>
      </c>
      <c r="BC180" s="56"/>
      <c r="BD180" s="56"/>
    </row>
    <row r="181" spans="1:56">
      <c r="A181" s="91">
        <v>180</v>
      </c>
      <c r="B181" s="122">
        <v>0.87155396619120418</v>
      </c>
      <c r="C181" s="122">
        <v>0.51923830398806659</v>
      </c>
      <c r="D181" s="122">
        <v>0.66828461744364498</v>
      </c>
      <c r="E181" s="122">
        <v>0.49335668477510808</v>
      </c>
      <c r="F181" s="122">
        <v>0.93735810338373349</v>
      </c>
      <c r="G181" s="122">
        <v>0.97244085161600258</v>
      </c>
      <c r="H181" s="122">
        <v>0.64909586183803336</v>
      </c>
      <c r="I181" s="122">
        <v>0.10383833005239507</v>
      </c>
      <c r="J181" s="122">
        <v>0.88901436117715615</v>
      </c>
      <c r="K181" s="100">
        <v>0.27467208023185563</v>
      </c>
      <c r="L181" s="101"/>
      <c r="M181" s="102">
        <v>180</v>
      </c>
      <c r="N181" s="125">
        <v>1.133767546305164</v>
      </c>
      <c r="O181" s="125">
        <v>4.8241982373336149E-2</v>
      </c>
      <c r="P181" s="125">
        <v>0.43518139624095353</v>
      </c>
      <c r="Q181" s="125">
        <v>-1.665309146901172E-2</v>
      </c>
      <c r="R181" s="125">
        <v>1.5329677823918293</v>
      </c>
      <c r="S181" s="125">
        <v>1.9179425450738961</v>
      </c>
      <c r="T181" s="125">
        <v>0.38288062689554564</v>
      </c>
      <c r="U181" s="122">
        <v>-1.2599797701332922</v>
      </c>
      <c r="V181" s="122">
        <v>1.2213031065237152</v>
      </c>
      <c r="W181" s="94">
        <v>-0.59874317610505812</v>
      </c>
      <c r="X181" s="56"/>
      <c r="Y181" s="95">
        <v>180</v>
      </c>
      <c r="Z181" s="122">
        <f>(幕後結果!$AB$2+幕後結果!$AB$4*幕後結果_最佳化!$N1182)*12/3</f>
        <v>1.3593392221553433</v>
      </c>
      <c r="AA181" s="122">
        <f>(幕後結果!$AC$2+幕後結果!$AC$4*幕後結果_最佳化!$O1182)*12/3</f>
        <v>-1.2129302366162857</v>
      </c>
      <c r="AB181" s="122">
        <f>(幕後結果!$AD$2+幕後結果!$AD$4*幕後結果_最佳化!$P1182)*12/3</f>
        <v>1.1855820703666027</v>
      </c>
      <c r="AC181" s="122">
        <f>(幕後結果!$AE$2+幕後結果!$AE$4*幕後結果_最佳化!$Q1182)*12/3</f>
        <v>1.0542521158098475</v>
      </c>
      <c r="AD181" s="122">
        <f>(幕後結果!$AF$2+幕後結果!$AF$4*幕後結果_最佳化!$R1182)*12/3</f>
        <v>0.95383487909386355</v>
      </c>
      <c r="AE181" s="122">
        <f>(幕後結果!$AG$2+幕後結果!$AG$4*幕後結果_最佳化!$S1182)*12/3</f>
        <v>2.2051913169226789</v>
      </c>
      <c r="AF181" s="122">
        <f>(幕後結果!$AH$2+幕後結果!$AH$4*幕後結果_最佳化!$T1182)*12/3</f>
        <v>2.0883243611332465</v>
      </c>
      <c r="AG181" s="122">
        <f>(幕後結果!$AI$2+幕後結果!$AI$4*幕後結果_最佳化!$U1182)*12/3</f>
        <v>-1.3747983543418227</v>
      </c>
      <c r="AH181" s="122">
        <f>(幕後結果!$AJ$2+幕後結果!$AJ$4*幕後結果_最佳化!$V1182)*12/3</f>
        <v>1.2938765099596932</v>
      </c>
      <c r="AI181" s="96">
        <f>(幕後結果!$AK$2+幕後結果!$AK$4*幕後結果_最佳化!$W1182)*12/3</f>
        <v>2.72719839088163E-2</v>
      </c>
      <c r="AJ181" s="56"/>
      <c r="AK181" s="56"/>
      <c r="AL181" s="56"/>
      <c r="AM181" s="104">
        <v>180</v>
      </c>
      <c r="AN181" s="122">
        <f t="shared" si="27"/>
        <v>0.22873685662480175</v>
      </c>
      <c r="AO181" s="122">
        <f t="shared" si="28"/>
        <v>6.9266591090403382E-2</v>
      </c>
      <c r="AP181" s="122">
        <f t="shared" si="29"/>
        <v>4.7039953103930963E-2</v>
      </c>
      <c r="AQ181" s="122">
        <f t="shared" si="30"/>
        <v>0.10723982640636802</v>
      </c>
      <c r="AR181" s="122">
        <f t="shared" si="31"/>
        <v>0.12945600068616447</v>
      </c>
      <c r="AS181" s="122">
        <f t="shared" si="32"/>
        <v>5.5633653633688565E-2</v>
      </c>
      <c r="AT181" s="122">
        <f t="shared" si="33"/>
        <v>0.21708377116776931</v>
      </c>
      <c r="AU181" s="122">
        <f t="shared" si="34"/>
        <v>4.7638366753537852E-2</v>
      </c>
      <c r="AV181" s="122">
        <f t="shared" si="35"/>
        <v>5.012612853428676E-2</v>
      </c>
      <c r="AW181" s="122">
        <f t="shared" si="36"/>
        <v>4.7778851999048737E-2</v>
      </c>
      <c r="AX181" s="122">
        <f t="shared" si="37"/>
        <v>0.99999999999999989</v>
      </c>
      <c r="AY181" s="122">
        <f>SUMPRODUCT(AN181:AW181,幕後結果_最佳化!$Z$1005:$AI$1005)</f>
        <v>0.22307871545483687</v>
      </c>
      <c r="AZ181" s="122">
        <f>(SUMPRODUCT(AN181:AW181,MMULT(AN181:AW181,幕後結果!$AB$9:$AK$18)))*252</f>
        <v>5.1482518493042091E-2</v>
      </c>
      <c r="BA181" s="122">
        <f t="shared" si="38"/>
        <v>0.22689759472731766</v>
      </c>
      <c r="BB181" s="98">
        <f t="shared" si="39"/>
        <v>0.79409707128615936</v>
      </c>
      <c r="BC181" s="56"/>
      <c r="BD181" s="56"/>
    </row>
    <row r="182" spans="1:56">
      <c r="A182" s="91">
        <v>181</v>
      </c>
      <c r="B182" s="122">
        <v>0.26278430989823121</v>
      </c>
      <c r="C182" s="122">
        <v>0.4360657378030306</v>
      </c>
      <c r="D182" s="122">
        <v>0.52875960043339409</v>
      </c>
      <c r="E182" s="122">
        <v>0.62417982073605227</v>
      </c>
      <c r="F182" s="122">
        <v>0.81277093586057214</v>
      </c>
      <c r="G182" s="122">
        <v>9.3437470389026833E-2</v>
      </c>
      <c r="H182" s="122">
        <v>0.59332404882278622</v>
      </c>
      <c r="I182" s="122">
        <v>0.90670743687395694</v>
      </c>
      <c r="J182" s="122">
        <v>0.58505146648515893</v>
      </c>
      <c r="K182" s="100">
        <v>0.63147949701341966</v>
      </c>
      <c r="L182" s="101"/>
      <c r="M182" s="102">
        <v>181</v>
      </c>
      <c r="N182" s="125">
        <v>-0.63478504261288649</v>
      </c>
      <c r="O182" s="125">
        <v>-0.16095165779703061</v>
      </c>
      <c r="P182" s="125">
        <v>7.2152182047588873E-2</v>
      </c>
      <c r="Q182" s="125">
        <v>0.31647716015168759</v>
      </c>
      <c r="R182" s="125">
        <v>0.88815361047984265</v>
      </c>
      <c r="S182" s="125">
        <v>-1.3198804350417102</v>
      </c>
      <c r="T182" s="125">
        <v>0.23610408732985869</v>
      </c>
      <c r="U182" s="122">
        <v>1.3207488310550257</v>
      </c>
      <c r="V182" s="122">
        <v>0.21483358516147355</v>
      </c>
      <c r="W182" s="94">
        <v>0.33577438722395975</v>
      </c>
      <c r="X182" s="56"/>
      <c r="Y182" s="95">
        <v>181</v>
      </c>
      <c r="Z182" s="122">
        <f>(幕後結果!$AB$2+幕後結果!$AB$4*幕後結果_最佳化!$N1183)*12/3</f>
        <v>-0.83640794653083139</v>
      </c>
      <c r="AA182" s="122">
        <f>(幕後結果!$AC$2+幕後結果!$AC$4*幕後結果_最佳化!$O1183)*12/3</f>
        <v>-1.6548751509038604</v>
      </c>
      <c r="AB182" s="122">
        <f>(幕後結果!$AD$2+幕後結果!$AD$4*幕後結果_最佳化!$P1183)*12/3</f>
        <v>0.31731746038052477</v>
      </c>
      <c r="AC182" s="122">
        <f>(幕後結果!$AE$2+幕後結果!$AE$4*幕後結果_最佳化!$Q1183)*12/3</f>
        <v>1.0687042774089459</v>
      </c>
      <c r="AD182" s="122">
        <f>(幕後結果!$AF$2+幕後結果!$AF$4*幕後結果_最佳化!$R1183)*12/3</f>
        <v>0.55738930629768757</v>
      </c>
      <c r="AE182" s="122">
        <f>(幕後結果!$AG$2+幕後結果!$AG$4*幕後結果_最佳化!$S1183)*12/3</f>
        <v>-0.53389455645729722</v>
      </c>
      <c r="AF182" s="122">
        <f>(幕後結果!$AH$2+幕後結果!$AH$4*幕後結果_最佳化!$T1183)*12/3</f>
        <v>1.4871897950483828</v>
      </c>
      <c r="AG182" s="122">
        <f>(幕後結果!$AI$2+幕後結果!$AI$4*幕後結果_最佳化!$U1183)*12/3</f>
        <v>0.44854985212112441</v>
      </c>
      <c r="AH182" s="122">
        <f>(幕後結果!$AJ$2+幕後結果!$AJ$4*幕後結果_最佳化!$V1183)*12/3</f>
        <v>0.3966980637564621</v>
      </c>
      <c r="AI182" s="96">
        <f>(幕後結果!$AK$2+幕後結果!$AK$4*幕後結果_最佳化!$W1183)*12/3</f>
        <v>-0.31237634607820841</v>
      </c>
      <c r="AJ182" s="56"/>
      <c r="AK182" s="56"/>
      <c r="AL182" s="56"/>
      <c r="AM182" s="104">
        <v>181</v>
      </c>
      <c r="AN182" s="122">
        <f t="shared" si="27"/>
        <v>0.18317832245890275</v>
      </c>
      <c r="AO182" s="122">
        <f t="shared" si="28"/>
        <v>3.4017801195388706E-2</v>
      </c>
      <c r="AP182" s="122">
        <f t="shared" si="29"/>
        <v>0.15505693526912867</v>
      </c>
      <c r="AQ182" s="122">
        <f t="shared" si="30"/>
        <v>2.1740230579939813E-3</v>
      </c>
      <c r="AR182" s="122">
        <f t="shared" si="31"/>
        <v>0.16565314496070099</v>
      </c>
      <c r="AS182" s="122">
        <f t="shared" si="32"/>
        <v>0.13794084277166493</v>
      </c>
      <c r="AT182" s="122">
        <f t="shared" si="33"/>
        <v>0.15489829493753904</v>
      </c>
      <c r="AU182" s="122">
        <f t="shared" si="34"/>
        <v>3.5975895330863719E-2</v>
      </c>
      <c r="AV182" s="122">
        <f t="shared" si="35"/>
        <v>8.3930535477136151E-3</v>
      </c>
      <c r="AW182" s="122">
        <f t="shared" si="36"/>
        <v>0.12271168647010382</v>
      </c>
      <c r="AX182" s="122">
        <f t="shared" si="37"/>
        <v>1.0000000000000002</v>
      </c>
      <c r="AY182" s="122">
        <f>SUMPRODUCT(AN182:AW182,幕後結果_最佳化!$Z$1005:$AI$1005)</f>
        <v>0.15168819519140814</v>
      </c>
      <c r="AZ182" s="122">
        <f>(SUMPRODUCT(AN182:AW182,MMULT(AN182:AW182,幕後結果!$AB$9:$AK$18)))*252</f>
        <v>4.8766675515984965E-2</v>
      </c>
      <c r="BA182" s="122">
        <f t="shared" si="38"/>
        <v>0.22083178103702594</v>
      </c>
      <c r="BB182" s="98">
        <f t="shared" si="39"/>
        <v>0.49262925236820004</v>
      </c>
      <c r="BC182" s="56"/>
      <c r="BD182" s="56"/>
    </row>
    <row r="183" spans="1:56">
      <c r="A183" s="91">
        <v>182</v>
      </c>
      <c r="B183" s="122">
        <v>0.53102690810268571</v>
      </c>
      <c r="C183" s="122">
        <v>0.10410975446862158</v>
      </c>
      <c r="D183" s="122">
        <v>0.73284318770174339</v>
      </c>
      <c r="E183" s="122">
        <v>0.77948227021382532</v>
      </c>
      <c r="F183" s="122">
        <v>0.27206161285269759</v>
      </c>
      <c r="G183" s="122">
        <v>0.84798885613733299</v>
      </c>
      <c r="H183" s="122">
        <v>0.104753023767163</v>
      </c>
      <c r="I183" s="122">
        <v>0.21669405330500302</v>
      </c>
      <c r="J183" s="122">
        <v>0.58262609257358777</v>
      </c>
      <c r="K183" s="100">
        <v>0.51879386844664244</v>
      </c>
      <c r="L183" s="101"/>
      <c r="M183" s="102">
        <v>182</v>
      </c>
      <c r="N183" s="125">
        <v>7.7851494787967768E-2</v>
      </c>
      <c r="O183" s="125">
        <v>-1.2584764221564744</v>
      </c>
      <c r="P183" s="125">
        <v>0.62143473372483315</v>
      </c>
      <c r="Q183" s="125">
        <v>0.77044585838294277</v>
      </c>
      <c r="R183" s="125">
        <v>-0.60658971765375391</v>
      </c>
      <c r="S183" s="125">
        <v>1.027845971237983</v>
      </c>
      <c r="T183" s="125">
        <v>-1.2549248348330218</v>
      </c>
      <c r="U183" s="122">
        <v>-0.78340706852868625</v>
      </c>
      <c r="V183" s="122">
        <v>0.20861626173979259</v>
      </c>
      <c r="W183" s="94">
        <v>4.7126680357525701E-2</v>
      </c>
      <c r="X183" s="56"/>
      <c r="Y183" s="95">
        <v>182</v>
      </c>
      <c r="Z183" s="122">
        <f>(幕後結果!$AB$2+幕後結果!$AB$4*幕後結果_最佳化!$N1184)*12/3</f>
        <v>4.8366229315150146E-2</v>
      </c>
      <c r="AA183" s="122">
        <f>(幕後結果!$AC$2+幕後結果!$AC$4*幕後結果_最佳化!$O1184)*12/3</f>
        <v>-3.1054268380629444</v>
      </c>
      <c r="AB183" s="122">
        <f>(幕後結果!$AD$2+幕後結果!$AD$4*幕後結果_最佳化!$P1184)*12/3</f>
        <v>0.89612900100597281</v>
      </c>
      <c r="AC183" s="122">
        <f>(幕後結果!$AE$2+幕後結果!$AE$4*幕後結果_最佳化!$Q1184)*12/3</f>
        <v>1.3799377085879856</v>
      </c>
      <c r="AD183" s="122">
        <f>(幕後結果!$AF$2+幕後結果!$AF$4*幕後結果_最佳化!$R1184)*12/3</f>
        <v>-0.50474807784419351</v>
      </c>
      <c r="AE183" s="122">
        <f>(幕後結果!$AG$2+幕後結果!$AG$4*幕後結果_最佳化!$S1184)*12/3</f>
        <v>1.2541974008226564</v>
      </c>
      <c r="AF183" s="122">
        <f>(幕後結果!$AH$2+幕後結果!$AH$4*幕後結果_最佳化!$T1184)*12/3</f>
        <v>-0.16614800668609297</v>
      </c>
      <c r="AG183" s="122">
        <f>(幕後結果!$AI$2+幕後結果!$AI$4*幕後結果_最佳化!$U1184)*12/3</f>
        <v>-1.7283907253270723</v>
      </c>
      <c r="AH183" s="122">
        <f>(幕後結果!$AJ$2+幕後結果!$AJ$4*幕後結果_最佳化!$V1184)*12/3</f>
        <v>-0.42472391569964385</v>
      </c>
      <c r="AI183" s="96">
        <f>(幕後結果!$AK$2+幕後結果!$AK$4*幕後結果_最佳化!$W1184)*12/3</f>
        <v>-0.63366712805206205</v>
      </c>
      <c r="AJ183" s="56"/>
      <c r="AK183" s="56"/>
      <c r="AL183" s="56"/>
      <c r="AM183" s="104">
        <v>182</v>
      </c>
      <c r="AN183" s="122">
        <f t="shared" si="27"/>
        <v>4.8846372879425545E-2</v>
      </c>
      <c r="AO183" s="122">
        <f t="shared" si="28"/>
        <v>0.1681477423628113</v>
      </c>
      <c r="AP183" s="122">
        <f t="shared" si="29"/>
        <v>4.5606151900202556E-2</v>
      </c>
      <c r="AQ183" s="122">
        <f t="shared" si="30"/>
        <v>3.6893009818427878E-2</v>
      </c>
      <c r="AR183" s="122">
        <f t="shared" si="31"/>
        <v>0.20865264225349031</v>
      </c>
      <c r="AS183" s="122">
        <f t="shared" si="32"/>
        <v>3.1844960930550982E-2</v>
      </c>
      <c r="AT183" s="122">
        <f t="shared" si="33"/>
        <v>0.17468516667452874</v>
      </c>
      <c r="AU183" s="122">
        <f t="shared" si="34"/>
        <v>6.0280463955743081E-2</v>
      </c>
      <c r="AV183" s="122">
        <f t="shared" si="35"/>
        <v>3.6784161352517268E-2</v>
      </c>
      <c r="AW183" s="122">
        <f t="shared" si="36"/>
        <v>0.18825932787230223</v>
      </c>
      <c r="AX183" s="122">
        <f t="shared" si="37"/>
        <v>0.99999999999999989</v>
      </c>
      <c r="AY183" s="122">
        <f>SUMPRODUCT(AN183:AW183,幕後結果_最佳化!$Z$1005:$AI$1005)</f>
        <v>-0.11843167424831337</v>
      </c>
      <c r="AZ183" s="122">
        <f>(SUMPRODUCT(AN183:AW183,MMULT(AN183:AW183,幕後結果!$AB$9:$AK$18)))*252</f>
        <v>4.3291052271619467E-2</v>
      </c>
      <c r="BA183" s="122">
        <f t="shared" si="38"/>
        <v>0.20806501933679161</v>
      </c>
      <c r="BB183" s="98">
        <f t="shared" si="39"/>
        <v>-0.77539066760265118</v>
      </c>
      <c r="BC183" s="56"/>
      <c r="BD183" s="56"/>
    </row>
    <row r="184" spans="1:56">
      <c r="A184" s="91">
        <v>183</v>
      </c>
      <c r="B184" s="122">
        <v>0.42990000196152556</v>
      </c>
      <c r="C184" s="122">
        <v>0.7345354375175972</v>
      </c>
      <c r="D184" s="122">
        <v>0.91698920819339724</v>
      </c>
      <c r="E184" s="122">
        <v>0.185747012736587</v>
      </c>
      <c r="F184" s="122">
        <v>1.60958539389644E-2</v>
      </c>
      <c r="G184" s="122">
        <v>0.87090111368479661</v>
      </c>
      <c r="H184" s="122">
        <v>0.40543528822668096</v>
      </c>
      <c r="I184" s="122">
        <v>0.12785975681908579</v>
      </c>
      <c r="J184" s="122">
        <v>0.78163049644008753</v>
      </c>
      <c r="K184" s="100">
        <v>0.15482880629560336</v>
      </c>
      <c r="L184" s="101"/>
      <c r="M184" s="102">
        <v>183</v>
      </c>
      <c r="N184" s="125">
        <v>-0.17662875760204189</v>
      </c>
      <c r="O184" s="125">
        <v>0.62658832237918438</v>
      </c>
      <c r="P184" s="125">
        <v>1.3851010084334843</v>
      </c>
      <c r="Q184" s="125">
        <v>-0.89367832534259894</v>
      </c>
      <c r="R184" s="125">
        <v>-2.1420220479707059</v>
      </c>
      <c r="S184" s="125">
        <v>1.1306610702149105</v>
      </c>
      <c r="T184" s="125">
        <v>-0.23930308107834783</v>
      </c>
      <c r="U184" s="122">
        <v>-1.1365665895279444</v>
      </c>
      <c r="V184" s="122">
        <v>0.77771167630402227</v>
      </c>
      <c r="W184" s="94">
        <v>-1.0159407281632189</v>
      </c>
      <c r="X184" s="56"/>
      <c r="Y184" s="95">
        <v>183</v>
      </c>
      <c r="Z184" s="122">
        <f>(幕後結果!$AB$2+幕後結果!$AB$4*幕後結果_最佳化!$N1185)*12/3</f>
        <v>-0.26758382903948941</v>
      </c>
      <c r="AA184" s="122">
        <f>(幕後結果!$AC$2+幕後結果!$AC$4*幕後結果_最佳化!$O1185)*12/3</f>
        <v>-0.52978068211305362</v>
      </c>
      <c r="AB184" s="122">
        <f>(幕後結果!$AD$2+幕後結果!$AD$4*幕後結果_最佳化!$P1185)*12/3</f>
        <v>1.672233617926401</v>
      </c>
      <c r="AC184" s="122">
        <f>(幕後結果!$AE$2+幕後結果!$AE$4*幕後結果_最佳化!$Q1185)*12/3</f>
        <v>0.66422021626605132</v>
      </c>
      <c r="AD184" s="122">
        <f>(幕後結果!$AF$2+幕後結果!$AF$4*幕後結果_最佳化!$R1185)*12/3</f>
        <v>-1.3845014202081056</v>
      </c>
      <c r="AE184" s="122">
        <f>(幕後結果!$AG$2+幕後結果!$AG$4*幕後結果_最佳化!$S1185)*12/3</f>
        <v>0.83464879886409105</v>
      </c>
      <c r="AF184" s="122">
        <f>(幕後結果!$AH$2+幕後結果!$AH$4*幕後結果_最佳化!$T1185)*12/3</f>
        <v>0.56600047217159599</v>
      </c>
      <c r="AG184" s="122">
        <f>(幕後結果!$AI$2+幕後結果!$AI$4*幕後結果_最佳化!$U1185)*12/3</f>
        <v>-2.5842499083387604</v>
      </c>
      <c r="AH184" s="122">
        <f>(幕後結果!$AJ$2+幕後結果!$AJ$4*幕後結果_最佳化!$V1185)*12/3</f>
        <v>0.58890856687523918</v>
      </c>
      <c r="AI184" s="96">
        <f>(幕後結果!$AK$2+幕後結果!$AK$4*幕後結果_最佳化!$W1185)*12/3</f>
        <v>-1.1997553592538364</v>
      </c>
      <c r="AJ184" s="56"/>
      <c r="AK184" s="56"/>
      <c r="AL184" s="56"/>
      <c r="AM184" s="104">
        <v>183</v>
      </c>
      <c r="AN184" s="122">
        <f t="shared" si="27"/>
        <v>5.3613660278182124E-2</v>
      </c>
      <c r="AO184" s="122">
        <f t="shared" si="28"/>
        <v>8.0503589272345286E-2</v>
      </c>
      <c r="AP184" s="122">
        <f t="shared" si="29"/>
        <v>0.26679438937896482</v>
      </c>
      <c r="AQ184" s="122">
        <f t="shared" si="30"/>
        <v>4.9645975466944776E-2</v>
      </c>
      <c r="AR184" s="122">
        <f t="shared" si="31"/>
        <v>2.7186853737668628E-2</v>
      </c>
      <c r="AS184" s="122">
        <f t="shared" si="32"/>
        <v>8.0028262534534683E-2</v>
      </c>
      <c r="AT184" s="122">
        <f t="shared" si="33"/>
        <v>0.19453462296988799</v>
      </c>
      <c r="AU184" s="122">
        <f t="shared" si="34"/>
        <v>0.15431703206861366</v>
      </c>
      <c r="AV184" s="122">
        <f t="shared" si="35"/>
        <v>7.6470260511190671E-2</v>
      </c>
      <c r="AW184" s="122">
        <f t="shared" si="36"/>
        <v>1.6905353781667364E-2</v>
      </c>
      <c r="AX184" s="122">
        <f t="shared" si="37"/>
        <v>1</v>
      </c>
      <c r="AY184" s="122">
        <f>SUMPRODUCT(AN184:AW184,幕後結果_最佳化!$Z$1005:$AI$1005)</f>
        <v>0.18133810545049076</v>
      </c>
      <c r="AZ184" s="122">
        <f>(SUMPRODUCT(AN184:AW184,MMULT(AN184:AW184,幕後結果!$AB$9:$AK$18)))*252</f>
        <v>5.3305396211432141E-2</v>
      </c>
      <c r="BA184" s="122">
        <f t="shared" si="38"/>
        <v>0.23087961410967436</v>
      </c>
      <c r="BB184" s="98">
        <f t="shared" si="39"/>
        <v>0.59961164602747796</v>
      </c>
      <c r="BC184" s="56"/>
      <c r="BD184" s="56"/>
    </row>
    <row r="185" spans="1:56">
      <c r="A185" s="91">
        <v>184</v>
      </c>
      <c r="B185" s="122">
        <v>0.61261854304398633</v>
      </c>
      <c r="C185" s="122">
        <v>0.27555739908678079</v>
      </c>
      <c r="D185" s="122">
        <v>0.48691499756804957</v>
      </c>
      <c r="E185" s="122">
        <v>5.7671834480396589E-2</v>
      </c>
      <c r="F185" s="122">
        <v>0.49248132850491388</v>
      </c>
      <c r="G185" s="122">
        <v>0.25010141463557156</v>
      </c>
      <c r="H185" s="122">
        <v>0.86782784075586861</v>
      </c>
      <c r="I185" s="122">
        <v>0.28446933423528464</v>
      </c>
      <c r="J185" s="122">
        <v>0.45409469662152002</v>
      </c>
      <c r="K185" s="100">
        <v>0.45276797389978896</v>
      </c>
      <c r="L185" s="101"/>
      <c r="M185" s="102">
        <v>184</v>
      </c>
      <c r="N185" s="125">
        <v>0.28615042234206994</v>
      </c>
      <c r="O185" s="125">
        <v>-0.59609045820343332</v>
      </c>
      <c r="P185" s="125">
        <v>-3.280512013314768E-2</v>
      </c>
      <c r="Q185" s="125">
        <v>-1.5746222281009155</v>
      </c>
      <c r="R185" s="125">
        <v>-1.8847630381705401E-2</v>
      </c>
      <c r="S185" s="125">
        <v>-0.67417064635851243</v>
      </c>
      <c r="T185" s="125">
        <v>1.1161818113096191</v>
      </c>
      <c r="U185" s="122">
        <v>-0.56961527121406297</v>
      </c>
      <c r="V185" s="122">
        <v>-0.11532264089836211</v>
      </c>
      <c r="W185" s="94">
        <v>-0.11867108204800392</v>
      </c>
      <c r="X185" s="56"/>
      <c r="Y185" s="95">
        <v>184</v>
      </c>
      <c r="Z185" s="122">
        <f>(幕後結果!$AB$2+幕後結果!$AB$4*幕後結果_最佳化!$N1186)*12/3</f>
        <v>0.30697984549101598</v>
      </c>
      <c r="AA185" s="122">
        <f>(幕後結果!$AC$2+幕後結果!$AC$4*幕後結果_最佳化!$O1186)*12/3</f>
        <v>-2.1745126057542734</v>
      </c>
      <c r="AB185" s="122">
        <f>(幕後結果!$AD$2+幕後結果!$AD$4*幕後結果_最佳化!$P1186)*12/3</f>
        <v>0.45960372286782131</v>
      </c>
      <c r="AC185" s="122">
        <f>(幕後結果!$AE$2+幕後結果!$AE$4*幕後結果_最佳化!$Q1186)*12/3</f>
        <v>-0.34781006484082577</v>
      </c>
      <c r="AD185" s="122">
        <f>(幕後結果!$AF$2+幕後結果!$AF$4*幕後結果_最佳化!$R1186)*12/3</f>
        <v>-0.30309890730008338</v>
      </c>
      <c r="AE185" s="122">
        <f>(幕後結果!$AG$2+幕後結果!$AG$4*幕後結果_最佳化!$S1186)*12/3</f>
        <v>-1.1283381010599043</v>
      </c>
      <c r="AF185" s="122">
        <f>(幕後結果!$AH$2+幕後結果!$AH$4*幕後結果_最佳化!$T1186)*12/3</f>
        <v>2.4554585740690102</v>
      </c>
      <c r="AG185" s="122">
        <f>(幕後結果!$AI$2+幕後結果!$AI$4*幕後結果_最佳化!$U1186)*12/3</f>
        <v>-1.3227954711569381</v>
      </c>
      <c r="AH185" s="122">
        <f>(幕後結果!$AJ$2+幕後結果!$AJ$4*幕後結果_最佳化!$V1186)*12/3</f>
        <v>2.2035363520785223E-2</v>
      </c>
      <c r="AI185" s="96">
        <f>(幕後結果!$AK$2+幕後結果!$AK$4*幕後結果_最佳化!$W1186)*12/3</f>
        <v>-0.61410730301321848</v>
      </c>
      <c r="AJ185" s="56"/>
      <c r="AK185" s="56"/>
      <c r="AL185" s="56"/>
      <c r="AM185" s="104">
        <v>184</v>
      </c>
      <c r="AN185" s="122">
        <f t="shared" si="27"/>
        <v>0.17309968785573807</v>
      </c>
      <c r="AO185" s="122">
        <f t="shared" si="28"/>
        <v>0.17597081271842141</v>
      </c>
      <c r="AP185" s="122">
        <f t="shared" si="29"/>
        <v>2.9008518234476439E-2</v>
      </c>
      <c r="AQ185" s="122">
        <f t="shared" si="30"/>
        <v>5.6623047721846537E-2</v>
      </c>
      <c r="AR185" s="122">
        <f t="shared" si="31"/>
        <v>8.2591556684161516E-2</v>
      </c>
      <c r="AS185" s="122">
        <f t="shared" si="32"/>
        <v>0.18330392875543897</v>
      </c>
      <c r="AT185" s="122">
        <f t="shared" si="33"/>
        <v>0.10722800299549395</v>
      </c>
      <c r="AU185" s="122">
        <f t="shared" si="34"/>
        <v>1.6740516862880205E-2</v>
      </c>
      <c r="AV185" s="122">
        <f t="shared" si="35"/>
        <v>0.15737796399966303</v>
      </c>
      <c r="AW185" s="122">
        <f t="shared" si="36"/>
        <v>1.80559641718799E-2</v>
      </c>
      <c r="AX185" s="122">
        <f t="shared" si="37"/>
        <v>1</v>
      </c>
      <c r="AY185" s="122">
        <f>SUMPRODUCT(AN185:AW185,幕後結果_最佳化!$Z$1005:$AI$1005)</f>
        <v>-3.5345251633759778E-3</v>
      </c>
      <c r="AZ185" s="122">
        <f>(SUMPRODUCT(AN185:AW185,MMULT(AN185:AW185,幕後結果!$AB$9:$AK$18)))*252</f>
        <v>5.927961394696793E-2</v>
      </c>
      <c r="BA185" s="122">
        <f t="shared" si="38"/>
        <v>0.24347405189664037</v>
      </c>
      <c r="BB185" s="98">
        <f t="shared" si="39"/>
        <v>-0.19071652523813243</v>
      </c>
      <c r="BC185" s="56"/>
      <c r="BD185" s="56"/>
    </row>
    <row r="186" spans="1:56">
      <c r="A186" s="91">
        <v>185</v>
      </c>
      <c r="B186" s="122">
        <v>0.25348115858614451</v>
      </c>
      <c r="C186" s="122">
        <v>0.41322082536285487</v>
      </c>
      <c r="D186" s="122">
        <v>0.78364914401191488</v>
      </c>
      <c r="E186" s="122">
        <v>0.59238215931840177</v>
      </c>
      <c r="F186" s="122">
        <v>0.45804900471636145</v>
      </c>
      <c r="G186" s="122">
        <v>2.4214507149272313E-2</v>
      </c>
      <c r="H186" s="122">
        <v>0.27639938619066129</v>
      </c>
      <c r="I186" s="122">
        <v>0.10652132196594666</v>
      </c>
      <c r="J186" s="122">
        <v>3.7335992831117215E-2</v>
      </c>
      <c r="K186" s="100">
        <v>0.36214558534036501</v>
      </c>
      <c r="L186" s="101"/>
      <c r="M186" s="102">
        <v>185</v>
      </c>
      <c r="N186" s="125">
        <v>-0.66357507072436095</v>
      </c>
      <c r="O186" s="125">
        <v>-0.21926753389527823</v>
      </c>
      <c r="P186" s="125">
        <v>0.78457684247174753</v>
      </c>
      <c r="Q186" s="125">
        <v>0.23367708169567852</v>
      </c>
      <c r="R186" s="125">
        <v>-0.10535010080249818</v>
      </c>
      <c r="S186" s="125">
        <v>-1.9735844413830721</v>
      </c>
      <c r="T186" s="125">
        <v>-0.59357146308617403</v>
      </c>
      <c r="U186" s="122">
        <v>-1.2452424474191486</v>
      </c>
      <c r="V186" s="122">
        <v>-1.7824738883069253</v>
      </c>
      <c r="W186" s="94">
        <v>-0.3527295941712778</v>
      </c>
      <c r="X186" s="56"/>
      <c r="Y186" s="95">
        <v>185</v>
      </c>
      <c r="Z186" s="122">
        <f>(幕後結果!$AB$2+幕後結果!$AB$4*幕後結果_最佳化!$N1187)*12/3</f>
        <v>-0.87215221735901116</v>
      </c>
      <c r="AA186" s="122">
        <f>(幕後結果!$AC$2+幕後結果!$AC$4*幕後結果_最佳化!$O1187)*12/3</f>
        <v>-1.7377401047269103</v>
      </c>
      <c r="AB186" s="122">
        <f>(幕後結果!$AD$2+幕後結果!$AD$4*幕後結果_最佳化!$P1187)*12/3</f>
        <v>0.91964444998743267</v>
      </c>
      <c r="AC186" s="122">
        <f>(幕後結果!$AE$2+幕後結果!$AE$4*幕後結果_最佳化!$Q1187)*12/3</f>
        <v>1.1648018386129215</v>
      </c>
      <c r="AD186" s="122">
        <f>(幕後結果!$AF$2+幕後結果!$AF$4*幕後結果_最佳化!$R1187)*12/3</f>
        <v>-5.3721753491683323E-2</v>
      </c>
      <c r="AE186" s="122">
        <f>(幕後結果!$AG$2+幕後結果!$AG$4*幕後結果_最佳化!$S1187)*12/3</f>
        <v>-1.0427693110588072</v>
      </c>
      <c r="AF186" s="122">
        <f>(幕後結果!$AH$2+幕後結果!$AH$4*幕後結果_最佳化!$T1187)*12/3</f>
        <v>0.58034299760494179</v>
      </c>
      <c r="AG186" s="122">
        <f>(幕後結果!$AI$2+幕後結果!$AI$4*幕後結果_最佳化!$U1187)*12/3</f>
        <v>-2.7305484402250557</v>
      </c>
      <c r="AH186" s="122">
        <f>(幕後結果!$AJ$2+幕後結果!$AJ$4*幕後結果_最佳化!$V1187)*12/3</f>
        <v>-1.4625220075417669</v>
      </c>
      <c r="AI186" s="96">
        <f>(幕後結果!$AK$2+幕後結果!$AK$4*幕後結果_最佳化!$W1187)*12/3</f>
        <v>-1.0790216356311879</v>
      </c>
      <c r="AJ186" s="56"/>
      <c r="AK186" s="56"/>
      <c r="AL186" s="56"/>
      <c r="AM186" s="104">
        <v>185</v>
      </c>
      <c r="AN186" s="122">
        <f t="shared" si="27"/>
        <v>5.4979741306939091E-2</v>
      </c>
      <c r="AO186" s="122">
        <f t="shared" si="28"/>
        <v>2.2501490489329982E-2</v>
      </c>
      <c r="AP186" s="122">
        <f t="shared" si="29"/>
        <v>0.17519371643205842</v>
      </c>
      <c r="AQ186" s="122">
        <f t="shared" si="30"/>
        <v>1.8609951008037508E-3</v>
      </c>
      <c r="AR186" s="122">
        <f t="shared" si="31"/>
        <v>2.3879842739716713E-2</v>
      </c>
      <c r="AS186" s="122">
        <f t="shared" si="32"/>
        <v>0.17718590592625416</v>
      </c>
      <c r="AT186" s="122">
        <f t="shared" si="33"/>
        <v>6.9118557859888866E-2</v>
      </c>
      <c r="AU186" s="122">
        <f t="shared" si="34"/>
        <v>0.14313898623875712</v>
      </c>
      <c r="AV186" s="122">
        <f t="shared" si="35"/>
        <v>0.18364398756424558</v>
      </c>
      <c r="AW186" s="122">
        <f t="shared" si="36"/>
        <v>0.14849677634200636</v>
      </c>
      <c r="AX186" s="122">
        <f t="shared" si="37"/>
        <v>1</v>
      </c>
      <c r="AY186" s="122">
        <f>SUMPRODUCT(AN186:AW186,幕後結果_最佳化!$Z$1005:$AI$1005)</f>
        <v>2.3490759602216985E-2</v>
      </c>
      <c r="AZ186" s="122">
        <f>(SUMPRODUCT(AN186:AW186,MMULT(AN186:AW186,幕後結果!$AB$9:$AK$18)))*252</f>
        <v>5.0078682377111987E-2</v>
      </c>
      <c r="BA186" s="122">
        <f t="shared" si="38"/>
        <v>0.22378266773169003</v>
      </c>
      <c r="BB186" s="98">
        <f t="shared" si="39"/>
        <v>-8.6732545440267178E-2</v>
      </c>
      <c r="BC186" s="56"/>
      <c r="BD186" s="56"/>
    </row>
    <row r="187" spans="1:56">
      <c r="A187" s="91">
        <v>186</v>
      </c>
      <c r="B187" s="122">
        <v>0.41475807216675409</v>
      </c>
      <c r="C187" s="122">
        <v>0.98907145718822043</v>
      </c>
      <c r="D187" s="122">
        <v>0.39208653594930598</v>
      </c>
      <c r="E187" s="122">
        <v>0.31349802990678199</v>
      </c>
      <c r="F187" s="122">
        <v>0.89200826139360712</v>
      </c>
      <c r="G187" s="122">
        <v>0.40563320769732059</v>
      </c>
      <c r="H187" s="122">
        <v>0.25254524453941563</v>
      </c>
      <c r="I187" s="122">
        <v>0.69044245743340316</v>
      </c>
      <c r="J187" s="122">
        <v>0.773551271671719</v>
      </c>
      <c r="K187" s="100">
        <v>0.66591626917677149</v>
      </c>
      <c r="L187" s="101"/>
      <c r="M187" s="102">
        <v>186</v>
      </c>
      <c r="N187" s="125">
        <v>-0.21532217192429925</v>
      </c>
      <c r="O187" s="125">
        <v>2.2928423017959445</v>
      </c>
      <c r="P187" s="125">
        <v>-0.27388490547676758</v>
      </c>
      <c r="Q187" s="125">
        <v>-0.48595924783479544</v>
      </c>
      <c r="R187" s="125">
        <v>1.2372791189653936</v>
      </c>
      <c r="S187" s="125">
        <v>-0.23879259125054708</v>
      </c>
      <c r="T187" s="125">
        <v>-0.66650168177630964</v>
      </c>
      <c r="U187" s="122">
        <v>0.49710489187587015</v>
      </c>
      <c r="V187" s="122">
        <v>0.75059329656271645</v>
      </c>
      <c r="W187" s="94">
        <v>0.42866441382602816</v>
      </c>
      <c r="X187" s="56"/>
      <c r="Y187" s="95">
        <v>186</v>
      </c>
      <c r="Z187" s="122">
        <f>(幕後結果!$AB$2+幕後結果!$AB$4*幕後結果_最佳化!$N1188)*12/3</f>
        <v>-0.31562365294818884</v>
      </c>
      <c r="AA187" s="122">
        <f>(幕後結果!$AC$2+幕後結果!$AC$4*幕後結果_最佳化!$O1188)*12/3</f>
        <v>1.7630769374720983</v>
      </c>
      <c r="AB187" s="122">
        <f>(幕後結果!$AD$2+幕後結果!$AD$4*幕後結果_最佳化!$P1188)*12/3</f>
        <v>0.39322126069163499</v>
      </c>
      <c r="AC187" s="122">
        <f>(幕後結果!$AE$2+幕後結果!$AE$4*幕後結果_最佳化!$Q1188)*12/3</f>
        <v>0.85479114616359941</v>
      </c>
      <c r="AD187" s="122">
        <f>(幕後結果!$AF$2+幕後結果!$AF$4*幕後結果_最佳化!$R1188)*12/3</f>
        <v>0.9454753327124803</v>
      </c>
      <c r="AE187" s="122">
        <f>(幕後結果!$AG$2+幕後結果!$AG$4*幕後結果_最佳化!$S1188)*12/3</f>
        <v>0.50356786897182004</v>
      </c>
      <c r="AF187" s="122">
        <f>(幕後結果!$AH$2+幕後結果!$AH$4*幕後結果_最佳化!$T1188)*12/3</f>
        <v>0.81177022453847636</v>
      </c>
      <c r="AG187" s="122">
        <f>(幕後結果!$AI$2+幕後結果!$AI$4*幕後結果_最佳化!$U1188)*12/3</f>
        <v>-0.2971128617666724</v>
      </c>
      <c r="AH187" s="122">
        <f>(幕後結果!$AJ$2+幕後結果!$AJ$4*幕後結果_最佳化!$V1188)*12/3</f>
        <v>1.3222487433741748</v>
      </c>
      <c r="AI187" s="96">
        <f>(幕後結果!$AK$2+幕後結果!$AK$4*幕後結果_最佳化!$W1188)*12/3</f>
        <v>0.19033826519104804</v>
      </c>
      <c r="AJ187" s="56"/>
      <c r="AK187" s="56"/>
      <c r="AL187" s="56"/>
      <c r="AM187" s="104">
        <v>186</v>
      </c>
      <c r="AN187" s="122">
        <f t="shared" si="27"/>
        <v>7.9960782462560692E-2</v>
      </c>
      <c r="AO187" s="122">
        <f t="shared" si="28"/>
        <v>0.17056852630528963</v>
      </c>
      <c r="AP187" s="122">
        <f t="shared" si="29"/>
        <v>0.22288386435185528</v>
      </c>
      <c r="AQ187" s="122">
        <f t="shared" si="30"/>
        <v>2.6424094310928235E-4</v>
      </c>
      <c r="AR187" s="122">
        <f t="shared" si="31"/>
        <v>5.4802083375504193E-3</v>
      </c>
      <c r="AS187" s="122">
        <f t="shared" si="32"/>
        <v>0.19353059904982342</v>
      </c>
      <c r="AT187" s="122">
        <f t="shared" si="33"/>
        <v>1.2706966640775353E-3</v>
      </c>
      <c r="AU187" s="122">
        <f t="shared" si="34"/>
        <v>0.10666082708681789</v>
      </c>
      <c r="AV187" s="122">
        <f t="shared" si="35"/>
        <v>0.10812011028997341</v>
      </c>
      <c r="AW187" s="122">
        <f t="shared" si="36"/>
        <v>0.11126014450894262</v>
      </c>
      <c r="AX187" s="122">
        <f t="shared" si="37"/>
        <v>1</v>
      </c>
      <c r="AY187" s="122">
        <f>SUMPRODUCT(AN187:AW187,幕後結果_最佳化!$Z$1005:$AI$1005)</f>
        <v>-0.19104290563335263</v>
      </c>
      <c r="AZ187" s="122">
        <f>(SUMPRODUCT(AN187:AW187,MMULT(AN187:AW187,幕後結果!$AB$9:$AK$18)))*252</f>
        <v>6.1632376952226474E-2</v>
      </c>
      <c r="BA187" s="122">
        <f t="shared" si="38"/>
        <v>0.24825868958049882</v>
      </c>
      <c r="BB187" s="98">
        <f t="shared" si="39"/>
        <v>-0.94233521504791373</v>
      </c>
      <c r="BC187" s="56"/>
      <c r="BD187" s="56"/>
    </row>
    <row r="188" spans="1:56">
      <c r="A188" s="91">
        <v>187</v>
      </c>
      <c r="B188" s="122">
        <v>0.37808337043383555</v>
      </c>
      <c r="C188" s="122">
        <v>2.9775338307745702E-2</v>
      </c>
      <c r="D188" s="122">
        <v>0.70688809738115754</v>
      </c>
      <c r="E188" s="122">
        <v>0.564572751252022</v>
      </c>
      <c r="F188" s="122">
        <v>0.49956065617201917</v>
      </c>
      <c r="G188" s="122">
        <v>1.4251672687638273E-2</v>
      </c>
      <c r="H188" s="122">
        <v>0.11424841302703248</v>
      </c>
      <c r="I188" s="122">
        <v>1.6984474882694167E-2</v>
      </c>
      <c r="J188" s="122">
        <v>6.2802854239148775E-2</v>
      </c>
      <c r="K188" s="100">
        <v>0.55807552053582454</v>
      </c>
      <c r="L188" s="101"/>
      <c r="M188" s="102">
        <v>187</v>
      </c>
      <c r="N188" s="125">
        <v>-0.31051843747831442</v>
      </c>
      <c r="O188" s="125">
        <v>-1.8841057204466927</v>
      </c>
      <c r="P188" s="125">
        <v>0.54431633905173549</v>
      </c>
      <c r="Q188" s="125">
        <v>0.16257318988472588</v>
      </c>
      <c r="R188" s="125">
        <v>-1.1012718841050438E-3</v>
      </c>
      <c r="S188" s="125">
        <v>-2.190288154465486</v>
      </c>
      <c r="T188" s="125">
        <v>-1.2042400094758605</v>
      </c>
      <c r="U188" s="122">
        <v>-2.1204400790220173</v>
      </c>
      <c r="V188" s="122">
        <v>-1.5316626307650463</v>
      </c>
      <c r="W188" s="94">
        <v>0.14609175020407775</v>
      </c>
      <c r="X188" s="56"/>
      <c r="Y188" s="95">
        <v>187</v>
      </c>
      <c r="Z188" s="122">
        <f>(幕後結果!$AB$2+幕後結果!$AB$4*幕後結果_最佳化!$N1189)*12/3</f>
        <v>-0.43381461422890633</v>
      </c>
      <c r="AA188" s="122">
        <f>(幕後結果!$AC$2+幕後結果!$AC$4*幕後結果_最佳化!$O1189)*12/3</f>
        <v>-4.0013331870328681</v>
      </c>
      <c r="AB188" s="122">
        <f>(幕後結果!$AD$2+幕後結果!$AD$4*幕後結果_最佳化!$P1189)*12/3</f>
        <v>0.64883720494084296</v>
      </c>
      <c r="AC188" s="122">
        <f>(幕後結果!$AE$2+幕後結果!$AE$4*幕後結果_最佳化!$Q1189)*12/3</f>
        <v>0.78957482838466531</v>
      </c>
      <c r="AD188" s="122">
        <f>(幕後結果!$AF$2+幕後結果!$AF$4*幕後結果_最佳化!$R1189)*12/3</f>
        <v>-0.20938893432184483</v>
      </c>
      <c r="AE188" s="122">
        <f>(幕後結果!$AG$2+幕後結果!$AG$4*幕後結果_最佳化!$S1189)*12/3</f>
        <v>-1.6274721945257546</v>
      </c>
      <c r="AF188" s="122">
        <f>(幕後結果!$AH$2+幕後結果!$AH$4*幕後結果_最佳化!$T1189)*12/3</f>
        <v>0.1321974107299031</v>
      </c>
      <c r="AG188" s="122">
        <f>(幕後結果!$AI$2+幕後結果!$AI$4*幕後結果_最佳化!$U1189)*12/3</f>
        <v>-3.4694490403105562</v>
      </c>
      <c r="AH188" s="122">
        <f>(幕後結果!$AJ$2+幕後結果!$AJ$4*幕後結果_最佳化!$V1189)*12/3</f>
        <v>-1.9921191294312737</v>
      </c>
      <c r="AI188" s="96">
        <f>(幕後結果!$AK$2+幕後結果!$AK$4*幕後結果_最佳化!$W1189)*12/3</f>
        <v>-1.0591075234501099</v>
      </c>
      <c r="AJ188" s="56"/>
      <c r="AK188" s="56"/>
      <c r="AL188" s="56"/>
      <c r="AM188" s="104">
        <v>187</v>
      </c>
      <c r="AN188" s="122">
        <f t="shared" si="27"/>
        <v>0.10549338353144776</v>
      </c>
      <c r="AO188" s="122">
        <f t="shared" si="28"/>
        <v>0.14429727627718217</v>
      </c>
      <c r="AP188" s="122">
        <f t="shared" si="29"/>
        <v>0.13789350065147304</v>
      </c>
      <c r="AQ188" s="122">
        <f t="shared" si="30"/>
        <v>0.12458428099978416</v>
      </c>
      <c r="AR188" s="122">
        <f t="shared" si="31"/>
        <v>3.0973832437517054E-2</v>
      </c>
      <c r="AS188" s="122">
        <f t="shared" si="32"/>
        <v>5.8195642573244569E-2</v>
      </c>
      <c r="AT188" s="122">
        <f t="shared" si="33"/>
        <v>0.13361905193220538</v>
      </c>
      <c r="AU188" s="122">
        <f t="shared" si="34"/>
        <v>9.3456222637563785E-2</v>
      </c>
      <c r="AV188" s="122">
        <f t="shared" si="35"/>
        <v>0.10326118138378614</v>
      </c>
      <c r="AW188" s="122">
        <f t="shared" si="36"/>
        <v>6.8225627575795963E-2</v>
      </c>
      <c r="AX188" s="122">
        <f t="shared" si="37"/>
        <v>1</v>
      </c>
      <c r="AY188" s="122">
        <f>SUMPRODUCT(AN188:AW188,幕後結果_最佳化!$Z$1005:$AI$1005)</f>
        <v>5.0557735506290696E-2</v>
      </c>
      <c r="AZ188" s="122">
        <f>(SUMPRODUCT(AN188:AW188,MMULT(AN188:AW188,幕後結果!$AB$9:$AK$18)))*252</f>
        <v>4.9305318828601813E-2</v>
      </c>
      <c r="BA188" s="122">
        <f t="shared" si="38"/>
        <v>0.2220480101883415</v>
      </c>
      <c r="BB188" s="98">
        <f t="shared" si="39"/>
        <v>3.4486845884344523E-2</v>
      </c>
      <c r="BC188" s="56"/>
      <c r="BD188" s="56"/>
    </row>
    <row r="189" spans="1:56">
      <c r="A189" s="91">
        <v>188</v>
      </c>
      <c r="B189" s="122">
        <v>2.4963585861107696E-2</v>
      </c>
      <c r="C189" s="122">
        <v>0.21349152262267479</v>
      </c>
      <c r="D189" s="122">
        <v>0.85428445199991776</v>
      </c>
      <c r="E189" s="122">
        <v>0.43101535995471241</v>
      </c>
      <c r="F189" s="122">
        <v>0.88241325496037537</v>
      </c>
      <c r="G189" s="122">
        <v>0.37322864772077691</v>
      </c>
      <c r="H189" s="122">
        <v>0.78539384051887717</v>
      </c>
      <c r="I189" s="122">
        <v>0.31432967835996317</v>
      </c>
      <c r="J189" s="122">
        <v>0.26435067255990274</v>
      </c>
      <c r="K189" s="100">
        <v>0.74531144989405873</v>
      </c>
      <c r="L189" s="101"/>
      <c r="M189" s="102">
        <v>188</v>
      </c>
      <c r="N189" s="125">
        <v>-1.9605874142513744</v>
      </c>
      <c r="O189" s="125">
        <v>-0.79436487691889102</v>
      </c>
      <c r="P189" s="125">
        <v>1.0549873812135151</v>
      </c>
      <c r="Q189" s="125">
        <v>-0.17378972482886698</v>
      </c>
      <c r="R189" s="125">
        <v>1.1871372430962435</v>
      </c>
      <c r="S189" s="125">
        <v>-0.32331420730843102</v>
      </c>
      <c r="T189" s="125">
        <v>0.79054026133426414</v>
      </c>
      <c r="U189" s="122">
        <v>-0.48361467682208525</v>
      </c>
      <c r="V189" s="122">
        <v>-0.62998966648592714</v>
      </c>
      <c r="W189" s="94">
        <v>0.65980791997260702</v>
      </c>
      <c r="X189" s="56"/>
      <c r="Y189" s="95">
        <v>188</v>
      </c>
      <c r="Z189" s="122">
        <f>(幕後結果!$AB$2+幕後結果!$AB$4*幕後結果_最佳化!$N1190)*12/3</f>
        <v>-2.4824584072319</v>
      </c>
      <c r="AA189" s="122">
        <f>(幕後結果!$AC$2+幕後結果!$AC$4*幕後結果_最佳化!$O1190)*12/3</f>
        <v>-2.6429571970730557</v>
      </c>
      <c r="AB189" s="122">
        <f>(幕後結果!$AD$2+幕後結果!$AD$4*幕後結果_最佳化!$P1190)*12/3</f>
        <v>0.70476014031588141</v>
      </c>
      <c r="AC189" s="122">
        <f>(幕後結果!$AE$2+幕後結果!$AE$4*幕後結果_最佳化!$Q1190)*12/3</f>
        <v>0.75630986573735715</v>
      </c>
      <c r="AD189" s="122">
        <f>(幕後結果!$AF$2+幕後結果!$AF$4*幕後結果_最佳化!$R1190)*12/3</f>
        <v>0.79452761044703735</v>
      </c>
      <c r="AE189" s="122">
        <f>(幕後結果!$AG$2+幕後結果!$AG$4*幕後結果_最佳化!$S1190)*12/3</f>
        <v>-0.31163365965524348</v>
      </c>
      <c r="AF189" s="122">
        <f>(幕後結果!$AH$2+幕後結果!$AH$4*幕後結果_最佳化!$T1190)*12/3</f>
        <v>1.8507160980024124</v>
      </c>
      <c r="AG189" s="122">
        <f>(幕後結果!$AI$2+幕後結果!$AI$4*幕後結果_最佳化!$U1190)*12/3</f>
        <v>-2.1690810342963012</v>
      </c>
      <c r="AH189" s="122">
        <f>(幕後結果!$AJ$2+幕後結果!$AJ$4*幕後結果_最佳化!$V1190)*12/3</f>
        <v>-0.6342565960176062</v>
      </c>
      <c r="AI189" s="96">
        <f>(幕後結果!$AK$2+幕後結果!$AK$4*幕後結果_最佳化!$W1190)*12/3</f>
        <v>-0.50740157208086378</v>
      </c>
      <c r="AJ189" s="56"/>
      <c r="AK189" s="56"/>
      <c r="AL189" s="56"/>
      <c r="AM189" s="104">
        <v>188</v>
      </c>
      <c r="AN189" s="122">
        <f t="shared" si="27"/>
        <v>2.5181633284488528E-2</v>
      </c>
      <c r="AO189" s="122">
        <f t="shared" si="28"/>
        <v>0.19853458092584772</v>
      </c>
      <c r="AP189" s="122">
        <f t="shared" si="29"/>
        <v>0.21601112376748385</v>
      </c>
      <c r="AQ189" s="122">
        <f t="shared" si="30"/>
        <v>0.12658000776626138</v>
      </c>
      <c r="AR189" s="122">
        <f t="shared" si="31"/>
        <v>1.8051359022234693E-2</v>
      </c>
      <c r="AS189" s="122">
        <f t="shared" si="32"/>
        <v>8.307010834444789E-2</v>
      </c>
      <c r="AT189" s="122">
        <f t="shared" si="33"/>
        <v>0.13483439245129616</v>
      </c>
      <c r="AU189" s="122">
        <f t="shared" si="34"/>
        <v>2.0946311668692565E-2</v>
      </c>
      <c r="AV189" s="122">
        <f t="shared" si="35"/>
        <v>0.15391302512043892</v>
      </c>
      <c r="AW189" s="122">
        <f t="shared" si="36"/>
        <v>2.2877457648808136E-2</v>
      </c>
      <c r="AX189" s="122">
        <f t="shared" si="37"/>
        <v>0.99999999999999967</v>
      </c>
      <c r="AY189" s="122">
        <f>SUMPRODUCT(AN189:AW189,幕後結果_最佳化!$Z$1005:$AI$1005)</f>
        <v>0.11461641330450485</v>
      </c>
      <c r="AZ189" s="122">
        <f>(SUMPRODUCT(AN189:AW189,MMULT(AN189:AW189,幕後結果!$AB$9:$AK$18)))*252</f>
        <v>5.6931085450226196E-2</v>
      </c>
      <c r="BA189" s="122">
        <f t="shared" si="38"/>
        <v>0.23860235843391447</v>
      </c>
      <c r="BB189" s="98">
        <f t="shared" si="39"/>
        <v>0.30056875286238249</v>
      </c>
      <c r="BC189" s="56"/>
      <c r="BD189" s="56"/>
    </row>
    <row r="190" spans="1:56">
      <c r="A190" s="91">
        <v>189</v>
      </c>
      <c r="B190" s="122">
        <v>0.59447904231061255</v>
      </c>
      <c r="C190" s="122">
        <v>1.6670850558323735E-2</v>
      </c>
      <c r="D190" s="122">
        <v>0.49476573414484903</v>
      </c>
      <c r="E190" s="122">
        <v>0.30089840621067809</v>
      </c>
      <c r="F190" s="122">
        <v>0.73112196173361421</v>
      </c>
      <c r="G190" s="122">
        <v>0.47399514572374524</v>
      </c>
      <c r="H190" s="122">
        <v>0.51931598285836089</v>
      </c>
      <c r="I190" s="122">
        <v>0.53524834434355828</v>
      </c>
      <c r="J190" s="122">
        <v>0.64580888180003737</v>
      </c>
      <c r="K190" s="100">
        <v>0.41028316604694548</v>
      </c>
      <c r="L190" s="101"/>
      <c r="M190" s="102">
        <v>189</v>
      </c>
      <c r="N190" s="125">
        <v>0.23908210785827402</v>
      </c>
      <c r="O190" s="125">
        <v>-2.1279443108428917</v>
      </c>
      <c r="P190" s="125">
        <v>-1.3120735243574348E-2</v>
      </c>
      <c r="Q190" s="125">
        <v>-0.5218183494727594</v>
      </c>
      <c r="R190" s="125">
        <v>0.61620977689262479</v>
      </c>
      <c r="S190" s="125">
        <v>-6.5230733485795889E-2</v>
      </c>
      <c r="T190" s="125">
        <v>4.8436922051296023E-2</v>
      </c>
      <c r="U190" s="122">
        <v>8.8469768537142016E-2</v>
      </c>
      <c r="V190" s="122">
        <v>0.37402967773872287</v>
      </c>
      <c r="W190" s="94">
        <v>-0.22681662964570792</v>
      </c>
      <c r="X190" s="56"/>
      <c r="Y190" s="95">
        <v>189</v>
      </c>
      <c r="Z190" s="122">
        <f>(幕後結果!$AB$2+幕後結果!$AB$4*幕後結果_最佳化!$N1191)*12/3</f>
        <v>0.24854216096287196</v>
      </c>
      <c r="AA190" s="122">
        <f>(幕後結果!$AC$2+幕後結果!$AC$4*幕後結果_最佳化!$O1191)*12/3</f>
        <v>-4.289608463277478</v>
      </c>
      <c r="AB190" s="122">
        <f>(幕後結果!$AD$2+幕後結果!$AD$4*幕後結果_最佳化!$P1191)*12/3</f>
        <v>0.30689102017207759</v>
      </c>
      <c r="AC190" s="122">
        <f>(幕後結果!$AE$2+幕後結果!$AE$4*幕後結果_最佳化!$Q1191)*12/3</f>
        <v>0.1524237545450815</v>
      </c>
      <c r="AD190" s="122">
        <f>(幕後結果!$AF$2+幕後結果!$AF$4*幕後結果_最佳化!$R1191)*12/3</f>
        <v>4.6850477399294155E-2</v>
      </c>
      <c r="AE190" s="122">
        <f>(幕後結果!$AG$2+幕後結果!$AG$4*幕後結果_最佳化!$S1191)*12/3</f>
        <v>-0.44270506695835032</v>
      </c>
      <c r="AF190" s="122">
        <f>(幕後結果!$AH$2+幕後結果!$AH$4*幕後結果_最佳化!$T1191)*12/3</f>
        <v>1.487099564047619</v>
      </c>
      <c r="AG190" s="122">
        <f>(幕後結果!$AI$2+幕後結果!$AI$4*幕後結果_最佳化!$U1191)*12/3</f>
        <v>-0.40137563332572684</v>
      </c>
      <c r="AH190" s="122">
        <f>(幕後結果!$AJ$2+幕後結果!$AJ$4*幕後結果_最佳化!$V1191)*12/3</f>
        <v>-0.19497767412038525</v>
      </c>
      <c r="AI190" s="96">
        <f>(幕後結果!$AK$2+幕後結果!$AK$4*幕後結果_最佳化!$W1191)*12/3</f>
        <v>-0.67393125326628844</v>
      </c>
      <c r="AJ190" s="56"/>
      <c r="AK190" s="56"/>
      <c r="AL190" s="56"/>
      <c r="AM190" s="104">
        <v>189</v>
      </c>
      <c r="AN190" s="122">
        <f t="shared" si="27"/>
        <v>6.2012979430198636E-2</v>
      </c>
      <c r="AO190" s="122">
        <f t="shared" si="28"/>
        <v>5.8528790394802549E-2</v>
      </c>
      <c r="AP190" s="122">
        <f t="shared" si="29"/>
        <v>6.352449047523602E-2</v>
      </c>
      <c r="AQ190" s="122">
        <f t="shared" si="30"/>
        <v>1.3451254691965528E-2</v>
      </c>
      <c r="AR190" s="122">
        <f t="shared" si="31"/>
        <v>0.20574302866530536</v>
      </c>
      <c r="AS190" s="122">
        <f t="shared" si="32"/>
        <v>0.11422929290489581</v>
      </c>
      <c r="AT190" s="122">
        <f t="shared" si="33"/>
        <v>0.15504910196731211</v>
      </c>
      <c r="AU190" s="122">
        <f t="shared" si="34"/>
        <v>1.7251505886563483E-2</v>
      </c>
      <c r="AV190" s="122">
        <f t="shared" si="35"/>
        <v>0.15158118545476526</v>
      </c>
      <c r="AW190" s="122">
        <f t="shared" si="36"/>
        <v>0.15862837012895542</v>
      </c>
      <c r="AX190" s="122">
        <f t="shared" si="37"/>
        <v>1.0000000000000002</v>
      </c>
      <c r="AY190" s="122">
        <f>SUMPRODUCT(AN190:AW190,幕後結果_最佳化!$Z$1005:$AI$1005)</f>
        <v>8.8476942190973573E-2</v>
      </c>
      <c r="AZ190" s="122">
        <f>(SUMPRODUCT(AN190:AW190,MMULT(AN190:AW190,幕後結果!$AB$9:$AK$18)))*252</f>
        <v>4.0177039553566621E-2</v>
      </c>
      <c r="BA190" s="122">
        <f t="shared" si="38"/>
        <v>0.20044211023027728</v>
      </c>
      <c r="BB190" s="98">
        <f t="shared" si="39"/>
        <v>0.22738207125544951</v>
      </c>
      <c r="BC190" s="56"/>
      <c r="BD190" s="56"/>
    </row>
    <row r="191" spans="1:56">
      <c r="A191" s="91">
        <v>190</v>
      </c>
      <c r="B191" s="122">
        <v>0.73159664986034345</v>
      </c>
      <c r="C191" s="122">
        <v>0.58418501558365965</v>
      </c>
      <c r="D191" s="122">
        <v>0.88786966850564619</v>
      </c>
      <c r="E191" s="122">
        <v>0.74751258659410458</v>
      </c>
      <c r="F191" s="122">
        <v>0.30279086362080365</v>
      </c>
      <c r="G191" s="122">
        <v>0.66869409937139568</v>
      </c>
      <c r="H191" s="122">
        <v>3.4706141739537122E-2</v>
      </c>
      <c r="I191" s="122">
        <v>0.50605222834532304</v>
      </c>
      <c r="J191" s="122">
        <v>0.15018009775434793</v>
      </c>
      <c r="K191" s="100">
        <v>0.12343973712378076</v>
      </c>
      <c r="L191" s="101"/>
      <c r="M191" s="102">
        <v>190</v>
      </c>
      <c r="N191" s="125">
        <v>0.61764905586299712</v>
      </c>
      <c r="O191" s="125">
        <v>0.21261154100798538</v>
      </c>
      <c r="P191" s="125">
        <v>1.2152764704105954</v>
      </c>
      <c r="Q191" s="125">
        <v>0.66668270736292246</v>
      </c>
      <c r="R191" s="125">
        <v>-0.5163904603052808</v>
      </c>
      <c r="S191" s="125">
        <v>0.43631003608697932</v>
      </c>
      <c r="T191" s="125">
        <v>-1.8157268481223188</v>
      </c>
      <c r="U191" s="122">
        <v>1.5171268663376359E-2</v>
      </c>
      <c r="V191" s="122">
        <v>-1.0356612730667407</v>
      </c>
      <c r="W191" s="94">
        <v>-1.1579621711265284</v>
      </c>
      <c r="X191" s="56"/>
      <c r="Y191" s="95">
        <v>190</v>
      </c>
      <c r="Z191" s="122">
        <f>(幕後結果!$AB$2+幕後結果!$AB$4*幕後結果_最佳化!$N1192)*12/3</f>
        <v>0.71855210550631599</v>
      </c>
      <c r="AA191" s="122">
        <f>(幕後結果!$AC$2+幕後結果!$AC$4*幕後結果_最佳化!$O1192)*12/3</f>
        <v>-1.0312599908257196</v>
      </c>
      <c r="AB191" s="122">
        <f>(幕後結果!$AD$2+幕後結果!$AD$4*幕後結果_最佳化!$P1192)*12/3</f>
        <v>1.7223508316272769</v>
      </c>
      <c r="AC191" s="122">
        <f>(幕後結果!$AE$2+幕後結果!$AE$4*幕後結果_最佳化!$Q1192)*12/3</f>
        <v>1.7313707681784265</v>
      </c>
      <c r="AD191" s="122">
        <f>(幕後結果!$AF$2+幕後結果!$AF$4*幕後結果_最佳化!$R1192)*12/3</f>
        <v>-0.2539979575246305</v>
      </c>
      <c r="AE191" s="122">
        <f>(幕後結果!$AG$2+幕後結果!$AG$4*幕後結果_最佳化!$S1192)*12/3</f>
        <v>1.3775047966846932</v>
      </c>
      <c r="AF191" s="122">
        <f>(幕後結果!$AH$2+幕後結果!$AH$4*幕後結果_最佳化!$T1192)*12/3</f>
        <v>-0.47027912171697195</v>
      </c>
      <c r="AG191" s="122">
        <f>(幕後結果!$AI$2+幕後結果!$AI$4*幕後結果_最佳化!$U1192)*12/3</f>
        <v>-0.62787648286852171</v>
      </c>
      <c r="AH191" s="122">
        <f>(幕後結果!$AJ$2+幕後結果!$AJ$4*幕後結果_最佳化!$V1192)*12/3</f>
        <v>-0.64667887761022302</v>
      </c>
      <c r="AI191" s="96">
        <f>(幕後結果!$AK$2+幕後結果!$AK$4*幕後結果_最佳化!$W1192)*12/3</f>
        <v>-0.94079431860971541</v>
      </c>
      <c r="AJ191" s="56"/>
      <c r="AK191" s="56"/>
      <c r="AL191" s="56"/>
      <c r="AM191" s="104">
        <v>190</v>
      </c>
      <c r="AN191" s="122">
        <f t="shared" si="27"/>
        <v>0.15426887953036569</v>
      </c>
      <c r="AO191" s="122">
        <f t="shared" si="28"/>
        <v>5.9773080362177336E-2</v>
      </c>
      <c r="AP191" s="122">
        <f t="shared" si="29"/>
        <v>0.17653598967267062</v>
      </c>
      <c r="AQ191" s="122">
        <f t="shared" si="30"/>
        <v>0.18386602124301657</v>
      </c>
      <c r="AR191" s="122">
        <f t="shared" si="31"/>
        <v>2.9866686141250053E-2</v>
      </c>
      <c r="AS191" s="122">
        <f t="shared" si="32"/>
        <v>7.4151924702023891E-2</v>
      </c>
      <c r="AT191" s="122">
        <f t="shared" si="33"/>
        <v>4.6593219464287575E-3</v>
      </c>
      <c r="AU191" s="122">
        <f t="shared" si="34"/>
        <v>0.15267851397755919</v>
      </c>
      <c r="AV191" s="122">
        <f t="shared" si="35"/>
        <v>4.8204006666752917E-2</v>
      </c>
      <c r="AW191" s="122">
        <f t="shared" si="36"/>
        <v>0.11599557575775495</v>
      </c>
      <c r="AX191" s="122">
        <f t="shared" si="37"/>
        <v>1</v>
      </c>
      <c r="AY191" s="122">
        <f>SUMPRODUCT(AN191:AW191,幕後結果_最佳化!$Z$1005:$AI$1005)</f>
        <v>1.1616571675778065E-2</v>
      </c>
      <c r="AZ191" s="122">
        <f>(SUMPRODUCT(AN191:AW191,MMULT(AN191:AW191,幕後結果!$AB$9:$AK$18)))*252</f>
        <v>5.4213675520438646E-2</v>
      </c>
      <c r="BA191" s="122">
        <f t="shared" si="38"/>
        <v>0.23283830337905884</v>
      </c>
      <c r="BB191" s="98">
        <f t="shared" si="39"/>
        <v>-0.13435688145044061</v>
      </c>
      <c r="BC191" s="56"/>
      <c r="BD191" s="56"/>
    </row>
    <row r="192" spans="1:56">
      <c r="A192" s="91">
        <v>191</v>
      </c>
      <c r="B192" s="122">
        <v>0.12080704023275146</v>
      </c>
      <c r="C192" s="122">
        <v>0.43075255713011273</v>
      </c>
      <c r="D192" s="122">
        <v>0.9164809885468117</v>
      </c>
      <c r="E192" s="122">
        <v>0.33997396244675415</v>
      </c>
      <c r="F192" s="122">
        <v>0.1606213722908556</v>
      </c>
      <c r="G192" s="122">
        <v>0.21388520919770793</v>
      </c>
      <c r="H192" s="122">
        <v>0.16513083909233939</v>
      </c>
      <c r="I192" s="122">
        <v>0.14832056465429777</v>
      </c>
      <c r="J192" s="122">
        <v>0.97144595508862408</v>
      </c>
      <c r="K192" s="100">
        <v>7.6253144908590365E-2</v>
      </c>
      <c r="L192" s="101"/>
      <c r="M192" s="102">
        <v>191</v>
      </c>
      <c r="N192" s="125">
        <v>-1.170961928766922</v>
      </c>
      <c r="O192" s="125">
        <v>-0.17445853628589503</v>
      </c>
      <c r="P192" s="125">
        <v>1.3817840336124738</v>
      </c>
      <c r="Q192" s="125">
        <v>-0.41253419167036598</v>
      </c>
      <c r="R192" s="125">
        <v>-0.99190730649626446</v>
      </c>
      <c r="S192" s="125">
        <v>-0.79301270878368668</v>
      </c>
      <c r="T192" s="125">
        <v>-0.97358693051800238</v>
      </c>
      <c r="U192" s="122">
        <v>-1.0436634423161575</v>
      </c>
      <c r="V192" s="122">
        <v>1.9024826127992356</v>
      </c>
      <c r="W192" s="94">
        <v>-1.4307346107795504</v>
      </c>
      <c r="X192" s="56"/>
      <c r="Y192" s="95">
        <v>191</v>
      </c>
      <c r="Z192" s="122">
        <f>(幕後結果!$AB$2+幕後結果!$AB$4*幕後結果_最佳化!$N1193)*12/3</f>
        <v>-1.5020985723368394</v>
      </c>
      <c r="AA192" s="122">
        <f>(幕後結果!$AC$2+幕後結果!$AC$4*幕後結果_最佳化!$O1193)*12/3</f>
        <v>-1.7200743827834453</v>
      </c>
      <c r="AB192" s="122">
        <f>(幕後結果!$AD$2+幕後結果!$AD$4*幕後結果_最佳化!$P1193)*12/3</f>
        <v>1.2885289705188225</v>
      </c>
      <c r="AC192" s="122">
        <f>(幕後結果!$AE$2+幕後結果!$AE$4*幕後結果_最佳化!$Q1193)*12/3</f>
        <v>0.81451419791041324</v>
      </c>
      <c r="AD192" s="122">
        <f>(幕後結果!$AF$2+幕後結果!$AF$4*幕後結果_最佳化!$R1193)*12/3</f>
        <v>-0.62122781546123584</v>
      </c>
      <c r="AE192" s="122">
        <f>(幕後結果!$AG$2+幕後結果!$AG$4*幕後結果_最佳化!$S1193)*12/3</f>
        <v>-0.61012996605256598</v>
      </c>
      <c r="AF192" s="122">
        <f>(幕後結果!$AH$2+幕後結果!$AH$4*幕後結果_最佳化!$T1193)*12/3</f>
        <v>-3.1938618026098098E-2</v>
      </c>
      <c r="AG192" s="122">
        <f>(幕後結果!$AI$2+幕後結果!$AI$4*幕後結果_最佳化!$U1193)*12/3</f>
        <v>-2.8501426085349824</v>
      </c>
      <c r="AH192" s="122">
        <f>(幕後結果!$AJ$2+幕後結果!$AJ$4*幕後結果_最佳化!$V1193)*12/3</f>
        <v>0.90208408889060798</v>
      </c>
      <c r="AI192" s="96">
        <f>(幕後結果!$AK$2+幕後結果!$AK$4*幕後結果_最佳化!$W1193)*12/3</f>
        <v>-1.6264109582887682</v>
      </c>
      <c r="AJ192" s="56"/>
      <c r="AK192" s="56"/>
      <c r="AL192" s="56"/>
      <c r="AM192" s="104">
        <v>191</v>
      </c>
      <c r="AN192" s="122">
        <f t="shared" si="27"/>
        <v>0.12164582232264406</v>
      </c>
      <c r="AO192" s="122">
        <f t="shared" si="28"/>
        <v>0.15183369157598534</v>
      </c>
      <c r="AP192" s="122">
        <f t="shared" si="29"/>
        <v>0.10769239116166938</v>
      </c>
      <c r="AQ192" s="122">
        <f t="shared" si="30"/>
        <v>8.8702706427474062E-2</v>
      </c>
      <c r="AR192" s="122">
        <f t="shared" si="31"/>
        <v>9.2237251490961861E-2</v>
      </c>
      <c r="AS192" s="122">
        <f t="shared" si="32"/>
        <v>0.17174565212773157</v>
      </c>
      <c r="AT192" s="122">
        <f t="shared" si="33"/>
        <v>8.5772807074017882E-2</v>
      </c>
      <c r="AU192" s="122">
        <f t="shared" si="34"/>
        <v>0.11509100971703953</v>
      </c>
      <c r="AV192" s="122">
        <f t="shared" si="35"/>
        <v>2.2628411063513716E-2</v>
      </c>
      <c r="AW192" s="122">
        <f t="shared" si="36"/>
        <v>4.2650257038962663E-2</v>
      </c>
      <c r="AX192" s="122">
        <f t="shared" si="37"/>
        <v>1.0000000000000002</v>
      </c>
      <c r="AY192" s="122">
        <f>SUMPRODUCT(AN192:AW192,幕後結果_最佳化!$Z$1005:$AI$1005)</f>
        <v>-4.6115331559437124E-2</v>
      </c>
      <c r="AZ192" s="122">
        <f>(SUMPRODUCT(AN192:AW192,MMULT(AN192:AW192,幕後結果!$AB$9:$AK$18)))*252</f>
        <v>5.2886452003118659E-2</v>
      </c>
      <c r="BA192" s="122">
        <f t="shared" si="38"/>
        <v>0.22997054594690741</v>
      </c>
      <c r="BB192" s="98">
        <f t="shared" si="39"/>
        <v>-0.38707274965546162</v>
      </c>
      <c r="BC192" s="56"/>
      <c r="BD192" s="56"/>
    </row>
    <row r="193" spans="1:56">
      <c r="A193" s="91">
        <v>192</v>
      </c>
      <c r="B193" s="122">
        <v>0.65571571675506712</v>
      </c>
      <c r="C193" s="122">
        <v>0.81577592007036914</v>
      </c>
      <c r="D193" s="122">
        <v>0.55240405844198892</v>
      </c>
      <c r="E193" s="122">
        <v>0.14995714107513303</v>
      </c>
      <c r="F193" s="122">
        <v>0.18793316201159271</v>
      </c>
      <c r="G193" s="122">
        <v>0.96392559385377319</v>
      </c>
      <c r="H193" s="122">
        <v>0.52706646114098521</v>
      </c>
      <c r="I193" s="122">
        <v>0.11593198854299658</v>
      </c>
      <c r="J193" s="122">
        <v>0.7292412091638123</v>
      </c>
      <c r="K193" s="100">
        <v>0.45662255562194987</v>
      </c>
      <c r="L193" s="101"/>
      <c r="M193" s="102">
        <v>192</v>
      </c>
      <c r="N193" s="125">
        <v>0.40079838707374948</v>
      </c>
      <c r="O193" s="125">
        <v>0.89938399761311683</v>
      </c>
      <c r="P193" s="125">
        <v>0.13173755078172947</v>
      </c>
      <c r="Q193" s="125">
        <v>-1.0366172256296164</v>
      </c>
      <c r="R193" s="125">
        <v>-0.88553838950076935</v>
      </c>
      <c r="S193" s="125">
        <v>1.798177952203075</v>
      </c>
      <c r="T193" s="125">
        <v>6.7897689882318646E-2</v>
      </c>
      <c r="U193" s="122">
        <v>-1.1955710944813791</v>
      </c>
      <c r="V193" s="122">
        <v>0.61051972406095423</v>
      </c>
      <c r="W193" s="94">
        <v>-0.10894626450031482</v>
      </c>
      <c r="X193" s="56"/>
      <c r="Y193" s="95">
        <v>192</v>
      </c>
      <c r="Z193" s="122">
        <f>(幕後結果!$AB$2+幕後結果!$AB$4*幕後結果_最佳化!$N1194)*12/3</f>
        <v>0.44932107160588303</v>
      </c>
      <c r="AA193" s="122">
        <f>(幕後結果!$AC$2+幕後結果!$AC$4*幕後結果_最佳化!$O1194)*12/3</f>
        <v>-0.1036785472238233</v>
      </c>
      <c r="AB193" s="122">
        <f>(幕後結果!$AD$2+幕後結果!$AD$4*幕後結果_最佳化!$P1194)*12/3</f>
        <v>0.78850583686639364</v>
      </c>
      <c r="AC193" s="122">
        <f>(幕後結果!$AE$2+幕後結果!$AE$4*幕後結果_最佳化!$Q1194)*12/3</f>
        <v>0.34669716822574581</v>
      </c>
      <c r="AD193" s="122">
        <f>(幕後結果!$AF$2+幕後結果!$AF$4*幕後結果_最佳化!$R1194)*12/3</f>
        <v>-0.6653388396214881</v>
      </c>
      <c r="AE193" s="122">
        <f>(幕後結果!$AG$2+幕後結果!$AG$4*幕後結果_最佳化!$S1194)*12/3</f>
        <v>1.3269687075252532</v>
      </c>
      <c r="AF193" s="122">
        <f>(幕後結果!$AH$2+幕後結果!$AH$4*幕後結果_最佳化!$T1194)*12/3</f>
        <v>1.1529090861191236</v>
      </c>
      <c r="AG193" s="122">
        <f>(幕後結果!$AI$2+幕後結果!$AI$4*幕後結果_最佳化!$U1194)*12/3</f>
        <v>-2.1159155383529971</v>
      </c>
      <c r="AH193" s="122">
        <f>(幕後結果!$AJ$2+幕後結果!$AJ$4*幕後結果_最佳化!$V1194)*12/3</f>
        <v>0.68555891450665707</v>
      </c>
      <c r="AI193" s="96">
        <f>(幕後結果!$AK$2+幕後結果!$AK$4*幕後結果_最佳化!$W1194)*12/3</f>
        <v>-0.36212848463639485</v>
      </c>
      <c r="AJ193" s="56"/>
      <c r="AK193" s="56"/>
      <c r="AL193" s="56"/>
      <c r="AM193" s="104">
        <v>192</v>
      </c>
      <c r="AN193" s="122">
        <f t="shared" si="27"/>
        <v>0.14805286898191797</v>
      </c>
      <c r="AO193" s="122">
        <f t="shared" si="28"/>
        <v>0.15527632157144988</v>
      </c>
      <c r="AP193" s="122">
        <f t="shared" si="29"/>
        <v>4.5735301900609506E-3</v>
      </c>
      <c r="AQ193" s="122">
        <f t="shared" si="30"/>
        <v>0.14659536768083156</v>
      </c>
      <c r="AR193" s="122">
        <f t="shared" si="31"/>
        <v>0.16370125104793398</v>
      </c>
      <c r="AS193" s="122">
        <f t="shared" si="32"/>
        <v>2.3308418441776769E-2</v>
      </c>
      <c r="AT193" s="122">
        <f t="shared" si="33"/>
        <v>0.18785065757716699</v>
      </c>
      <c r="AU193" s="122">
        <f t="shared" si="34"/>
        <v>7.5705251410779315E-2</v>
      </c>
      <c r="AV193" s="122">
        <f t="shared" si="35"/>
        <v>9.2484682753048192E-2</v>
      </c>
      <c r="AW193" s="122">
        <f t="shared" si="36"/>
        <v>2.4516503450343883E-3</v>
      </c>
      <c r="AX193" s="122">
        <f t="shared" si="37"/>
        <v>1</v>
      </c>
      <c r="AY193" s="122">
        <f>SUMPRODUCT(AN193:AW193,幕後結果_最佳化!$Z$1005:$AI$1005)</f>
        <v>7.2241132990912865E-2</v>
      </c>
      <c r="AZ193" s="122">
        <f>(SUMPRODUCT(AN193:AW193,MMULT(AN193:AW193,幕後結果!$AB$9:$AK$18)))*252</f>
        <v>4.8042321330918202E-2</v>
      </c>
      <c r="BA193" s="122">
        <f t="shared" si="38"/>
        <v>0.21918558650357967</v>
      </c>
      <c r="BB193" s="98">
        <f t="shared" si="39"/>
        <v>0.13386433596733641</v>
      </c>
      <c r="BC193" s="56"/>
      <c r="BD193" s="56"/>
    </row>
    <row r="194" spans="1:56">
      <c r="A194" s="91">
        <v>193</v>
      </c>
      <c r="B194" s="122">
        <v>8.7436632864420938E-2</v>
      </c>
      <c r="C194" s="122">
        <v>0.97186612612593937</v>
      </c>
      <c r="D194" s="122">
        <v>0.99914578624061057</v>
      </c>
      <c r="E194" s="122">
        <v>0.39772523724930253</v>
      </c>
      <c r="F194" s="122">
        <v>0.23332710034416837</v>
      </c>
      <c r="G194" s="122">
        <v>0.74388779045928399</v>
      </c>
      <c r="H194" s="122">
        <v>0.6494417507602428</v>
      </c>
      <c r="I194" s="122">
        <v>0.24822348595358257</v>
      </c>
      <c r="J194" s="122">
        <v>0.13228870464868669</v>
      </c>
      <c r="K194" s="100">
        <v>0.86578035614171567</v>
      </c>
      <c r="L194" s="101"/>
      <c r="M194" s="102">
        <v>193</v>
      </c>
      <c r="N194" s="125">
        <v>-1.356710339988096</v>
      </c>
      <c r="O194" s="125">
        <v>1.9089561567231508</v>
      </c>
      <c r="P194" s="125">
        <v>3.136731074018845</v>
      </c>
      <c r="Q194" s="125">
        <v>-0.25923947595173341</v>
      </c>
      <c r="R194" s="125">
        <v>-0.7279336541120538</v>
      </c>
      <c r="S194" s="125">
        <v>0.65537798959507965</v>
      </c>
      <c r="T194" s="125">
        <v>0.38381374687361502</v>
      </c>
      <c r="U194" s="122">
        <v>-0.68009079605606504</v>
      </c>
      <c r="V194" s="122">
        <v>-1.11563732295931</v>
      </c>
      <c r="W194" s="94">
        <v>1.1066638562110922</v>
      </c>
      <c r="X194" s="56"/>
      <c r="Y194" s="95">
        <v>193</v>
      </c>
      <c r="Z194" s="122">
        <f>(幕後結果!$AB$2+幕後結果!$AB$4*幕後結果_最佳化!$N1195)*12/3</f>
        <v>-1.7327145860095587</v>
      </c>
      <c r="AA194" s="122">
        <f>(幕後結果!$AC$2+幕後結果!$AC$4*幕後結果_最佳化!$O1195)*12/3</f>
        <v>1.1348842384614037</v>
      </c>
      <c r="AB194" s="122">
        <f>(幕後結果!$AD$2+幕後結果!$AD$4*幕後結果_最佳化!$P1195)*12/3</f>
        <v>2.9638746423831055</v>
      </c>
      <c r="AC194" s="122">
        <f>(幕後結果!$AE$2+幕後結果!$AE$4*幕後結果_最佳化!$Q1195)*12/3</f>
        <v>1.6888001920646263</v>
      </c>
      <c r="AD194" s="122">
        <f>(幕後結果!$AF$2+幕後結果!$AF$4*幕後結果_最佳化!$R1195)*12/3</f>
        <v>-2.4236868788009541E-2</v>
      </c>
      <c r="AE194" s="122">
        <f>(幕後結果!$AG$2+幕後結果!$AG$4*幕後結果_最佳化!$S1195)*12/3</f>
        <v>1.3775256079605958</v>
      </c>
      <c r="AF194" s="122">
        <f>(幕後結果!$AH$2+幕後結果!$AH$4*幕後結果_最佳化!$T1195)*12/3</f>
        <v>1.279683665782851</v>
      </c>
      <c r="AG194" s="122">
        <f>(幕後結果!$AI$2+幕後結果!$AI$4*幕後結果_最佳化!$U1195)*12/3</f>
        <v>-2.52234583180782</v>
      </c>
      <c r="AH194" s="122">
        <f>(幕後結果!$AJ$2+幕後結果!$AJ$4*幕後結果_最佳化!$V1195)*12/3</f>
        <v>-2.7501437233616421E-2</v>
      </c>
      <c r="AI194" s="96">
        <f>(幕後結果!$AK$2+幕後結果!$AK$4*幕後結果_最佳化!$W1195)*12/3</f>
        <v>-0.11075620072819309</v>
      </c>
      <c r="AJ194" s="56"/>
      <c r="AK194" s="56"/>
      <c r="AL194" s="56"/>
      <c r="AM194" s="104">
        <v>193</v>
      </c>
      <c r="AN194" s="122">
        <f t="shared" si="27"/>
        <v>0.10197598208016397</v>
      </c>
      <c r="AO194" s="122">
        <f t="shared" si="28"/>
        <v>0.146795046809408</v>
      </c>
      <c r="AP194" s="122">
        <f t="shared" si="29"/>
        <v>2.7936273504648893E-2</v>
      </c>
      <c r="AQ194" s="122">
        <f t="shared" si="30"/>
        <v>0.1826668373018428</v>
      </c>
      <c r="AR194" s="122">
        <f t="shared" si="31"/>
        <v>0.17336432921783193</v>
      </c>
      <c r="AS194" s="122">
        <f t="shared" si="32"/>
        <v>0.11830243148917761</v>
      </c>
      <c r="AT194" s="122">
        <f t="shared" si="33"/>
        <v>5.2696409415396391E-2</v>
      </c>
      <c r="AU194" s="122">
        <f t="shared" si="34"/>
        <v>3.9422728470181564E-2</v>
      </c>
      <c r="AV194" s="122">
        <f t="shared" si="35"/>
        <v>4.350640739321978E-2</v>
      </c>
      <c r="AW194" s="122">
        <f t="shared" si="36"/>
        <v>0.11333355431812912</v>
      </c>
      <c r="AX194" s="122">
        <f t="shared" si="37"/>
        <v>1.0000000000000002</v>
      </c>
      <c r="AY194" s="122">
        <f>SUMPRODUCT(AN194:AW194,幕後結果_最佳化!$Z$1005:$AI$1005)</f>
        <v>-2.689705680995387E-2</v>
      </c>
      <c r="AZ194" s="122">
        <f>(SUMPRODUCT(AN194:AW194,MMULT(AN194:AW194,幕後結果!$AB$9:$AK$18)))*252</f>
        <v>4.573295636705349E-2</v>
      </c>
      <c r="BA194" s="122">
        <f t="shared" si="38"/>
        <v>0.21385265106388907</v>
      </c>
      <c r="BB194" s="98">
        <f t="shared" si="39"/>
        <v>-0.32637919830650974</v>
      </c>
      <c r="BC194" s="56"/>
      <c r="BD194" s="56"/>
    </row>
    <row r="195" spans="1:56">
      <c r="A195" s="91">
        <v>194</v>
      </c>
      <c r="B195" s="122">
        <v>0.23518243077306322</v>
      </c>
      <c r="C195" s="122">
        <v>0.98953626241379822</v>
      </c>
      <c r="D195" s="122">
        <v>9.0380993832142487E-2</v>
      </c>
      <c r="E195" s="122">
        <v>0.68530042000561742</v>
      </c>
      <c r="F195" s="122">
        <v>0.58508343168349519</v>
      </c>
      <c r="G195" s="122">
        <v>0.80623735760469972</v>
      </c>
      <c r="H195" s="122">
        <v>0.69983079241657675</v>
      </c>
      <c r="I195" s="122">
        <v>0.83054898860475102</v>
      </c>
      <c r="J195" s="122">
        <v>0.10161677722344931</v>
      </c>
      <c r="K195" s="100">
        <v>0.55068960213875306</v>
      </c>
      <c r="L195" s="101"/>
      <c r="M195" s="102">
        <v>194</v>
      </c>
      <c r="N195" s="125">
        <v>-0.72188552478647006</v>
      </c>
      <c r="O195" s="125">
        <v>2.3092903430873069</v>
      </c>
      <c r="P195" s="125">
        <v>-1.3384125573576511</v>
      </c>
      <c r="Q195" s="125">
        <v>0.48257270993503243</v>
      </c>
      <c r="R195" s="125">
        <v>0.21491558127381929</v>
      </c>
      <c r="S195" s="125">
        <v>0.86411397121511091</v>
      </c>
      <c r="T195" s="125">
        <v>0.52391391622702022</v>
      </c>
      <c r="U195" s="122">
        <v>0.95633695971238009</v>
      </c>
      <c r="V195" s="122">
        <v>-1.2723929028673744</v>
      </c>
      <c r="W195" s="94">
        <v>0.12740381650613045</v>
      </c>
      <c r="X195" s="56"/>
      <c r="Y195" s="95">
        <v>194</v>
      </c>
      <c r="Z195" s="122">
        <f>(幕後結果!$AB$2+幕後結果!$AB$4*幕後結果_最佳化!$N1196)*12/3</f>
        <v>-0.94454758474246547</v>
      </c>
      <c r="AA195" s="122">
        <f>(幕後結果!$AC$2+幕後結果!$AC$4*幕後結果_最佳化!$O1196)*12/3</f>
        <v>1.7417307436177432</v>
      </c>
      <c r="AB195" s="122">
        <f>(幕後結果!$AD$2+幕後結果!$AD$4*幕後結果_最佳化!$P1196)*12/3</f>
        <v>-0.67949824905209411</v>
      </c>
      <c r="AC195" s="122">
        <f>(幕後結果!$AE$2+幕後結果!$AE$4*幕後結果_最佳化!$Q1196)*12/3</f>
        <v>1.2788491265005981</v>
      </c>
      <c r="AD195" s="122">
        <f>(幕後結果!$AF$2+幕後結果!$AF$4*幕後結果_最佳化!$R1196)*12/3</f>
        <v>0.25609377712595416</v>
      </c>
      <c r="AE195" s="122">
        <f>(幕後結果!$AG$2+幕後結果!$AG$4*幕後結果_最佳化!$S1196)*12/3</f>
        <v>1.4418327544385903</v>
      </c>
      <c r="AF195" s="122">
        <f>(幕後結果!$AH$2+幕後結果!$AH$4*幕後結果_最佳化!$T1196)*12/3</f>
        <v>1.3360893659647282</v>
      </c>
      <c r="AG195" s="122">
        <f>(幕後結果!$AI$2+幕後結果!$AI$4*幕後結果_最佳化!$U1196)*12/3</f>
        <v>-0.14812515194230336</v>
      </c>
      <c r="AH195" s="122">
        <f>(幕後結果!$AJ$2+幕後結果!$AJ$4*幕後結果_最佳化!$V1196)*12/3</f>
        <v>-6.3951805428380831E-2</v>
      </c>
      <c r="AI195" s="96">
        <f>(幕後結果!$AK$2+幕後結果!$AK$4*幕後結果_最佳化!$W1196)*12/3</f>
        <v>-0.106153902146636</v>
      </c>
      <c r="AJ195" s="56"/>
      <c r="AK195" s="56"/>
      <c r="AL195" s="56"/>
      <c r="AM195" s="104">
        <v>194</v>
      </c>
      <c r="AN195" s="122">
        <f t="shared" si="27"/>
        <v>9.8218128304813135E-2</v>
      </c>
      <c r="AO195" s="122">
        <f t="shared" si="28"/>
        <v>4.5567757387289097E-2</v>
      </c>
      <c r="AP195" s="122">
        <f t="shared" si="29"/>
        <v>1.4906995140305263E-3</v>
      </c>
      <c r="AQ195" s="122">
        <f t="shared" si="30"/>
        <v>0.21361817699208249</v>
      </c>
      <c r="AR195" s="122">
        <f t="shared" si="31"/>
        <v>0.10604085540134883</v>
      </c>
      <c r="AS195" s="122">
        <f t="shared" si="32"/>
        <v>0.1045064553790756</v>
      </c>
      <c r="AT195" s="122">
        <f t="shared" si="33"/>
        <v>0.1589467756436069</v>
      </c>
      <c r="AU195" s="122">
        <f t="shared" si="34"/>
        <v>0.18809615432553364</v>
      </c>
      <c r="AV195" s="122">
        <f t="shared" si="35"/>
        <v>7.7789153523805082E-2</v>
      </c>
      <c r="AW195" s="122">
        <f t="shared" si="36"/>
        <v>5.7258435284146371E-3</v>
      </c>
      <c r="AX195" s="122">
        <f t="shared" si="37"/>
        <v>1</v>
      </c>
      <c r="AY195" s="122">
        <f>SUMPRODUCT(AN195:AW195,幕後結果_最佳化!$Z$1005:$AI$1005)</f>
        <v>0.18160429600393888</v>
      </c>
      <c r="AZ195" s="122">
        <f>(SUMPRODUCT(AN195:AW195,MMULT(AN195:AW195,幕後結果!$AB$9:$AK$18)))*252</f>
        <v>4.8344704883398912E-2</v>
      </c>
      <c r="BA195" s="122">
        <f t="shared" si="38"/>
        <v>0.21987429336645725</v>
      </c>
      <c r="BB195" s="98">
        <f t="shared" si="39"/>
        <v>0.63083452767607073</v>
      </c>
      <c r="BC195" s="56"/>
      <c r="BD195" s="56"/>
    </row>
    <row r="196" spans="1:56">
      <c r="A196" s="91">
        <v>195</v>
      </c>
      <c r="B196" s="122">
        <v>0.6211524444142229</v>
      </c>
      <c r="C196" s="122">
        <v>0.83829487891780707</v>
      </c>
      <c r="D196" s="122">
        <v>0.32761668154150492</v>
      </c>
      <c r="E196" s="122">
        <v>0.86718440275726949</v>
      </c>
      <c r="F196" s="122">
        <v>7.9700628773566873E-2</v>
      </c>
      <c r="G196" s="122">
        <v>0.40023101377403769</v>
      </c>
      <c r="H196" s="122">
        <v>0.82051136968016869</v>
      </c>
      <c r="I196" s="122">
        <v>0.79615013628278142</v>
      </c>
      <c r="J196" s="122">
        <v>0.70421032028347597</v>
      </c>
      <c r="K196" s="100">
        <v>0.89124856835970157</v>
      </c>
      <c r="L196" s="101"/>
      <c r="M196" s="102">
        <v>195</v>
      </c>
      <c r="N196" s="125">
        <v>0.30850892354048898</v>
      </c>
      <c r="O196" s="125">
        <v>0.98747416461974746</v>
      </c>
      <c r="P196" s="125">
        <v>-0.44650380722175687</v>
      </c>
      <c r="Q196" s="125">
        <v>1.1131798509965749</v>
      </c>
      <c r="R196" s="125">
        <v>-1.4070881296417883</v>
      </c>
      <c r="S196" s="125">
        <v>-0.2527491977241284</v>
      </c>
      <c r="T196" s="125">
        <v>0.91731564662628162</v>
      </c>
      <c r="U196" s="122">
        <v>0.82794839217074101</v>
      </c>
      <c r="V196" s="122">
        <v>0.53654874098652772</v>
      </c>
      <c r="W196" s="94">
        <v>1.233195421193948</v>
      </c>
      <c r="X196" s="56"/>
      <c r="Y196" s="95">
        <v>195</v>
      </c>
      <c r="Z196" s="122">
        <f>(幕後結果!$AB$2+幕後結果!$AB$4*幕後結果_最佳化!$N1197)*12/3</f>
        <v>0.33473905152770445</v>
      </c>
      <c r="AA196" s="122">
        <f>(幕後結果!$AC$2+幕後結果!$AC$4*幕後結果_最佳化!$O1197)*12/3</f>
        <v>9.6975502811109671E-3</v>
      </c>
      <c r="AB196" s="122">
        <f>(幕後結果!$AD$2+幕後結果!$AD$4*幕後結果_最佳化!$P1197)*12/3</f>
        <v>0.26893142761139022</v>
      </c>
      <c r="AC196" s="122">
        <f>(幕後結果!$AE$2+幕後結果!$AE$4*幕後結果_最佳化!$Q1197)*12/3</f>
        <v>1.7790617980693721</v>
      </c>
      <c r="AD196" s="122">
        <f>(幕後結果!$AF$2+幕後結果!$AF$4*幕後結果_最佳化!$R1197)*12/3</f>
        <v>-0.88048557882699197</v>
      </c>
      <c r="AE196" s="122">
        <f>(幕後結果!$AG$2+幕後結果!$AG$4*幕後結果_最佳化!$S1197)*12/3</f>
        <v>0.86050742727651108</v>
      </c>
      <c r="AF196" s="122">
        <f>(幕後結果!$AH$2+幕後結果!$AH$4*幕後結果_最佳化!$T1197)*12/3</f>
        <v>1.632589222407635</v>
      </c>
      <c r="AG196" s="122">
        <f>(幕後結果!$AI$2+幕後結果!$AI$4*幕後結果_最佳化!$U1197)*12/3</f>
        <v>-4.3661612488091417E-2</v>
      </c>
      <c r="AH196" s="122">
        <f>(幕後結果!$AJ$2+幕後結果!$AJ$4*幕後結果_最佳化!$V1197)*12/3</f>
        <v>1.0099658432016758</v>
      </c>
      <c r="AI196" s="96">
        <f>(幕後結果!$AK$2+幕後結果!$AK$4*幕後結果_最佳化!$W1197)*12/3</f>
        <v>0.21242824067577329</v>
      </c>
      <c r="AJ196" s="56"/>
      <c r="AK196" s="56"/>
      <c r="AL196" s="56"/>
      <c r="AM196" s="104">
        <v>195</v>
      </c>
      <c r="AN196" s="122">
        <f t="shared" ref="AN196:AN259" si="40">B1197/SUM($B1197:$K1197)</f>
        <v>0.17493360644473369</v>
      </c>
      <c r="AO196" s="122">
        <f t="shared" ref="AO196:AO259" si="41">C1197/SUM($B1197:$K1197)</f>
        <v>1.7929156302539762E-2</v>
      </c>
      <c r="AP196" s="122">
        <f t="shared" ref="AP196:AP259" si="42">D1197/SUM($B1197:$K1197)</f>
        <v>3.4642594612708758E-2</v>
      </c>
      <c r="AQ196" s="122">
        <f t="shared" ref="AQ196:AQ259" si="43">E1197/SUM($B1197:$K1197)</f>
        <v>0.16294492876738964</v>
      </c>
      <c r="AR196" s="122">
        <f t="shared" ref="AR196:AR259" si="44">F1197/SUM($B1197:$K1197)</f>
        <v>0.14002986528631217</v>
      </c>
      <c r="AS196" s="122">
        <f t="shared" ref="AS196:AS259" si="45">G1197/SUM($B1197:$K1197)</f>
        <v>0.16728974991941498</v>
      </c>
      <c r="AT196" s="122">
        <f t="shared" ref="AT196:AT259" si="46">H1197/SUM($B1197:$K1197)</f>
        <v>7.4573331507308813E-2</v>
      </c>
      <c r="AU196" s="122">
        <f t="shared" ref="AU196:AU259" si="47">I1197/SUM($B1197:$K1197)</f>
        <v>4.4234130524328549E-2</v>
      </c>
      <c r="AV196" s="122">
        <f t="shared" ref="AV196:AV259" si="48">J1197/SUM($B1197:$K1197)</f>
        <v>3.7147154440022929E-2</v>
      </c>
      <c r="AW196" s="122">
        <f t="shared" ref="AW196:AW259" si="49">K1197/SUM($B1197:$K1197)</f>
        <v>0.14627548219524097</v>
      </c>
      <c r="AX196" s="122">
        <f t="shared" ref="AX196:AX259" si="50">SUM(AN196:AW196)</f>
        <v>1.0000000000000004</v>
      </c>
      <c r="AY196" s="122">
        <f>SUMPRODUCT(AN196:AW196,幕後結果_最佳化!$Z$1005:$AI$1005)</f>
        <v>0.16186260195763091</v>
      </c>
      <c r="AZ196" s="122">
        <f>(SUMPRODUCT(AN196:AW196,MMULT(AN196:AW196,幕後結果!$AB$9:$AK$18)))*252</f>
        <v>4.6285925072526372E-2</v>
      </c>
      <c r="BA196" s="122">
        <f t="shared" ref="BA196:BA259" si="51">AZ196^0.5</f>
        <v>0.21514163955991034</v>
      </c>
      <c r="BB196" s="98">
        <f t="shared" ref="BB196:BB259" si="52">(AY196-$BC$2)/$BA196</f>
        <v>0.55295015042638218</v>
      </c>
      <c r="BC196" s="56"/>
      <c r="BD196" s="56"/>
    </row>
    <row r="197" spans="1:56">
      <c r="A197" s="91">
        <v>196</v>
      </c>
      <c r="B197" s="122">
        <v>1.9047629078329908E-2</v>
      </c>
      <c r="C197" s="122">
        <v>0.65505833136723846</v>
      </c>
      <c r="D197" s="122">
        <v>0.81744280035481243</v>
      </c>
      <c r="E197" s="122">
        <v>0.75471735468294976</v>
      </c>
      <c r="F197" s="122">
        <v>0.45366926833441545</v>
      </c>
      <c r="G197" s="122">
        <v>1.2409026828983594E-2</v>
      </c>
      <c r="H197" s="122">
        <v>0.41190159451121056</v>
      </c>
      <c r="I197" s="122">
        <v>4.7619171772592672E-2</v>
      </c>
      <c r="J197" s="122">
        <v>0.1965259577553653</v>
      </c>
      <c r="K197" s="100">
        <v>0.72207817143631958</v>
      </c>
      <c r="L197" s="101"/>
      <c r="M197" s="102">
        <v>196</v>
      </c>
      <c r="N197" s="125">
        <v>-2.0738283185628608</v>
      </c>
      <c r="O197" s="125">
        <v>0.39901339110008149</v>
      </c>
      <c r="P197" s="125">
        <v>0.90566272196729181</v>
      </c>
      <c r="Q197" s="125">
        <v>0.68941000251391671</v>
      </c>
      <c r="R197" s="125">
        <v>-0.1163962128924014</v>
      </c>
      <c r="S197" s="125">
        <v>-2.2442230505142087</v>
      </c>
      <c r="T197" s="125">
        <v>-0.22265607652619732</v>
      </c>
      <c r="U197" s="122">
        <v>-1.6683899422930943</v>
      </c>
      <c r="V197" s="122">
        <v>-0.85409579160529647</v>
      </c>
      <c r="W197" s="94">
        <v>0.5890262612507261</v>
      </c>
      <c r="X197" s="56"/>
      <c r="Y197" s="95">
        <v>196</v>
      </c>
      <c r="Z197" s="122">
        <f>(幕後結果!$AB$2+幕後結果!$AB$4*幕後結果_最佳化!$N1198)*12/3</f>
        <v>-2.623052696923633</v>
      </c>
      <c r="AA197" s="122">
        <f>(幕後結果!$AC$2+幕後結果!$AC$4*幕後結果_最佳化!$O1198)*12/3</f>
        <v>-1.008233857707677</v>
      </c>
      <c r="AB197" s="122">
        <f>(幕後結果!$AD$2+幕後結果!$AD$4*幕後結果_最佳化!$P1198)*12/3</f>
        <v>0.66255219625787887</v>
      </c>
      <c r="AC197" s="122">
        <f>(幕後結果!$AE$2+幕後結果!$AE$4*幕後結果_最佳化!$Q1198)*12/3</f>
        <v>1.5467988959588945</v>
      </c>
      <c r="AD197" s="122">
        <f>(幕後結果!$AF$2+幕後結果!$AF$4*幕後結果_最佳化!$R1198)*12/3</f>
        <v>0.110530488343259</v>
      </c>
      <c r="AE197" s="122">
        <f>(幕後結果!$AG$2+幕後結果!$AG$4*幕後結果_最佳化!$S1198)*12/3</f>
        <v>-1.109120916394039</v>
      </c>
      <c r="AF197" s="122">
        <f>(幕後結果!$AH$2+幕後結果!$AH$4*幕後結果_最佳化!$T1198)*12/3</f>
        <v>0.5705973627303248</v>
      </c>
      <c r="AG197" s="122">
        <f>(幕後結果!$AI$2+幕後結果!$AI$4*幕後結果_最佳化!$U1198)*12/3</f>
        <v>-3.9869867114727495</v>
      </c>
      <c r="AH197" s="122">
        <f>(幕後結果!$AJ$2+幕後結果!$AJ$4*幕後結果_最佳化!$V1198)*12/3</f>
        <v>-0.8522708957963262</v>
      </c>
      <c r="AI197" s="96">
        <f>(幕後結果!$AK$2+幕後結果!$AK$4*幕後結果_最佳化!$W1198)*12/3</f>
        <v>-0.84517767450076209</v>
      </c>
      <c r="AJ197" s="56"/>
      <c r="AK197" s="56"/>
      <c r="AL197" s="56"/>
      <c r="AM197" s="104">
        <v>196</v>
      </c>
      <c r="AN197" s="122">
        <f t="shared" si="40"/>
        <v>7.5395457732553697E-2</v>
      </c>
      <c r="AO197" s="122">
        <f t="shared" si="41"/>
        <v>0.15925999998788229</v>
      </c>
      <c r="AP197" s="122">
        <f t="shared" si="42"/>
        <v>9.106942541147843E-2</v>
      </c>
      <c r="AQ197" s="122">
        <f t="shared" si="43"/>
        <v>0.14810691803450526</v>
      </c>
      <c r="AR197" s="122">
        <f t="shared" si="44"/>
        <v>3.2548664164044644E-2</v>
      </c>
      <c r="AS197" s="122">
        <f t="shared" si="45"/>
        <v>0.13981658057049065</v>
      </c>
      <c r="AT197" s="122">
        <f t="shared" si="46"/>
        <v>5.4574927190616839E-3</v>
      </c>
      <c r="AU197" s="122">
        <f t="shared" si="47"/>
        <v>9.2022663118969034E-2</v>
      </c>
      <c r="AV197" s="122">
        <f t="shared" si="48"/>
        <v>0.18102081126329561</v>
      </c>
      <c r="AW197" s="122">
        <f t="shared" si="49"/>
        <v>7.5301986997718701E-2</v>
      </c>
      <c r="AX197" s="122">
        <f t="shared" si="50"/>
        <v>1</v>
      </c>
      <c r="AY197" s="122">
        <f>SUMPRODUCT(AN197:AW197,幕後結果_最佳化!$Z$1005:$AI$1005)</f>
        <v>-8.7392101487175994E-2</v>
      </c>
      <c r="AZ197" s="122">
        <f>(SUMPRODUCT(AN197:AW197,MMULT(AN197:AW197,幕後結果!$AB$9:$AK$18)))*252</f>
        <v>5.5393261607218504E-2</v>
      </c>
      <c r="BA197" s="122">
        <f t="shared" si="51"/>
        <v>0.23535773113968128</v>
      </c>
      <c r="BB197" s="98">
        <f t="shared" si="52"/>
        <v>-0.55359176372179408</v>
      </c>
      <c r="BC197" s="56"/>
      <c r="BD197" s="56"/>
    </row>
    <row r="198" spans="1:56">
      <c r="A198" s="91">
        <v>197</v>
      </c>
      <c r="B198" s="122">
        <v>3.7795024256651821E-2</v>
      </c>
      <c r="C198" s="122">
        <v>0.59387757976828737</v>
      </c>
      <c r="D198" s="122">
        <v>0.92691077668941868</v>
      </c>
      <c r="E198" s="122">
        <v>0.2861457552741109</v>
      </c>
      <c r="F198" s="122">
        <v>0.4802576976557642</v>
      </c>
      <c r="G198" s="122">
        <v>0.48189943216280384</v>
      </c>
      <c r="H198" s="122">
        <v>0.83049213813207934</v>
      </c>
      <c r="I198" s="122">
        <v>0.66898723089449663</v>
      </c>
      <c r="J198" s="122">
        <v>0.77996769441335245</v>
      </c>
      <c r="K198" s="100">
        <v>0.62438831484387181</v>
      </c>
      <c r="L198" s="101"/>
      <c r="M198" s="102">
        <v>197</v>
      </c>
      <c r="N198" s="125">
        <v>-1.7768674650670642</v>
      </c>
      <c r="O198" s="125">
        <v>0.23753104157323518</v>
      </c>
      <c r="P198" s="125">
        <v>1.4531632013041782</v>
      </c>
      <c r="Q198" s="125">
        <v>-0.56467989650151984</v>
      </c>
      <c r="R198" s="125">
        <v>-4.9506828759546408E-2</v>
      </c>
      <c r="S198" s="125">
        <v>-4.538697300293093E-2</v>
      </c>
      <c r="T198" s="125">
        <v>0.95611185951411937</v>
      </c>
      <c r="U198" s="122">
        <v>0.43711832502049514</v>
      </c>
      <c r="V198" s="122">
        <v>0.77208411278402556</v>
      </c>
      <c r="W198" s="94">
        <v>0.31702666368966242</v>
      </c>
      <c r="X198" s="56"/>
      <c r="Y198" s="95">
        <v>197</v>
      </c>
      <c r="Z198" s="122">
        <f>(幕後結果!$AB$2+幕後結果!$AB$4*幕後結果_最佳化!$N1199)*12/3</f>
        <v>-2.2543608314061188</v>
      </c>
      <c r="AA198" s="122">
        <f>(幕後結果!$AC$2+幕後結果!$AC$4*幕後結果_最佳化!$O1199)*12/3</f>
        <v>-1.204966846238875</v>
      </c>
      <c r="AB198" s="122">
        <f>(幕後結果!$AD$2+幕後結果!$AD$4*幕後結果_最佳化!$P1199)*12/3</f>
        <v>1.2096957686923631</v>
      </c>
      <c r="AC198" s="122">
        <f>(幕後結果!$AE$2+幕後結果!$AE$4*幕後結果_最佳化!$Q1199)*12/3</f>
        <v>0.7562054470030567</v>
      </c>
      <c r="AD198" s="122">
        <f>(幕後結果!$AF$2+幕後結果!$AF$4*幕後結果_最佳化!$R1199)*12/3</f>
        <v>7.5408636091778086E-2</v>
      </c>
      <c r="AE198" s="122">
        <f>(幕後結果!$AG$2+幕後結果!$AG$4*幕後結果_最佳化!$S1199)*12/3</f>
        <v>-6.6532153250363657E-2</v>
      </c>
      <c r="AF198" s="122">
        <f>(幕後結果!$AH$2+幕後結果!$AH$4*幕後結果_最佳化!$T1199)*12/3</f>
        <v>1.8116966598176869</v>
      </c>
      <c r="AG198" s="122">
        <f>(幕後結果!$AI$2+幕後結果!$AI$4*幕後結果_最佳化!$U1199)*12/3</f>
        <v>-1.2582999861244861</v>
      </c>
      <c r="AH198" s="122">
        <f>(幕後結果!$AJ$2+幕後結果!$AJ$4*幕後結果_最佳化!$V1199)*12/3</f>
        <v>0.76331804602609621</v>
      </c>
      <c r="AI198" s="96">
        <f>(幕後結果!$AK$2+幕後結果!$AK$4*幕後結果_最佳化!$W1199)*12/3</f>
        <v>-0.59923686108557428</v>
      </c>
      <c r="AJ198" s="56"/>
      <c r="AK198" s="56"/>
      <c r="AL198" s="56"/>
      <c r="AM198" s="104">
        <v>197</v>
      </c>
      <c r="AN198" s="122">
        <f t="shared" si="40"/>
        <v>8.1915582095025627E-2</v>
      </c>
      <c r="AO198" s="122">
        <f t="shared" si="41"/>
        <v>4.2463287864591283E-2</v>
      </c>
      <c r="AP198" s="122">
        <f t="shared" si="42"/>
        <v>5.0439778380273866E-2</v>
      </c>
      <c r="AQ198" s="122">
        <f t="shared" si="43"/>
        <v>0.11128287781334603</v>
      </c>
      <c r="AR198" s="122">
        <f t="shared" si="44"/>
        <v>0.1168214726572992</v>
      </c>
      <c r="AS198" s="122">
        <f t="shared" si="45"/>
        <v>0.14885445086673665</v>
      </c>
      <c r="AT198" s="122">
        <f t="shared" si="46"/>
        <v>0.15084148164330174</v>
      </c>
      <c r="AU198" s="122">
        <f t="shared" si="47"/>
        <v>0.17407411886322785</v>
      </c>
      <c r="AV198" s="122">
        <f t="shared" si="48"/>
        <v>4.7374510081049689E-2</v>
      </c>
      <c r="AW198" s="122">
        <f t="shared" si="49"/>
        <v>7.5932439735147975E-2</v>
      </c>
      <c r="AX198" s="122">
        <f t="shared" si="50"/>
        <v>0.99999999999999989</v>
      </c>
      <c r="AY198" s="122">
        <f>SUMPRODUCT(AN198:AW198,幕後結果_最佳化!$Z$1005:$AI$1005)</f>
        <v>9.9864861524766493E-2</v>
      </c>
      <c r="AZ198" s="122">
        <f>(SUMPRODUCT(AN198:AW198,MMULT(AN198:AW198,幕後結果!$AB$9:$AK$18)))*252</f>
        <v>4.6479622439045402E-2</v>
      </c>
      <c r="BA198" s="122">
        <f t="shared" si="51"/>
        <v>0.21559133201278155</v>
      </c>
      <c r="BB198" s="98">
        <f t="shared" si="52"/>
        <v>0.26422612167630782</v>
      </c>
      <c r="BC198" s="56"/>
      <c r="BD198" s="56"/>
    </row>
    <row r="199" spans="1:56">
      <c r="A199" s="91">
        <v>198</v>
      </c>
      <c r="B199" s="122">
        <v>0.86211072055782401</v>
      </c>
      <c r="C199" s="122">
        <v>0.95747896470514648</v>
      </c>
      <c r="D199" s="122">
        <v>0.12509758080528544</v>
      </c>
      <c r="E199" s="122">
        <v>0.59291402222355871</v>
      </c>
      <c r="F199" s="122">
        <v>3.0536987758361445E-2</v>
      </c>
      <c r="G199" s="122">
        <v>0.42245977539988289</v>
      </c>
      <c r="H199" s="122">
        <v>0.98799355218919316</v>
      </c>
      <c r="I199" s="122">
        <v>0.73094444151790539</v>
      </c>
      <c r="J199" s="122">
        <v>0.70524542061117312</v>
      </c>
      <c r="K199" s="100">
        <v>0.88910291618453763</v>
      </c>
      <c r="L199" s="101"/>
      <c r="M199" s="102">
        <v>198</v>
      </c>
      <c r="N199" s="125">
        <v>1.0898515112390641</v>
      </c>
      <c r="O199" s="125">
        <v>1.7221515406129984</v>
      </c>
      <c r="P199" s="125">
        <v>-1.1498754792818884</v>
      </c>
      <c r="Q199" s="125">
        <v>0.23504738473971018</v>
      </c>
      <c r="R199" s="125">
        <v>-1.87295951664045</v>
      </c>
      <c r="S199" s="125">
        <v>-0.19560473893833255</v>
      </c>
      <c r="T199" s="125">
        <v>2.2569228555384524</v>
      </c>
      <c r="U199" s="122">
        <v>0.61567185434912419</v>
      </c>
      <c r="V199" s="122">
        <v>0.53954745950079219</v>
      </c>
      <c r="W199" s="94">
        <v>1.2217711863919896</v>
      </c>
      <c r="X199" s="56"/>
      <c r="Y199" s="95">
        <v>198</v>
      </c>
      <c r="Z199" s="122">
        <f>(幕後結果!$AB$2+幕後結果!$AB$4*幕後結果_最佳化!$N1200)*12/3</f>
        <v>1.3048152513893376</v>
      </c>
      <c r="AA199" s="122">
        <f>(幕後結果!$AC$2+幕後結果!$AC$4*幕後結果_最佳化!$O1200)*12/3</f>
        <v>1.090023561102252</v>
      </c>
      <c r="AB199" s="122">
        <f>(幕後結果!$AD$2+幕後結果!$AD$4*幕後結果_最佳化!$P1200)*12/3</f>
        <v>-3.0207196740541453E-2</v>
      </c>
      <c r="AC199" s="122">
        <f>(幕後結果!$AE$2+幕後結果!$AE$4*幕後結果_最佳化!$Q1200)*12/3</f>
        <v>1.1501269460673325</v>
      </c>
      <c r="AD199" s="122">
        <f>(幕後結果!$AF$2+幕後結果!$AF$4*幕後結果_最佳化!$R1200)*12/3</f>
        <v>-1.2843798309032264</v>
      </c>
      <c r="AE199" s="122">
        <f>(幕後結果!$AG$2+幕後結果!$AG$4*幕後結果_最佳化!$S1200)*12/3</f>
        <v>0.59850097255618007</v>
      </c>
      <c r="AF199" s="122">
        <f>(幕後結果!$AH$2+幕後結果!$AH$4*幕後結果_最佳化!$T1200)*12/3</f>
        <v>2.9649664905073911</v>
      </c>
      <c r="AG199" s="122">
        <f>(幕後結果!$AI$2+幕後結果!$AI$4*幕後結果_最佳化!$U1200)*12/3</f>
        <v>2.6335084291937316E-2</v>
      </c>
      <c r="AH199" s="122">
        <f>(幕後結果!$AJ$2+幕後結果!$AJ$4*幕後結果_最佳化!$V1200)*12/3</f>
        <v>1.4975252204688303</v>
      </c>
      <c r="AI199" s="96">
        <f>(幕後結果!$AK$2+幕後結果!$AK$4*幕後結果_最佳化!$W1200)*12/3</f>
        <v>0.41887101217080286</v>
      </c>
      <c r="AJ199" s="56"/>
      <c r="AK199" s="56"/>
      <c r="AL199" s="56"/>
      <c r="AM199" s="104">
        <v>198</v>
      </c>
      <c r="AN199" s="122">
        <f t="shared" si="40"/>
        <v>0.10526946613307223</v>
      </c>
      <c r="AO199" s="122">
        <f t="shared" si="41"/>
        <v>4.3359279078229375E-2</v>
      </c>
      <c r="AP199" s="122">
        <f t="shared" si="42"/>
        <v>0.17719999055590632</v>
      </c>
      <c r="AQ199" s="122">
        <f t="shared" si="43"/>
        <v>2.0163628259156161E-2</v>
      </c>
      <c r="AR199" s="122">
        <f t="shared" si="44"/>
        <v>1.2119545337315485E-2</v>
      </c>
      <c r="AS199" s="122">
        <f t="shared" si="45"/>
        <v>0.27629744104910192</v>
      </c>
      <c r="AT199" s="122">
        <f t="shared" si="46"/>
        <v>0.10900242702176388</v>
      </c>
      <c r="AU199" s="122">
        <f t="shared" si="47"/>
        <v>1.650783056531863E-3</v>
      </c>
      <c r="AV199" s="122">
        <f t="shared" si="48"/>
        <v>0.17024240158277421</v>
      </c>
      <c r="AW199" s="122">
        <f t="shared" si="49"/>
        <v>8.469503792614877E-2</v>
      </c>
      <c r="AX199" s="122">
        <f t="shared" si="50"/>
        <v>1.0000000000000002</v>
      </c>
      <c r="AY199" s="122">
        <f>SUMPRODUCT(AN199:AW199,幕後結果_最佳化!$Z$1005:$AI$1005)</f>
        <v>0.2419030660591053</v>
      </c>
      <c r="AZ199" s="122">
        <f>(SUMPRODUCT(AN199:AW199,MMULT(AN199:AW199,幕後結果!$AB$9:$AK$18)))*252</f>
        <v>5.5721401856627627E-2</v>
      </c>
      <c r="BA199" s="122">
        <f t="shared" si="51"/>
        <v>0.23605381135797751</v>
      </c>
      <c r="BB199" s="98">
        <f t="shared" si="52"/>
        <v>0.84304110539149713</v>
      </c>
      <c r="BC199" s="56"/>
      <c r="BD199" s="56"/>
    </row>
    <row r="200" spans="1:56">
      <c r="A200" s="91">
        <v>199</v>
      </c>
      <c r="B200" s="122">
        <v>5.8662291669022704E-2</v>
      </c>
      <c r="C200" s="122">
        <v>0.74245631135881029</v>
      </c>
      <c r="D200" s="122">
        <v>0.78292334761240845</v>
      </c>
      <c r="E200" s="122">
        <v>0.7843183273696912</v>
      </c>
      <c r="F200" s="122">
        <v>0.79485051259380812</v>
      </c>
      <c r="G200" s="122">
        <v>0.17606627076420245</v>
      </c>
      <c r="H200" s="122">
        <v>0.95294307949582668</v>
      </c>
      <c r="I200" s="122">
        <v>8.9625065721652186E-2</v>
      </c>
      <c r="J200" s="122">
        <v>8.2850732053855403E-2</v>
      </c>
      <c r="K200" s="100">
        <v>0.92728825027653139</v>
      </c>
      <c r="L200" s="101"/>
      <c r="M200" s="102">
        <v>199</v>
      </c>
      <c r="N200" s="125">
        <v>-1.566102669144928</v>
      </c>
      <c r="O200" s="125">
        <v>0.65093665687038749</v>
      </c>
      <c r="P200" s="125">
        <v>0.78210425763670544</v>
      </c>
      <c r="Q200" s="125">
        <v>0.7868608200577567</v>
      </c>
      <c r="R200" s="125">
        <v>0.82336761288855054</v>
      </c>
      <c r="S200" s="125">
        <v>-0.93046081888421039</v>
      </c>
      <c r="T200" s="125">
        <v>1.674085276338467</v>
      </c>
      <c r="U200" s="122">
        <v>-1.3430674586151048</v>
      </c>
      <c r="V200" s="122">
        <v>-1.3861488250824301</v>
      </c>
      <c r="W200" s="94">
        <v>1.4558883039343633</v>
      </c>
      <c r="X200" s="56"/>
      <c r="Y200" s="95">
        <v>199</v>
      </c>
      <c r="Z200" s="122">
        <f>(幕後結果!$AB$2+幕後結果!$AB$4*幕後結果_最佳化!$N1201)*12/3</f>
        <v>-1.9926857153792501</v>
      </c>
      <c r="AA200" s="122">
        <f>(幕後結果!$AC$2+幕後結果!$AC$4*幕後結果_最佳化!$O1201)*12/3</f>
        <v>-0.61695144479248654</v>
      </c>
      <c r="AB200" s="122">
        <f>(幕後結果!$AD$2+幕後結果!$AD$4*幕後結果_最佳化!$P1201)*12/3</f>
        <v>0.73406114499497621</v>
      </c>
      <c r="AC200" s="122">
        <f>(幕後結果!$AE$2+幕後結果!$AE$4*幕後結果_最佳化!$Q1201)*12/3</f>
        <v>1.6621696581271364</v>
      </c>
      <c r="AD200" s="122">
        <f>(幕後結果!$AF$2+幕後結果!$AF$4*幕後結果_最佳化!$R1201)*12/3</f>
        <v>0.74687331625319331</v>
      </c>
      <c r="AE200" s="122">
        <f>(幕後結果!$AG$2+幕後結果!$AG$4*幕後結果_最佳化!$S1201)*12/3</f>
        <v>0.14477013232948097</v>
      </c>
      <c r="AF200" s="122">
        <f>(幕後結果!$AH$2+幕後結果!$AH$4*幕後結果_最佳化!$T1201)*12/3</f>
        <v>2.5736700659863501</v>
      </c>
      <c r="AG200" s="122">
        <f>(幕後結果!$AI$2+幕後結果!$AI$4*幕後結果_最佳化!$U1201)*12/3</f>
        <v>-3.1306141263387759</v>
      </c>
      <c r="AH200" s="122">
        <f>(幕後結果!$AJ$2+幕後結果!$AJ$4*幕後結果_最佳化!$V1201)*12/3</f>
        <v>-0.57167154492908157</v>
      </c>
      <c r="AI200" s="96">
        <f>(幕後結果!$AK$2+幕後結果!$AK$4*幕後結果_最佳化!$W1201)*12/3</f>
        <v>6.865289812684211E-2</v>
      </c>
      <c r="AJ200" s="56"/>
      <c r="AK200" s="56"/>
      <c r="AL200" s="56"/>
      <c r="AM200" s="104">
        <v>199</v>
      </c>
      <c r="AN200" s="122">
        <f t="shared" si="40"/>
        <v>5.171373102636314E-2</v>
      </c>
      <c r="AO200" s="122">
        <f t="shared" si="41"/>
        <v>6.5626987908717566E-3</v>
      </c>
      <c r="AP200" s="122">
        <f t="shared" si="42"/>
        <v>0.16115709919706989</v>
      </c>
      <c r="AQ200" s="122">
        <f t="shared" si="43"/>
        <v>0.15648541985108982</v>
      </c>
      <c r="AR200" s="122">
        <f t="shared" si="44"/>
        <v>1.7219312594794624E-2</v>
      </c>
      <c r="AS200" s="122">
        <f t="shared" si="45"/>
        <v>7.8406306023485667E-2</v>
      </c>
      <c r="AT200" s="122">
        <f t="shared" si="46"/>
        <v>8.3580920823967772E-2</v>
      </c>
      <c r="AU200" s="122">
        <f t="shared" si="47"/>
        <v>0.17392254765893023</v>
      </c>
      <c r="AV200" s="122">
        <f t="shared" si="48"/>
        <v>0.17727290314698732</v>
      </c>
      <c r="AW200" s="122">
        <f t="shared" si="49"/>
        <v>9.3679060886439791E-2</v>
      </c>
      <c r="AX200" s="122">
        <f t="shared" si="50"/>
        <v>1</v>
      </c>
      <c r="AY200" s="122">
        <f>SUMPRODUCT(AN200:AW200,幕後結果_最佳化!$Z$1005:$AI$1005)</f>
        <v>0.15636059871757324</v>
      </c>
      <c r="AZ200" s="122">
        <f>(SUMPRODUCT(AN200:AW200,MMULT(AN200:AW200,幕後結果!$AB$9:$AK$18)))*252</f>
        <v>4.7945496360687144E-2</v>
      </c>
      <c r="BA200" s="122">
        <f t="shared" si="51"/>
        <v>0.21896460070223028</v>
      </c>
      <c r="BB200" s="98">
        <f t="shared" si="52"/>
        <v>0.51816868276287353</v>
      </c>
      <c r="BC200" s="56"/>
      <c r="BD200" s="56"/>
    </row>
    <row r="201" spans="1:56">
      <c r="A201" s="91">
        <v>200</v>
      </c>
      <c r="B201" s="122">
        <v>0.54297960632759334</v>
      </c>
      <c r="C201" s="122">
        <v>0.96033765513488745</v>
      </c>
      <c r="D201" s="122">
        <v>2.9011487217182275E-2</v>
      </c>
      <c r="E201" s="122">
        <v>0.91597256307053931</v>
      </c>
      <c r="F201" s="122">
        <v>0.90241408381762622</v>
      </c>
      <c r="G201" s="122">
        <v>0.53412348078619187</v>
      </c>
      <c r="H201" s="122">
        <v>0.63966721519841574</v>
      </c>
      <c r="I201" s="122">
        <v>0.35340704448985827</v>
      </c>
      <c r="J201" s="122">
        <v>0.57640589408977494</v>
      </c>
      <c r="K201" s="100">
        <v>0.26501431490205518</v>
      </c>
      <c r="L201" s="101"/>
      <c r="M201" s="102">
        <v>200</v>
      </c>
      <c r="N201" s="125">
        <v>0.1079431512270521</v>
      </c>
      <c r="O201" s="125">
        <v>1.7546178874804805</v>
      </c>
      <c r="P201" s="125">
        <v>-1.8955243083068334</v>
      </c>
      <c r="Q201" s="125">
        <v>1.3784808581217365</v>
      </c>
      <c r="R201" s="125">
        <v>1.2954302964527897</v>
      </c>
      <c r="S201" s="125">
        <v>8.5639448301176216E-2</v>
      </c>
      <c r="T201" s="125">
        <v>0.35756941586569718</v>
      </c>
      <c r="U201" s="122">
        <v>-0.37613829086441769</v>
      </c>
      <c r="V201" s="122">
        <v>0.19270729262564898</v>
      </c>
      <c r="W201" s="94">
        <v>-0.62796231122191992</v>
      </c>
      <c r="X201" s="56"/>
      <c r="Y201" s="95">
        <v>200</v>
      </c>
      <c r="Z201" s="122">
        <f>(幕後結果!$AB$2+幕後結果!$AB$4*幕後結果_最佳化!$N1202)*12/3</f>
        <v>8.5726537310073E-2</v>
      </c>
      <c r="AA201" s="122">
        <f>(幕後結果!$AC$2+幕後結果!$AC$4*幕後結果_最佳化!$O1202)*12/3</f>
        <v>1.0494513745078311</v>
      </c>
      <c r="AB201" s="122">
        <f>(幕後結果!$AD$2+幕後結果!$AD$4*幕後結果_最佳化!$P1202)*12/3</f>
        <v>-0.96833306591920698</v>
      </c>
      <c r="AC201" s="122">
        <f>(幕後結果!$AE$2+幕後結果!$AE$4*幕後結果_最佳化!$Q1202)*12/3</f>
        <v>1.7506448963717347</v>
      </c>
      <c r="AD201" s="122">
        <f>(幕後結果!$AF$2+幕後結果!$AF$4*幕後結果_最佳化!$R1202)*12/3</f>
        <v>0.91028838084735952</v>
      </c>
      <c r="AE201" s="122">
        <f>(幕後結果!$AG$2+幕後結果!$AG$4*幕後結果_最佳化!$S1202)*12/3</f>
        <v>1.4039121583037912</v>
      </c>
      <c r="AF201" s="122">
        <f>(幕後結果!$AH$2+幕後結果!$AH$4*幕後結果_最佳化!$T1202)*12/3</f>
        <v>1.5263408471990003</v>
      </c>
      <c r="AG201" s="122">
        <f>(幕後結果!$AI$2+幕後結果!$AI$4*幕後結果_最佳化!$U1202)*12/3</f>
        <v>-1.1002462963275403</v>
      </c>
      <c r="AH201" s="122">
        <f>(幕後結果!$AJ$2+幕後結果!$AJ$4*幕後結果_最佳化!$V1202)*12/3</f>
        <v>0.80151659329803093</v>
      </c>
      <c r="AI201" s="96">
        <f>(幕後結果!$AK$2+幕後結果!$AK$4*幕後結果_最佳化!$W1202)*12/3</f>
        <v>-0.13201478477385165</v>
      </c>
      <c r="AJ201" s="56"/>
      <c r="AK201" s="56"/>
      <c r="AL201" s="56"/>
      <c r="AM201" s="104">
        <v>200</v>
      </c>
      <c r="AN201" s="122">
        <f t="shared" si="40"/>
        <v>0.11054245851335343</v>
      </c>
      <c r="AO201" s="122">
        <f t="shared" si="41"/>
        <v>0.12232798324453578</v>
      </c>
      <c r="AP201" s="122">
        <f t="shared" si="42"/>
        <v>8.0436656301360834E-2</v>
      </c>
      <c r="AQ201" s="122">
        <f t="shared" si="43"/>
        <v>9.9078257000545289E-2</v>
      </c>
      <c r="AR201" s="122">
        <f t="shared" si="44"/>
        <v>6.6249497220178213E-2</v>
      </c>
      <c r="AS201" s="122">
        <f t="shared" si="45"/>
        <v>0.11392058194343566</v>
      </c>
      <c r="AT201" s="122">
        <f t="shared" si="46"/>
        <v>0.1379149985652828</v>
      </c>
      <c r="AU201" s="122">
        <f t="shared" si="47"/>
        <v>9.9951476085006458E-2</v>
      </c>
      <c r="AV201" s="122">
        <f t="shared" si="48"/>
        <v>0.12789409052095024</v>
      </c>
      <c r="AW201" s="122">
        <f t="shared" si="49"/>
        <v>4.1684000605351212E-2</v>
      </c>
      <c r="AX201" s="122">
        <f t="shared" si="50"/>
        <v>0.99999999999999978</v>
      </c>
      <c r="AY201" s="122">
        <f>SUMPRODUCT(AN201:AW201,幕後結果_最佳化!$Z$1005:$AI$1005)</f>
        <v>6.0730279072496243E-2</v>
      </c>
      <c r="AZ201" s="122">
        <f>(SUMPRODUCT(AN201:AW201,MMULT(AN201:AW201,幕後結果!$AB$9:$AK$18)))*252</f>
        <v>4.8844055697484574E-2</v>
      </c>
      <c r="BA201" s="122">
        <f t="shared" si="51"/>
        <v>0.22100691323459676</v>
      </c>
      <c r="BB201" s="98">
        <f t="shared" si="52"/>
        <v>8.0677472082375856E-2</v>
      </c>
      <c r="BC201" s="56"/>
      <c r="BD201" s="56"/>
    </row>
    <row r="202" spans="1:56">
      <c r="A202" s="91">
        <v>201</v>
      </c>
      <c r="B202" s="122">
        <v>0.48980829182004992</v>
      </c>
      <c r="C202" s="122">
        <v>0.41487327377449112</v>
      </c>
      <c r="D202" s="122">
        <v>0.70571097788623316</v>
      </c>
      <c r="E202" s="122">
        <v>0.78408410783103188</v>
      </c>
      <c r="F202" s="122">
        <v>0.78170475889342694</v>
      </c>
      <c r="G202" s="122">
        <v>0.39379986288446545</v>
      </c>
      <c r="H202" s="122">
        <v>0.88388079894529992</v>
      </c>
      <c r="I202" s="122">
        <v>0.51969273143568429</v>
      </c>
      <c r="J202" s="122">
        <v>0.73069141524783232</v>
      </c>
      <c r="K202" s="100">
        <v>0.93469181155776671</v>
      </c>
      <c r="L202" s="101"/>
      <c r="M202" s="102">
        <v>201</v>
      </c>
      <c r="N202" s="125">
        <v>-2.5549603339666591E-2</v>
      </c>
      <c r="O202" s="125">
        <v>-0.21502664136308966</v>
      </c>
      <c r="P202" s="125">
        <v>0.54089777554960961</v>
      </c>
      <c r="Q202" s="125">
        <v>0.78606094320843811</v>
      </c>
      <c r="R202" s="125">
        <v>0.77796358323776549</v>
      </c>
      <c r="S202" s="125">
        <v>-0.2694288004199038</v>
      </c>
      <c r="T202" s="125">
        <v>1.1946126561613706</v>
      </c>
      <c r="U202" s="122">
        <v>4.9382420937087279E-2</v>
      </c>
      <c r="V202" s="122">
        <v>0.61490544078427034</v>
      </c>
      <c r="W202" s="94">
        <v>1.5116757255099253</v>
      </c>
      <c r="X202" s="56"/>
      <c r="Y202" s="95">
        <v>201</v>
      </c>
      <c r="Z202" s="122">
        <f>(幕後結果!$AB$2+幕後結果!$AB$4*幕後結果_最佳化!$N1203)*12/3</f>
        <v>-8.001144510373305E-2</v>
      </c>
      <c r="AA202" s="122">
        <f>(幕後結果!$AC$2+幕後結果!$AC$4*幕後結果_最佳化!$O1203)*12/3</f>
        <v>-1.6764609557513983</v>
      </c>
      <c r="AB202" s="122">
        <f>(幕後結果!$AD$2+幕後結果!$AD$4*幕後結果_最佳化!$P1203)*12/3</f>
        <v>0.90122357416968102</v>
      </c>
      <c r="AC202" s="122">
        <f>(幕後結果!$AE$2+幕後結果!$AE$4*幕後結果_最佳化!$Q1203)*12/3</f>
        <v>1.546658308475126</v>
      </c>
      <c r="AD202" s="122">
        <f>(幕後結果!$AF$2+幕後結果!$AF$4*幕後結果_最佳化!$R1203)*12/3</f>
        <v>0.53855698460882173</v>
      </c>
      <c r="AE202" s="122">
        <f>(幕後結果!$AG$2+幕後結果!$AG$4*幕後結果_最佳化!$S1203)*12/3</f>
        <v>0.682911093316244</v>
      </c>
      <c r="AF202" s="122">
        <f>(幕後結果!$AH$2+幕後結果!$AH$4*幕後結果_最佳化!$T1203)*12/3</f>
        <v>2.4307302663079486</v>
      </c>
      <c r="AG202" s="122">
        <f>(幕後結果!$AI$2+幕後結果!$AI$4*幕後結果_最佳化!$U1203)*12/3</f>
        <v>-0.67734141687336702</v>
      </c>
      <c r="AH202" s="122">
        <f>(幕後結果!$AJ$2+幕後結果!$AJ$4*幕後結果_最佳化!$V1203)*12/3</f>
        <v>0.86175629189357839</v>
      </c>
      <c r="AI202" s="96">
        <f>(幕後結果!$AK$2+幕後結果!$AK$4*幕後結果_最佳化!$W1203)*12/3</f>
        <v>0.47369546155616177</v>
      </c>
      <c r="AJ202" s="56"/>
      <c r="AK202" s="56"/>
      <c r="AL202" s="56"/>
      <c r="AM202" s="104">
        <v>201</v>
      </c>
      <c r="AN202" s="122">
        <f t="shared" si="40"/>
        <v>6.5640730642693768E-2</v>
      </c>
      <c r="AO202" s="122">
        <f t="shared" si="41"/>
        <v>0.16946332605736411</v>
      </c>
      <c r="AP202" s="122">
        <f t="shared" si="42"/>
        <v>0.14159766353716313</v>
      </c>
      <c r="AQ202" s="122">
        <f t="shared" si="43"/>
        <v>0.24033320675779712</v>
      </c>
      <c r="AR202" s="122">
        <f t="shared" si="44"/>
        <v>6.0271911325313128E-2</v>
      </c>
      <c r="AS202" s="122">
        <f t="shared" si="45"/>
        <v>2.4760244417224797E-2</v>
      </c>
      <c r="AT202" s="122">
        <f t="shared" si="46"/>
        <v>3.0694070965561659E-2</v>
      </c>
      <c r="AU202" s="122">
        <f t="shared" si="47"/>
        <v>3.1915739294615157E-2</v>
      </c>
      <c r="AV202" s="122">
        <f t="shared" si="48"/>
        <v>4.170390861276678E-2</v>
      </c>
      <c r="AW202" s="122">
        <f t="shared" si="49"/>
        <v>0.19361919838950034</v>
      </c>
      <c r="AX202" s="122">
        <f t="shared" si="50"/>
        <v>1</v>
      </c>
      <c r="AY202" s="122">
        <f>SUMPRODUCT(AN202:AW202,幕後結果_最佳化!$Z$1005:$AI$1005)</f>
        <v>-2.9116632942441233E-2</v>
      </c>
      <c r="AZ202" s="122">
        <f>(SUMPRODUCT(AN202:AW202,MMULT(AN202:AW202,幕後結果!$AB$9:$AK$18)))*252</f>
        <v>4.7010209249596993E-2</v>
      </c>
      <c r="BA202" s="122">
        <f t="shared" si="51"/>
        <v>0.2168183784866887</v>
      </c>
      <c r="BB202" s="98">
        <f t="shared" si="52"/>
        <v>-0.33215188419492125</v>
      </c>
      <c r="BC202" s="56"/>
      <c r="BD202" s="56"/>
    </row>
    <row r="203" spans="1:56">
      <c r="A203" s="91">
        <v>202</v>
      </c>
      <c r="B203" s="122">
        <v>0.80324837733350751</v>
      </c>
      <c r="C203" s="122">
        <v>0.80278521667311886</v>
      </c>
      <c r="D203" s="122">
        <v>0.72291093253320104</v>
      </c>
      <c r="E203" s="122">
        <v>9.7346505422764906E-2</v>
      </c>
      <c r="F203" s="122">
        <v>0.54027333902728092</v>
      </c>
      <c r="G203" s="122">
        <v>0.37856707397199885</v>
      </c>
      <c r="H203" s="122">
        <v>0.79821917229911232</v>
      </c>
      <c r="I203" s="122">
        <v>0.63619537722544117</v>
      </c>
      <c r="J203" s="122">
        <v>0.37915794588410701</v>
      </c>
      <c r="K203" s="100">
        <v>0.89084975935189936</v>
      </c>
      <c r="L203" s="101"/>
      <c r="M203" s="102">
        <v>202</v>
      </c>
      <c r="N203" s="125">
        <v>0.85328144842421438</v>
      </c>
      <c r="O203" s="125">
        <v>0.85161183867069468</v>
      </c>
      <c r="P203" s="125">
        <v>0.59151092846165665</v>
      </c>
      <c r="Q203" s="125">
        <v>-1.2968203389987578</v>
      </c>
      <c r="R203" s="125">
        <v>0.1011223680208974</v>
      </c>
      <c r="S203" s="125">
        <v>-0.30924633750550673</v>
      </c>
      <c r="T203" s="125">
        <v>0.83527719331744588</v>
      </c>
      <c r="U203" s="122">
        <v>0.3483075217805488</v>
      </c>
      <c r="V203" s="122">
        <v>-0.30769307216280467</v>
      </c>
      <c r="W203" s="94">
        <v>1.2310598481082056</v>
      </c>
      <c r="X203" s="56"/>
      <c r="Y203" s="95">
        <v>202</v>
      </c>
      <c r="Z203" s="122">
        <f>(幕後結果!$AB$2+幕後結果!$AB$4*幕後結果_最佳化!$N1204)*12/3</f>
        <v>1.0111015960100536</v>
      </c>
      <c r="AA203" s="122">
        <f>(幕後結果!$AC$2+幕後結果!$AC$4*幕後結果_最佳化!$O1204)*12/3</f>
        <v>-0.13019804200551821</v>
      </c>
      <c r="AB203" s="122">
        <f>(幕後結果!$AD$2+幕後結果!$AD$4*幕後結果_最佳化!$P1204)*12/3</f>
        <v>1.3180718059920182</v>
      </c>
      <c r="AC203" s="122">
        <f>(幕後結果!$AE$2+幕後結果!$AE$4*幕後結果_最佳化!$Q1204)*12/3</f>
        <v>0.28508206659045443</v>
      </c>
      <c r="AD203" s="122">
        <f>(幕後結果!$AF$2+幕後結果!$AF$4*幕後結果_最佳化!$R1204)*12/3</f>
        <v>-1.2789141986527391E-3</v>
      </c>
      <c r="AE203" s="122">
        <f>(幕後結果!$AG$2+幕後結果!$AG$4*幕後結果_最佳化!$S1204)*12/3</f>
        <v>-8.8676263669974276E-2</v>
      </c>
      <c r="AF203" s="122">
        <f>(幕後結果!$AH$2+幕後結果!$AH$4*幕後結果_最佳化!$T1204)*12/3</f>
        <v>2.345602738369303</v>
      </c>
      <c r="AG203" s="122">
        <f>(幕後結果!$AI$2+幕後結果!$AI$4*幕後結果_最佳化!$U1204)*12/3</f>
        <v>-2.4709959429133677E-2</v>
      </c>
      <c r="AH203" s="122">
        <f>(幕後結果!$AJ$2+幕後結果!$AJ$4*幕後結果_最佳化!$V1204)*12/3</f>
        <v>0.59888460585141057</v>
      </c>
      <c r="AI203" s="96">
        <f>(幕後結果!$AK$2+幕後結果!$AK$4*幕後結果_最佳化!$W1204)*12/3</f>
        <v>0.38785705648868557</v>
      </c>
      <c r="AJ203" s="56"/>
      <c r="AK203" s="56"/>
      <c r="AL203" s="56"/>
      <c r="AM203" s="104">
        <v>202</v>
      </c>
      <c r="AN203" s="122">
        <f t="shared" si="40"/>
        <v>0.18548300105640936</v>
      </c>
      <c r="AO203" s="122">
        <f t="shared" si="41"/>
        <v>0.14171085991460136</v>
      </c>
      <c r="AP203" s="122">
        <f t="shared" si="42"/>
        <v>0.16663362908114659</v>
      </c>
      <c r="AQ203" s="122">
        <f t="shared" si="43"/>
        <v>5.9498262799239629E-2</v>
      </c>
      <c r="AR203" s="122">
        <f t="shared" si="44"/>
        <v>0.16352351971540338</v>
      </c>
      <c r="AS203" s="122">
        <f t="shared" si="45"/>
        <v>4.8908052639371258E-2</v>
      </c>
      <c r="AT203" s="122">
        <f t="shared" si="46"/>
        <v>3.3441524258653509E-2</v>
      </c>
      <c r="AU203" s="122">
        <f t="shared" si="47"/>
        <v>1.2138588543789984E-2</v>
      </c>
      <c r="AV203" s="122">
        <f t="shared" si="48"/>
        <v>0.18647177715316748</v>
      </c>
      <c r="AW203" s="122">
        <f t="shared" si="49"/>
        <v>2.1907848382174706E-3</v>
      </c>
      <c r="AX203" s="122">
        <f t="shared" si="50"/>
        <v>1</v>
      </c>
      <c r="AY203" s="122">
        <f>SUMPRODUCT(AN203:AW203,幕後結果_最佳化!$Z$1005:$AI$1005)</f>
        <v>-1.6999611804317194E-2</v>
      </c>
      <c r="AZ203" s="122">
        <f>(SUMPRODUCT(AN203:AW203,MMULT(AN203:AW203,幕後結果!$AB$9:$AK$18)))*252</f>
        <v>5.4051276701010745E-2</v>
      </c>
      <c r="BA203" s="122">
        <f t="shared" si="51"/>
        <v>0.23248930448734786</v>
      </c>
      <c r="BB203" s="98">
        <f t="shared" si="52"/>
        <v>-0.25764459116258809</v>
      </c>
      <c r="BC203" s="56"/>
      <c r="BD203" s="56"/>
    </row>
    <row r="204" spans="1:56">
      <c r="A204" s="91">
        <v>203</v>
      </c>
      <c r="B204" s="122">
        <v>0.28803970216584562</v>
      </c>
      <c r="C204" s="122">
        <v>0.53577480630821905</v>
      </c>
      <c r="D204" s="122">
        <v>6.1382406505693377E-2</v>
      </c>
      <c r="E204" s="122">
        <v>0.65808148344512518</v>
      </c>
      <c r="F204" s="122">
        <v>0.73902602391673211</v>
      </c>
      <c r="G204" s="122">
        <v>0.77313265569540146</v>
      </c>
      <c r="H204" s="122">
        <v>0.21224905262988147</v>
      </c>
      <c r="I204" s="122">
        <v>0.74160480244309257</v>
      </c>
      <c r="J204" s="122">
        <v>0.40691779800880834</v>
      </c>
      <c r="K204" s="100">
        <v>0.39570178427123337</v>
      </c>
      <c r="L204" s="101"/>
      <c r="M204" s="102">
        <v>203</v>
      </c>
      <c r="N204" s="125">
        <v>-0.55912061808834712</v>
      </c>
      <c r="O204" s="125">
        <v>8.9794665496564841E-2</v>
      </c>
      <c r="P204" s="125">
        <v>-1.5432719228050731</v>
      </c>
      <c r="Q204" s="125">
        <v>0.40723277308407485</v>
      </c>
      <c r="R204" s="125">
        <v>0.64034558312725154</v>
      </c>
      <c r="S204" s="125">
        <v>0.74920328649701196</v>
      </c>
      <c r="T204" s="125">
        <v>-0.7986418646030673</v>
      </c>
      <c r="U204" s="122">
        <v>0.64830083339063838</v>
      </c>
      <c r="V204" s="122">
        <v>-0.23548077845471346</v>
      </c>
      <c r="W204" s="94">
        <v>-0.26448844358679502</v>
      </c>
      <c r="X204" s="56"/>
      <c r="Y204" s="95">
        <v>203</v>
      </c>
      <c r="Z204" s="122">
        <f>(幕後結果!$AB$2+幕後結果!$AB$4*幕後結果_最佳化!$N1205)*12/3</f>
        <v>-0.74246675023218722</v>
      </c>
      <c r="AA204" s="122">
        <f>(幕後結果!$AC$2+幕後結果!$AC$4*幕後結果_最佳化!$O1205)*12/3</f>
        <v>-1.3027543219423017</v>
      </c>
      <c r="AB204" s="122">
        <f>(幕後結果!$AD$2+幕後結果!$AD$4*幕後結果_最佳化!$P1205)*12/3</f>
        <v>-1.0332958997809794</v>
      </c>
      <c r="AC204" s="122">
        <f>(幕後結果!$AE$2+幕後結果!$AE$4*幕後結果_最佳化!$Q1205)*12/3</f>
        <v>0.80159195465325084</v>
      </c>
      <c r="AD204" s="122">
        <f>(幕後結果!$AF$2+幕後結果!$AF$4*幕後結果_最佳化!$R1205)*12/3</f>
        <v>0.26586894194047828</v>
      </c>
      <c r="AE204" s="122">
        <f>(幕後結果!$AG$2+幕後結果!$AG$4*幕後結果_最佳化!$S1205)*12/3</f>
        <v>0.78364333849327894</v>
      </c>
      <c r="AF204" s="122">
        <f>(幕後結果!$AH$2+幕後結果!$AH$4*幕後結果_最佳化!$T1205)*12/3</f>
        <v>0.26333206478726012</v>
      </c>
      <c r="AG204" s="122">
        <f>(幕後結果!$AI$2+幕後結果!$AI$4*幕後結果_最佳化!$U1205)*12/3</f>
        <v>-0.24870750833033983</v>
      </c>
      <c r="AH204" s="122">
        <f>(幕後結果!$AJ$2+幕後結果!$AJ$4*幕後結果_最佳化!$V1205)*12/3</f>
        <v>-0.31131895475165905</v>
      </c>
      <c r="AI204" s="96">
        <f>(幕後結果!$AK$2+幕後結果!$AK$4*幕後結果_最佳化!$W1205)*12/3</f>
        <v>-0.5255185633655417</v>
      </c>
      <c r="AJ204" s="56"/>
      <c r="AK204" s="56"/>
      <c r="AL204" s="56"/>
      <c r="AM204" s="104">
        <v>203</v>
      </c>
      <c r="AN204" s="122">
        <f t="shared" si="40"/>
        <v>4.6261604269951809E-2</v>
      </c>
      <c r="AO204" s="122">
        <f t="shared" si="41"/>
        <v>0.1210618634595956</v>
      </c>
      <c r="AP204" s="122">
        <f t="shared" si="42"/>
        <v>0.11233765601221903</v>
      </c>
      <c r="AQ204" s="122">
        <f t="shared" si="43"/>
        <v>7.987794777602554E-2</v>
      </c>
      <c r="AR204" s="122">
        <f t="shared" si="44"/>
        <v>0.14310759002733964</v>
      </c>
      <c r="AS204" s="122">
        <f t="shared" si="45"/>
        <v>8.4919594666479026E-2</v>
      </c>
      <c r="AT204" s="122">
        <f t="shared" si="46"/>
        <v>0.14265467347015823</v>
      </c>
      <c r="AU204" s="122">
        <f t="shared" si="47"/>
        <v>9.3967757721356099E-2</v>
      </c>
      <c r="AV204" s="122">
        <f t="shared" si="48"/>
        <v>0.14338044604268668</v>
      </c>
      <c r="AW204" s="122">
        <f t="shared" si="49"/>
        <v>3.2430866554188455E-2</v>
      </c>
      <c r="AX204" s="122">
        <f t="shared" si="50"/>
        <v>1</v>
      </c>
      <c r="AY204" s="122">
        <f>SUMPRODUCT(AN204:AW204,幕後結果_最佳化!$Z$1005:$AI$1005)</f>
        <v>5.8497127690586327E-2</v>
      </c>
      <c r="AZ204" s="122">
        <f>(SUMPRODUCT(AN204:AW204,MMULT(AN204:AW204,幕後結果!$AB$9:$AK$18)))*252</f>
        <v>4.4225114147973435E-2</v>
      </c>
      <c r="BA204" s="122">
        <f t="shared" si="51"/>
        <v>0.2102976798444848</v>
      </c>
      <c r="BB204" s="98">
        <f t="shared" si="52"/>
        <v>7.4166903325421404E-2</v>
      </c>
      <c r="BC204" s="56"/>
      <c r="BD204" s="56"/>
    </row>
    <row r="205" spans="1:56">
      <c r="A205" s="91">
        <v>204</v>
      </c>
      <c r="B205" s="122">
        <v>0.22955240664229981</v>
      </c>
      <c r="C205" s="122">
        <v>0.33041043627613731</v>
      </c>
      <c r="D205" s="122">
        <v>0.79727404374154376</v>
      </c>
      <c r="E205" s="122">
        <v>0.95309477466896397</v>
      </c>
      <c r="F205" s="122">
        <v>0.89101145052240671</v>
      </c>
      <c r="G205" s="122">
        <v>0.41563220198803719</v>
      </c>
      <c r="H205" s="122">
        <v>0.93155665594800463</v>
      </c>
      <c r="I205" s="122">
        <v>3.1456740950971396E-2</v>
      </c>
      <c r="J205" s="122">
        <v>4.6339426313771304E-2</v>
      </c>
      <c r="K205" s="100">
        <v>0.76280128398395619</v>
      </c>
      <c r="L205" s="101"/>
      <c r="M205" s="102">
        <v>204</v>
      </c>
      <c r="N205" s="125">
        <v>-0.74032170596055447</v>
      </c>
      <c r="O205" s="125">
        <v>-0.4387801115917232</v>
      </c>
      <c r="P205" s="125">
        <v>0.8319238787425961</v>
      </c>
      <c r="Q205" s="125">
        <v>1.6756312149064985</v>
      </c>
      <c r="R205" s="125">
        <v>1.2319250072575985</v>
      </c>
      <c r="S205" s="125">
        <v>-0.21308020531737906</v>
      </c>
      <c r="T205" s="125">
        <v>1.4874852800709424</v>
      </c>
      <c r="U205" s="122">
        <v>-1.8598024409872049</v>
      </c>
      <c r="V205" s="122">
        <v>-1.6814329358692377</v>
      </c>
      <c r="W205" s="94">
        <v>0.71534250188719173</v>
      </c>
      <c r="X205" s="56"/>
      <c r="Y205" s="95">
        <v>204</v>
      </c>
      <c r="Z205" s="122">
        <f>(幕後結果!$AB$2+幕後結果!$AB$4*幕後結果_最佳化!$N1206)*12/3</f>
        <v>-0.96743703279622473</v>
      </c>
      <c r="AA205" s="122">
        <f>(幕後結果!$AC$2+幕後結果!$AC$4*幕後結果_最佳化!$O1206)*12/3</f>
        <v>-2.0469125824071952</v>
      </c>
      <c r="AB205" s="122">
        <f>(幕後結果!$AD$2+幕後結果!$AD$4*幕後結果_最佳化!$P1206)*12/3</f>
        <v>0.91523504587564475</v>
      </c>
      <c r="AC205" s="122">
        <f>(幕後結果!$AE$2+幕後結果!$AE$4*幕後結果_最佳化!$Q1206)*12/3</f>
        <v>2.1790493566333673</v>
      </c>
      <c r="AD205" s="122">
        <f>(幕後結果!$AF$2+幕後結果!$AF$4*幕後結果_最佳化!$R1206)*12/3</f>
        <v>0.94890241283341004</v>
      </c>
      <c r="AE205" s="122">
        <f>(幕後結果!$AG$2+幕後結果!$AG$4*幕後結果_最佳化!$S1206)*12/3</f>
        <v>1.1023269213122662</v>
      </c>
      <c r="AF205" s="122">
        <f>(幕後結果!$AH$2+幕後結果!$AH$4*幕後結果_最佳化!$T1206)*12/3</f>
        <v>2.5767255219066225</v>
      </c>
      <c r="AG205" s="122">
        <f>(幕後結果!$AI$2+幕後結果!$AI$4*幕後結果_最佳化!$U1206)*12/3</f>
        <v>-3.1654586157571232</v>
      </c>
      <c r="AH205" s="122">
        <f>(幕後結果!$AJ$2+幕後結果!$AJ$4*幕後結果_最佳化!$V1206)*12/3</f>
        <v>-1.0000167398008901</v>
      </c>
      <c r="AI205" s="96">
        <f>(幕後結果!$AK$2+幕後結果!$AK$4*幕後結果_最佳化!$W1206)*12/3</f>
        <v>-7.2955430918042574E-2</v>
      </c>
      <c r="AJ205" s="56"/>
      <c r="AK205" s="56"/>
      <c r="AL205" s="56"/>
      <c r="AM205" s="104">
        <v>204</v>
      </c>
      <c r="AN205" s="122">
        <f t="shared" si="40"/>
        <v>3.0379317236584021E-3</v>
      </c>
      <c r="AO205" s="122">
        <f t="shared" si="41"/>
        <v>1.9619332576286924E-2</v>
      </c>
      <c r="AP205" s="122">
        <f t="shared" si="42"/>
        <v>0.12613741737531156</v>
      </c>
      <c r="AQ205" s="122">
        <f t="shared" si="43"/>
        <v>0.12148787075692903</v>
      </c>
      <c r="AR205" s="122">
        <f t="shared" si="44"/>
        <v>0.13754495341605441</v>
      </c>
      <c r="AS205" s="122">
        <f t="shared" si="45"/>
        <v>0.15049100463900086</v>
      </c>
      <c r="AT205" s="122">
        <f t="shared" si="46"/>
        <v>0.18047775237913341</v>
      </c>
      <c r="AU205" s="122">
        <f t="shared" si="47"/>
        <v>0.17960712527310749</v>
      </c>
      <c r="AV205" s="122">
        <f t="shared" si="48"/>
        <v>7.7209721222030445E-2</v>
      </c>
      <c r="AW205" s="122">
        <f t="shared" si="49"/>
        <v>4.3868906384873516E-3</v>
      </c>
      <c r="AX205" s="122">
        <f t="shared" si="50"/>
        <v>1</v>
      </c>
      <c r="AY205" s="122">
        <f>SUMPRODUCT(AN205:AW205,幕後結果_最佳化!$Z$1005:$AI$1005)</f>
        <v>0.24036401603128477</v>
      </c>
      <c r="AZ205" s="122">
        <f>(SUMPRODUCT(AN205:AW205,MMULT(AN205:AW205,幕後結果!$AB$9:$AK$18)))*252</f>
        <v>4.5615659736056455E-2</v>
      </c>
      <c r="BA205" s="122">
        <f t="shared" si="51"/>
        <v>0.21357822860969808</v>
      </c>
      <c r="BB205" s="98">
        <f t="shared" si="52"/>
        <v>0.92455123968716346</v>
      </c>
      <c r="BC205" s="56"/>
      <c r="BD205" s="56"/>
    </row>
    <row r="206" spans="1:56">
      <c r="A206" s="91">
        <v>205</v>
      </c>
      <c r="B206" s="122">
        <v>3.1958513743557404E-2</v>
      </c>
      <c r="C206" s="122">
        <v>0.33190310686389068</v>
      </c>
      <c r="D206" s="122">
        <v>0.26680607292315717</v>
      </c>
      <c r="E206" s="122">
        <v>0.96414606242120748</v>
      </c>
      <c r="F206" s="122">
        <v>0.17318615551643179</v>
      </c>
      <c r="G206" s="122">
        <v>0.75135543309091557</v>
      </c>
      <c r="H206" s="122">
        <v>0.9275041501520036</v>
      </c>
      <c r="I206" s="122">
        <v>0.48331832776680161</v>
      </c>
      <c r="J206" s="122">
        <v>0.95082166429481307</v>
      </c>
      <c r="K206" s="100">
        <v>0.68297642993492524</v>
      </c>
      <c r="L206" s="101"/>
      <c r="M206" s="102">
        <v>205</v>
      </c>
      <c r="N206" s="125">
        <v>-1.8527581753468696</v>
      </c>
      <c r="O206" s="125">
        <v>-0.43466416404686248</v>
      </c>
      <c r="P206" s="125">
        <v>-0.62250151811913479</v>
      </c>
      <c r="Q206" s="125">
        <v>1.8009683087643464</v>
      </c>
      <c r="R206" s="125">
        <v>-0.94164912284131008</v>
      </c>
      <c r="S206" s="125">
        <v>0.67876127566161082</v>
      </c>
      <c r="T206" s="125">
        <v>1.457451827141075</v>
      </c>
      <c r="U206" s="122">
        <v>-4.1826944080738171E-2</v>
      </c>
      <c r="V206" s="122">
        <v>1.6528732052728468</v>
      </c>
      <c r="W206" s="94">
        <v>0.47603823277653151</v>
      </c>
      <c r="X206" s="56"/>
      <c r="Y206" s="95">
        <v>205</v>
      </c>
      <c r="Z206" s="122">
        <f>(幕後結果!$AB$2+幕後結果!$AB$4*幕後結果_最佳化!$N1207)*12/3</f>
        <v>-2.3485829728740235</v>
      </c>
      <c r="AA206" s="122">
        <f>(幕後結果!$AC$2+幕後結果!$AC$4*幕後結果_最佳化!$O1207)*12/3</f>
        <v>-2.1378946312075273</v>
      </c>
      <c r="AB206" s="122">
        <f>(幕後結果!$AD$2+幕後結果!$AD$4*幕後結果_最佳化!$P1207)*12/3</f>
        <v>-0.67884459349048332</v>
      </c>
      <c r="AC206" s="122">
        <f>(幕後結果!$AE$2+幕後結果!$AE$4*幕後結果_最佳化!$Q1207)*12/3</f>
        <v>1.8615254999189768</v>
      </c>
      <c r="AD206" s="122">
        <f>(幕後結果!$AF$2+幕後結果!$AF$4*幕後結果_最佳化!$R1207)*12/3</f>
        <v>-0.60081559325160749</v>
      </c>
      <c r="AE206" s="122">
        <f>(幕後結果!$AG$2+幕後結果!$AG$4*幕後結果_最佳化!$S1207)*12/3</f>
        <v>1.1055744066431004</v>
      </c>
      <c r="AF206" s="122">
        <f>(幕後結果!$AH$2+幕後結果!$AH$4*幕後結果_最佳化!$T1207)*12/3</f>
        <v>1.6343725437621199</v>
      </c>
      <c r="AG206" s="122">
        <f>(幕後結果!$AI$2+幕後結果!$AI$4*幕後結果_最佳化!$U1207)*12/3</f>
        <v>-1.9562238585320604</v>
      </c>
      <c r="AH206" s="122">
        <f>(幕後結果!$AJ$2+幕後結果!$AJ$4*幕後結果_最佳化!$V1207)*12/3</f>
        <v>0.93483386916714795</v>
      </c>
      <c r="AI206" s="96">
        <f>(幕後結果!$AK$2+幕後結果!$AK$4*幕後結果_最佳化!$W1207)*12/3</f>
        <v>-0.56017777435118421</v>
      </c>
      <c r="AJ206" s="56"/>
      <c r="AK206" s="56"/>
      <c r="AL206" s="56"/>
      <c r="AM206" s="104">
        <v>205</v>
      </c>
      <c r="AN206" s="122">
        <f t="shared" si="40"/>
        <v>8.3824331051569907E-3</v>
      </c>
      <c r="AO206" s="122">
        <f t="shared" si="41"/>
        <v>0.16920106519260636</v>
      </c>
      <c r="AP206" s="122">
        <f t="shared" si="42"/>
        <v>0.1418442991997815</v>
      </c>
      <c r="AQ206" s="122">
        <f t="shared" si="43"/>
        <v>5.51712192911454E-2</v>
      </c>
      <c r="AR206" s="122">
        <f t="shared" si="44"/>
        <v>0.10247341139736076</v>
      </c>
      <c r="AS206" s="122">
        <f t="shared" si="45"/>
        <v>0.1405575893867114</v>
      </c>
      <c r="AT206" s="122">
        <f t="shared" si="46"/>
        <v>0.13994140632137367</v>
      </c>
      <c r="AU206" s="122">
        <f t="shared" si="47"/>
        <v>1.2504653837435337E-2</v>
      </c>
      <c r="AV206" s="122">
        <f t="shared" si="48"/>
        <v>0.20093022246510006</v>
      </c>
      <c r="AW206" s="122">
        <f t="shared" si="49"/>
        <v>2.8993699803328589E-2</v>
      </c>
      <c r="AX206" s="122">
        <f t="shared" si="50"/>
        <v>1</v>
      </c>
      <c r="AY206" s="122">
        <f>SUMPRODUCT(AN206:AW206,幕後結果_最佳化!$Z$1005:$AI$1005)</f>
        <v>8.2941213444823442E-2</v>
      </c>
      <c r="AZ206" s="122">
        <f>(SUMPRODUCT(AN206:AW206,MMULT(AN206:AW206,幕後結果!$AB$9:$AK$18)))*252</f>
        <v>5.2639032031528671E-2</v>
      </c>
      <c r="BA206" s="122">
        <f t="shared" si="51"/>
        <v>0.22943197691587952</v>
      </c>
      <c r="BB206" s="98">
        <f t="shared" si="52"/>
        <v>0.17452324642394734</v>
      </c>
      <c r="BC206" s="56"/>
      <c r="BD206" s="56"/>
    </row>
    <row r="207" spans="1:56">
      <c r="A207" s="91">
        <v>206</v>
      </c>
      <c r="B207" s="122">
        <v>0.97468714907551512</v>
      </c>
      <c r="C207" s="122">
        <v>0.52049059990265301</v>
      </c>
      <c r="D207" s="122">
        <v>0.72519003442448282</v>
      </c>
      <c r="E207" s="122">
        <v>0.26587756972164911</v>
      </c>
      <c r="F207" s="122">
        <v>0.8747887696837211</v>
      </c>
      <c r="G207" s="122">
        <v>0.99689574668743886</v>
      </c>
      <c r="H207" s="122">
        <v>0.10233881516994536</v>
      </c>
      <c r="I207" s="122">
        <v>0.42836717440433336</v>
      </c>
      <c r="J207" s="122">
        <v>0.59708058469087844</v>
      </c>
      <c r="K207" s="100">
        <v>0.57823585614584205</v>
      </c>
      <c r="L207" s="101"/>
      <c r="M207" s="102">
        <v>206</v>
      </c>
      <c r="N207" s="125">
        <v>1.9546389392686825</v>
      </c>
      <c r="O207" s="125">
        <v>5.1384921004323167E-2</v>
      </c>
      <c r="P207" s="125">
        <v>0.59832974785420923</v>
      </c>
      <c r="Q207" s="125">
        <v>-0.62532901667126184</v>
      </c>
      <c r="R207" s="125">
        <v>1.1493238658589011</v>
      </c>
      <c r="S207" s="125">
        <v>2.7365610899126502</v>
      </c>
      <c r="T207" s="125">
        <v>-1.2683369969041087</v>
      </c>
      <c r="U207" s="122">
        <v>-0.18053274639112951</v>
      </c>
      <c r="V207" s="122">
        <v>0.24579770900415615</v>
      </c>
      <c r="W207" s="94">
        <v>0.19738241757378752</v>
      </c>
      <c r="X207" s="56"/>
      <c r="Y207" s="95">
        <v>206</v>
      </c>
      <c r="Z207" s="122">
        <f>(幕後結果!$AB$2+幕後結果!$AB$4*幕後結果_最佳化!$N1208)*12/3</f>
        <v>2.3784924258821234</v>
      </c>
      <c r="AA207" s="122">
        <f>(幕後結果!$AC$2+幕後結果!$AC$4*幕後結果_最佳化!$O1208)*12/3</f>
        <v>-1.137277566459266</v>
      </c>
      <c r="AB207" s="122">
        <f>(幕後結果!$AD$2+幕後結果!$AD$4*幕後結果_最佳化!$P1208)*12/3</f>
        <v>1.5744097196241533</v>
      </c>
      <c r="AC207" s="122">
        <f>(幕後結果!$AE$2+幕後結果!$AE$4*幕後結果_最佳化!$Q1208)*12/3</f>
        <v>0.70076747645827664</v>
      </c>
      <c r="AD207" s="122">
        <f>(幕後結果!$AF$2+幕後結果!$AF$4*幕後結果_最佳化!$R1208)*12/3</f>
        <v>0.62996007110513186</v>
      </c>
      <c r="AE207" s="122">
        <f>(幕後結果!$AG$2+幕後結果!$AG$4*幕後結果_最佳化!$S1208)*12/3</f>
        <v>2.635470977312913</v>
      </c>
      <c r="AF207" s="122">
        <f>(幕後結果!$AH$2+幕後結果!$AH$4*幕後結果_最佳化!$T1208)*12/3</f>
        <v>0.69817462997618263</v>
      </c>
      <c r="AG207" s="122">
        <f>(幕後結果!$AI$2+幕後結果!$AI$4*幕後結果_最佳化!$U1208)*12/3</f>
        <v>0.25437617980956118</v>
      </c>
      <c r="AH207" s="122">
        <f>(幕後結果!$AJ$2+幕後結果!$AJ$4*幕後結果_最佳化!$V1208)*12/3</f>
        <v>0.54972644806772586</v>
      </c>
      <c r="AI207" s="96">
        <f>(幕後結果!$AK$2+幕後結果!$AK$4*幕後結果_最佳化!$W1208)*12/3</f>
        <v>0.4207722672609438</v>
      </c>
      <c r="AJ207" s="56"/>
      <c r="AK207" s="56"/>
      <c r="AL207" s="56"/>
      <c r="AM207" s="104">
        <v>206</v>
      </c>
      <c r="AN207" s="122">
        <f t="shared" si="40"/>
        <v>7.0806247491620372E-2</v>
      </c>
      <c r="AO207" s="122">
        <f t="shared" si="41"/>
        <v>0.15131675309002773</v>
      </c>
      <c r="AP207" s="122">
        <f t="shared" si="42"/>
        <v>2.6734398807859203E-2</v>
      </c>
      <c r="AQ207" s="122">
        <f t="shared" si="43"/>
        <v>0.12825749195380323</v>
      </c>
      <c r="AR207" s="122">
        <f t="shared" si="44"/>
        <v>6.6248806587151349E-2</v>
      </c>
      <c r="AS207" s="122">
        <f t="shared" si="45"/>
        <v>0.1332420932849937</v>
      </c>
      <c r="AT207" s="122">
        <f t="shared" si="46"/>
        <v>0.17335337553100913</v>
      </c>
      <c r="AU207" s="122">
        <f t="shared" si="47"/>
        <v>2.6403120968225495E-2</v>
      </c>
      <c r="AV207" s="122">
        <f t="shared" si="48"/>
        <v>0.16139776533492045</v>
      </c>
      <c r="AW207" s="122">
        <f t="shared" si="49"/>
        <v>6.2239946950389452E-2</v>
      </c>
      <c r="AX207" s="122">
        <f t="shared" si="50"/>
        <v>1.0000000000000002</v>
      </c>
      <c r="AY207" s="122">
        <f>SUMPRODUCT(AN207:AW207,幕後結果_最佳化!$Z$1005:$AI$1005)</f>
        <v>0.12657507574486088</v>
      </c>
      <c r="AZ207" s="122">
        <f>(SUMPRODUCT(AN207:AW207,MMULT(AN207:AW207,幕後結果!$AB$9:$AK$18)))*252</f>
        <v>4.9604995355443889E-2</v>
      </c>
      <c r="BA207" s="122">
        <f t="shared" si="51"/>
        <v>0.22272178913488436</v>
      </c>
      <c r="BB207" s="98">
        <f t="shared" si="52"/>
        <v>0.37569326319566221</v>
      </c>
      <c r="BC207" s="56"/>
      <c r="BD207" s="56"/>
    </row>
    <row r="208" spans="1:56">
      <c r="A208" s="91">
        <v>207</v>
      </c>
      <c r="B208" s="122">
        <v>0.99449055617838322</v>
      </c>
      <c r="C208" s="122">
        <v>0.19062359287842745</v>
      </c>
      <c r="D208" s="122">
        <v>0.91498222372135074</v>
      </c>
      <c r="E208" s="122">
        <v>0.79725217144090643</v>
      </c>
      <c r="F208" s="122">
        <v>0.89693377189401158</v>
      </c>
      <c r="G208" s="122">
        <v>0.70079011337159236</v>
      </c>
      <c r="H208" s="122">
        <v>0.54634584351334103</v>
      </c>
      <c r="I208" s="122">
        <v>0.92093282469611903</v>
      </c>
      <c r="J208" s="122">
        <v>0.35422154973754449</v>
      </c>
      <c r="K208" s="100">
        <v>0.11512472255376638</v>
      </c>
      <c r="L208" s="101"/>
      <c r="M208" s="102">
        <v>207</v>
      </c>
      <c r="N208" s="125">
        <v>2.5420992596585825</v>
      </c>
      <c r="O208" s="125">
        <v>-0.87560062456220589</v>
      </c>
      <c r="P208" s="125">
        <v>1.3720895809683062</v>
      </c>
      <c r="Q208" s="125">
        <v>0.83184638664261135</v>
      </c>
      <c r="R208" s="125">
        <v>1.2642718876262566</v>
      </c>
      <c r="S208" s="125">
        <v>0.52667431771117545</v>
      </c>
      <c r="T208" s="125">
        <v>0.11643435023214474</v>
      </c>
      <c r="U208" s="122">
        <v>1.4113740494166898</v>
      </c>
      <c r="V208" s="122">
        <v>-0.37394787163762627</v>
      </c>
      <c r="W208" s="94">
        <v>-1.1997165451946492</v>
      </c>
      <c r="X208" s="56"/>
      <c r="Y208" s="95">
        <v>207</v>
      </c>
      <c r="Z208" s="122">
        <f>(幕後結果!$AB$2+幕後結果!$AB$4*幕後結果_最佳化!$N1209)*12/3</f>
        <v>3.1078540198173812</v>
      </c>
      <c r="AA208" s="122">
        <f>(幕後結果!$AC$2+幕後結果!$AC$4*幕後結果_最佳化!$O1209)*12/3</f>
        <v>-2.3636897179317229</v>
      </c>
      <c r="AB208" s="122">
        <f>(幕後結果!$AD$2+幕後結果!$AD$4*幕後結果_最佳化!$P1209)*12/3</f>
        <v>2.3272263798206696</v>
      </c>
      <c r="AC208" s="122">
        <f>(幕後結果!$AE$2+幕後結果!$AE$4*幕後結果_最佳化!$Q1209)*12/3</f>
        <v>1.8144490032308642</v>
      </c>
      <c r="AD208" s="122">
        <f>(幕後結果!$AF$2+幕後結果!$AF$4*幕後結果_最佳化!$R1209)*12/3</f>
        <v>0.77915464362137399</v>
      </c>
      <c r="AE208" s="122">
        <f>(幕後結果!$AG$2+幕後結果!$AG$4*幕後結果_最佳化!$S1209)*12/3</f>
        <v>1.866845625877537</v>
      </c>
      <c r="AF208" s="122">
        <f>(幕後結果!$AH$2+幕後結果!$AH$4*幕後結果_最佳化!$T1209)*12/3</f>
        <v>2.16116208484938</v>
      </c>
      <c r="AG208" s="122">
        <f>(幕後結果!$AI$2+幕後結果!$AI$4*幕後結果_最佳化!$U1209)*12/3</f>
        <v>2.3360665040911659</v>
      </c>
      <c r="AH208" s="122">
        <f>(幕後結果!$AJ$2+幕後結果!$AJ$4*幕後結果_最佳化!$V1209)*12/3</f>
        <v>0.54785587921753698</v>
      </c>
      <c r="AI208" s="96">
        <f>(幕後結果!$AK$2+幕後結果!$AK$4*幕後結果_最佳化!$W1209)*12/3</f>
        <v>-0.13526963259368152</v>
      </c>
      <c r="AJ208" s="56"/>
      <c r="AK208" s="56"/>
      <c r="AL208" s="56"/>
      <c r="AM208" s="104">
        <v>207</v>
      </c>
      <c r="AN208" s="122">
        <f t="shared" si="40"/>
        <v>7.1853560118769644E-2</v>
      </c>
      <c r="AO208" s="122">
        <f t="shared" si="41"/>
        <v>8.7120565824458471E-2</v>
      </c>
      <c r="AP208" s="122">
        <f t="shared" si="42"/>
        <v>5.3824475989092881E-2</v>
      </c>
      <c r="AQ208" s="122">
        <f t="shared" si="43"/>
        <v>0.15280413716844388</v>
      </c>
      <c r="AR208" s="122">
        <f t="shared" si="44"/>
        <v>6.0009456675656332E-2</v>
      </c>
      <c r="AS208" s="122">
        <f t="shared" si="45"/>
        <v>0.17924189575684424</v>
      </c>
      <c r="AT208" s="122">
        <f t="shared" si="46"/>
        <v>0.1067656181718428</v>
      </c>
      <c r="AU208" s="122">
        <f t="shared" si="47"/>
        <v>8.0720026673532619E-2</v>
      </c>
      <c r="AV208" s="122">
        <f t="shared" si="48"/>
        <v>0.13629181963048775</v>
      </c>
      <c r="AW208" s="122">
        <f t="shared" si="49"/>
        <v>7.1368443990871583E-2</v>
      </c>
      <c r="AX208" s="122">
        <f t="shared" si="50"/>
        <v>1.0000000000000002</v>
      </c>
      <c r="AY208" s="122">
        <f>SUMPRODUCT(AN208:AW208,幕後結果_最佳化!$Z$1005:$AI$1005)</f>
        <v>0.13360937412112334</v>
      </c>
      <c r="AZ208" s="122">
        <f>(SUMPRODUCT(AN208:AW208,MMULT(AN208:AW208,幕後結果!$AB$9:$AK$18)))*252</f>
        <v>4.6933923963600098E-2</v>
      </c>
      <c r="BA208" s="122">
        <f t="shared" si="51"/>
        <v>0.21664238727358989</v>
      </c>
      <c r="BB208" s="98">
        <f t="shared" si="52"/>
        <v>0.41870556940719883</v>
      </c>
      <c r="BC208" s="56"/>
      <c r="BD208" s="56"/>
    </row>
    <row r="209" spans="1:56">
      <c r="A209" s="91">
        <v>208</v>
      </c>
      <c r="B209" s="122">
        <v>0.13209833196860243</v>
      </c>
      <c r="C209" s="122">
        <v>0.27372792550672065</v>
      </c>
      <c r="D209" s="122">
        <v>0.45905748636798127</v>
      </c>
      <c r="E209" s="122">
        <v>0.96703323305177968</v>
      </c>
      <c r="F209" s="122">
        <v>0.61853044661464796</v>
      </c>
      <c r="G209" s="122">
        <v>0.96091824335737774</v>
      </c>
      <c r="H209" s="122">
        <v>0.56284735845522382</v>
      </c>
      <c r="I209" s="122">
        <v>0.67748233427728666</v>
      </c>
      <c r="J209" s="122">
        <v>0.24585683086944976</v>
      </c>
      <c r="K209" s="100">
        <v>0.13546125284066157</v>
      </c>
      <c r="L209" s="101"/>
      <c r="M209" s="102">
        <v>208</v>
      </c>
      <c r="N209" s="125">
        <v>-1.1165268961510426</v>
      </c>
      <c r="O209" s="125">
        <v>-0.60157683717966104</v>
      </c>
      <c r="P209" s="125">
        <v>-0.10280848268216489</v>
      </c>
      <c r="Q209" s="125">
        <v>1.8388752703918489</v>
      </c>
      <c r="R209" s="125">
        <v>0.30162347990902905</v>
      </c>
      <c r="S209" s="125">
        <v>1.7614426406023349</v>
      </c>
      <c r="T209" s="125">
        <v>0.15819228474309169</v>
      </c>
      <c r="U209" s="122">
        <v>0.46067006996263593</v>
      </c>
      <c r="V209" s="122">
        <v>-0.68758578596164399</v>
      </c>
      <c r="W209" s="94">
        <v>-1.1009406107920752</v>
      </c>
      <c r="X209" s="56"/>
      <c r="Y209" s="95">
        <v>208</v>
      </c>
      <c r="Z209" s="122">
        <f>(幕後結果!$AB$2+幕後結果!$AB$4*幕後結果_最佳化!$N1210)*12/3</f>
        <v>-1.4345147359880552</v>
      </c>
      <c r="AA209" s="122">
        <f>(幕後結果!$AC$2+幕後結果!$AC$4*幕後結果_最佳化!$O1210)*12/3</f>
        <v>-2.3039449583561051</v>
      </c>
      <c r="AB209" s="122">
        <f>(幕後結果!$AD$2+幕後結果!$AD$4*幕後結果_最佳化!$P1210)*12/3</f>
        <v>-2.4032364653640004E-2</v>
      </c>
      <c r="AC209" s="122">
        <f>(幕後結果!$AE$2+幕後結果!$AE$4*幕後結果_最佳化!$Q1210)*12/3</f>
        <v>2.0264985452822462</v>
      </c>
      <c r="AD209" s="122">
        <f>(幕後結果!$AF$2+幕後結果!$AF$4*幕後結果_最佳化!$R1210)*12/3</f>
        <v>0.24244757161804972</v>
      </c>
      <c r="AE209" s="122">
        <f>(幕後結果!$AG$2+幕後結果!$AG$4*幕後結果_最佳化!$S1210)*12/3</f>
        <v>2.2473958191051944</v>
      </c>
      <c r="AF209" s="122">
        <f>(幕後結果!$AH$2+幕後結果!$AH$4*幕後結果_最佳化!$T1210)*12/3</f>
        <v>0.87536370239186267</v>
      </c>
      <c r="AG209" s="122">
        <f>(幕後結果!$AI$2+幕後結果!$AI$4*幕後結果_最佳化!$U1210)*12/3</f>
        <v>-0.74871909832595585</v>
      </c>
      <c r="AH209" s="122">
        <f>(幕後結果!$AJ$2+幕後結果!$AJ$4*幕後結果_最佳化!$V1210)*12/3</f>
        <v>-0.62634766250398055</v>
      </c>
      <c r="AI209" s="96">
        <f>(幕後結果!$AK$2+幕後結果!$AK$4*幕後結果_最佳化!$W1210)*12/3</f>
        <v>-0.96365686566849096</v>
      </c>
      <c r="AJ209" s="56"/>
      <c r="AK209" s="56"/>
      <c r="AL209" s="56"/>
      <c r="AM209" s="104">
        <v>208</v>
      </c>
      <c r="AN209" s="122">
        <f t="shared" si="40"/>
        <v>0.16415440154549713</v>
      </c>
      <c r="AO209" s="122">
        <f t="shared" si="41"/>
        <v>0.12037799189215244</v>
      </c>
      <c r="AP209" s="122">
        <f t="shared" si="42"/>
        <v>0.1327475979807308</v>
      </c>
      <c r="AQ209" s="122">
        <f t="shared" si="43"/>
        <v>2.1971201435774464E-2</v>
      </c>
      <c r="AR209" s="122">
        <f t="shared" si="44"/>
        <v>0.16656929932702333</v>
      </c>
      <c r="AS209" s="122">
        <f t="shared" si="45"/>
        <v>5.9654016695976572E-2</v>
      </c>
      <c r="AT209" s="122">
        <f t="shared" si="46"/>
        <v>0.1341721148433718</v>
      </c>
      <c r="AU209" s="122">
        <f t="shared" si="47"/>
        <v>0.11588708046344931</v>
      </c>
      <c r="AV209" s="122">
        <f t="shared" si="48"/>
        <v>1.9038915368839671E-2</v>
      </c>
      <c r="AW209" s="122">
        <f t="shared" si="49"/>
        <v>6.542738044718456E-2</v>
      </c>
      <c r="AX209" s="122">
        <f t="shared" si="50"/>
        <v>1</v>
      </c>
      <c r="AY209" s="122">
        <f>SUMPRODUCT(AN209:AW209,幕後結果_最佳化!$Z$1005:$AI$1005)</f>
        <v>-5.1355247429719669E-2</v>
      </c>
      <c r="AZ209" s="122">
        <f>(SUMPRODUCT(AN209:AW209,MMULT(AN209:AW209,幕後結果!$AB$9:$AK$18)))*252</f>
        <v>4.9698183210429542E-2</v>
      </c>
      <c r="BA209" s="122">
        <f t="shared" si="51"/>
        <v>0.22293089335134675</v>
      </c>
      <c r="BB209" s="98">
        <f t="shared" si="52"/>
        <v>-0.42280029480333242</v>
      </c>
      <c r="BC209" s="56"/>
      <c r="BD209" s="56"/>
    </row>
    <row r="210" spans="1:56">
      <c r="A210" s="91">
        <v>209</v>
      </c>
      <c r="B210" s="122">
        <v>0.71142997661149909</v>
      </c>
      <c r="C210" s="122">
        <v>0.98357333538679326</v>
      </c>
      <c r="D210" s="122">
        <v>0.23916277325531876</v>
      </c>
      <c r="E210" s="122">
        <v>0.12132424743977155</v>
      </c>
      <c r="F210" s="122">
        <v>0.62115638741762536</v>
      </c>
      <c r="G210" s="122">
        <v>0.62442725798296861</v>
      </c>
      <c r="H210" s="122">
        <v>4.3872589275197216E-2</v>
      </c>
      <c r="I210" s="122">
        <v>0.58210507258347555</v>
      </c>
      <c r="J210" s="122">
        <v>4.6943807368591051E-2</v>
      </c>
      <c r="K210" s="100">
        <v>2.2071668338156325E-2</v>
      </c>
      <c r="L210" s="101"/>
      <c r="M210" s="102">
        <v>209</v>
      </c>
      <c r="N210" s="125">
        <v>0.55756707194614274</v>
      </c>
      <c r="O210" s="125">
        <v>2.1338711554258754</v>
      </c>
      <c r="P210" s="125">
        <v>-0.70899827628652978</v>
      </c>
      <c r="Q210" s="125">
        <v>-1.1683924601747069</v>
      </c>
      <c r="R210" s="125">
        <v>0.30851928892381447</v>
      </c>
      <c r="S210" s="125">
        <v>0.31712931217309459</v>
      </c>
      <c r="T210" s="125">
        <v>-1.7074137387308739</v>
      </c>
      <c r="U210" s="122">
        <v>0.2072817131153302</v>
      </c>
      <c r="V210" s="122">
        <v>-1.6752376422849631</v>
      </c>
      <c r="W210" s="94">
        <v>-2.0127271960265918</v>
      </c>
      <c r="X210" s="56"/>
      <c r="Y210" s="95">
        <v>209</v>
      </c>
      <c r="Z210" s="122">
        <f>(幕後結果!$AB$2+幕後結果!$AB$4*幕後結果_最佳化!$N1211)*12/3</f>
        <v>0.64395729452860606</v>
      </c>
      <c r="AA210" s="122">
        <f>(幕後結果!$AC$2+幕後結果!$AC$4*幕後結果_最佳化!$O1211)*12/3</f>
        <v>1.6111556433242582</v>
      </c>
      <c r="AB210" s="122">
        <f>(幕後結果!$AD$2+幕後結果!$AD$4*幕後結果_最佳化!$P1211)*12/3</f>
        <v>0.23307057007790336</v>
      </c>
      <c r="AC210" s="122">
        <f>(幕後結果!$AE$2+幕後結果!$AE$4*幕後結果_最佳化!$Q1211)*12/3</f>
        <v>0.27588068887193706</v>
      </c>
      <c r="AD210" s="122">
        <f>(幕後結果!$AF$2+幕後結果!$AF$4*幕後結果_最佳化!$R1211)*12/3</f>
        <v>0.17471070670318109</v>
      </c>
      <c r="AE210" s="122">
        <f>(幕後結果!$AG$2+幕後結果!$AG$4*幕後結果_最佳化!$S1211)*12/3</f>
        <v>0.48595992568389601</v>
      </c>
      <c r="AF210" s="122">
        <f>(幕後結果!$AH$2+幕後結果!$AH$4*幕後結果_最佳化!$T1211)*12/3</f>
        <v>-0.17601610122416433</v>
      </c>
      <c r="AG210" s="122">
        <f>(幕後結果!$AI$2+幕後結果!$AI$4*幕後結果_最佳化!$U1211)*12/3</f>
        <v>-0.35676762655491662</v>
      </c>
      <c r="AH210" s="122">
        <f>(幕後結果!$AJ$2+幕後結果!$AJ$4*幕後結果_最佳化!$V1211)*12/3</f>
        <v>-0.63166491370263433</v>
      </c>
      <c r="AI210" s="96">
        <f>(幕後結果!$AK$2+幕後結果!$AK$4*幕後結果_最佳化!$W1211)*12/3</f>
        <v>-1.0864921026430348</v>
      </c>
      <c r="AJ210" s="56"/>
      <c r="AK210" s="56"/>
      <c r="AL210" s="56"/>
      <c r="AM210" s="104">
        <v>209</v>
      </c>
      <c r="AN210" s="122">
        <f t="shared" si="40"/>
        <v>9.3174761223142999E-2</v>
      </c>
      <c r="AO210" s="122">
        <f t="shared" si="41"/>
        <v>0.1119692773979504</v>
      </c>
      <c r="AP210" s="122">
        <f t="shared" si="42"/>
        <v>0.13915434559878698</v>
      </c>
      <c r="AQ210" s="122">
        <f t="shared" si="43"/>
        <v>1.5404166752516241E-2</v>
      </c>
      <c r="AR210" s="122">
        <f t="shared" si="44"/>
        <v>7.9612537125452812E-2</v>
      </c>
      <c r="AS210" s="122">
        <f t="shared" si="45"/>
        <v>9.0048519991165032E-2</v>
      </c>
      <c r="AT210" s="122">
        <f t="shared" si="46"/>
        <v>0.16702229246964351</v>
      </c>
      <c r="AU210" s="122">
        <f t="shared" si="47"/>
        <v>0.15592499694181391</v>
      </c>
      <c r="AV210" s="122">
        <f t="shared" si="48"/>
        <v>3.4822306634077094E-2</v>
      </c>
      <c r="AW210" s="122">
        <f t="shared" si="49"/>
        <v>0.11286679586545098</v>
      </c>
      <c r="AX210" s="122">
        <f t="shared" si="50"/>
        <v>1</v>
      </c>
      <c r="AY210" s="122">
        <f>SUMPRODUCT(AN210:AW210,幕後結果_最佳化!$Z$1005:$AI$1005)</f>
        <v>-3.7174468593665383E-2</v>
      </c>
      <c r="AZ210" s="122">
        <f>(SUMPRODUCT(AN210:AW210,MMULT(AN210:AW210,幕後結果!$AB$9:$AK$18)))*252</f>
        <v>4.9229283291004088E-2</v>
      </c>
      <c r="BA210" s="122">
        <f t="shared" si="51"/>
        <v>0.22187672994481436</v>
      </c>
      <c r="BB210" s="98">
        <f t="shared" si="52"/>
        <v>-0.36089619949591678</v>
      </c>
      <c r="BC210" s="56"/>
      <c r="BD210" s="56"/>
    </row>
    <row r="211" spans="1:56">
      <c r="A211" s="91">
        <v>210</v>
      </c>
      <c r="B211" s="122">
        <v>0.23433262121310783</v>
      </c>
      <c r="C211" s="122">
        <v>0.25972464124396044</v>
      </c>
      <c r="D211" s="122">
        <v>0.40862897789875952</v>
      </c>
      <c r="E211" s="122">
        <v>0.1271142896306876</v>
      </c>
      <c r="F211" s="122">
        <v>0.74482300636871268</v>
      </c>
      <c r="G211" s="122">
        <v>0.82343804926812125</v>
      </c>
      <c r="H211" s="122">
        <v>0.6576637872388289</v>
      </c>
      <c r="I211" s="122">
        <v>0.37626334802550443</v>
      </c>
      <c r="J211" s="122">
        <v>0.79205160772870919</v>
      </c>
      <c r="K211" s="100">
        <v>7.3023938667713173E-2</v>
      </c>
      <c r="L211" s="101"/>
      <c r="M211" s="102">
        <v>210</v>
      </c>
      <c r="N211" s="125">
        <v>-0.72465249992490355</v>
      </c>
      <c r="O211" s="125">
        <v>-0.64419455319331609</v>
      </c>
      <c r="P211" s="125">
        <v>-0.23107317327394167</v>
      </c>
      <c r="Q211" s="125">
        <v>-1.1401385604046612</v>
      </c>
      <c r="R211" s="125">
        <v>0.658286599316244</v>
      </c>
      <c r="S211" s="125">
        <v>0.92854699643556315</v>
      </c>
      <c r="T211" s="125">
        <v>0.40609550888813567</v>
      </c>
      <c r="U211" s="122">
        <v>-0.31530946920659081</v>
      </c>
      <c r="V211" s="122">
        <v>0.8135604818736869</v>
      </c>
      <c r="W211" s="94">
        <v>-1.4536337403346669</v>
      </c>
      <c r="X211" s="56"/>
      <c r="Y211" s="95">
        <v>210</v>
      </c>
      <c r="Z211" s="122">
        <f>(幕後結果!$AB$2+幕後結果!$AB$4*幕後結果_最佳化!$N1212)*12/3</f>
        <v>-0.94798292382376326</v>
      </c>
      <c r="AA211" s="122">
        <f>(幕後結果!$AC$2+幕後結果!$AC$4*幕後結果_最佳化!$O1212)*12/3</f>
        <v>-2.3286272432193438</v>
      </c>
      <c r="AB211" s="122">
        <f>(幕後結果!$AD$2+幕後結果!$AD$4*幕後結果_最佳化!$P1212)*12/3</f>
        <v>-2.1405904559886002E-2</v>
      </c>
      <c r="AC211" s="122">
        <f>(幕後結果!$AE$2+幕後結果!$AE$4*幕後結果_最佳化!$Q1212)*12/3</f>
        <v>-0.1480131978721253</v>
      </c>
      <c r="AD211" s="122">
        <f>(幕後結果!$AF$2+幕後結果!$AF$4*幕後結果_最佳化!$R1212)*12/3</f>
        <v>0.20262121674884784</v>
      </c>
      <c r="AE211" s="122">
        <f>(幕後結果!$AG$2+幕後結果!$AG$4*幕後結果_最佳化!$S1212)*12/3</f>
        <v>8.1995097602192341E-2</v>
      </c>
      <c r="AF211" s="122">
        <f>(幕後結果!$AH$2+幕後結果!$AH$4*幕後結果_最佳化!$T1212)*12/3</f>
        <v>1.59452041624472</v>
      </c>
      <c r="AG211" s="122">
        <f>(幕後結果!$AI$2+幕後結果!$AI$4*幕後結果_最佳化!$U1212)*12/3</f>
        <v>-1.3650250396681436</v>
      </c>
      <c r="AH211" s="122">
        <f>(幕後結果!$AJ$2+幕後結果!$AJ$4*幕後結果_最佳化!$V1212)*12/3</f>
        <v>0.37185831566696398</v>
      </c>
      <c r="AI211" s="96">
        <f>(幕後結果!$AK$2+幕後結果!$AK$4*幕後結果_最佳化!$W1212)*12/3</f>
        <v>-1.1687450483569155</v>
      </c>
      <c r="AJ211" s="56"/>
      <c r="AK211" s="56"/>
      <c r="AL211" s="56"/>
      <c r="AM211" s="104">
        <v>210</v>
      </c>
      <c r="AN211" s="122">
        <f t="shared" si="40"/>
        <v>1.3981150575126017E-2</v>
      </c>
      <c r="AO211" s="122">
        <f t="shared" si="41"/>
        <v>8.5075496322705585E-2</v>
      </c>
      <c r="AP211" s="122">
        <f t="shared" si="42"/>
        <v>0.12457349621588711</v>
      </c>
      <c r="AQ211" s="122">
        <f t="shared" si="43"/>
        <v>6.7276006386860557E-2</v>
      </c>
      <c r="AR211" s="122">
        <f t="shared" si="44"/>
        <v>0.12445055771509708</v>
      </c>
      <c r="AS211" s="122">
        <f t="shared" si="45"/>
        <v>0.12679110251254169</v>
      </c>
      <c r="AT211" s="122">
        <f t="shared" si="46"/>
        <v>0.13410389509485116</v>
      </c>
      <c r="AU211" s="122">
        <f t="shared" si="47"/>
        <v>7.165792070037981E-2</v>
      </c>
      <c r="AV211" s="122">
        <f t="shared" si="48"/>
        <v>0.12432917055499608</v>
      </c>
      <c r="AW211" s="122">
        <f t="shared" si="49"/>
        <v>0.12776120392155491</v>
      </c>
      <c r="AX211" s="122">
        <f t="shared" si="50"/>
        <v>0.99999999999999989</v>
      </c>
      <c r="AY211" s="122">
        <f>SUMPRODUCT(AN211:AW211,幕後結果_最佳化!$Z$1005:$AI$1005)</f>
        <v>8.2009832107923911E-2</v>
      </c>
      <c r="AZ211" s="122">
        <f>(SUMPRODUCT(AN211:AW211,MMULT(AN211:AW211,幕後結果!$AB$9:$AK$18)))*252</f>
        <v>4.0776300254954878E-2</v>
      </c>
      <c r="BA211" s="122">
        <f t="shared" si="51"/>
        <v>0.20193142463458943</v>
      </c>
      <c r="BB211" s="98">
        <f t="shared" si="52"/>
        <v>0.19367878069842859</v>
      </c>
      <c r="BC211" s="56"/>
      <c r="BD211" s="56"/>
    </row>
    <row r="212" spans="1:56">
      <c r="A212" s="91">
        <v>211</v>
      </c>
      <c r="B212" s="122">
        <v>0.34950341334177981</v>
      </c>
      <c r="C212" s="122">
        <v>0.92873573675921994</v>
      </c>
      <c r="D212" s="122">
        <v>2.3544637582911143E-2</v>
      </c>
      <c r="E212" s="122">
        <v>0.85696822006663043</v>
      </c>
      <c r="F212" s="122">
        <v>9.5533312998064446E-2</v>
      </c>
      <c r="G212" s="122">
        <v>0.23263550955985135</v>
      </c>
      <c r="H212" s="122">
        <v>0.12051853760950881</v>
      </c>
      <c r="I212" s="122">
        <v>0.5263933274170649</v>
      </c>
      <c r="J212" s="122">
        <v>4.5465861577175248E-2</v>
      </c>
      <c r="K212" s="100">
        <v>0.77119041137791999</v>
      </c>
      <c r="L212" s="101"/>
      <c r="M212" s="102">
        <v>211</v>
      </c>
      <c r="N212" s="125">
        <v>-0.38666149354762469</v>
      </c>
      <c r="O212" s="125">
        <v>1.4664397404157166</v>
      </c>
      <c r="P212" s="125">
        <v>-1.9854963557943057</v>
      </c>
      <c r="Q212" s="125">
        <v>1.0667968975039899</v>
      </c>
      <c r="R212" s="125">
        <v>-1.3074302597222442</v>
      </c>
      <c r="S212" s="125">
        <v>-0.73019496609149803</v>
      </c>
      <c r="T212" s="125">
        <v>-1.1723985653874707</v>
      </c>
      <c r="U212" s="122">
        <v>6.6206596357233985E-2</v>
      </c>
      <c r="V212" s="122">
        <v>-1.6905032178681458</v>
      </c>
      <c r="W212" s="94">
        <v>0.74277291321994576</v>
      </c>
      <c r="X212" s="56"/>
      <c r="Y212" s="95">
        <v>211</v>
      </c>
      <c r="Z212" s="122">
        <f>(幕後結果!$AB$2+幕後結果!$AB$4*幕後結果_最佳化!$N1213)*12/3</f>
        <v>-0.52835005571192339</v>
      </c>
      <c r="AA212" s="122">
        <f>(幕後結果!$AC$2+幕後結果!$AC$4*幕後結果_最佳化!$O1213)*12/3</f>
        <v>0.60934711063908953</v>
      </c>
      <c r="AB212" s="122">
        <f>(幕後結果!$AD$2+幕後結果!$AD$4*幕後結果_最佳化!$P1213)*12/3</f>
        <v>-1.2244781887682925</v>
      </c>
      <c r="AC212" s="122">
        <f>(幕後結果!$AE$2+幕後結果!$AE$4*幕後結果_最佳化!$Q1213)*12/3</f>
        <v>1.4240935925908962</v>
      </c>
      <c r="AD212" s="122">
        <f>(幕後結果!$AF$2+幕後結果!$AF$4*幕後結果_最佳化!$R1213)*12/3</f>
        <v>-0.88763023682599806</v>
      </c>
      <c r="AE212" s="122">
        <f>(幕後結果!$AG$2+幕後結果!$AG$4*幕後結果_最佳化!$S1213)*12/3</f>
        <v>0.18717580372187623</v>
      </c>
      <c r="AF212" s="122">
        <f>(幕後結果!$AH$2+幕後結果!$AH$4*幕後結果_最佳化!$T1213)*12/3</f>
        <v>-0.5317806320445031</v>
      </c>
      <c r="AG212" s="122">
        <f>(幕後結果!$AI$2+幕後結果!$AI$4*幕後結果_最佳化!$U1213)*12/3</f>
        <v>-1.3137096940293904</v>
      </c>
      <c r="AH212" s="122">
        <f>(幕後結果!$AJ$2+幕後結果!$AJ$4*幕後結果_最佳化!$V1213)*12/3</f>
        <v>-1.1619347806030476</v>
      </c>
      <c r="AI212" s="96">
        <f>(幕後結果!$AK$2+幕後結果!$AK$4*幕後結果_最佳化!$W1213)*12/3</f>
        <v>-0.38608357513669339</v>
      </c>
      <c r="AJ212" s="56"/>
      <c r="AK212" s="56"/>
      <c r="AL212" s="56"/>
      <c r="AM212" s="104">
        <v>211</v>
      </c>
      <c r="AN212" s="122">
        <f t="shared" si="40"/>
        <v>0.20681363536698047</v>
      </c>
      <c r="AO212" s="122">
        <f t="shared" si="41"/>
        <v>8.5386980639969301E-2</v>
      </c>
      <c r="AP212" s="122">
        <f t="shared" si="42"/>
        <v>6.1207937337213421E-2</v>
      </c>
      <c r="AQ212" s="122">
        <f t="shared" si="43"/>
        <v>0.15843486916060323</v>
      </c>
      <c r="AR212" s="122">
        <f t="shared" si="44"/>
        <v>9.2183811961591908E-2</v>
      </c>
      <c r="AS212" s="122">
        <f t="shared" si="45"/>
        <v>3.564916703956162E-2</v>
      </c>
      <c r="AT212" s="122">
        <f t="shared" si="46"/>
        <v>9.4552261518091041E-2</v>
      </c>
      <c r="AU212" s="122">
        <f t="shared" si="47"/>
        <v>5.7627677021866171E-2</v>
      </c>
      <c r="AV212" s="122">
        <f t="shared" si="48"/>
        <v>0.17627180885898469</v>
      </c>
      <c r="AW212" s="122">
        <f t="shared" si="49"/>
        <v>3.1871851095138008E-2</v>
      </c>
      <c r="AX212" s="122">
        <f t="shared" si="50"/>
        <v>0.99999999999999989</v>
      </c>
      <c r="AY212" s="122">
        <f>SUMPRODUCT(AN212:AW212,幕後結果_最佳化!$Z$1005:$AI$1005)</f>
        <v>0.11939942232212622</v>
      </c>
      <c r="AZ212" s="122">
        <f>(SUMPRODUCT(AN212:AW212,MMULT(AN212:AW212,幕後結果!$AB$9:$AK$18)))*252</f>
        <v>5.0385126605619501E-2</v>
      </c>
      <c r="BA212" s="122">
        <f t="shared" si="51"/>
        <v>0.22446631508005718</v>
      </c>
      <c r="BB212" s="98">
        <f t="shared" si="52"/>
        <v>0.34080580106125175</v>
      </c>
      <c r="BC212" s="56"/>
      <c r="BD212" s="56"/>
    </row>
    <row r="213" spans="1:56">
      <c r="A213" s="91">
        <v>212</v>
      </c>
      <c r="B213" s="122">
        <v>0.68758716265013931</v>
      </c>
      <c r="C213" s="122">
        <v>0.29537943682112644</v>
      </c>
      <c r="D213" s="122">
        <v>0.84760367016327143</v>
      </c>
      <c r="E213" s="122">
        <v>4.9957272811576914E-2</v>
      </c>
      <c r="F213" s="122">
        <v>0.90222001062510016</v>
      </c>
      <c r="G213" s="122">
        <v>0.61364573125372801</v>
      </c>
      <c r="H213" s="122">
        <v>0.93377315953978268</v>
      </c>
      <c r="I213" s="122">
        <v>0.25358117243253986</v>
      </c>
      <c r="J213" s="122">
        <v>0.45334439373726854</v>
      </c>
      <c r="K213" s="100">
        <v>0.78775996991115793</v>
      </c>
      <c r="L213" s="101"/>
      <c r="M213" s="102">
        <v>212</v>
      </c>
      <c r="N213" s="125">
        <v>0.4890226312072164</v>
      </c>
      <c r="O213" s="125">
        <v>-0.53773664906811658</v>
      </c>
      <c r="P213" s="125">
        <v>1.0262098919502067</v>
      </c>
      <c r="Q213" s="125">
        <v>-1.6452680496859811</v>
      </c>
      <c r="R213" s="125">
        <v>1.2943053224694128</v>
      </c>
      <c r="S213" s="125">
        <v>0.28883383629391968</v>
      </c>
      <c r="T213" s="125">
        <v>1.5044960839270629</v>
      </c>
      <c r="U213" s="122">
        <v>-0.66326266289730196</v>
      </c>
      <c r="V213" s="122">
        <v>-0.11721612705452449</v>
      </c>
      <c r="W213" s="94">
        <v>0.79867297653400404</v>
      </c>
      <c r="X213" s="56"/>
      <c r="Y213" s="95">
        <v>212</v>
      </c>
      <c r="Z213" s="122">
        <f>(幕後結果!$AB$2+幕後結果!$AB$4*幕後結果_最佳化!$N1214)*12/3</f>
        <v>0.5588559169248164</v>
      </c>
      <c r="AA213" s="122">
        <f>(幕後結果!$AC$2+幕後結果!$AC$4*幕後結果_最佳化!$O1214)*12/3</f>
        <v>-2.0764702343265844</v>
      </c>
      <c r="AB213" s="122">
        <f>(幕後結果!$AD$2+幕後結果!$AD$4*幕後結果_最佳化!$P1214)*12/3</f>
        <v>1.4436808056474641</v>
      </c>
      <c r="AC213" s="122">
        <f>(幕後結果!$AE$2+幕後結果!$AE$4*幕後結果_最佳化!$Q1214)*12/3</f>
        <v>-0.12720887435825268</v>
      </c>
      <c r="AD213" s="122">
        <f>(幕後結果!$AF$2+幕後結果!$AF$4*幕後結果_最佳化!$R1214)*12/3</f>
        <v>0.67579181246270414</v>
      </c>
      <c r="AE213" s="122">
        <f>(幕後結果!$AG$2+幕後結果!$AG$4*幕後結果_最佳化!$S1214)*12/3</f>
        <v>-8.2823190601601315E-2</v>
      </c>
      <c r="AF213" s="122">
        <f>(幕後結果!$AH$2+幕後結果!$AH$4*幕後結果_最佳化!$T1214)*12/3</f>
        <v>3.2060227596935698</v>
      </c>
      <c r="AG213" s="122">
        <f>(幕後結果!$AI$2+幕後結果!$AI$4*幕後結果_最佳化!$U1214)*12/3</f>
        <v>-1.0652939981789133</v>
      </c>
      <c r="AH213" s="122">
        <f>(幕後結果!$AJ$2+幕後結果!$AJ$4*幕後結果_最佳化!$V1214)*12/3</f>
        <v>0.36230387919833995</v>
      </c>
      <c r="AI213" s="96">
        <f>(幕後結果!$AK$2+幕後結果!$AK$4*幕後結果_最佳化!$W1214)*12/3</f>
        <v>0.18546758227519558</v>
      </c>
      <c r="AJ213" s="56"/>
      <c r="AK213" s="56"/>
      <c r="AL213" s="56"/>
      <c r="AM213" s="104">
        <v>212</v>
      </c>
      <c r="AN213" s="122">
        <f t="shared" si="40"/>
        <v>0.16206647456713424</v>
      </c>
      <c r="AO213" s="122">
        <f t="shared" si="41"/>
        <v>0.14472587814031565</v>
      </c>
      <c r="AP213" s="122">
        <f t="shared" si="42"/>
        <v>0.14487118415975747</v>
      </c>
      <c r="AQ213" s="122">
        <f t="shared" si="43"/>
        <v>0.13165669114157538</v>
      </c>
      <c r="AR213" s="122">
        <f t="shared" si="44"/>
        <v>4.0784479201378877E-2</v>
      </c>
      <c r="AS213" s="122">
        <f t="shared" si="45"/>
        <v>1.7462762474540278E-2</v>
      </c>
      <c r="AT213" s="122">
        <f t="shared" si="46"/>
        <v>5.9277579395306895E-2</v>
      </c>
      <c r="AU213" s="122">
        <f t="shared" si="47"/>
        <v>0.1572376339166584</v>
      </c>
      <c r="AV213" s="122">
        <f t="shared" si="48"/>
        <v>2.3273033311110676E-3</v>
      </c>
      <c r="AW213" s="122">
        <f t="shared" si="49"/>
        <v>0.1395900136722219</v>
      </c>
      <c r="AX213" s="122">
        <f t="shared" si="50"/>
        <v>1</v>
      </c>
      <c r="AY213" s="122">
        <f>SUMPRODUCT(AN213:AW213,幕後結果_最佳化!$Z$1005:$AI$1005)</f>
        <v>-0.14177998854294202</v>
      </c>
      <c r="AZ213" s="122">
        <f>(SUMPRODUCT(AN213:AW213,MMULT(AN213:AW213,幕後結果!$AB$9:$AK$18)))*252</f>
        <v>5.3983579903071711E-2</v>
      </c>
      <c r="BA213" s="122">
        <f t="shared" si="51"/>
        <v>0.23234366766295075</v>
      </c>
      <c r="BB213" s="98">
        <f t="shared" si="52"/>
        <v>-0.79485699094174567</v>
      </c>
      <c r="BC213" s="56"/>
      <c r="BD213" s="56"/>
    </row>
    <row r="214" spans="1:56">
      <c r="A214" s="91">
        <v>213</v>
      </c>
      <c r="B214" s="122">
        <v>0.4119149427333697</v>
      </c>
      <c r="C214" s="122">
        <v>0.30987769828583156</v>
      </c>
      <c r="D214" s="122">
        <v>0.10972507674078846</v>
      </c>
      <c r="E214" s="122">
        <v>0.58917150514705652</v>
      </c>
      <c r="F214" s="122">
        <v>0.42736279749207751</v>
      </c>
      <c r="G214" s="122">
        <v>8.2466175186224344E-2</v>
      </c>
      <c r="H214" s="122">
        <v>0.93217072407184598</v>
      </c>
      <c r="I214" s="122">
        <v>0.56727357745691154</v>
      </c>
      <c r="J214" s="122">
        <v>0.19845561059265937</v>
      </c>
      <c r="K214" s="100">
        <v>7.8028714975658442E-2</v>
      </c>
      <c r="L214" s="101"/>
      <c r="M214" s="102">
        <v>213</v>
      </c>
      <c r="N214" s="125">
        <v>-0.22262177788344165</v>
      </c>
      <c r="O214" s="125">
        <v>-0.49619704370581946</v>
      </c>
      <c r="P214" s="125">
        <v>-1.2279915142478286</v>
      </c>
      <c r="Q214" s="125">
        <v>0.22541429793345041</v>
      </c>
      <c r="R214" s="125">
        <v>-0.18309230303027327</v>
      </c>
      <c r="S214" s="125">
        <v>-1.3886725321586566</v>
      </c>
      <c r="T214" s="125">
        <v>1.4921548638561528</v>
      </c>
      <c r="U214" s="122">
        <v>0.16943709833275183</v>
      </c>
      <c r="V214" s="122">
        <v>-0.84715053390766926</v>
      </c>
      <c r="W214" s="94">
        <v>-1.4184568434096305</v>
      </c>
      <c r="X214" s="56"/>
      <c r="Y214" s="95">
        <v>213</v>
      </c>
      <c r="Z214" s="122">
        <f>(幕後結果!$AB$2+幕後結果!$AB$4*幕後結果_最佳化!$N1215)*12/3</f>
        <v>-0.32468648162387848</v>
      </c>
      <c r="AA214" s="122">
        <f>(幕後結果!$AC$2+幕後結果!$AC$4*幕後結果_最佳化!$O1215)*12/3</f>
        <v>-2.0810569057155566</v>
      </c>
      <c r="AB214" s="122">
        <f>(幕後結果!$AD$2+幕後結果!$AD$4*幕後結果_最佳化!$P1215)*12/3</f>
        <v>-0.71844928057000057</v>
      </c>
      <c r="AC214" s="122">
        <f>(幕後結果!$AE$2+幕後結果!$AE$4*幕後結果_最佳化!$Q1215)*12/3</f>
        <v>0.66272184915387289</v>
      </c>
      <c r="AD214" s="122">
        <f>(幕後結果!$AF$2+幕後結果!$AF$4*幕後結果_最佳化!$R1215)*12/3</f>
        <v>-0.34970551162646385</v>
      </c>
      <c r="AE214" s="122">
        <f>(幕後結果!$AG$2+幕後結果!$AG$4*幕後結果_最佳化!$S1215)*12/3</f>
        <v>-0.97734678371907879</v>
      </c>
      <c r="AF214" s="122">
        <f>(幕後結果!$AH$2+幕後結果!$AH$4*幕後結果_最佳化!$T1215)*12/3</f>
        <v>2.4110645359088538</v>
      </c>
      <c r="AG214" s="122">
        <f>(幕後結果!$AI$2+幕後結果!$AI$4*幕後結果_最佳化!$U1215)*12/3</f>
        <v>-0.81595250414278075</v>
      </c>
      <c r="AH214" s="122">
        <f>(幕後結果!$AJ$2+幕後結果!$AJ$4*幕後結果_最佳化!$V1215)*12/3</f>
        <v>-0.48309068140425843</v>
      </c>
      <c r="AI214" s="96">
        <f>(幕後結果!$AK$2+幕後結果!$AK$4*幕後結果_最佳化!$W1215)*12/3</f>
        <v>-1.265616929561195</v>
      </c>
      <c r="AJ214" s="56"/>
      <c r="AK214" s="56"/>
      <c r="AL214" s="56"/>
      <c r="AM214" s="104">
        <v>213</v>
      </c>
      <c r="AN214" s="122">
        <f t="shared" si="40"/>
        <v>0.1574044152236507</v>
      </c>
      <c r="AO214" s="122">
        <f t="shared" si="41"/>
        <v>8.7153124383560501E-2</v>
      </c>
      <c r="AP214" s="122">
        <f t="shared" si="42"/>
        <v>0.167845618256771</v>
      </c>
      <c r="AQ214" s="122">
        <f t="shared" si="43"/>
        <v>9.6518253019483344E-2</v>
      </c>
      <c r="AR214" s="122">
        <f t="shared" si="44"/>
        <v>0.11104194641559577</v>
      </c>
      <c r="AS214" s="122">
        <f t="shared" si="45"/>
        <v>0.10624703151357759</v>
      </c>
      <c r="AT214" s="122">
        <f t="shared" si="46"/>
        <v>0.11461506774428436</v>
      </c>
      <c r="AU214" s="122">
        <f t="shared" si="47"/>
        <v>6.9288091710613356E-2</v>
      </c>
      <c r="AV214" s="122">
        <f t="shared" si="48"/>
        <v>7.0355520122218948E-2</v>
      </c>
      <c r="AW214" s="122">
        <f t="shared" si="49"/>
        <v>1.9530931610244502E-2</v>
      </c>
      <c r="AX214" s="122">
        <f t="shared" si="50"/>
        <v>1</v>
      </c>
      <c r="AY214" s="122">
        <f>SUMPRODUCT(AN214:AW214,幕後結果_最佳化!$Z$1005:$AI$1005)</f>
        <v>0.1419798381398181</v>
      </c>
      <c r="AZ214" s="122">
        <f>(SUMPRODUCT(AN214:AW214,MMULT(AN214:AW214,幕後結果!$AB$9:$AK$18)))*252</f>
        <v>4.9014079215801892E-2</v>
      </c>
      <c r="BA214" s="122">
        <f t="shared" si="51"/>
        <v>0.22139123563457044</v>
      </c>
      <c r="BB214" s="98">
        <f t="shared" si="52"/>
        <v>0.44753279349937691</v>
      </c>
      <c r="BC214" s="56"/>
      <c r="BD214" s="56"/>
    </row>
    <row r="215" spans="1:56">
      <c r="A215" s="91">
        <v>214</v>
      </c>
      <c r="B215" s="122">
        <v>0.83438573582426145</v>
      </c>
      <c r="C215" s="122">
        <v>0.61542249078515732</v>
      </c>
      <c r="D215" s="122">
        <v>6.9081303666656213E-2</v>
      </c>
      <c r="E215" s="122">
        <v>0.47915763002675127</v>
      </c>
      <c r="F215" s="122">
        <v>0.23825393243810633</v>
      </c>
      <c r="G215" s="122">
        <v>0.11082583472342278</v>
      </c>
      <c r="H215" s="122">
        <v>0.90110119674045341</v>
      </c>
      <c r="I215" s="122">
        <v>0.27721734809706056</v>
      </c>
      <c r="J215" s="122">
        <v>0.61895230513891542</v>
      </c>
      <c r="K215" s="100">
        <v>5.2042321724564689E-2</v>
      </c>
      <c r="L215" s="101"/>
      <c r="M215" s="102">
        <v>214</v>
      </c>
      <c r="N215" s="125">
        <v>0.97164230540074781</v>
      </c>
      <c r="O215" s="125">
        <v>0.29348034815148671</v>
      </c>
      <c r="P215" s="125">
        <v>-1.4826681252074285</v>
      </c>
      <c r="Q215" s="125">
        <v>-5.2267862821904501E-2</v>
      </c>
      <c r="R215" s="125">
        <v>-0.71193041820528735</v>
      </c>
      <c r="S215" s="125">
        <v>-1.2221479858940223</v>
      </c>
      <c r="T215" s="125">
        <v>1.2878516567264118</v>
      </c>
      <c r="U215" s="122">
        <v>-0.59112794639539468</v>
      </c>
      <c r="V215" s="122">
        <v>0.3027303195091724</v>
      </c>
      <c r="W215" s="94">
        <v>-1.6253657772117549</v>
      </c>
      <c r="X215" s="56"/>
      <c r="Y215" s="95">
        <v>214</v>
      </c>
      <c r="Z215" s="122">
        <f>(幕後結果!$AB$2+幕後結果!$AB$4*幕後結果_最佳化!$N1216)*12/3</f>
        <v>1.1580525649651165</v>
      </c>
      <c r="AA215" s="122">
        <f>(幕後結果!$AC$2+幕後結果!$AC$4*幕後結果_最佳化!$O1216)*12/3</f>
        <v>-0.88906014741137085</v>
      </c>
      <c r="AB215" s="122">
        <f>(幕後結果!$AD$2+幕後結果!$AD$4*幕後結果_最佳化!$P1216)*12/3</f>
        <v>-0.49909232379577179</v>
      </c>
      <c r="AC215" s="122">
        <f>(幕後結果!$AE$2+幕後結果!$AE$4*幕後結果_最佳化!$Q1216)*12/3</f>
        <v>0.60909192396004652</v>
      </c>
      <c r="AD215" s="122">
        <f>(幕後結果!$AF$2+幕後結果!$AF$4*幕後結果_最佳化!$R1216)*12/3</f>
        <v>-0.71222998292142359</v>
      </c>
      <c r="AE215" s="122">
        <f>(幕後結果!$AG$2+幕後結果!$AG$4*幕後結果_最佳化!$S1216)*12/3</f>
        <v>-0.6498581866353188</v>
      </c>
      <c r="AF215" s="122">
        <f>(幕後結果!$AH$2+幕後結果!$AH$4*幕後結果_最佳化!$T1216)*12/3</f>
        <v>2.3673965364523988</v>
      </c>
      <c r="AG215" s="122">
        <f>(幕後結果!$AI$2+幕後結果!$AI$4*幕後結果_最佳化!$U1216)*12/3</f>
        <v>-1.2037190910473918</v>
      </c>
      <c r="AH215" s="122">
        <f>(幕後結果!$AJ$2+幕後結果!$AJ$4*幕後結果_最佳化!$V1216)*12/3</f>
        <v>0.58595154754671586</v>
      </c>
      <c r="AI215" s="96">
        <f>(幕後結果!$AK$2+幕後結果!$AK$4*幕後結果_最佳化!$W1216)*12/3</f>
        <v>-1.0662304945139871</v>
      </c>
      <c r="AJ215" s="56"/>
      <c r="AK215" s="56"/>
      <c r="AL215" s="56"/>
      <c r="AM215" s="104">
        <v>214</v>
      </c>
      <c r="AN215" s="122">
        <f t="shared" si="40"/>
        <v>9.012652403855019E-2</v>
      </c>
      <c r="AO215" s="122">
        <f t="shared" si="41"/>
        <v>0.15027305524690174</v>
      </c>
      <c r="AP215" s="122">
        <f t="shared" si="42"/>
        <v>4.4223750372173959E-3</v>
      </c>
      <c r="AQ215" s="122">
        <f t="shared" si="43"/>
        <v>3.0990907354366635E-2</v>
      </c>
      <c r="AR215" s="122">
        <f t="shared" si="44"/>
        <v>0.11981835229551344</v>
      </c>
      <c r="AS215" s="122">
        <f t="shared" si="45"/>
        <v>0.18715017055628019</v>
      </c>
      <c r="AT215" s="122">
        <f t="shared" si="46"/>
        <v>3.0768002745771055E-2</v>
      </c>
      <c r="AU215" s="122">
        <f t="shared" si="47"/>
        <v>8.3141426378265992E-2</v>
      </c>
      <c r="AV215" s="122">
        <f t="shared" si="48"/>
        <v>0.13070636784659037</v>
      </c>
      <c r="AW215" s="122">
        <f t="shared" si="49"/>
        <v>0.17260281850054299</v>
      </c>
      <c r="AX215" s="122">
        <f t="shared" si="50"/>
        <v>1</v>
      </c>
      <c r="AY215" s="122">
        <f>SUMPRODUCT(AN215:AW215,幕後結果_最佳化!$Z$1005:$AI$1005)</f>
        <v>-0.22564865512594839</v>
      </c>
      <c r="AZ215" s="122">
        <f>(SUMPRODUCT(AN215:AW215,MMULT(AN215:AW215,幕後結果!$AB$9:$AK$18)))*252</f>
        <v>5.137607039021342E-2</v>
      </c>
      <c r="BA215" s="122">
        <f t="shared" si="51"/>
        <v>0.22666290033927788</v>
      </c>
      <c r="BB215" s="98">
        <f t="shared" si="52"/>
        <v>-1.1847931651980728</v>
      </c>
      <c r="BC215" s="56"/>
      <c r="BD215" s="56"/>
    </row>
    <row r="216" spans="1:56">
      <c r="A216" s="91">
        <v>215</v>
      </c>
      <c r="B216" s="122">
        <v>0.25925100887134267</v>
      </c>
      <c r="C216" s="122">
        <v>0.43237047984747901</v>
      </c>
      <c r="D216" s="122">
        <v>0.10477235488621139</v>
      </c>
      <c r="E216" s="122">
        <v>0.59173871533460054</v>
      </c>
      <c r="F216" s="122">
        <v>4.3562866936164291E-4</v>
      </c>
      <c r="G216" s="122">
        <v>0.43948915761984053</v>
      </c>
      <c r="H216" s="122">
        <v>0.55841322387239156</v>
      </c>
      <c r="I216" s="122">
        <v>0.17384851258113843</v>
      </c>
      <c r="J216" s="122">
        <v>0.60182256095432307</v>
      </c>
      <c r="K216" s="100">
        <v>7.7584224157863035E-2</v>
      </c>
      <c r="L216" s="101"/>
      <c r="M216" s="102">
        <v>215</v>
      </c>
      <c r="N216" s="125">
        <v>-0.64565622246551202</v>
      </c>
      <c r="O216" s="125">
        <v>-0.17034228353887165</v>
      </c>
      <c r="P216" s="125">
        <v>-1.2548183496261629</v>
      </c>
      <c r="Q216" s="125">
        <v>0.23201988482232852</v>
      </c>
      <c r="R216" s="125">
        <v>-3.3291044165535397</v>
      </c>
      <c r="S216" s="125">
        <v>-0.15226451021124199</v>
      </c>
      <c r="T216" s="125">
        <v>0.14694738219136516</v>
      </c>
      <c r="U216" s="122">
        <v>-0.93906567704084476</v>
      </c>
      <c r="V216" s="122">
        <v>0.25806741623514473</v>
      </c>
      <c r="W216" s="94">
        <v>-1.4215103448963435</v>
      </c>
      <c r="X216" s="56"/>
      <c r="Y216" s="95">
        <v>215</v>
      </c>
      <c r="Z216" s="122">
        <f>(幕後結果!$AB$2+幕後結果!$AB$4*幕後結果_最佳化!$N1217)*12/3</f>
        <v>-0.84990506419148515</v>
      </c>
      <c r="AA216" s="122">
        <f>(幕後結果!$AC$2+幕後結果!$AC$4*幕後結果_最佳化!$O1217)*12/3</f>
        <v>-1.6687606612762895</v>
      </c>
      <c r="AB216" s="122">
        <f>(幕後結果!$AD$2+幕後結果!$AD$4*幕後結果_最佳化!$P1217)*12/3</f>
        <v>-0.83599446832606994</v>
      </c>
      <c r="AC216" s="122">
        <f>(幕後結果!$AE$2+幕後結果!$AE$4*幕後結果_最佳化!$Q1217)*12/3</f>
        <v>0.69237060910067993</v>
      </c>
      <c r="AD216" s="122">
        <f>(幕後結果!$AF$2+幕後結果!$AF$4*幕後結果_最佳化!$R1217)*12/3</f>
        <v>-2.4156004866767198</v>
      </c>
      <c r="AE216" s="122">
        <f>(幕後結果!$AG$2+幕後結果!$AG$4*幕後結果_最佳化!$S1217)*12/3</f>
        <v>-0.38951484922093926</v>
      </c>
      <c r="AF216" s="122">
        <f>(幕後結果!$AH$2+幕後結果!$AH$4*幕後結果_最佳化!$T1217)*12/3</f>
        <v>0.29336853371474236</v>
      </c>
      <c r="AG216" s="122">
        <f>(幕後結果!$AI$2+幕後結果!$AI$4*幕後結果_最佳化!$U1217)*12/3</f>
        <v>-2.8143539444188845</v>
      </c>
      <c r="AH216" s="122">
        <f>(幕後結果!$AJ$2+幕後結果!$AJ$4*幕後結果_最佳化!$V1217)*12/3</f>
        <v>-0.36895467938469656</v>
      </c>
      <c r="AI216" s="96">
        <f>(幕後結果!$AK$2+幕後結果!$AK$4*幕後結果_最佳化!$W1217)*12/3</f>
        <v>-1.8570538742833183</v>
      </c>
      <c r="AJ216" s="56"/>
      <c r="AK216" s="56"/>
      <c r="AL216" s="56"/>
      <c r="AM216" s="104">
        <v>215</v>
      </c>
      <c r="AN216" s="122">
        <f t="shared" si="40"/>
        <v>5.5557862633176726E-2</v>
      </c>
      <c r="AO216" s="122">
        <f t="shared" si="41"/>
        <v>0.21440902556499711</v>
      </c>
      <c r="AP216" s="122">
        <f t="shared" si="42"/>
        <v>2.5040191957538083E-2</v>
      </c>
      <c r="AQ216" s="122">
        <f t="shared" si="43"/>
        <v>6.0532878900392106E-2</v>
      </c>
      <c r="AR216" s="122">
        <f t="shared" si="44"/>
        <v>1.9845644371173289E-2</v>
      </c>
      <c r="AS216" s="122">
        <f t="shared" si="45"/>
        <v>0.16394899734320462</v>
      </c>
      <c r="AT216" s="122">
        <f t="shared" si="46"/>
        <v>0.13289406102128223</v>
      </c>
      <c r="AU216" s="122">
        <f t="shared" si="47"/>
        <v>5.4224607369072121E-2</v>
      </c>
      <c r="AV216" s="122">
        <f t="shared" si="48"/>
        <v>0.23991326588896483</v>
      </c>
      <c r="AW216" s="122">
        <f t="shared" si="49"/>
        <v>3.3633464950198914E-2</v>
      </c>
      <c r="AX216" s="122">
        <f t="shared" si="50"/>
        <v>1</v>
      </c>
      <c r="AY216" s="122">
        <f>SUMPRODUCT(AN216:AW216,幕後結果_最佳化!$Z$1005:$AI$1005)</f>
        <v>-5.2932113219215357E-2</v>
      </c>
      <c r="AZ216" s="122">
        <f>(SUMPRODUCT(AN216:AW216,MMULT(AN216:AW216,幕後結果!$AB$9:$AK$18)))*252</f>
        <v>6.2347542552931713E-2</v>
      </c>
      <c r="BA216" s="122">
        <f t="shared" si="51"/>
        <v>0.24969489893254071</v>
      </c>
      <c r="BB216" s="98">
        <f t="shared" si="52"/>
        <v>-0.38379684017936638</v>
      </c>
      <c r="BC216" s="56"/>
      <c r="BD216" s="56"/>
    </row>
    <row r="217" spans="1:56">
      <c r="A217" s="91">
        <v>216</v>
      </c>
      <c r="B217" s="122">
        <v>0.54136787324039548</v>
      </c>
      <c r="C217" s="122">
        <v>0.44431353691102426</v>
      </c>
      <c r="D217" s="122">
        <v>0.28731715093001253</v>
      </c>
      <c r="E217" s="122">
        <v>0.65750749753076154</v>
      </c>
      <c r="F217" s="122">
        <v>0.82671725173446564</v>
      </c>
      <c r="G217" s="122">
        <v>0.6198067647368195</v>
      </c>
      <c r="H217" s="122">
        <v>0.5960068139839394</v>
      </c>
      <c r="I217" s="122">
        <v>0.14766138960301789</v>
      </c>
      <c r="J217" s="122">
        <v>0.90593503110062068</v>
      </c>
      <c r="K217" s="100">
        <v>0.93299418278358592</v>
      </c>
      <c r="L217" s="101"/>
      <c r="M217" s="102">
        <v>216</v>
      </c>
      <c r="N217" s="125">
        <v>0.10388041002955266</v>
      </c>
      <c r="O217" s="125">
        <v>-0.14004166120376127</v>
      </c>
      <c r="P217" s="125">
        <v>-0.56123946610894981</v>
      </c>
      <c r="Q217" s="125">
        <v>0.40567011294949601</v>
      </c>
      <c r="R217" s="125">
        <v>0.94127198294454995</v>
      </c>
      <c r="S217" s="125">
        <v>0.30497332258973309</v>
      </c>
      <c r="T217" s="125">
        <v>0.24302455940246753</v>
      </c>
      <c r="U217" s="122">
        <v>-1.0465161788187172</v>
      </c>
      <c r="V217" s="122">
        <v>1.3161314170749481</v>
      </c>
      <c r="W217" s="94">
        <v>1.4984682549133022</v>
      </c>
      <c r="X217" s="56"/>
      <c r="Y217" s="95">
        <v>216</v>
      </c>
      <c r="Z217" s="122">
        <f>(幕後結果!$AB$2+幕後結果!$AB$4*幕後結果_最佳化!$N1218)*12/3</f>
        <v>8.0682439363869679E-2</v>
      </c>
      <c r="AA217" s="122">
        <f>(幕後結果!$AC$2+幕後結果!$AC$4*幕後結果_最佳化!$O1218)*12/3</f>
        <v>-1.5618806483511756</v>
      </c>
      <c r="AB217" s="122">
        <f>(幕後結果!$AD$2+幕後結果!$AD$4*幕後結果_最佳化!$P1218)*12/3</f>
        <v>-6.5693735956590116E-3</v>
      </c>
      <c r="AC217" s="122">
        <f>(幕後結果!$AE$2+幕後結果!$AE$4*幕後結果_最佳化!$Q1218)*12/3</f>
        <v>1.0316849888727386</v>
      </c>
      <c r="AD217" s="122">
        <f>(幕後結果!$AF$2+幕後結果!$AF$4*幕後結果_最佳化!$R1218)*12/3</f>
        <v>0.51291247580830457</v>
      </c>
      <c r="AE217" s="122">
        <f>(幕後結果!$AG$2+幕後結果!$AG$4*幕後結果_最佳化!$S1218)*12/3</f>
        <v>0.75154021761055612</v>
      </c>
      <c r="AF217" s="122">
        <f>(幕後結果!$AH$2+幕後結果!$AH$4*幕後結果_最佳化!$T1218)*12/3</f>
        <v>1.5437589569289809</v>
      </c>
      <c r="AG217" s="122">
        <f>(幕後結果!$AI$2+幕後結果!$AI$4*幕後結果_最佳化!$U1218)*12/3</f>
        <v>-1.8198776089282955</v>
      </c>
      <c r="AH217" s="122">
        <f>(幕後結果!$AJ$2+幕後結果!$AJ$4*幕後結果_最佳化!$V1218)*12/3</f>
        <v>0.95797105803277527</v>
      </c>
      <c r="AI217" s="96">
        <f>(幕後結果!$AK$2+幕後結果!$AK$4*幕後結果_最佳化!$W1218)*12/3</f>
        <v>0.48456220518373755</v>
      </c>
      <c r="AJ217" s="56"/>
      <c r="AK217" s="56"/>
      <c r="AL217" s="56"/>
      <c r="AM217" s="104">
        <v>216</v>
      </c>
      <c r="AN217" s="122">
        <f t="shared" si="40"/>
        <v>0.1066936713490531</v>
      </c>
      <c r="AO217" s="122">
        <f t="shared" si="41"/>
        <v>0.13548983131399581</v>
      </c>
      <c r="AP217" s="122">
        <f t="shared" si="42"/>
        <v>2.919589129567101E-2</v>
      </c>
      <c r="AQ217" s="122">
        <f t="shared" si="43"/>
        <v>0.11544406836656229</v>
      </c>
      <c r="AR217" s="122">
        <f t="shared" si="44"/>
        <v>0.13345381919717036</v>
      </c>
      <c r="AS217" s="122">
        <f t="shared" si="45"/>
        <v>8.3461343794437523E-2</v>
      </c>
      <c r="AT217" s="122">
        <f t="shared" si="46"/>
        <v>6.460055521167303E-2</v>
      </c>
      <c r="AU217" s="122">
        <f t="shared" si="47"/>
        <v>0.12489318670989659</v>
      </c>
      <c r="AV217" s="122">
        <f t="shared" si="48"/>
        <v>8.2758952434401636E-2</v>
      </c>
      <c r="AW217" s="122">
        <f t="shared" si="49"/>
        <v>0.12400868032713841</v>
      </c>
      <c r="AX217" s="122">
        <f t="shared" si="50"/>
        <v>0.99999999999999978</v>
      </c>
      <c r="AY217" s="122">
        <f>SUMPRODUCT(AN217:AW217,幕後結果_最佳化!$Z$1005:$AI$1005)</f>
        <v>-0.13582499464249817</v>
      </c>
      <c r="AZ217" s="122">
        <f>(SUMPRODUCT(AN217:AW217,MMULT(AN217:AW217,幕後結果!$AB$9:$AK$18)))*252</f>
        <v>4.5955143314150244E-2</v>
      </c>
      <c r="BA217" s="122">
        <f t="shared" si="51"/>
        <v>0.21437150770135066</v>
      </c>
      <c r="BB217" s="98">
        <f t="shared" si="52"/>
        <v>-0.83371618065721187</v>
      </c>
      <c r="BC217" s="56"/>
      <c r="BD217" s="56"/>
    </row>
    <row r="218" spans="1:56">
      <c r="A218" s="91">
        <v>217</v>
      </c>
      <c r="B218" s="122">
        <v>0.93234183185687947</v>
      </c>
      <c r="C218" s="122">
        <v>0.46181615689572331</v>
      </c>
      <c r="D218" s="122">
        <v>0.21428371025140525</v>
      </c>
      <c r="E218" s="122">
        <v>0.8666344874901164</v>
      </c>
      <c r="F218" s="122">
        <v>4.6960002826030856E-3</v>
      </c>
      <c r="G218" s="122">
        <v>0.17591580684902297</v>
      </c>
      <c r="H218" s="122">
        <v>0.89580429994351252</v>
      </c>
      <c r="I218" s="122">
        <v>0.61084324387310507</v>
      </c>
      <c r="J218" s="122">
        <v>0.51339419939819564</v>
      </c>
      <c r="K218" s="100">
        <v>0.338518111198153</v>
      </c>
      <c r="L218" s="101"/>
      <c r="M218" s="102">
        <v>217</v>
      </c>
      <c r="N218" s="125">
        <v>1.4934618387603971</v>
      </c>
      <c r="O218" s="125">
        <v>-9.585930726412438E-2</v>
      </c>
      <c r="P218" s="125">
        <v>-0.79164547970361743</v>
      </c>
      <c r="Q218" s="125">
        <v>1.1106221487048162</v>
      </c>
      <c r="R218" s="125">
        <v>-2.597445564318936</v>
      </c>
      <c r="S218" s="125">
        <v>-0.93104243528191222</v>
      </c>
      <c r="T218" s="125">
        <v>1.258000984747204</v>
      </c>
      <c r="U218" s="122">
        <v>0.28151749386279956</v>
      </c>
      <c r="V218" s="122">
        <v>3.3580589085428089E-2</v>
      </c>
      <c r="W218" s="94">
        <v>-0.41651085982336622</v>
      </c>
      <c r="X218" s="56"/>
      <c r="Y218" s="95">
        <v>217</v>
      </c>
      <c r="Z218" s="122">
        <f>(幕後結果!$AB$2+幕後結果!$AB$4*幕後結果_最佳化!$N1219)*12/3</f>
        <v>1.8059178137110123</v>
      </c>
      <c r="AA218" s="122">
        <f>(幕後結果!$AC$2+幕後結果!$AC$4*幕後結果_最佳化!$O1219)*12/3</f>
        <v>-1.3802602575882925</v>
      </c>
      <c r="AB218" s="122">
        <f>(幕後結果!$AD$2+幕後結果!$AD$4*幕後結果_最佳化!$P1219)*12/3</f>
        <v>0.21691451770013437</v>
      </c>
      <c r="AC218" s="122">
        <f>(幕後結果!$AE$2+幕後結果!$AE$4*幕後結果_最佳化!$Q1219)*12/3</f>
        <v>1.5789828380454007</v>
      </c>
      <c r="AD218" s="122">
        <f>(幕後結果!$AF$2+幕後結果!$AF$4*幕後結果_最佳化!$R1219)*12/3</f>
        <v>-1.8793500914515946</v>
      </c>
      <c r="AE218" s="122">
        <f>(幕後結果!$AG$2+幕後結果!$AG$4*幕後結果_最佳化!$S1219)*12/3</f>
        <v>0.15809631058932727</v>
      </c>
      <c r="AF218" s="122">
        <f>(幕後結果!$AH$2+幕後結果!$AH$4*幕後結果_最佳化!$T1219)*12/3</f>
        <v>1.9585790587480005</v>
      </c>
      <c r="AG218" s="122">
        <f>(幕後結果!$AI$2+幕後結果!$AI$4*幕後結果_最佳化!$U1219)*12/3</f>
        <v>-0.24329619777093714</v>
      </c>
      <c r="AH218" s="122">
        <f>(幕後結果!$AJ$2+幕後結果!$AJ$4*幕後結果_最佳化!$V1219)*12/3</f>
        <v>0.42043851538641741</v>
      </c>
      <c r="AI218" s="96">
        <f>(幕後結果!$AK$2+幕後結果!$AK$4*幕後結果_最佳化!$W1219)*12/3</f>
        <v>-0.68326703805621636</v>
      </c>
      <c r="AJ218" s="56"/>
      <c r="AK218" s="56"/>
      <c r="AL218" s="56"/>
      <c r="AM218" s="104">
        <v>217</v>
      </c>
      <c r="AN218" s="122">
        <f t="shared" si="40"/>
        <v>6.0850813600858276E-2</v>
      </c>
      <c r="AO218" s="122">
        <f t="shared" si="41"/>
        <v>4.0008861235866014E-3</v>
      </c>
      <c r="AP218" s="122">
        <f t="shared" si="42"/>
        <v>2.0403016141630908E-2</v>
      </c>
      <c r="AQ218" s="122">
        <f t="shared" si="43"/>
        <v>4.127036488415059E-2</v>
      </c>
      <c r="AR218" s="122">
        <f t="shared" si="44"/>
        <v>9.1557159034171734E-2</v>
      </c>
      <c r="AS218" s="122">
        <f t="shared" si="45"/>
        <v>0.14008631444886599</v>
      </c>
      <c r="AT218" s="122">
        <f t="shared" si="46"/>
        <v>0.12379061934615204</v>
      </c>
      <c r="AU218" s="122">
        <f t="shared" si="47"/>
        <v>8.9487221375429943E-2</v>
      </c>
      <c r="AV218" s="122">
        <f t="shared" si="48"/>
        <v>0.22198865828946227</v>
      </c>
      <c r="AW218" s="122">
        <f t="shared" si="49"/>
        <v>0.20656494675569154</v>
      </c>
      <c r="AX218" s="122">
        <f t="shared" si="50"/>
        <v>0.99999999999999978</v>
      </c>
      <c r="AY218" s="122">
        <f>SUMPRODUCT(AN218:AW218,幕後結果_最佳化!$Z$1005:$AI$1005)</f>
        <v>7.75383449046088E-2</v>
      </c>
      <c r="AZ218" s="122">
        <f>(SUMPRODUCT(AN218:AW218,MMULT(AN218:AW218,幕後結果!$AB$9:$AK$18)))*252</f>
        <v>4.294034386468501E-2</v>
      </c>
      <c r="BA218" s="122">
        <f t="shared" si="51"/>
        <v>0.20722051989290299</v>
      </c>
      <c r="BB218" s="98">
        <f t="shared" si="52"/>
        <v>0.16715692501162918</v>
      </c>
      <c r="BC218" s="56"/>
      <c r="BD218" s="56"/>
    </row>
    <row r="219" spans="1:56">
      <c r="A219" s="91">
        <v>218</v>
      </c>
      <c r="B219" s="122">
        <v>0.40771530953526947</v>
      </c>
      <c r="C219" s="122">
        <v>0.41838466612746217</v>
      </c>
      <c r="D219" s="122">
        <v>2.6704366906186605E-2</v>
      </c>
      <c r="E219" s="122">
        <v>0.65981532143642196</v>
      </c>
      <c r="F219" s="122">
        <v>0.59440447802195084</v>
      </c>
      <c r="G219" s="122">
        <v>0.9987198642694608</v>
      </c>
      <c r="H219" s="122">
        <v>0.50669596110159199</v>
      </c>
      <c r="I219" s="122">
        <v>0.90575212506453706</v>
      </c>
      <c r="J219" s="122">
        <v>0.64158036471141955</v>
      </c>
      <c r="K219" s="100">
        <v>0.36532384885264824</v>
      </c>
      <c r="L219" s="101"/>
      <c r="M219" s="102">
        <v>218</v>
      </c>
      <c r="N219" s="125">
        <v>-0.23342600848434086</v>
      </c>
      <c r="O219" s="125">
        <v>-0.20602762538643271</v>
      </c>
      <c r="P219" s="125">
        <v>-1.9316013118825919</v>
      </c>
      <c r="Q219" s="125">
        <v>0.41195916063417071</v>
      </c>
      <c r="R219" s="125">
        <v>0.23888978849036133</v>
      </c>
      <c r="S219" s="125">
        <v>3.0161256438157085</v>
      </c>
      <c r="T219" s="125">
        <v>1.6785073557223692E-2</v>
      </c>
      <c r="U219" s="122">
        <v>1.3150421118959885</v>
      </c>
      <c r="V219" s="122">
        <v>0.36268625225199425</v>
      </c>
      <c r="W219" s="94">
        <v>-0.34426407655915608</v>
      </c>
      <c r="X219" s="56"/>
      <c r="Y219" s="95">
        <v>218</v>
      </c>
      <c r="Z219" s="122">
        <f>(幕後結果!$AB$2+幕後結果!$AB$4*幕後結果_最佳化!$N1220)*12/3</f>
        <v>-0.3381004784144801</v>
      </c>
      <c r="AA219" s="122">
        <f>(幕後結果!$AC$2+幕後結果!$AC$4*幕後結果_最佳化!$O1220)*12/3</f>
        <v>-1.68212101224953</v>
      </c>
      <c r="AB219" s="122">
        <f>(幕後結果!$AD$2+幕後結果!$AD$4*幕後結果_最佳化!$P1220)*12/3</f>
        <v>-1.3015199925149128</v>
      </c>
      <c r="AC219" s="122">
        <f>(幕後結果!$AE$2+幕後結果!$AE$4*幕後結果_最佳化!$Q1220)*12/3</f>
        <v>0.68169101586855518</v>
      </c>
      <c r="AD219" s="122">
        <f>(幕後結果!$AF$2+幕後結果!$AF$4*幕後結果_最佳化!$R1220)*12/3</f>
        <v>-8.6498486649031536E-2</v>
      </c>
      <c r="AE219" s="122">
        <f>(幕後結果!$AG$2+幕後結果!$AG$4*幕後結果_最佳化!$S1220)*12/3</f>
        <v>2.322469179580728</v>
      </c>
      <c r="AF219" s="122">
        <f>(幕後結果!$AH$2+幕後結果!$AH$4*幕後結果_最佳化!$T1220)*12/3</f>
        <v>0.87043622095173845</v>
      </c>
      <c r="AG219" s="122">
        <f>(幕後結果!$AI$2+幕後結果!$AI$4*幕後結果_最佳化!$U1220)*12/3</f>
        <v>0.74700093866301032</v>
      </c>
      <c r="AH219" s="122">
        <f>(幕後結果!$AJ$2+幕後結果!$AJ$4*幕後結果_最佳化!$V1220)*12/3</f>
        <v>0.21220964649415505</v>
      </c>
      <c r="AI219" s="96">
        <f>(幕後結果!$AK$2+幕後結果!$AK$4*幕後結果_最佳化!$W1220)*12/3</f>
        <v>-0.32800387744880055</v>
      </c>
      <c r="AJ219" s="56"/>
      <c r="AK219" s="56"/>
      <c r="AL219" s="56"/>
      <c r="AM219" s="104">
        <v>218</v>
      </c>
      <c r="AN219" s="122">
        <f t="shared" si="40"/>
        <v>2.7950959744419617E-2</v>
      </c>
      <c r="AO219" s="122">
        <f t="shared" si="41"/>
        <v>0.16337600728769483</v>
      </c>
      <c r="AP219" s="122">
        <f t="shared" si="42"/>
        <v>7.6508300945051344E-2</v>
      </c>
      <c r="AQ219" s="122">
        <f t="shared" si="43"/>
        <v>7.6197293934581412E-2</v>
      </c>
      <c r="AR219" s="122">
        <f t="shared" si="44"/>
        <v>7.2834591963259976E-2</v>
      </c>
      <c r="AS219" s="122">
        <f t="shared" si="45"/>
        <v>0.14029735781923983</v>
      </c>
      <c r="AT219" s="122">
        <f t="shared" si="46"/>
        <v>0.1741694200485652</v>
      </c>
      <c r="AU219" s="122">
        <f t="shared" si="47"/>
        <v>5.427576946752233E-3</v>
      </c>
      <c r="AV219" s="122">
        <f t="shared" si="48"/>
        <v>9.6273363119600289E-2</v>
      </c>
      <c r="AW219" s="122">
        <f t="shared" si="49"/>
        <v>0.16696512819083525</v>
      </c>
      <c r="AX219" s="122">
        <f t="shared" si="50"/>
        <v>1</v>
      </c>
      <c r="AY219" s="122">
        <f>SUMPRODUCT(AN219:AW219,幕後結果_最佳化!$Z$1005:$AI$1005)</f>
        <v>5.2783097248384245E-2</v>
      </c>
      <c r="AZ219" s="122">
        <f>(SUMPRODUCT(AN219:AW219,MMULT(AN219:AW219,幕後結果!$AB$9:$AK$18)))*252</f>
        <v>4.7441734316310574E-2</v>
      </c>
      <c r="BA219" s="122">
        <f t="shared" si="51"/>
        <v>0.21781123551440265</v>
      </c>
      <c r="BB219" s="98">
        <f t="shared" si="52"/>
        <v>4.5374597986386836E-2</v>
      </c>
      <c r="BC219" s="56"/>
      <c r="BD219" s="56"/>
    </row>
    <row r="220" spans="1:56">
      <c r="A220" s="91">
        <v>219</v>
      </c>
      <c r="B220" s="122">
        <v>0.57545939470572738</v>
      </c>
      <c r="C220" s="122">
        <v>0.29721847813072566</v>
      </c>
      <c r="D220" s="122">
        <v>0.27816611883474018</v>
      </c>
      <c r="E220" s="122">
        <v>0.21750478302190146</v>
      </c>
      <c r="F220" s="122">
        <v>0.17441221681895791</v>
      </c>
      <c r="G220" s="122">
        <v>8.5829240135031348E-3</v>
      </c>
      <c r="H220" s="122">
        <v>0.18162233187696986</v>
      </c>
      <c r="I220" s="122">
        <v>0.52539981947196357</v>
      </c>
      <c r="J220" s="122">
        <v>0.86995887706139441</v>
      </c>
      <c r="K220" s="100">
        <v>0.85170391760784536</v>
      </c>
      <c r="L220" s="101"/>
      <c r="M220" s="102">
        <v>219</v>
      </c>
      <c r="N220" s="125">
        <v>0.19029086621931537</v>
      </c>
      <c r="O220" s="125">
        <v>-0.53241737156449187</v>
      </c>
      <c r="P220" s="125">
        <v>-0.58829807469344308</v>
      </c>
      <c r="Q220" s="125">
        <v>-0.78064797656312479</v>
      </c>
      <c r="R220" s="125">
        <v>-0.93687194168038046</v>
      </c>
      <c r="S220" s="125">
        <v>-2.3831360701442805</v>
      </c>
      <c r="T220" s="125">
        <v>-0.909199811393824</v>
      </c>
      <c r="U220" s="122">
        <v>6.3710980853201385E-2</v>
      </c>
      <c r="V220" s="122">
        <v>1.126196757079643</v>
      </c>
      <c r="W220" s="94">
        <v>1.0437692432447718</v>
      </c>
      <c r="X220" s="56"/>
      <c r="Y220" s="95">
        <v>219</v>
      </c>
      <c r="Z220" s="122">
        <f>(幕後結果!$AB$2+幕後結果!$AB$4*幕後結果_最佳化!$N1221)*12/3</f>
        <v>0.18796537554142886</v>
      </c>
      <c r="AA220" s="122">
        <f>(幕後結果!$AC$2+幕後結果!$AC$4*幕後結果_最佳化!$O1221)*12/3</f>
        <v>-2.0950952134359766</v>
      </c>
      <c r="AB220" s="122">
        <f>(幕後結果!$AD$2+幕後結果!$AD$4*幕後結果_最佳化!$P1221)*12/3</f>
        <v>-4.3826968560236823E-2</v>
      </c>
      <c r="AC220" s="122">
        <f>(幕後結果!$AE$2+幕後結果!$AE$4*幕後結果_最佳化!$Q1221)*12/3</f>
        <v>0.10229987404128471</v>
      </c>
      <c r="AD220" s="122">
        <f>(幕後結果!$AF$2+幕後結果!$AF$4*幕後結果_最佳化!$R1221)*12/3</f>
        <v>-0.89788432204359803</v>
      </c>
      <c r="AE220" s="122">
        <f>(幕後結果!$AG$2+幕後結果!$AG$4*幕後結果_最佳化!$S1221)*12/3</f>
        <v>-2.1338100825326607</v>
      </c>
      <c r="AF220" s="122">
        <f>(幕後結果!$AH$2+幕後結果!$AH$4*幕後結果_最佳化!$T1221)*12/3</f>
        <v>0.30724995102978137</v>
      </c>
      <c r="AG220" s="122">
        <f>(幕後結果!$AI$2+幕後結果!$AI$4*幕後結果_最佳化!$U1221)*12/3</f>
        <v>-0.9077929389636642</v>
      </c>
      <c r="AH220" s="122">
        <f>(幕後結果!$AJ$2+幕後結果!$AJ$4*幕後結果_最佳化!$V1221)*12/3</f>
        <v>0.4503486712878722</v>
      </c>
      <c r="AI220" s="96">
        <f>(幕後結果!$AK$2+幕後結果!$AK$4*幕後結果_最佳化!$W1221)*12/3</f>
        <v>-0.41383589398668735</v>
      </c>
      <c r="AJ220" s="56"/>
      <c r="AK220" s="56"/>
      <c r="AL220" s="56"/>
      <c r="AM220" s="104">
        <v>219</v>
      </c>
      <c r="AN220" s="122">
        <f t="shared" si="40"/>
        <v>3.8302074436326605E-2</v>
      </c>
      <c r="AO220" s="122">
        <f t="shared" si="41"/>
        <v>0.1322951486127624</v>
      </c>
      <c r="AP220" s="122">
        <f t="shared" si="42"/>
        <v>2.2070029078549739E-3</v>
      </c>
      <c r="AQ220" s="122">
        <f t="shared" si="43"/>
        <v>6.7499053329815401E-2</v>
      </c>
      <c r="AR220" s="122">
        <f t="shared" si="44"/>
        <v>0.1579854413619827</v>
      </c>
      <c r="AS220" s="122">
        <f t="shared" si="45"/>
        <v>0.11916088840205738</v>
      </c>
      <c r="AT220" s="122">
        <f t="shared" si="46"/>
        <v>0.10052599387693137</v>
      </c>
      <c r="AU220" s="122">
        <f t="shared" si="47"/>
        <v>7.5907084834772903E-2</v>
      </c>
      <c r="AV220" s="122">
        <f t="shared" si="48"/>
        <v>0.16062321314241274</v>
      </c>
      <c r="AW220" s="122">
        <f t="shared" si="49"/>
        <v>0.14549409909508343</v>
      </c>
      <c r="AX220" s="122">
        <f t="shared" si="50"/>
        <v>1</v>
      </c>
      <c r="AY220" s="122">
        <f>SUMPRODUCT(AN220:AW220,幕後結果_最佳化!$Z$1005:$AI$1005)</f>
        <v>-9.3663642458530719E-2</v>
      </c>
      <c r="AZ220" s="122">
        <f>(SUMPRODUCT(AN220:AW220,MMULT(AN220:AW220,幕後結果!$AB$9:$AK$18)))*252</f>
        <v>4.4271128859688688E-2</v>
      </c>
      <c r="BA220" s="122">
        <f t="shared" si="51"/>
        <v>0.21040705515663843</v>
      </c>
      <c r="BB220" s="98">
        <f t="shared" si="52"/>
        <v>-0.64904497787331961</v>
      </c>
      <c r="BC220" s="56"/>
      <c r="BD220" s="56"/>
    </row>
    <row r="221" spans="1:56">
      <c r="A221" s="91">
        <v>220</v>
      </c>
      <c r="B221" s="122">
        <v>0.3103189498385075</v>
      </c>
      <c r="C221" s="122">
        <v>0.29741173618747641</v>
      </c>
      <c r="D221" s="122">
        <v>0.74144629300740705</v>
      </c>
      <c r="E221" s="122">
        <v>0.83430036538417185</v>
      </c>
      <c r="F221" s="122">
        <v>0.13623902872646831</v>
      </c>
      <c r="G221" s="122">
        <v>0.39487967796344137</v>
      </c>
      <c r="H221" s="122">
        <v>0.94839045654795417</v>
      </c>
      <c r="I221" s="122">
        <v>0.132918798204122</v>
      </c>
      <c r="J221" s="122">
        <v>0.84055832712259493</v>
      </c>
      <c r="K221" s="100">
        <v>0.45778648969410374</v>
      </c>
      <c r="L221" s="101"/>
      <c r="M221" s="102">
        <v>220</v>
      </c>
      <c r="N221" s="125">
        <v>-0.49494648037293659</v>
      </c>
      <c r="O221" s="125">
        <v>-0.53185926466804412</v>
      </c>
      <c r="P221" s="125">
        <v>0.6478106690176012</v>
      </c>
      <c r="Q221" s="125">
        <v>0.97129927599032606</v>
      </c>
      <c r="R221" s="125">
        <v>-1.0973737181864336</v>
      </c>
      <c r="S221" s="125">
        <v>-0.26662311575066294</v>
      </c>
      <c r="T221" s="125">
        <v>1.6294438758950969</v>
      </c>
      <c r="U221" s="122">
        <v>-1.1126992997146341</v>
      </c>
      <c r="V221" s="122">
        <v>0.99675520609909163</v>
      </c>
      <c r="W221" s="94">
        <v>-0.10601181324959515</v>
      </c>
      <c r="X221" s="56"/>
      <c r="Y221" s="95">
        <v>220</v>
      </c>
      <c r="Z221" s="122">
        <f>(幕後結果!$AB$2+幕後結果!$AB$4*幕後結果_最佳化!$N1222)*12/3</f>
        <v>-0.66279132408175845</v>
      </c>
      <c r="AA221" s="122">
        <f>(幕後結果!$AC$2+幕後結果!$AC$4*幕後結果_最佳化!$O1222)*12/3</f>
        <v>-2.1538629988255171</v>
      </c>
      <c r="AB221" s="122">
        <f>(幕後結果!$AD$2+幕後結果!$AD$4*幕後結果_最佳化!$P1222)*12/3</f>
        <v>0.82025187198407234</v>
      </c>
      <c r="AC221" s="122">
        <f>(幕後結果!$AE$2+幕後結果!$AE$4*幕後結果_最佳化!$Q1222)*12/3</f>
        <v>1.6234088079071352</v>
      </c>
      <c r="AD221" s="122">
        <f>(幕後結果!$AF$2+幕後結果!$AF$4*幕後結果_最佳化!$R1222)*12/3</f>
        <v>-0.71374731375126277</v>
      </c>
      <c r="AE221" s="122">
        <f>(幕後結果!$AG$2+幕後結果!$AG$4*幕後結果_最佳化!$S1222)*12/3</f>
        <v>0.44248159333407955</v>
      </c>
      <c r="AF221" s="122">
        <f>(幕後結果!$AH$2+幕後結果!$AH$4*幕後結果_最佳化!$T1222)*12/3</f>
        <v>2.2902102183839421</v>
      </c>
      <c r="AG221" s="122">
        <f>(幕後結果!$AI$2+幕後結果!$AI$4*幕後結果_最佳化!$U1222)*12/3</f>
        <v>-2.5573350667247206</v>
      </c>
      <c r="AH221" s="122">
        <f>(幕後結果!$AJ$2+幕後結果!$AJ$4*幕後結果_最佳化!$V1222)*12/3</f>
        <v>0.74128248292097931</v>
      </c>
      <c r="AI221" s="96">
        <f>(幕後結果!$AK$2+幕後結果!$AK$4*幕後結果_最佳化!$W1222)*12/3</f>
        <v>-0.71335130001270175</v>
      </c>
      <c r="AJ221" s="56"/>
      <c r="AK221" s="56"/>
      <c r="AL221" s="56"/>
      <c r="AM221" s="104">
        <v>220</v>
      </c>
      <c r="AN221" s="122">
        <f t="shared" si="40"/>
        <v>0.12075154074719219</v>
      </c>
      <c r="AO221" s="122">
        <f t="shared" si="41"/>
        <v>8.6252528674527526E-2</v>
      </c>
      <c r="AP221" s="122">
        <f t="shared" si="42"/>
        <v>6.9682188885168736E-2</v>
      </c>
      <c r="AQ221" s="122">
        <f t="shared" si="43"/>
        <v>1.0652014605686213E-2</v>
      </c>
      <c r="AR221" s="122">
        <f t="shared" si="44"/>
        <v>0.14963915924161345</v>
      </c>
      <c r="AS221" s="122">
        <f t="shared" si="45"/>
        <v>9.1988433114540094E-2</v>
      </c>
      <c r="AT221" s="122">
        <f t="shared" si="46"/>
        <v>0.15460393604642389</v>
      </c>
      <c r="AU221" s="122">
        <f t="shared" si="47"/>
        <v>0.10508560278522924</v>
      </c>
      <c r="AV221" s="122">
        <f t="shared" si="48"/>
        <v>5.3868156845766804E-2</v>
      </c>
      <c r="AW221" s="122">
        <f t="shared" si="49"/>
        <v>0.15747643905385184</v>
      </c>
      <c r="AX221" s="122">
        <f t="shared" si="50"/>
        <v>1</v>
      </c>
      <c r="AY221" s="122">
        <f>SUMPRODUCT(AN221:AW221,幕後結果_最佳化!$Z$1005:$AI$1005)</f>
        <v>-3.6080738511182112E-2</v>
      </c>
      <c r="AZ221" s="122">
        <f>(SUMPRODUCT(AN221:AW221,MMULT(AN221:AW221,幕後結果!$AB$9:$AK$18)))*252</f>
        <v>4.4768194768836166E-2</v>
      </c>
      <c r="BA221" s="122">
        <f t="shared" si="51"/>
        <v>0.21158495874904759</v>
      </c>
      <c r="BB221" s="98">
        <f t="shared" si="52"/>
        <v>-0.37328144201808783</v>
      </c>
      <c r="BC221" s="56"/>
      <c r="BD221" s="56"/>
    </row>
    <row r="222" spans="1:56">
      <c r="A222" s="91">
        <v>221</v>
      </c>
      <c r="B222" s="122">
        <v>0.95871040547066477</v>
      </c>
      <c r="C222" s="122">
        <v>0.91421116409330438</v>
      </c>
      <c r="D222" s="122">
        <v>0.6022456954183637</v>
      </c>
      <c r="E222" s="122">
        <v>0.63404930368553836</v>
      </c>
      <c r="F222" s="122">
        <v>0.33192421918890225</v>
      </c>
      <c r="G222" s="122">
        <v>0.77649206692890771</v>
      </c>
      <c r="H222" s="122">
        <v>0.42504391737503444</v>
      </c>
      <c r="I222" s="122">
        <v>0.41320908006405266</v>
      </c>
      <c r="J222" s="122">
        <v>0.16112832206588279</v>
      </c>
      <c r="K222" s="100">
        <v>0.27783383528537198</v>
      </c>
      <c r="L222" s="101"/>
      <c r="M222" s="102">
        <v>221</v>
      </c>
      <c r="N222" s="125">
        <v>1.7359131682531812</v>
      </c>
      <c r="O222" s="125">
        <v>1.367151984746134</v>
      </c>
      <c r="P222" s="125">
        <v>0.25916412577552622</v>
      </c>
      <c r="Q222" s="125">
        <v>0.34259735440962796</v>
      </c>
      <c r="R222" s="125">
        <v>-0.43460600105030617</v>
      </c>
      <c r="S222" s="125">
        <v>0.76039942625980661</v>
      </c>
      <c r="T222" s="125">
        <v>-0.18900635658882811</v>
      </c>
      <c r="U222" s="122">
        <v>-0.21929769140660171</v>
      </c>
      <c r="V222" s="122">
        <v>-0.9898311753841581</v>
      </c>
      <c r="W222" s="94">
        <v>-0.5892886303299345</v>
      </c>
      <c r="X222" s="56"/>
      <c r="Y222" s="95">
        <v>221</v>
      </c>
      <c r="Z222" s="122">
        <f>(幕後結果!$AB$2+幕後結果!$AB$4*幕後結果_最佳化!$N1223)*12/3</f>
        <v>2.1069333580684826</v>
      </c>
      <c r="AA222" s="122">
        <f>(幕後結果!$AC$2+幕後結果!$AC$4*幕後結果_最佳化!$O1223)*12/3</f>
        <v>0.65694139852517686</v>
      </c>
      <c r="AB222" s="122">
        <f>(幕後結果!$AD$2+幕後結果!$AD$4*幕後結果_最佳化!$P1223)*12/3</f>
        <v>1.348470211644538</v>
      </c>
      <c r="AC222" s="122">
        <f>(幕後結果!$AE$2+幕後結果!$AE$4*幕後結果_最佳化!$Q1223)*12/3</f>
        <v>1.5373398019478905</v>
      </c>
      <c r="AD222" s="122">
        <f>(幕後結果!$AF$2+幕後結果!$AF$4*幕後結果_最佳化!$R1223)*12/3</f>
        <v>-0.23487765618372869</v>
      </c>
      <c r="AE222" s="122">
        <f>(幕後結果!$AG$2+幕後結果!$AG$4*幕後結果_最佳化!$S1223)*12/3</f>
        <v>1.8019961654042087</v>
      </c>
      <c r="AF222" s="122">
        <f>(幕後結果!$AH$2+幕後結果!$AH$4*幕後結果_最佳化!$T1223)*12/3</f>
        <v>1.2398823952678844</v>
      </c>
      <c r="AG222" s="122">
        <f>(幕後結果!$AI$2+幕後結果!$AI$4*幕後結果_最佳化!$U1223)*12/3</f>
        <v>-0.33409956380372358</v>
      </c>
      <c r="AH222" s="122">
        <f>(幕後結果!$AJ$2+幕後結果!$AJ$4*幕後結果_最佳化!$V1223)*12/3</f>
        <v>0.15499090081370942</v>
      </c>
      <c r="AI222" s="96">
        <f>(幕後結果!$AK$2+幕後結果!$AK$4*幕後結果_最佳化!$W1223)*12/3</f>
        <v>-0.17329800868556164</v>
      </c>
      <c r="AJ222" s="56"/>
      <c r="AK222" s="56"/>
      <c r="AL222" s="56"/>
      <c r="AM222" s="104">
        <v>221</v>
      </c>
      <c r="AN222" s="122">
        <f t="shared" si="40"/>
        <v>0.10095405961662002</v>
      </c>
      <c r="AO222" s="122">
        <f t="shared" si="41"/>
        <v>5.5474321981500103E-2</v>
      </c>
      <c r="AP222" s="122">
        <f t="shared" si="42"/>
        <v>6.73833908859881E-3</v>
      </c>
      <c r="AQ222" s="122">
        <f t="shared" si="43"/>
        <v>0.1727323076625365</v>
      </c>
      <c r="AR222" s="122">
        <f t="shared" si="44"/>
        <v>0.15050807352581189</v>
      </c>
      <c r="AS222" s="122">
        <f t="shared" si="45"/>
        <v>5.0744170047779869E-2</v>
      </c>
      <c r="AT222" s="122">
        <f t="shared" si="46"/>
        <v>0.16249141899857761</v>
      </c>
      <c r="AU222" s="122">
        <f t="shared" si="47"/>
        <v>8.4220419831645965E-2</v>
      </c>
      <c r="AV222" s="122">
        <f t="shared" si="48"/>
        <v>8.2305198969215482E-2</v>
      </c>
      <c r="AW222" s="122">
        <f t="shared" si="49"/>
        <v>0.1338316902777138</v>
      </c>
      <c r="AX222" s="122">
        <f t="shared" si="50"/>
        <v>1</v>
      </c>
      <c r="AY222" s="122">
        <f>SUMPRODUCT(AN222:AW222,幕後結果_最佳化!$Z$1005:$AI$1005)</f>
        <v>0.14530396796936906</v>
      </c>
      <c r="AZ222" s="122">
        <f>(SUMPRODUCT(AN222:AW222,MMULT(AN222:AW222,幕後結果!$AB$9:$AK$18)))*252</f>
        <v>3.9189455096663772E-2</v>
      </c>
      <c r="BA222" s="122">
        <f t="shared" si="51"/>
        <v>0.19796326703877104</v>
      </c>
      <c r="BB222" s="98">
        <f t="shared" si="52"/>
        <v>0.51728772464294237</v>
      </c>
      <c r="BC222" s="56"/>
      <c r="BD222" s="56"/>
    </row>
    <row r="223" spans="1:56">
      <c r="A223" s="91">
        <v>222</v>
      </c>
      <c r="B223" s="122">
        <v>0.9722423398422344</v>
      </c>
      <c r="C223" s="122">
        <v>0.97551086971927692</v>
      </c>
      <c r="D223" s="122">
        <v>0.43155828459968437</v>
      </c>
      <c r="E223" s="122">
        <v>0.72053362537673094</v>
      </c>
      <c r="F223" s="122">
        <v>0.85090751964449618</v>
      </c>
      <c r="G223" s="122">
        <v>0.11935615581679948</v>
      </c>
      <c r="H223" s="122">
        <v>5.8595595999488603E-2</v>
      </c>
      <c r="I223" s="122">
        <v>0.87163154266020215</v>
      </c>
      <c r="J223" s="122">
        <v>0.85150604689604692</v>
      </c>
      <c r="K223" s="100">
        <v>0.50954247684654796</v>
      </c>
      <c r="L223" s="101"/>
      <c r="M223" s="102">
        <v>222</v>
      </c>
      <c r="N223" s="125">
        <v>1.9148211181533819</v>
      </c>
      <c r="O223" s="125">
        <v>1.9687808649403633</v>
      </c>
      <c r="P223" s="125">
        <v>-0.17240827230667208</v>
      </c>
      <c r="Q223" s="125">
        <v>0.58442747057081645</v>
      </c>
      <c r="R223" s="125">
        <v>1.0403335532232254</v>
      </c>
      <c r="S223" s="125">
        <v>-1.1782114684192431</v>
      </c>
      <c r="T223" s="125">
        <v>-1.566672798803636</v>
      </c>
      <c r="U223" s="122">
        <v>1.1341374071307988</v>
      </c>
      <c r="V223" s="122">
        <v>1.0429144723332291</v>
      </c>
      <c r="W223" s="94">
        <v>2.392172360758708E-2</v>
      </c>
      <c r="X223" s="56"/>
      <c r="Y223" s="95">
        <v>222</v>
      </c>
      <c r="Z223" s="122">
        <f>(幕後結果!$AB$2+幕後結果!$AB$4*幕後結果_最佳化!$N1224)*12/3</f>
        <v>2.3290565942732591</v>
      </c>
      <c r="AA223" s="122">
        <f>(幕後結果!$AC$2+幕後結果!$AC$4*幕後結果_最佳化!$O1224)*12/3</f>
        <v>1.5015743012775153</v>
      </c>
      <c r="AB223" s="122">
        <f>(幕後結果!$AD$2+幕後結果!$AD$4*幕後結果_最佳化!$P1224)*12/3</f>
        <v>1.0897400072660388</v>
      </c>
      <c r="AC223" s="122">
        <f>(幕後結果!$AE$2+幕後結果!$AE$4*幕後結果_最佳化!$Q1224)*12/3</f>
        <v>1.725718840920079</v>
      </c>
      <c r="AD223" s="122">
        <f>(幕後結果!$AF$2+幕後結果!$AF$4*幕後結果_最佳化!$R1224)*12/3</f>
        <v>0.7944989919591583</v>
      </c>
      <c r="AE223" s="122">
        <f>(幕後結果!$AG$2+幕後結果!$AG$4*幕後結果_最佳化!$S1224)*12/3</f>
        <v>0.77785117454009056</v>
      </c>
      <c r="AF223" s="122">
        <f>(幕後結果!$AH$2+幕後結果!$AH$4*幕後結果_最佳化!$T1224)*12/3</f>
        <v>0.36830139064373063</v>
      </c>
      <c r="AG223" s="122">
        <f>(幕後結果!$AI$2+幕後結果!$AI$4*幕後結果_最佳化!$U1224)*12/3</f>
        <v>1.4330069268158026</v>
      </c>
      <c r="AH223" s="122">
        <f>(幕後結果!$AJ$2+幕後結果!$AJ$4*幕後結果_最佳化!$V1224)*12/3</f>
        <v>1.7652530520323328</v>
      </c>
      <c r="AI223" s="96">
        <f>(幕後結果!$AK$2+幕後結果!$AK$4*幕後結果_最佳化!$W1224)*12/3</f>
        <v>0.39295864762027016</v>
      </c>
      <c r="AJ223" s="56"/>
      <c r="AK223" s="56"/>
      <c r="AL223" s="56"/>
      <c r="AM223" s="104">
        <v>222</v>
      </c>
      <c r="AN223" s="122">
        <f t="shared" si="40"/>
        <v>1.6547860186808851E-2</v>
      </c>
      <c r="AO223" s="122">
        <f t="shared" si="41"/>
        <v>7.624288543093094E-2</v>
      </c>
      <c r="AP223" s="122">
        <f t="shared" si="42"/>
        <v>8.0745034151319936E-2</v>
      </c>
      <c r="AQ223" s="122">
        <f t="shared" si="43"/>
        <v>0.14950019410140206</v>
      </c>
      <c r="AR223" s="122">
        <f t="shared" si="44"/>
        <v>0.12662486499846742</v>
      </c>
      <c r="AS223" s="122">
        <f t="shared" si="45"/>
        <v>0.21662265581527129</v>
      </c>
      <c r="AT223" s="122">
        <f t="shared" si="46"/>
        <v>5.4062134698522009E-2</v>
      </c>
      <c r="AU223" s="122">
        <f t="shared" si="47"/>
        <v>2.477742589875619E-2</v>
      </c>
      <c r="AV223" s="122">
        <f t="shared" si="48"/>
        <v>9.97856989823694E-2</v>
      </c>
      <c r="AW223" s="122">
        <f t="shared" si="49"/>
        <v>0.15509124573615185</v>
      </c>
      <c r="AX223" s="122">
        <f t="shared" si="50"/>
        <v>1</v>
      </c>
      <c r="AY223" s="122">
        <f>SUMPRODUCT(AN223:AW223,幕後結果_最佳化!$Z$1005:$AI$1005)</f>
        <v>0.1061785447392616</v>
      </c>
      <c r="AZ223" s="122">
        <f>(SUMPRODUCT(AN223:AW223,MMULT(AN223:AW223,幕後結果!$AB$9:$AK$18)))*252</f>
        <v>4.5297010597902386E-2</v>
      </c>
      <c r="BA223" s="122">
        <f t="shared" si="51"/>
        <v>0.21283094370392286</v>
      </c>
      <c r="BB223" s="98">
        <f t="shared" si="52"/>
        <v>0.29731834872325125</v>
      </c>
      <c r="BC223" s="56"/>
      <c r="BD223" s="56"/>
    </row>
    <row r="224" spans="1:56">
      <c r="A224" s="91">
        <v>223</v>
      </c>
      <c r="B224" s="122">
        <v>0.78011560696915505</v>
      </c>
      <c r="C224" s="122">
        <v>0.64539744636340157</v>
      </c>
      <c r="D224" s="122">
        <v>0.22637573689851087</v>
      </c>
      <c r="E224" s="122">
        <v>0.97184578250232434</v>
      </c>
      <c r="F224" s="122">
        <v>0.78379691696208842</v>
      </c>
      <c r="G224" s="122">
        <v>0.10002100606824205</v>
      </c>
      <c r="H224" s="122">
        <v>0.67924069109602536</v>
      </c>
      <c r="I224" s="122">
        <v>0.18074084520187972</v>
      </c>
      <c r="J224" s="122">
        <v>0.16523281466480499</v>
      </c>
      <c r="K224" s="100">
        <v>0.75736224979373135</v>
      </c>
      <c r="L224" s="101"/>
      <c r="M224" s="102">
        <v>223</v>
      </c>
      <c r="N224" s="125">
        <v>0.77258371371123635</v>
      </c>
      <c r="O224" s="125">
        <v>0.37292386800400767</v>
      </c>
      <c r="P224" s="125">
        <v>-0.75083581233273111</v>
      </c>
      <c r="Q224" s="125">
        <v>1.908640876469424</v>
      </c>
      <c r="R224" s="125">
        <v>0.78508085124342764</v>
      </c>
      <c r="S224" s="125">
        <v>-1.281431880889339</v>
      </c>
      <c r="T224" s="125">
        <v>0.46557656906102451</v>
      </c>
      <c r="U224" s="122">
        <v>-0.91254538333714041</v>
      </c>
      <c r="V224" s="122">
        <v>-0.97317641744530881</v>
      </c>
      <c r="W224" s="94">
        <v>0.69784281442804208</v>
      </c>
      <c r="X224" s="56"/>
      <c r="Y224" s="95">
        <v>223</v>
      </c>
      <c r="Z224" s="122">
        <f>(幕後結果!$AB$2+幕後結果!$AB$4*幕後結果_最佳化!$N1225)*12/3</f>
        <v>0.9109112914492995</v>
      </c>
      <c r="AA224" s="122">
        <f>(幕後結果!$AC$2+幕後結果!$AC$4*幕後結果_最佳化!$O1225)*12/3</f>
        <v>-0.79687640383905745</v>
      </c>
      <c r="AB224" s="122">
        <f>(幕後結果!$AD$2+幕後結果!$AD$4*幕後結果_最佳化!$P1225)*12/3</f>
        <v>8.2750460492871714E-2</v>
      </c>
      <c r="AC224" s="122">
        <f>(幕後結果!$AE$2+幕後結果!$AE$4*幕後結果_最佳化!$Q1225)*12/3</f>
        <v>2.2054613195788262</v>
      </c>
      <c r="AD224" s="122">
        <f>(幕後結果!$AF$2+幕後結果!$AF$4*幕後結果_最佳化!$R1225)*12/3</f>
        <v>0.54503816521328396</v>
      </c>
      <c r="AE224" s="122">
        <f>(幕後結果!$AG$2+幕後結果!$AG$4*幕後結果_最佳化!$S1225)*12/3</f>
        <v>0.64643626763541495</v>
      </c>
      <c r="AF224" s="122">
        <f>(幕後結果!$AH$2+幕後結果!$AH$4*幕後結果_最佳化!$T1225)*12/3</f>
        <v>1.7705092856621156</v>
      </c>
      <c r="AG224" s="122">
        <f>(幕後結果!$AI$2+幕後結果!$AI$4*幕後結果_最佳化!$U1225)*12/3</f>
        <v>-1.4744981389298648</v>
      </c>
      <c r="AH224" s="122">
        <f>(幕後結果!$AJ$2+幕後結果!$AJ$4*幕後結果_最佳化!$V1225)*12/3</f>
        <v>-0.24485661041533047</v>
      </c>
      <c r="AI224" s="96">
        <f>(幕後結果!$AK$2+幕後結果!$AK$4*幕後結果_最佳化!$W1225)*12/3</f>
        <v>0.20928511677130693</v>
      </c>
      <c r="AJ224" s="56"/>
      <c r="AK224" s="56"/>
      <c r="AL224" s="56"/>
      <c r="AM224" s="104">
        <v>223</v>
      </c>
      <c r="AN224" s="122">
        <f t="shared" si="40"/>
        <v>0.17039198455991708</v>
      </c>
      <c r="AO224" s="122">
        <f t="shared" si="41"/>
        <v>0.1282424419037029</v>
      </c>
      <c r="AP224" s="122">
        <f t="shared" si="42"/>
        <v>6.7357742628879752E-3</v>
      </c>
      <c r="AQ224" s="122">
        <f t="shared" si="43"/>
        <v>5.3591214972783248E-2</v>
      </c>
      <c r="AR224" s="122">
        <f t="shared" si="44"/>
        <v>0.15672637617197419</v>
      </c>
      <c r="AS224" s="122">
        <f t="shared" si="45"/>
        <v>0.15225711172277331</v>
      </c>
      <c r="AT224" s="122">
        <f t="shared" si="46"/>
        <v>8.8578919988886701E-2</v>
      </c>
      <c r="AU224" s="122">
        <f t="shared" si="47"/>
        <v>0.10174316685472305</v>
      </c>
      <c r="AV224" s="122">
        <f t="shared" si="48"/>
        <v>0.1070615840260573</v>
      </c>
      <c r="AW224" s="122">
        <f t="shared" si="49"/>
        <v>3.4671425536294362E-2</v>
      </c>
      <c r="AX224" s="122">
        <f t="shared" si="50"/>
        <v>1</v>
      </c>
      <c r="AY224" s="122">
        <f>SUMPRODUCT(AN224:AW224,幕後結果_最佳化!$Z$1005:$AI$1005)</f>
        <v>-7.8248553404341809E-2</v>
      </c>
      <c r="AZ224" s="122">
        <f>(SUMPRODUCT(AN224:AW224,MMULT(AN224:AW224,幕後結果!$AB$9:$AK$18)))*252</f>
        <v>5.2137428238315714E-2</v>
      </c>
      <c r="BA224" s="122">
        <f t="shared" si="51"/>
        <v>0.22833621753527344</v>
      </c>
      <c r="BB224" s="98">
        <f t="shared" si="52"/>
        <v>-0.53057090422208963</v>
      </c>
      <c r="BC224" s="56"/>
      <c r="BD224" s="56"/>
    </row>
    <row r="225" spans="1:56">
      <c r="A225" s="91">
        <v>224</v>
      </c>
      <c r="B225" s="122">
        <v>0.53477223411984642</v>
      </c>
      <c r="C225" s="122">
        <v>0.89831805174056445</v>
      </c>
      <c r="D225" s="122">
        <v>0.39768882339177658</v>
      </c>
      <c r="E225" s="122">
        <v>0.79318587891998771</v>
      </c>
      <c r="F225" s="122">
        <v>0.51245723116348096</v>
      </c>
      <c r="G225" s="122">
        <v>0.5792986676126195</v>
      </c>
      <c r="H225" s="122">
        <v>0.85336724788014218</v>
      </c>
      <c r="I225" s="122">
        <v>0.56558311354210544</v>
      </c>
      <c r="J225" s="122">
        <v>0.5522766891891584</v>
      </c>
      <c r="K225" s="100">
        <v>0.56288019121570132</v>
      </c>
      <c r="L225" s="101"/>
      <c r="M225" s="102">
        <v>224</v>
      </c>
      <c r="N225" s="125">
        <v>8.7271720810744094E-2</v>
      </c>
      <c r="O225" s="125">
        <v>1.2720259578266822</v>
      </c>
      <c r="P225" s="125">
        <v>-0.25933387233189797</v>
      </c>
      <c r="Q225" s="125">
        <v>0.81752539608232333</v>
      </c>
      <c r="R225" s="125">
        <v>3.1230723972021358E-2</v>
      </c>
      <c r="S225" s="125">
        <v>0.2000996273867599</v>
      </c>
      <c r="T225" s="125">
        <v>1.0509849452994644</v>
      </c>
      <c r="U225" s="122">
        <v>0.1651400213966483</v>
      </c>
      <c r="V225" s="122">
        <v>0.13141550777450645</v>
      </c>
      <c r="W225" s="94">
        <v>0.15827562105216064</v>
      </c>
      <c r="X225" s="56"/>
      <c r="Y225" s="95">
        <v>224</v>
      </c>
      <c r="Z225" s="122">
        <f>(幕後結果!$AB$2+幕後結果!$AB$4*幕後結果_最佳化!$N1226)*12/3</f>
        <v>6.0061914672490356E-2</v>
      </c>
      <c r="AA225" s="122">
        <f>(幕後結果!$AC$2+幕後結果!$AC$4*幕後結果_最佳化!$O1226)*12/3</f>
        <v>0.38260846235892165</v>
      </c>
      <c r="AB225" s="122">
        <f>(幕後結果!$AD$2+幕後結果!$AD$4*幕後結果_最佳化!$P1226)*12/3</f>
        <v>0.39327832706180749</v>
      </c>
      <c r="AC225" s="122">
        <f>(幕後結果!$AE$2+幕後結果!$AE$4*幕後結果_最佳化!$Q1226)*12/3</f>
        <v>1.6448462348800781</v>
      </c>
      <c r="AD225" s="122">
        <f>(幕後結果!$AF$2+幕後結果!$AF$4*幕後結果_最佳化!$R1226)*12/3</f>
        <v>0.12025759702962857</v>
      </c>
      <c r="AE225" s="122">
        <f>(幕後結果!$AG$2+幕後結果!$AG$4*幕後結果_最佳化!$S1226)*12/3</f>
        <v>1.2288519879869197</v>
      </c>
      <c r="AF225" s="122">
        <f>(幕後結果!$AH$2+幕後結果!$AH$4*幕後結果_最佳化!$T1226)*12/3</f>
        <v>2.0548507745285871</v>
      </c>
      <c r="AG225" s="122">
        <f>(幕後結果!$AI$2+幕後結果!$AI$4*幕後結果_最佳化!$U1226)*12/3</f>
        <v>-0.66498692943005844</v>
      </c>
      <c r="AH225" s="122">
        <f>(幕後結果!$AJ$2+幕後結果!$AJ$4*幕後結果_最佳化!$V1226)*12/3</f>
        <v>0.85839392111368651</v>
      </c>
      <c r="AI225" s="96">
        <f>(幕後結果!$AK$2+幕後結果!$AK$4*幕後結果_最佳化!$W1226)*12/3</f>
        <v>-3.1672121553091792E-2</v>
      </c>
      <c r="AJ225" s="56"/>
      <c r="AK225" s="56"/>
      <c r="AL225" s="56"/>
      <c r="AM225" s="104">
        <v>224</v>
      </c>
      <c r="AN225" s="122">
        <f t="shared" si="40"/>
        <v>7.3088014649082933E-2</v>
      </c>
      <c r="AO225" s="122">
        <f t="shared" si="41"/>
        <v>6.9456747746906661E-2</v>
      </c>
      <c r="AP225" s="122">
        <f t="shared" si="42"/>
        <v>0.12861499093875664</v>
      </c>
      <c r="AQ225" s="122">
        <f t="shared" si="43"/>
        <v>0.12985423167133572</v>
      </c>
      <c r="AR225" s="122">
        <f t="shared" si="44"/>
        <v>5.5350664890724884E-2</v>
      </c>
      <c r="AS225" s="122">
        <f t="shared" si="45"/>
        <v>0.1027227238349903</v>
      </c>
      <c r="AT225" s="122">
        <f t="shared" si="46"/>
        <v>6.5707928509226132E-2</v>
      </c>
      <c r="AU225" s="122">
        <f t="shared" si="47"/>
        <v>9.497841956881721E-2</v>
      </c>
      <c r="AV225" s="122">
        <f t="shared" si="48"/>
        <v>0.10594808165049829</v>
      </c>
      <c r="AW225" s="122">
        <f t="shared" si="49"/>
        <v>0.17427819653966126</v>
      </c>
      <c r="AX225" s="122">
        <f t="shared" si="50"/>
        <v>1</v>
      </c>
      <c r="AY225" s="122">
        <f>SUMPRODUCT(AN225:AW225,幕後結果_最佳化!$Z$1005:$AI$1005)</f>
        <v>3.6184559152413559E-2</v>
      </c>
      <c r="AZ225" s="122">
        <f>(SUMPRODUCT(AN225:AW225,MMULT(AN225:AW225,幕後結果!$AB$9:$AK$18)))*252</f>
        <v>4.2710840771037602E-2</v>
      </c>
      <c r="BA225" s="122">
        <f t="shared" si="51"/>
        <v>0.20666601261706677</v>
      </c>
      <c r="BB225" s="98">
        <f t="shared" si="52"/>
        <v>-3.2494171453481997E-2</v>
      </c>
      <c r="BC225" s="56"/>
      <c r="BD225" s="56"/>
    </row>
    <row r="226" spans="1:56">
      <c r="A226" s="91">
        <v>225</v>
      </c>
      <c r="B226" s="122">
        <v>0.7269179567775812</v>
      </c>
      <c r="C226" s="122">
        <v>0.52042122070020191</v>
      </c>
      <c r="D226" s="122">
        <v>0.36570539707675453</v>
      </c>
      <c r="E226" s="122">
        <v>0.56964735189709126</v>
      </c>
      <c r="F226" s="122">
        <v>0.67711984158323468</v>
      </c>
      <c r="G226" s="122">
        <v>0.14202159304882689</v>
      </c>
      <c r="H226" s="122">
        <v>0.93556355127762769</v>
      </c>
      <c r="I226" s="122">
        <v>0.82315480414901643</v>
      </c>
      <c r="J226" s="122">
        <v>0.7474143318302755</v>
      </c>
      <c r="K226" s="100">
        <v>0.61891465827143488</v>
      </c>
      <c r="L226" s="101"/>
      <c r="M226" s="102">
        <v>225</v>
      </c>
      <c r="N226" s="125">
        <v>0.60351808765666759</v>
      </c>
      <c r="O226" s="125">
        <v>5.1210784166327218E-2</v>
      </c>
      <c r="P226" s="125">
        <v>-0.34324946595237665</v>
      </c>
      <c r="Q226" s="125">
        <v>0.17547642153987303</v>
      </c>
      <c r="R226" s="125">
        <v>0.45965995562807016</v>
      </c>
      <c r="S226" s="125">
        <v>-1.0712808091306869</v>
      </c>
      <c r="T226" s="125">
        <v>1.5185615427610941</v>
      </c>
      <c r="U226" s="122">
        <v>0.9274549113250411</v>
      </c>
      <c r="V226" s="122">
        <v>0.66637515889898502</v>
      </c>
      <c r="W226" s="94">
        <v>0.30263152953196443</v>
      </c>
      <c r="X226" s="56"/>
      <c r="Y226" s="95">
        <v>225</v>
      </c>
      <c r="Z226" s="122">
        <f>(幕後結果!$AB$2+幕後結果!$AB$4*幕後結果_最佳化!$N1227)*12/3</f>
        <v>0.70100779632135435</v>
      </c>
      <c r="AA226" s="122">
        <f>(幕後結果!$AC$2+幕後結果!$AC$4*幕後結果_最佳化!$O1227)*12/3</f>
        <v>-1.2549097745576927</v>
      </c>
      <c r="AB226" s="122">
        <f>(幕後結果!$AD$2+幕後結果!$AD$4*幕後結果_最佳化!$P1227)*12/3</f>
        <v>0.35210392948470032</v>
      </c>
      <c r="AC226" s="122">
        <f>(幕後結果!$AE$2+幕後結果!$AE$4*幕後結果_最佳化!$Q1227)*12/3</f>
        <v>0.97899965905349562</v>
      </c>
      <c r="AD226" s="122">
        <f>(幕後結果!$AF$2+幕後結果!$AF$4*幕後結果_最佳化!$R1227)*12/3</f>
        <v>0.19292260616703258</v>
      </c>
      <c r="AE226" s="122">
        <f>(幕後結果!$AG$2+幕後結果!$AG$4*幕後結果_最佳化!$S1227)*12/3</f>
        <v>-0.23036479392215525</v>
      </c>
      <c r="AF226" s="122">
        <f>(幕後結果!$AH$2+幕後結果!$AH$4*幕後結果_最佳化!$T1227)*12/3</f>
        <v>2.8254610545271217</v>
      </c>
      <c r="AG226" s="122">
        <f>(幕後結果!$AI$2+幕後結果!$AI$4*幕後結果_最佳化!$U1227)*12/3</f>
        <v>0.56915794862704128</v>
      </c>
      <c r="AH226" s="122">
        <f>(幕後結果!$AJ$2+幕後結果!$AJ$4*幕後結果_最佳化!$V1227)*12/3</f>
        <v>1.1362271462684763</v>
      </c>
      <c r="AI226" s="96">
        <f>(幕後結果!$AK$2+幕後結果!$AK$4*幕後結果_最佳化!$W1227)*12/3</f>
        <v>-3.1215170379572665E-4</v>
      </c>
      <c r="AJ226" s="56"/>
      <c r="AK226" s="56"/>
      <c r="AL226" s="56"/>
      <c r="AM226" s="104">
        <v>225</v>
      </c>
      <c r="AN226" s="122">
        <f t="shared" si="40"/>
        <v>0.20317230302675621</v>
      </c>
      <c r="AO226" s="122">
        <f t="shared" si="41"/>
        <v>0.11414862291203133</v>
      </c>
      <c r="AP226" s="122">
        <f t="shared" si="42"/>
        <v>0.15746572632332678</v>
      </c>
      <c r="AQ226" s="122">
        <f t="shared" si="43"/>
        <v>9.9214780385938867E-2</v>
      </c>
      <c r="AR226" s="122">
        <f t="shared" si="44"/>
        <v>1.3470317931076487E-2</v>
      </c>
      <c r="AS226" s="122">
        <f t="shared" si="45"/>
        <v>0.18232722129582782</v>
      </c>
      <c r="AT226" s="122">
        <f t="shared" si="46"/>
        <v>4.9505497747280899E-2</v>
      </c>
      <c r="AU226" s="122">
        <f t="shared" si="47"/>
        <v>6.1912612981153362E-3</v>
      </c>
      <c r="AV226" s="122">
        <f t="shared" si="48"/>
        <v>5.9156267959424781E-2</v>
      </c>
      <c r="AW226" s="122">
        <f t="shared" si="49"/>
        <v>0.11534800112022146</v>
      </c>
      <c r="AX226" s="122">
        <f t="shared" si="50"/>
        <v>0.99999999999999978</v>
      </c>
      <c r="AY226" s="122">
        <f>SUMPRODUCT(AN226:AW226,幕後結果_最佳化!$Z$1005:$AI$1005)</f>
        <v>7.1675513401999319E-2</v>
      </c>
      <c r="AZ226" s="122">
        <f>(SUMPRODUCT(AN226:AW226,MMULT(AN226:AW226,幕後結果!$AB$9:$AK$18)))*252</f>
        <v>5.9613402823910817E-2</v>
      </c>
      <c r="BA226" s="122">
        <f t="shared" si="51"/>
        <v>0.24415856082454046</v>
      </c>
      <c r="BB226" s="98">
        <f t="shared" si="52"/>
        <v>0.11785584459878207</v>
      </c>
      <c r="BC226" s="56"/>
      <c r="BD226" s="56"/>
    </row>
    <row r="227" spans="1:56">
      <c r="A227" s="91">
        <v>226</v>
      </c>
      <c r="B227" s="122">
        <v>0.77520951708639241</v>
      </c>
      <c r="C227" s="122">
        <v>0.6264195094302063</v>
      </c>
      <c r="D227" s="122">
        <v>0.8882577772680873</v>
      </c>
      <c r="E227" s="122">
        <v>0.2298378036953721</v>
      </c>
      <c r="F227" s="122">
        <v>0.73974525635160626</v>
      </c>
      <c r="G227" s="122">
        <v>0.81391999325798148</v>
      </c>
      <c r="H227" s="122">
        <v>0.81463897466812663</v>
      </c>
      <c r="I227" s="122">
        <v>0.96062466840490468</v>
      </c>
      <c r="J227" s="122">
        <v>0.71597643743935624</v>
      </c>
      <c r="K227" s="100">
        <v>0.56992412551468874</v>
      </c>
      <c r="L227" s="101"/>
      <c r="M227" s="102">
        <v>226</v>
      </c>
      <c r="N227" s="125">
        <v>0.7561138048263033</v>
      </c>
      <c r="O227" s="125">
        <v>0.32238508616073341</v>
      </c>
      <c r="P227" s="125">
        <v>1.2173148524090129</v>
      </c>
      <c r="Q227" s="125">
        <v>-0.73938111347216273</v>
      </c>
      <c r="R227" s="125">
        <v>0.64256024308784809</v>
      </c>
      <c r="S227" s="125">
        <v>0.89243463543358548</v>
      </c>
      <c r="T227" s="125">
        <v>0.8951216708507842</v>
      </c>
      <c r="U227" s="122">
        <v>1.7579814645078455</v>
      </c>
      <c r="V227" s="122">
        <v>0.57092995426398796</v>
      </c>
      <c r="W227" s="94">
        <v>0.17618099762753064</v>
      </c>
      <c r="X227" s="56"/>
      <c r="Y227" s="95">
        <v>226</v>
      </c>
      <c r="Z227" s="122">
        <f>(幕後結果!$AB$2+幕後結果!$AB$4*幕後結果_最佳化!$N1228)*12/3</f>
        <v>0.89046306953652332</v>
      </c>
      <c r="AA227" s="122">
        <f>(幕後結果!$AC$2+幕後結果!$AC$4*幕後結果_最佳化!$O1228)*12/3</f>
        <v>-0.86795352014539573</v>
      </c>
      <c r="AB227" s="122">
        <f>(幕後結果!$AD$2+幕後結果!$AD$4*幕後結果_最佳化!$P1228)*12/3</f>
        <v>1.7769680258841563</v>
      </c>
      <c r="AC227" s="122">
        <f>(幕後結果!$AE$2+幕後結果!$AE$4*幕後結果_最佳化!$Q1228)*12/3</f>
        <v>0.73947997175283076</v>
      </c>
      <c r="AD227" s="122">
        <f>(幕後結果!$AF$2+幕後結果!$AF$4*幕後結果_最佳化!$R1228)*12/3</f>
        <v>0.4155888983065717</v>
      </c>
      <c r="AE227" s="122">
        <f>(幕後結果!$AG$2+幕後結果!$AG$4*幕後結果_最佳化!$S1228)*12/3</f>
        <v>1.1066559775035758</v>
      </c>
      <c r="AF227" s="122">
        <f>(幕後結果!$AH$2+幕後結果!$AH$4*幕後結果_最佳化!$T1228)*12/3</f>
        <v>2.4472354249546973</v>
      </c>
      <c r="AG227" s="122">
        <f>(幕後結果!$AI$2+幕後結果!$AI$4*幕後結果_最佳化!$U1228)*12/3</f>
        <v>1.7126558207960756</v>
      </c>
      <c r="AH227" s="122">
        <f>(幕後結果!$AJ$2+幕後結果!$AJ$4*幕後結果_最佳化!$V1228)*12/3</f>
        <v>1.3097732918369167</v>
      </c>
      <c r="AI227" s="96">
        <f>(幕後結果!$AK$2+幕後結果!$AK$4*幕後結果_最佳化!$W1228)*12/3</f>
        <v>0.14442262547935708</v>
      </c>
      <c r="AJ227" s="56"/>
      <c r="AK227" s="56"/>
      <c r="AL227" s="56"/>
      <c r="AM227" s="104">
        <v>226</v>
      </c>
      <c r="AN227" s="122">
        <f t="shared" si="40"/>
        <v>4.2100755596039948E-3</v>
      </c>
      <c r="AO227" s="122">
        <f t="shared" si="41"/>
        <v>0.21346539581138835</v>
      </c>
      <c r="AP227" s="122">
        <f t="shared" si="42"/>
        <v>0.21221789045137884</v>
      </c>
      <c r="AQ227" s="122">
        <f t="shared" si="43"/>
        <v>0.10744424993173812</v>
      </c>
      <c r="AR227" s="122">
        <f t="shared" si="44"/>
        <v>6.8210739292089137E-2</v>
      </c>
      <c r="AS227" s="122">
        <f t="shared" si="45"/>
        <v>0.11743252284200177</v>
      </c>
      <c r="AT227" s="122">
        <f t="shared" si="46"/>
        <v>1.2763317669026565E-2</v>
      </c>
      <c r="AU227" s="122">
        <f t="shared" si="47"/>
        <v>7.1037790777591203E-2</v>
      </c>
      <c r="AV227" s="122">
        <f t="shared" si="48"/>
        <v>5.7658576919995576E-2</v>
      </c>
      <c r="AW227" s="122">
        <f t="shared" si="49"/>
        <v>0.13555944074518653</v>
      </c>
      <c r="AX227" s="122">
        <f t="shared" si="50"/>
        <v>1</v>
      </c>
      <c r="AY227" s="122">
        <f>SUMPRODUCT(AN227:AW227,幕後結果_最佳化!$Z$1005:$AI$1005)</f>
        <v>-0.16751268972159028</v>
      </c>
      <c r="AZ227" s="122">
        <f>(SUMPRODUCT(AN227:AW227,MMULT(AN227:AW227,幕後結果!$AB$9:$AK$18)))*252</f>
        <v>5.5634166362653385E-2</v>
      </c>
      <c r="BA227" s="122">
        <f t="shared" si="51"/>
        <v>0.23586896015087144</v>
      </c>
      <c r="BB227" s="98">
        <f t="shared" si="52"/>
        <v>-0.89207452132320297</v>
      </c>
      <c r="BC227" s="56"/>
      <c r="BD227" s="56"/>
    </row>
    <row r="228" spans="1:56">
      <c r="A228" s="91">
        <v>227</v>
      </c>
      <c r="B228" s="122">
        <v>0.44757007346133215</v>
      </c>
      <c r="C228" s="122">
        <v>0.27550672757395622</v>
      </c>
      <c r="D228" s="122">
        <v>0.81824428730502552</v>
      </c>
      <c r="E228" s="122">
        <v>0.96997263471143946</v>
      </c>
      <c r="F228" s="122">
        <v>0.25816853325954381</v>
      </c>
      <c r="G228" s="122">
        <v>0.77443125899871879</v>
      </c>
      <c r="H228" s="122">
        <v>7.9340611207226797E-2</v>
      </c>
      <c r="I228" s="122">
        <v>0.61641005203862154</v>
      </c>
      <c r="J228" s="122">
        <v>9.0737038291662797E-2</v>
      </c>
      <c r="K228" s="100">
        <v>0.57415816572636369</v>
      </c>
      <c r="L228" s="101"/>
      <c r="M228" s="102">
        <v>227</v>
      </c>
      <c r="N228" s="125">
        <v>-0.13180295787120239</v>
      </c>
      <c r="O228" s="125">
        <v>-0.59624217408136471</v>
      </c>
      <c r="P228" s="125">
        <v>0.90869446742881421</v>
      </c>
      <c r="Q228" s="125">
        <v>1.8803915775791586</v>
      </c>
      <c r="R228" s="125">
        <v>-0.64900202622957248</v>
      </c>
      <c r="S228" s="125">
        <v>0.75352002588227296</v>
      </c>
      <c r="T228" s="125">
        <v>-1.4095208170662203</v>
      </c>
      <c r="U228" s="122">
        <v>0.29606571549157856</v>
      </c>
      <c r="V228" s="122">
        <v>-1.336230096938269</v>
      </c>
      <c r="W228" s="94">
        <v>0.18697062000390041</v>
      </c>
      <c r="X228" s="56"/>
      <c r="Y228" s="95">
        <v>227</v>
      </c>
      <c r="Z228" s="122">
        <f>(幕後結果!$AB$2+幕後結果!$AB$4*幕後結果_最佳化!$N1229)*12/3</f>
        <v>-0.21193033959290267</v>
      </c>
      <c r="AA228" s="122">
        <f>(幕後結果!$AC$2+幕後結果!$AC$4*幕後結果_最佳化!$O1229)*12/3</f>
        <v>-2.2110355915618749</v>
      </c>
      <c r="AB228" s="122">
        <f>(幕後結果!$AD$2+幕後結果!$AD$4*幕後結果_最佳化!$P1229)*12/3</f>
        <v>1.1489958937572755</v>
      </c>
      <c r="AC228" s="122">
        <f>(幕後結果!$AE$2+幕後結果!$AE$4*幕後結果_最佳化!$Q1229)*12/3</f>
        <v>2.3546313232613798</v>
      </c>
      <c r="AD228" s="122">
        <f>(幕後結果!$AF$2+幕後結果!$AF$4*幕後結果_最佳化!$R1229)*12/3</f>
        <v>-0.33229913076583839</v>
      </c>
      <c r="AE228" s="122">
        <f>(幕後結果!$AG$2+幕後結果!$AG$4*幕後結果_最佳化!$S1229)*12/3</f>
        <v>1.8402920434226016</v>
      </c>
      <c r="AF228" s="122">
        <f>(幕後結果!$AH$2+幕後結果!$AH$4*幕後結果_最佳化!$T1229)*12/3</f>
        <v>-0.44623949517635242</v>
      </c>
      <c r="AG228" s="122">
        <f>(幕後結果!$AI$2+幕後結果!$AI$4*幕後結果_最佳化!$U1229)*12/3</f>
        <v>-0.66685180127807275</v>
      </c>
      <c r="AH228" s="122">
        <f>(幕後結果!$AJ$2+幕後結果!$AJ$4*幕後結果_最佳化!$V1229)*12/3</f>
        <v>-1.162653378086923</v>
      </c>
      <c r="AI228" s="96">
        <f>(幕後結果!$AK$2+幕後結果!$AK$4*幕後結果_最佳化!$W1229)*12/3</f>
        <v>-0.52951417555030977</v>
      </c>
      <c r="AJ228" s="56"/>
      <c r="AK228" s="56"/>
      <c r="AL228" s="56"/>
      <c r="AM228" s="104">
        <v>227</v>
      </c>
      <c r="AN228" s="122">
        <f t="shared" si="40"/>
        <v>8.2487498548724239E-2</v>
      </c>
      <c r="AO228" s="122">
        <f t="shared" si="41"/>
        <v>1.1846461685670382E-2</v>
      </c>
      <c r="AP228" s="122">
        <f t="shared" si="42"/>
        <v>8.8889876850691232E-2</v>
      </c>
      <c r="AQ228" s="122">
        <f t="shared" si="43"/>
        <v>0.15431248214551146</v>
      </c>
      <c r="AR228" s="122">
        <f t="shared" si="44"/>
        <v>2.6413140243437355E-4</v>
      </c>
      <c r="AS228" s="122">
        <f t="shared" si="45"/>
        <v>0.18568872120904731</v>
      </c>
      <c r="AT228" s="122">
        <f t="shared" si="46"/>
        <v>8.1550826101880913E-2</v>
      </c>
      <c r="AU228" s="122">
        <f t="shared" si="47"/>
        <v>0.11848030366386318</v>
      </c>
      <c r="AV228" s="122">
        <f t="shared" si="48"/>
        <v>0.16621433586498868</v>
      </c>
      <c r="AW228" s="122">
        <f t="shared" si="49"/>
        <v>0.11026536252718834</v>
      </c>
      <c r="AX228" s="122">
        <f t="shared" si="50"/>
        <v>1.0000000000000002</v>
      </c>
      <c r="AY228" s="122">
        <f>SUMPRODUCT(AN228:AW228,幕後結果_最佳化!$Z$1005:$AI$1005)</f>
        <v>0.18764485727344149</v>
      </c>
      <c r="AZ228" s="122">
        <f>(SUMPRODUCT(AN228:AW228,MMULT(AN228:AW228,幕後結果!$AB$9:$AK$18)))*252</f>
        <v>4.9306227498181726E-2</v>
      </c>
      <c r="BA228" s="122">
        <f t="shared" si="51"/>
        <v>0.22205005628952615</v>
      </c>
      <c r="BB228" s="98">
        <f t="shared" si="52"/>
        <v>0.65185688169658418</v>
      </c>
      <c r="BC228" s="56"/>
      <c r="BD228" s="56"/>
    </row>
    <row r="229" spans="1:56">
      <c r="A229" s="91">
        <v>228</v>
      </c>
      <c r="B229" s="122">
        <v>0.32812850904299773</v>
      </c>
      <c r="C229" s="122">
        <v>0.9136311615179189</v>
      </c>
      <c r="D229" s="122">
        <v>0.8138762019726915</v>
      </c>
      <c r="E229" s="122">
        <v>0.39183333418021804</v>
      </c>
      <c r="F229" s="122">
        <v>0.54019710163067347</v>
      </c>
      <c r="G229" s="122">
        <v>0.89134529060595313</v>
      </c>
      <c r="H229" s="122">
        <v>0.25794914605936592</v>
      </c>
      <c r="I229" s="122">
        <v>0.52067217115950304</v>
      </c>
      <c r="J229" s="122">
        <v>0.68871891647842998</v>
      </c>
      <c r="K229" s="100">
        <v>0.72118206774665206</v>
      </c>
      <c r="L229" s="101"/>
      <c r="M229" s="102">
        <v>228</v>
      </c>
      <c r="N229" s="125">
        <v>-0.44508681324826183</v>
      </c>
      <c r="O229" s="125">
        <v>1.3634597004050422</v>
      </c>
      <c r="P229" s="125">
        <v>0.89227118329412636</v>
      </c>
      <c r="Q229" s="125">
        <v>-0.27454390446358734</v>
      </c>
      <c r="R229" s="125">
        <v>0.10093029150636916</v>
      </c>
      <c r="S229" s="125">
        <v>1.2337142050560088</v>
      </c>
      <c r="T229" s="125">
        <v>-0.64968101117409005</v>
      </c>
      <c r="U229" s="122">
        <v>5.1840659266501908E-2</v>
      </c>
      <c r="V229" s="122">
        <v>0.49222234882325167</v>
      </c>
      <c r="W229" s="94">
        <v>0.58635665709388085</v>
      </c>
      <c r="X229" s="56"/>
      <c r="Y229" s="95">
        <v>228</v>
      </c>
      <c r="Z229" s="122">
        <f>(幕後結果!$AB$2+幕後結果!$AB$4*幕後結果_最佳化!$N1230)*12/3</f>
        <v>-0.6008880345744807</v>
      </c>
      <c r="AA229" s="122">
        <f>(幕後結果!$AC$2+幕後結果!$AC$4*幕後結果_最佳化!$O1230)*12/3</f>
        <v>0.46235681719371646</v>
      </c>
      <c r="AB229" s="122">
        <f>(幕後結果!$AD$2+幕後結果!$AD$4*幕後結果_最佳化!$P1230)*12/3</f>
        <v>1.2394555399549336</v>
      </c>
      <c r="AC229" s="122">
        <f>(幕後結果!$AE$2+幕後結果!$AE$4*幕後結果_最佳化!$Q1230)*12/3</f>
        <v>1.1085151733054925</v>
      </c>
      <c r="AD229" s="122">
        <f>(幕後結果!$AF$2+幕後結果!$AF$4*幕後結果_最佳化!$R1230)*12/3</f>
        <v>0.21882489097437349</v>
      </c>
      <c r="AE229" s="122">
        <f>(幕後結果!$AG$2+幕後結果!$AG$4*幕後結果_最佳化!$S1230)*12/3</f>
        <v>1.5109344041406991</v>
      </c>
      <c r="AF229" s="122">
        <f>(幕後結果!$AH$2+幕後結果!$AH$4*幕後結果_最佳化!$T1230)*12/3</f>
        <v>0.5277403866015028</v>
      </c>
      <c r="AG229" s="122">
        <f>(幕後結果!$AI$2+幕後結果!$AI$4*幕後結果_最佳化!$U1230)*12/3</f>
        <v>-1.0148802694877272</v>
      </c>
      <c r="AH229" s="122">
        <f>(幕後結果!$AJ$2+幕後結果!$AJ$4*幕後結果_最佳化!$V1230)*12/3</f>
        <v>0.78178792468716052</v>
      </c>
      <c r="AI229" s="96">
        <f>(幕後結果!$AK$2+幕後結果!$AK$4*幕後結果_最佳化!$W1230)*12/3</f>
        <v>-5.4796229963413046E-3</v>
      </c>
      <c r="AJ229" s="56"/>
      <c r="AK229" s="56"/>
      <c r="AL229" s="56"/>
      <c r="AM229" s="104">
        <v>228</v>
      </c>
      <c r="AN229" s="122">
        <f t="shared" si="40"/>
        <v>5.7586065134682632E-2</v>
      </c>
      <c r="AO229" s="122">
        <f t="shared" si="41"/>
        <v>6.0236165670051293E-2</v>
      </c>
      <c r="AP229" s="122">
        <f t="shared" si="42"/>
        <v>3.4329162465423398E-2</v>
      </c>
      <c r="AQ229" s="122">
        <f t="shared" si="43"/>
        <v>7.3158026212368041E-2</v>
      </c>
      <c r="AR229" s="122">
        <f t="shared" si="44"/>
        <v>5.18807553836962E-2</v>
      </c>
      <c r="AS229" s="122">
        <f t="shared" si="45"/>
        <v>0.13098318621872163</v>
      </c>
      <c r="AT229" s="122">
        <f t="shared" si="46"/>
        <v>0.19599657647670302</v>
      </c>
      <c r="AU229" s="122">
        <f t="shared" si="47"/>
        <v>8.0619916477980003E-2</v>
      </c>
      <c r="AV229" s="122">
        <f t="shared" si="48"/>
        <v>0.12487385929772826</v>
      </c>
      <c r="AW229" s="122">
        <f t="shared" si="49"/>
        <v>0.19033628666264546</v>
      </c>
      <c r="AX229" s="122">
        <f t="shared" si="50"/>
        <v>1</v>
      </c>
      <c r="AY229" s="122">
        <f>SUMPRODUCT(AN229:AW229,幕後結果_最佳化!$Z$1005:$AI$1005)</f>
        <v>0.12517460274960196</v>
      </c>
      <c r="AZ229" s="122">
        <f>(SUMPRODUCT(AN229:AW229,MMULT(AN229:AW229,幕後結果!$AB$9:$AK$18)))*252</f>
        <v>4.2971517735517398E-2</v>
      </c>
      <c r="BA229" s="122">
        <f t="shared" si="51"/>
        <v>0.20729572531896889</v>
      </c>
      <c r="BB229" s="98">
        <f t="shared" si="52"/>
        <v>0.39689483525530911</v>
      </c>
      <c r="BC229" s="56"/>
      <c r="BD229" s="56"/>
    </row>
    <row r="230" spans="1:56">
      <c r="A230" s="91">
        <v>229</v>
      </c>
      <c r="B230" s="122">
        <v>0.28865992426423048</v>
      </c>
      <c r="C230" s="122">
        <v>8.7684076293583768E-3</v>
      </c>
      <c r="D230" s="122">
        <v>0.43162331144437305</v>
      </c>
      <c r="E230" s="122">
        <v>0.1032260376060663</v>
      </c>
      <c r="F230" s="122">
        <v>9.280822765030905E-2</v>
      </c>
      <c r="G230" s="122">
        <v>0.49762734302120015</v>
      </c>
      <c r="H230" s="122">
        <v>3.2316823891281654E-2</v>
      </c>
      <c r="I230" s="122">
        <v>0.56135216021843526</v>
      </c>
      <c r="J230" s="122">
        <v>0.12745969671056212</v>
      </c>
      <c r="K230" s="100">
        <v>0.37856622295291653</v>
      </c>
      <c r="L230" s="101"/>
      <c r="M230" s="102">
        <v>229</v>
      </c>
      <c r="N230" s="125">
        <v>-0.55730384584495152</v>
      </c>
      <c r="O230" s="125">
        <v>-2.3752553142992001</v>
      </c>
      <c r="P230" s="125">
        <v>-0.17224283591799955</v>
      </c>
      <c r="Q230" s="125">
        <v>-1.2633815951702692</v>
      </c>
      <c r="R230" s="125">
        <v>-1.3236585954623834</v>
      </c>
      <c r="S230" s="125">
        <v>-5.9474041304233118E-3</v>
      </c>
      <c r="T230" s="125">
        <v>-1.8477836452070995</v>
      </c>
      <c r="U230" s="122">
        <v>0.15439831829955408</v>
      </c>
      <c r="V230" s="122">
        <v>-1.1384817063222825</v>
      </c>
      <c r="W230" s="94">
        <v>-0.30924857517473398</v>
      </c>
      <c r="X230" s="56"/>
      <c r="Y230" s="95">
        <v>229</v>
      </c>
      <c r="Z230" s="122">
        <f>(幕後結果!$AB$2+幕後結果!$AB$4*幕後結果_最佳化!$N1231)*12/3</f>
        <v>-0.74021113593234666</v>
      </c>
      <c r="AA230" s="122">
        <f>(幕後結果!$AC$2+幕後結果!$AC$4*幕後結果_最佳化!$O1231)*12/3</f>
        <v>-4.6996151141884672</v>
      </c>
      <c r="AB230" s="122">
        <f>(幕後結果!$AD$2+幕後結果!$AD$4*幕後結果_最佳化!$P1231)*12/3</f>
        <v>-9.587441377009831E-2</v>
      </c>
      <c r="AC230" s="122">
        <f>(幕後結果!$AE$2+幕後結果!$AE$4*幕後結果_最佳化!$Q1231)*12/3</f>
        <v>-0.51306189012966441</v>
      </c>
      <c r="AD230" s="122">
        <f>(幕後結果!$AF$2+幕後結果!$AF$4*幕後結果_最佳化!$R1231)*12/3</f>
        <v>-1.3315412564914486</v>
      </c>
      <c r="AE230" s="122">
        <f>(幕後結果!$AG$2+幕後結果!$AG$4*幕後結果_最佳化!$S1231)*12/3</f>
        <v>-1.2597667369279479</v>
      </c>
      <c r="AF230" s="122">
        <f>(幕後結果!$AH$2+幕後結果!$AH$4*幕後結果_最佳化!$T1231)*12/3</f>
        <v>-0.8294664670438131</v>
      </c>
      <c r="AG230" s="122">
        <f>(幕後結果!$AI$2+幕後結果!$AI$4*幕後結果_最佳化!$U1231)*12/3</f>
        <v>-1.0469582333837288</v>
      </c>
      <c r="AH230" s="122">
        <f>(幕後結果!$AJ$2+幕後結果!$AJ$4*幕後結果_最佳化!$V1231)*12/3</f>
        <v>-2.0348844655268357</v>
      </c>
      <c r="AI230" s="96">
        <f>(幕後結果!$AK$2+幕後結果!$AK$4*幕後結果_最佳化!$W1231)*12/3</f>
        <v>-1.4959861803904986</v>
      </c>
      <c r="AJ230" s="56"/>
      <c r="AK230" s="56"/>
      <c r="AL230" s="56"/>
      <c r="AM230" s="104">
        <v>229</v>
      </c>
      <c r="AN230" s="122">
        <f t="shared" si="40"/>
        <v>9.1155868720164457E-2</v>
      </c>
      <c r="AO230" s="122">
        <f t="shared" si="41"/>
        <v>0.11544231206524999</v>
      </c>
      <c r="AP230" s="122">
        <f t="shared" si="42"/>
        <v>3.1783620149385641E-2</v>
      </c>
      <c r="AQ230" s="122">
        <f t="shared" si="43"/>
        <v>0.11145903655979188</v>
      </c>
      <c r="AR230" s="122">
        <f t="shared" si="44"/>
        <v>0.16454563569450989</v>
      </c>
      <c r="AS230" s="122">
        <f t="shared" si="45"/>
        <v>1.7771177102063395E-2</v>
      </c>
      <c r="AT230" s="122">
        <f t="shared" si="46"/>
        <v>7.9142840598558167E-2</v>
      </c>
      <c r="AU230" s="122">
        <f t="shared" si="47"/>
        <v>8.0953223430312707E-2</v>
      </c>
      <c r="AV230" s="122">
        <f t="shared" si="48"/>
        <v>0.16119313980659417</v>
      </c>
      <c r="AW230" s="122">
        <f t="shared" si="49"/>
        <v>0.14655314587336973</v>
      </c>
      <c r="AX230" s="122">
        <f t="shared" si="50"/>
        <v>1.0000000000000002</v>
      </c>
      <c r="AY230" s="122">
        <f>SUMPRODUCT(AN230:AW230,幕後結果_最佳化!$Z$1005:$AI$1005)</f>
        <v>-8.3513902058181044E-2</v>
      </c>
      <c r="AZ230" s="122">
        <f>(SUMPRODUCT(AN230:AW230,MMULT(AN230:AW230,幕後結果!$AB$9:$AK$18)))*252</f>
        <v>4.16689762325703E-2</v>
      </c>
      <c r="BA230" s="122">
        <f t="shared" si="51"/>
        <v>0.20412980241153006</v>
      </c>
      <c r="BB230" s="98">
        <f t="shared" si="52"/>
        <v>-0.61928194984154206</v>
      </c>
      <c r="BC230" s="56"/>
      <c r="BD230" s="56"/>
    </row>
    <row r="231" spans="1:56">
      <c r="A231" s="91">
        <v>230</v>
      </c>
      <c r="B231" s="122">
        <v>0.99186813957896014</v>
      </c>
      <c r="C231" s="122">
        <v>3.8060292559183306E-3</v>
      </c>
      <c r="D231" s="122">
        <v>0.21732763453789428</v>
      </c>
      <c r="E231" s="122">
        <v>0.51550100118431286</v>
      </c>
      <c r="F231" s="122">
        <v>0.4829646422032543</v>
      </c>
      <c r="G231" s="122">
        <v>0.14054909940361271</v>
      </c>
      <c r="H231" s="122">
        <v>0.45867925581558833</v>
      </c>
      <c r="I231" s="122">
        <v>0.74385075868626016</v>
      </c>
      <c r="J231" s="122">
        <v>0.22742935649759954</v>
      </c>
      <c r="K231" s="100">
        <v>0.59631081219253845</v>
      </c>
      <c r="L231" s="101"/>
      <c r="M231" s="102">
        <v>230</v>
      </c>
      <c r="N231" s="125">
        <v>2.402943031750107</v>
      </c>
      <c r="O231" s="125">
        <v>-2.6688096119625482</v>
      </c>
      <c r="P231" s="125">
        <v>-0.78125034399325055</v>
      </c>
      <c r="Q231" s="125">
        <v>3.8865029847261728E-2</v>
      </c>
      <c r="R231" s="125">
        <v>-4.2714294751091925E-2</v>
      </c>
      <c r="S231" s="125">
        <v>-1.0778556080363892</v>
      </c>
      <c r="T231" s="125">
        <v>-0.10376163660926851</v>
      </c>
      <c r="U231" s="122">
        <v>0.65526293149014725</v>
      </c>
      <c r="V231" s="122">
        <v>-0.74733940364576723</v>
      </c>
      <c r="W231" s="94">
        <v>0.2438094829246566</v>
      </c>
      <c r="X231" s="56"/>
      <c r="Y231" s="95">
        <v>230</v>
      </c>
      <c r="Z231" s="122">
        <f>(幕後結果!$AB$2+幕後結果!$AB$4*幕後結果_最佳化!$N1232)*12/3</f>
        <v>2.93508454982836</v>
      </c>
      <c r="AA231" s="122">
        <f>(幕後結果!$AC$2+幕後結果!$AC$4*幕後結果_最佳化!$O1232)*12/3</f>
        <v>-4.8469530763391626</v>
      </c>
      <c r="AB231" s="122">
        <f>(幕後結果!$AD$2+幕後結果!$AD$4*幕後結果_最佳化!$P1232)*12/3</f>
        <v>0.23851377264734216</v>
      </c>
      <c r="AC231" s="122">
        <f>(幕後結果!$AE$2+幕後結果!$AE$4*幕後結果_最佳化!$Q1232)*12/3</f>
        <v>0.4132354114899805</v>
      </c>
      <c r="AD231" s="122">
        <f>(幕後結果!$AF$2+幕後結果!$AF$4*幕後結果_最佳化!$R1232)*12/3</f>
        <v>-0.56684703747589948</v>
      </c>
      <c r="AE231" s="122">
        <f>(幕後結果!$AG$2+幕後結果!$AG$4*幕後結果_最佳化!$S1232)*12/3</f>
        <v>-0.75695648748296807</v>
      </c>
      <c r="AF231" s="122">
        <f>(幕後結果!$AH$2+幕後結果!$AH$4*幕後結果_最佳化!$T1232)*12/3</f>
        <v>1.6244639801805849</v>
      </c>
      <c r="AG231" s="122">
        <f>(幕後結果!$AI$2+幕後結果!$AI$4*幕後結果_最佳化!$U1232)*12/3</f>
        <v>1.2153032341612149</v>
      </c>
      <c r="AH231" s="122">
        <f>(幕後結果!$AJ$2+幕後結果!$AJ$4*幕後結果_最佳化!$V1232)*12/3</f>
        <v>-0.79692833602711755</v>
      </c>
      <c r="AI231" s="96">
        <f>(幕後結果!$AK$2+幕後結果!$AK$4*幕後結果_最佳化!$W1232)*12/3</f>
        <v>-0.25091962753506275</v>
      </c>
      <c r="AJ231" s="56"/>
      <c r="AK231" s="56"/>
      <c r="AL231" s="56"/>
      <c r="AM231" s="104">
        <v>230</v>
      </c>
      <c r="AN231" s="122">
        <f t="shared" si="40"/>
        <v>0.13465619645551916</v>
      </c>
      <c r="AO231" s="122">
        <f t="shared" si="41"/>
        <v>1.0232556094585602E-2</v>
      </c>
      <c r="AP231" s="122">
        <f t="shared" si="42"/>
        <v>0.10087412633430673</v>
      </c>
      <c r="AQ231" s="122">
        <f t="shared" si="43"/>
        <v>8.1302616049715379E-2</v>
      </c>
      <c r="AR231" s="122">
        <f t="shared" si="44"/>
        <v>4.8387271135125823E-2</v>
      </c>
      <c r="AS231" s="122">
        <f t="shared" si="45"/>
        <v>0.14785873668245333</v>
      </c>
      <c r="AT231" s="122">
        <f t="shared" si="46"/>
        <v>0.11206523867543591</v>
      </c>
      <c r="AU231" s="122">
        <f t="shared" si="47"/>
        <v>0.13660330036925133</v>
      </c>
      <c r="AV231" s="122">
        <f t="shared" si="48"/>
        <v>7.332974497121722E-2</v>
      </c>
      <c r="AW231" s="122">
        <f t="shared" si="49"/>
        <v>0.15469021323238963</v>
      </c>
      <c r="AX231" s="122">
        <f t="shared" si="50"/>
        <v>1.0000000000000002</v>
      </c>
      <c r="AY231" s="122">
        <f>SUMPRODUCT(AN231:AW231,幕後結果_最佳化!$Z$1005:$AI$1005)</f>
        <v>0.10227035470670728</v>
      </c>
      <c r="AZ231" s="122">
        <f>(SUMPRODUCT(AN231:AW231,MMULT(AN231:AW231,幕後結果!$AB$9:$AK$18)))*252</f>
        <v>4.9322895154618185E-2</v>
      </c>
      <c r="BA231" s="122">
        <f t="shared" si="51"/>
        <v>0.22208758442249352</v>
      </c>
      <c r="BB231" s="98">
        <f t="shared" si="52"/>
        <v>0.2673285625627892</v>
      </c>
      <c r="BC231" s="56"/>
      <c r="BD231" s="56"/>
    </row>
    <row r="232" spans="1:56">
      <c r="A232" s="91">
        <v>231</v>
      </c>
      <c r="B232" s="122">
        <v>0.65507201064739107</v>
      </c>
      <c r="C232" s="122">
        <v>0.82595589579388307</v>
      </c>
      <c r="D232" s="122">
        <v>0.57973320637575365</v>
      </c>
      <c r="E232" s="122">
        <v>0.288050937263163</v>
      </c>
      <c r="F232" s="122">
        <v>0.88103078537205404</v>
      </c>
      <c r="G232" s="122">
        <v>0.4428887906942669</v>
      </c>
      <c r="H232" s="122">
        <v>0.16762908868554516</v>
      </c>
      <c r="I232" s="122">
        <v>0.11292637773488456</v>
      </c>
      <c r="J232" s="122">
        <v>0.56446635737499773</v>
      </c>
      <c r="K232" s="100">
        <v>0.33392053795718102</v>
      </c>
      <c r="L232" s="101"/>
      <c r="M232" s="102">
        <v>231</v>
      </c>
      <c r="N232" s="125">
        <v>0.39905052142706865</v>
      </c>
      <c r="O232" s="125">
        <v>0.93830399280180998</v>
      </c>
      <c r="P232" s="125">
        <v>0.20121100432941241</v>
      </c>
      <c r="Q232" s="125">
        <v>-0.55908769152170046</v>
      </c>
      <c r="R232" s="125">
        <v>1.180155361433018</v>
      </c>
      <c r="S232" s="125">
        <v>-0.14364908116099437</v>
      </c>
      <c r="T232" s="125">
        <v>-0.96357673128078358</v>
      </c>
      <c r="U232" s="122">
        <v>-1.2111112887811919</v>
      </c>
      <c r="V232" s="122">
        <v>0.16230295821459814</v>
      </c>
      <c r="W232" s="94">
        <v>-0.42911288481975052</v>
      </c>
      <c r="X232" s="56"/>
      <c r="Y232" s="95">
        <v>231</v>
      </c>
      <c r="Z232" s="122">
        <f>(幕後結果!$AB$2+幕後結果!$AB$4*幕後結果_最佳化!$N1233)*12/3</f>
        <v>0.44715100831854188</v>
      </c>
      <c r="AA232" s="122">
        <f>(幕後結果!$AC$2+幕後結果!$AC$4*幕後結果_最佳化!$O1233)*12/3</f>
        <v>-5.0195818942856851E-2</v>
      </c>
      <c r="AB232" s="122">
        <f>(幕後結果!$AD$2+幕後結果!$AD$4*幕後結果_最佳化!$P1233)*12/3</f>
        <v>0.85209252416719272</v>
      </c>
      <c r="AC232" s="122">
        <f>(幕後結果!$AE$2+幕後結果!$AE$4*幕後結果_最佳化!$Q1233)*12/3</f>
        <v>0.7159869689570556</v>
      </c>
      <c r="AD232" s="122">
        <f>(幕後結果!$AF$2+幕後結果!$AF$4*幕後結果_最佳化!$R1233)*12/3</f>
        <v>0.7747346842470173</v>
      </c>
      <c r="AE232" s="122">
        <f>(幕後結果!$AG$2+幕後結果!$AG$4*幕後結果_最佳化!$S1233)*12/3</f>
        <v>0.39720843889835411</v>
      </c>
      <c r="AF232" s="122">
        <f>(幕後結果!$AH$2+幕後結果!$AH$4*幕後結果_最佳化!$T1233)*12/3</f>
        <v>0.71545650173584796</v>
      </c>
      <c r="AG232" s="122">
        <f>(幕後結果!$AI$2+幕後結果!$AI$4*幕後結果_最佳化!$U1233)*12/3</f>
        <v>-1.8940577792917803</v>
      </c>
      <c r="AH232" s="122">
        <f>(幕後結果!$AJ$2+幕後結果!$AJ$4*幕後結果_最佳化!$V1233)*12/3</f>
        <v>0.39407201463590735</v>
      </c>
      <c r="AI232" s="96">
        <f>(幕後結果!$AK$2+幕後結果!$AK$4*幕後結果_最佳化!$W1233)*12/3</f>
        <v>-0.33263489361311149</v>
      </c>
      <c r="AJ232" s="56"/>
      <c r="AK232" s="56"/>
      <c r="AL232" s="56"/>
      <c r="AM232" s="104">
        <v>231</v>
      </c>
      <c r="AN232" s="122">
        <f t="shared" si="40"/>
        <v>6.7596069578152326E-2</v>
      </c>
      <c r="AO232" s="122">
        <f t="shared" si="41"/>
        <v>7.4138499483785411E-2</v>
      </c>
      <c r="AP232" s="122">
        <f t="shared" si="42"/>
        <v>0.17949184834831133</v>
      </c>
      <c r="AQ232" s="122">
        <f t="shared" si="43"/>
        <v>0.10241059835149377</v>
      </c>
      <c r="AR232" s="122">
        <f t="shared" si="44"/>
        <v>5.9912879199336593E-3</v>
      </c>
      <c r="AS232" s="122">
        <f t="shared" si="45"/>
        <v>0.13450110450805497</v>
      </c>
      <c r="AT232" s="122">
        <f t="shared" si="46"/>
        <v>0.15443787305359991</v>
      </c>
      <c r="AU232" s="122">
        <f t="shared" si="47"/>
        <v>0.11177339968150235</v>
      </c>
      <c r="AV232" s="122">
        <f t="shared" si="48"/>
        <v>4.9764474177559241E-2</v>
      </c>
      <c r="AW232" s="122">
        <f t="shared" si="49"/>
        <v>0.11989484489760696</v>
      </c>
      <c r="AX232" s="122">
        <f t="shared" si="50"/>
        <v>0.99999999999999989</v>
      </c>
      <c r="AY232" s="122">
        <f>SUMPRODUCT(AN232:AW232,幕後結果_最佳化!$Z$1005:$AI$1005)</f>
        <v>0.1548830424481559</v>
      </c>
      <c r="AZ232" s="122">
        <f>(SUMPRODUCT(AN232:AW232,MMULT(AN232:AW232,幕後結果!$AB$9:$AK$18)))*252</f>
        <v>4.7138885516211336E-2</v>
      </c>
      <c r="BA232" s="122">
        <f t="shared" si="51"/>
        <v>0.21711491315939432</v>
      </c>
      <c r="BB232" s="98">
        <f t="shared" si="52"/>
        <v>0.51577775482398047</v>
      </c>
      <c r="BC232" s="56"/>
      <c r="BD232" s="56"/>
    </row>
    <row r="233" spans="1:56">
      <c r="A233" s="91">
        <v>232</v>
      </c>
      <c r="B233" s="122">
        <v>0.71780051525757083</v>
      </c>
      <c r="C233" s="122">
        <v>0.74054214910882643</v>
      </c>
      <c r="D233" s="122">
        <v>0.60908949402232393</v>
      </c>
      <c r="E233" s="122">
        <v>0.27369195924875167</v>
      </c>
      <c r="F233" s="122">
        <v>0.19093048740190932</v>
      </c>
      <c r="G233" s="122">
        <v>0.11663207609305881</v>
      </c>
      <c r="H233" s="122">
        <v>0.43257829664947334</v>
      </c>
      <c r="I233" s="122">
        <v>0.30793584770609672</v>
      </c>
      <c r="J233" s="122">
        <v>0.41654184985238851</v>
      </c>
      <c r="K233" s="100">
        <v>0.61798419873263022</v>
      </c>
      <c r="L233" s="101"/>
      <c r="M233" s="102">
        <v>232</v>
      </c>
      <c r="N233" s="125">
        <v>0.57631990734596716</v>
      </c>
      <c r="O233" s="125">
        <v>0.6450177211349426</v>
      </c>
      <c r="P233" s="125">
        <v>0.27694672748227556</v>
      </c>
      <c r="Q233" s="125">
        <v>-0.60168487697103379</v>
      </c>
      <c r="R233" s="125">
        <v>-0.874472527848696</v>
      </c>
      <c r="S233" s="125">
        <v>-1.1919925864324667</v>
      </c>
      <c r="T233" s="125">
        <v>-0.16981377511494367</v>
      </c>
      <c r="U233" s="122">
        <v>-0.50170976376077026</v>
      </c>
      <c r="V233" s="122">
        <v>-0.21074827857023146</v>
      </c>
      <c r="W233" s="94">
        <v>0.30019082577978373</v>
      </c>
      <c r="X233" s="56"/>
      <c r="Y233" s="95">
        <v>232</v>
      </c>
      <c r="Z233" s="122">
        <f>(幕後結果!$AB$2+幕後結果!$AB$4*幕後結果_最佳化!$N1234)*12/3</f>
        <v>0.66723988476200857</v>
      </c>
      <c r="AA233" s="122">
        <f>(幕後結果!$AC$2+幕後結果!$AC$4*幕後結果_最佳化!$O1234)*12/3</f>
        <v>-0.43896362633026326</v>
      </c>
      <c r="AB233" s="122">
        <f>(幕後結果!$AD$2+幕後結果!$AD$4*幕後結果_最佳化!$P1234)*12/3</f>
        <v>0.94127817440151984</v>
      </c>
      <c r="AC233" s="122">
        <f>(幕後結果!$AE$2+幕後結果!$AE$4*幕後結果_最佳化!$Q1234)*12/3</f>
        <v>0.6627646385018936</v>
      </c>
      <c r="AD233" s="122">
        <f>(幕後結果!$AF$2+幕後結果!$AF$4*幕後結果_最佳化!$R1234)*12/3</f>
        <v>-0.64233007335909731</v>
      </c>
      <c r="AE233" s="122">
        <f>(幕後結果!$AG$2+幕後結果!$AG$4*幕後結果_最佳化!$S1234)*12/3</f>
        <v>-0.61505246490529519</v>
      </c>
      <c r="AF233" s="122">
        <f>(幕後結果!$AH$2+幕後結果!$AH$4*幕後結果_最佳化!$T1234)*12/3</f>
        <v>1.0795840939583148</v>
      </c>
      <c r="AG233" s="122">
        <f>(幕後結果!$AI$2+幕後結果!$AI$4*幕後結果_最佳化!$U1234)*12/3</f>
        <v>-1.3602826611169772</v>
      </c>
      <c r="AH233" s="122">
        <f>(幕後結果!$AJ$2+幕後結果!$AJ$4*幕後結果_最佳化!$V1234)*12/3</f>
        <v>0.15877202195490006</v>
      </c>
      <c r="AI233" s="96">
        <f>(幕後結果!$AK$2+幕後結果!$AK$4*幕後結果_最佳化!$W1234)*12/3</f>
        <v>-0.40487590693840736</v>
      </c>
      <c r="AJ233" s="56"/>
      <c r="AK233" s="56"/>
      <c r="AL233" s="56"/>
      <c r="AM233" s="104">
        <v>232</v>
      </c>
      <c r="AN233" s="122">
        <f t="shared" si="40"/>
        <v>0.12258315144595794</v>
      </c>
      <c r="AO233" s="122">
        <f t="shared" si="41"/>
        <v>5.3530660954788999E-2</v>
      </c>
      <c r="AP233" s="122">
        <f t="shared" si="42"/>
        <v>3.7088726442675052E-2</v>
      </c>
      <c r="AQ233" s="122">
        <f t="shared" si="43"/>
        <v>0.10366354852542256</v>
      </c>
      <c r="AR233" s="122">
        <f t="shared" si="44"/>
        <v>9.572677594365013E-2</v>
      </c>
      <c r="AS233" s="122">
        <f t="shared" si="45"/>
        <v>0.12235988167569255</v>
      </c>
      <c r="AT233" s="122">
        <f t="shared" si="46"/>
        <v>0.13743710652821484</v>
      </c>
      <c r="AU233" s="122">
        <f t="shared" si="47"/>
        <v>6.4493694386340158E-2</v>
      </c>
      <c r="AV233" s="122">
        <f t="shared" si="48"/>
        <v>0.1349372711038419</v>
      </c>
      <c r="AW233" s="122">
        <f t="shared" si="49"/>
        <v>0.12817918299341582</v>
      </c>
      <c r="AX233" s="122">
        <f t="shared" si="50"/>
        <v>0.99999999999999989</v>
      </c>
      <c r="AY233" s="122">
        <f>SUMPRODUCT(AN233:AW233,幕後結果_最佳化!$Z$1005:$AI$1005)</f>
        <v>0.12867719316446422</v>
      </c>
      <c r="AZ233" s="122">
        <f>(SUMPRODUCT(AN233:AW233,MMULT(AN233:AW233,幕後結果!$AB$9:$AK$18)))*252</f>
        <v>4.3554553809898429E-2</v>
      </c>
      <c r="BA233" s="122">
        <f t="shared" si="51"/>
        <v>0.20869727791683923</v>
      </c>
      <c r="BB233" s="98">
        <f t="shared" si="52"/>
        <v>0.4110125154514202</v>
      </c>
      <c r="BC233" s="56"/>
      <c r="BD233" s="56"/>
    </row>
    <row r="234" spans="1:56">
      <c r="A234" s="91">
        <v>233</v>
      </c>
      <c r="B234" s="122">
        <v>0.12856181442890957</v>
      </c>
      <c r="C234" s="122">
        <v>9.3020391724887297E-3</v>
      </c>
      <c r="D234" s="122">
        <v>9.9855591423970935E-2</v>
      </c>
      <c r="E234" s="122">
        <v>0.36638604660973462</v>
      </c>
      <c r="F234" s="122">
        <v>0.3140820709921448</v>
      </c>
      <c r="G234" s="122">
        <v>0.7759814748407261</v>
      </c>
      <c r="H234" s="122">
        <v>0.91429856914718832</v>
      </c>
      <c r="I234" s="122">
        <v>6.6428538560432182E-2</v>
      </c>
      <c r="J234" s="122">
        <v>0.64542366554244568</v>
      </c>
      <c r="K234" s="100">
        <v>0.27599476448527804</v>
      </c>
      <c r="L234" s="101"/>
      <c r="M234" s="102">
        <v>233</v>
      </c>
      <c r="N234" s="125">
        <v>-1.1332158280952369</v>
      </c>
      <c r="O234" s="125">
        <v>-2.3533706697068535</v>
      </c>
      <c r="P234" s="125">
        <v>-1.282374848509293</v>
      </c>
      <c r="Q234" s="125">
        <v>-0.34144036333157768</v>
      </c>
      <c r="R234" s="125">
        <v>-0.48431244938687429</v>
      </c>
      <c r="S234" s="125">
        <v>0.7586916210954735</v>
      </c>
      <c r="T234" s="125">
        <v>1.3677100218206928</v>
      </c>
      <c r="U234" s="122">
        <v>-1.5029300728633825</v>
      </c>
      <c r="V234" s="122">
        <v>0.37299432333770505</v>
      </c>
      <c r="W234" s="94">
        <v>-0.59478150949338493</v>
      </c>
      <c r="X234" s="56"/>
      <c r="Y234" s="95">
        <v>233</v>
      </c>
      <c r="Z234" s="122">
        <f>(幕後結果!$AB$2+幕後結果!$AB$4*幕後結果_最佳化!$N1235)*12/3</f>
        <v>-1.4552348860669844</v>
      </c>
      <c r="AA234" s="122">
        <f>(幕後結果!$AC$2+幕後結果!$AC$4*幕後結果_最佳化!$O1235)*12/3</f>
        <v>-4.7194946329937615</v>
      </c>
      <c r="AB234" s="122">
        <f>(幕後結果!$AD$2+幕後結果!$AD$4*幕後結果_最佳化!$P1235)*12/3</f>
        <v>-1.2284191320231272</v>
      </c>
      <c r="AC234" s="122">
        <f>(幕後結果!$AE$2+幕後結果!$AE$4*幕後結果_最佳化!$Q1235)*12/3</f>
        <v>-0.13673007676081572</v>
      </c>
      <c r="AD234" s="122">
        <f>(幕後結果!$AF$2+幕後結果!$AF$4*幕後結果_最佳化!$R1235)*12/3</f>
        <v>-0.77386299423902438</v>
      </c>
      <c r="AE234" s="122">
        <f>(幕後結果!$AG$2+幕後結果!$AG$4*幕後結果_最佳化!$S1235)*12/3</f>
        <v>-0.43430686182804545</v>
      </c>
      <c r="AF234" s="122">
        <f>(幕後結果!$AH$2+幕後結果!$AH$4*幕後結果_最佳化!$T1235)*12/3</f>
        <v>1.9909846622081495</v>
      </c>
      <c r="AG234" s="122">
        <f>(幕後結果!$AI$2+幕後結果!$AI$4*幕後結果_最佳化!$U1235)*12/3</f>
        <v>-3.0543519984968479</v>
      </c>
      <c r="AH234" s="122">
        <f>(幕後結果!$AJ$2+幕後結果!$AJ$4*幕後結果_最佳化!$V1235)*12/3</f>
        <v>-0.6969330633637405</v>
      </c>
      <c r="AI234" s="96">
        <f>(幕後結果!$AK$2+幕後結果!$AK$4*幕後結果_最佳化!$W1235)*12/3</f>
        <v>-1.2881559268935479</v>
      </c>
      <c r="AJ234" s="56"/>
      <c r="AK234" s="56"/>
      <c r="AL234" s="56"/>
      <c r="AM234" s="104">
        <v>233</v>
      </c>
      <c r="AN234" s="122">
        <f t="shared" si="40"/>
        <v>6.6111711274653082E-2</v>
      </c>
      <c r="AO234" s="122">
        <f t="shared" si="41"/>
        <v>0.16517924498565983</v>
      </c>
      <c r="AP234" s="122">
        <f t="shared" si="42"/>
        <v>0.10201554082780565</v>
      </c>
      <c r="AQ234" s="122">
        <f t="shared" si="43"/>
        <v>0.14213805465113064</v>
      </c>
      <c r="AR234" s="122">
        <f t="shared" si="44"/>
        <v>0.11188885184625824</v>
      </c>
      <c r="AS234" s="122">
        <f t="shared" si="45"/>
        <v>0.15701342252146211</v>
      </c>
      <c r="AT234" s="122">
        <f t="shared" si="46"/>
        <v>2.1392820615778494E-2</v>
      </c>
      <c r="AU234" s="122">
        <f t="shared" si="47"/>
        <v>8.2347649012664226E-2</v>
      </c>
      <c r="AV234" s="122">
        <f t="shared" si="48"/>
        <v>2.5885899550580314E-2</v>
      </c>
      <c r="AW234" s="122">
        <f t="shared" si="49"/>
        <v>0.12602680471400746</v>
      </c>
      <c r="AX234" s="122">
        <f t="shared" si="50"/>
        <v>1</v>
      </c>
      <c r="AY234" s="122">
        <f>SUMPRODUCT(AN234:AW234,幕後結果_最佳化!$Z$1005:$AI$1005)</f>
        <v>-0.11334395118642041</v>
      </c>
      <c r="AZ234" s="122">
        <f>(SUMPRODUCT(AN234:AW234,MMULT(AN234:AW234,幕後結果!$AB$9:$AK$18)))*252</f>
        <v>5.0276095987826196E-2</v>
      </c>
      <c r="BA234" s="122">
        <f t="shared" si="51"/>
        <v>0.22422331722598834</v>
      </c>
      <c r="BB234" s="98">
        <f t="shared" si="52"/>
        <v>-0.69682294026961766</v>
      </c>
      <c r="BC234" s="56"/>
      <c r="BD234" s="56"/>
    </row>
    <row r="235" spans="1:56">
      <c r="A235" s="91">
        <v>234</v>
      </c>
      <c r="B235" s="122">
        <v>0.470379646173263</v>
      </c>
      <c r="C235" s="122">
        <v>0.13602705030011042</v>
      </c>
      <c r="D235" s="122">
        <v>0.3736361970628066</v>
      </c>
      <c r="E235" s="122">
        <v>0.18499598705941867</v>
      </c>
      <c r="F235" s="122">
        <v>0.64835887001319081</v>
      </c>
      <c r="G235" s="122">
        <v>0.14529807940757244</v>
      </c>
      <c r="H235" s="122">
        <v>4.8759308781116006E-2</v>
      </c>
      <c r="I235" s="122">
        <v>0.91721358029476985</v>
      </c>
      <c r="J235" s="122">
        <v>0.68557729196778827</v>
      </c>
      <c r="K235" s="100">
        <v>0.51108396194426509</v>
      </c>
      <c r="L235" s="101"/>
      <c r="M235" s="102">
        <v>234</v>
      </c>
      <c r="N235" s="125">
        <v>-7.4315564815313789E-2</v>
      </c>
      <c r="O235" s="125">
        <v>-1.0983444695052307</v>
      </c>
      <c r="P235" s="125">
        <v>-0.322238006020237</v>
      </c>
      <c r="Q235" s="125">
        <v>-0.89648839781399225</v>
      </c>
      <c r="R235" s="125">
        <v>0.38089352138397986</v>
      </c>
      <c r="S235" s="125">
        <v>-1.0568147115369184</v>
      </c>
      <c r="T235" s="125">
        <v>-1.6570042415195687</v>
      </c>
      <c r="U235" s="122">
        <v>1.386570268944725</v>
      </c>
      <c r="V235" s="122">
        <v>0.48335257442860491</v>
      </c>
      <c r="W235" s="94">
        <v>2.7786947774389694E-2</v>
      </c>
      <c r="X235" s="56"/>
      <c r="Y235" s="95">
        <v>234</v>
      </c>
      <c r="Z235" s="122">
        <f>(幕後結果!$AB$2+幕後結果!$AB$4*幕後結果_最佳化!$N1236)*12/3</f>
        <v>-0.14055684392838347</v>
      </c>
      <c r="AA235" s="122">
        <f>(幕後結果!$AC$2+幕後結果!$AC$4*幕後結果_最佳化!$O1236)*12/3</f>
        <v>-2.8979743754469296</v>
      </c>
      <c r="AB235" s="122">
        <f>(幕後結果!$AD$2+幕後結果!$AD$4*幕後結果_最佳化!$P1236)*12/3</f>
        <v>4.9393885507946822E-2</v>
      </c>
      <c r="AC235" s="122">
        <f>(幕後結果!$AE$2+幕後結果!$AE$4*幕後結果_最佳化!$Q1236)*12/3</f>
        <v>-3.2662083982060608E-2</v>
      </c>
      <c r="AD235" s="122">
        <f>(幕後結果!$AF$2+幕後結果!$AF$4*幕後結果_最佳化!$R1236)*12/3</f>
        <v>-4.7417940141442239E-2</v>
      </c>
      <c r="AE235" s="122">
        <f>(幕後結果!$AG$2+幕後結果!$AG$4*幕後結果_最佳化!$S1236)*12/3</f>
        <v>-1.2544096467402117</v>
      </c>
      <c r="AF235" s="122">
        <f>(幕後結果!$AH$2+幕後結果!$AH$4*幕後結果_最佳化!$T1236)*12/3</f>
        <v>-0.16560274108347839</v>
      </c>
      <c r="AG235" s="122">
        <f>(幕後結果!$AI$2+幕後結果!$AI$4*幕後結果_最佳化!$U1236)*12/3</f>
        <v>0.79028482920301402</v>
      </c>
      <c r="AH235" s="122">
        <f>(幕後結果!$AJ$2+幕後結果!$AJ$4*幕後結果_最佳化!$V1236)*12/3</f>
        <v>-9.1776781543380467E-2</v>
      </c>
      <c r="AI235" s="96">
        <f>(幕後結果!$AK$2+幕後結果!$AK$4*幕後結果_最佳化!$W1236)*12/3</f>
        <v>-0.69756489310986358</v>
      </c>
      <c r="AJ235" s="56"/>
      <c r="AK235" s="56"/>
      <c r="AL235" s="56"/>
      <c r="AM235" s="104">
        <v>234</v>
      </c>
      <c r="AN235" s="122">
        <f t="shared" si="40"/>
        <v>0.165970305390432</v>
      </c>
      <c r="AO235" s="122">
        <f t="shared" si="41"/>
        <v>3.9996964921950318E-3</v>
      </c>
      <c r="AP235" s="122">
        <f t="shared" si="42"/>
        <v>0.10077048455363405</v>
      </c>
      <c r="AQ235" s="122">
        <f t="shared" si="43"/>
        <v>9.2625701776364644E-2</v>
      </c>
      <c r="AR235" s="122">
        <f t="shared" si="44"/>
        <v>8.7027233296882112E-2</v>
      </c>
      <c r="AS235" s="122">
        <f t="shared" si="45"/>
        <v>7.4111712143576702E-2</v>
      </c>
      <c r="AT235" s="122">
        <f t="shared" si="46"/>
        <v>2.8100312858642347E-2</v>
      </c>
      <c r="AU235" s="122">
        <f t="shared" si="47"/>
        <v>0.20760601212674926</v>
      </c>
      <c r="AV235" s="122">
        <f t="shared" si="48"/>
        <v>7.7755048457577039E-2</v>
      </c>
      <c r="AW235" s="122">
        <f t="shared" si="49"/>
        <v>0.16203349290394675</v>
      </c>
      <c r="AX235" s="122">
        <f t="shared" si="50"/>
        <v>1</v>
      </c>
      <c r="AY235" s="122">
        <f>SUMPRODUCT(AN235:AW235,幕後結果_最佳化!$Z$1005:$AI$1005)</f>
        <v>-7.1049989731232471E-2</v>
      </c>
      <c r="AZ235" s="122">
        <f>(SUMPRODUCT(AN235:AW235,MMULT(AN235:AW235,幕後結果!$AB$9:$AK$18)))*252</f>
        <v>5.5390430069935714E-2</v>
      </c>
      <c r="BA235" s="122">
        <f t="shared" si="51"/>
        <v>0.23535171567238619</v>
      </c>
      <c r="BB235" s="98">
        <f t="shared" si="52"/>
        <v>-0.48416893586555748</v>
      </c>
      <c r="BC235" s="56"/>
      <c r="BD235" s="56"/>
    </row>
    <row r="236" spans="1:56">
      <c r="A236" s="91">
        <v>235</v>
      </c>
      <c r="B236" s="122">
        <v>0.31840589570780331</v>
      </c>
      <c r="C236" s="122">
        <v>0.19616533601474639</v>
      </c>
      <c r="D236" s="122">
        <v>0.41300160538761577</v>
      </c>
      <c r="E236" s="122">
        <v>0.86215616643618809</v>
      </c>
      <c r="F236" s="122">
        <v>7.8923430379956194E-2</v>
      </c>
      <c r="G236" s="122">
        <v>0.2036082742577261</v>
      </c>
      <c r="H236" s="122">
        <v>0.43082847324456419</v>
      </c>
      <c r="I236" s="122">
        <v>0.43867093968281234</v>
      </c>
      <c r="J236" s="122">
        <v>0.6829578918661301</v>
      </c>
      <c r="K236" s="100">
        <v>0.67428018748001639</v>
      </c>
      <c r="L236" s="101"/>
      <c r="M236" s="102">
        <v>235</v>
      </c>
      <c r="N236" s="125">
        <v>-0.47216111669761845</v>
      </c>
      <c r="O236" s="125">
        <v>-0.8553983224012246</v>
      </c>
      <c r="P236" s="125">
        <v>-0.21983044127557244</v>
      </c>
      <c r="Q236" s="125">
        <v>1.0900578380269237</v>
      </c>
      <c r="R236" s="125">
        <v>-1.4123502384191293</v>
      </c>
      <c r="S236" s="125">
        <v>-0.82880183712429067</v>
      </c>
      <c r="T236" s="125">
        <v>-0.1742653280499688</v>
      </c>
      <c r="U236" s="122">
        <v>-0.15433972140079324</v>
      </c>
      <c r="V236" s="122">
        <v>0.47598619037832146</v>
      </c>
      <c r="W236" s="94">
        <v>0.4517631419211276</v>
      </c>
      <c r="X236" s="56"/>
      <c r="Y236" s="95">
        <v>235</v>
      </c>
      <c r="Z236" s="122">
        <f>(幕後結果!$AB$2+幕後結果!$AB$4*幕後結果_最佳化!$N1237)*12/3</f>
        <v>-0.63450214676745986</v>
      </c>
      <c r="AA236" s="122">
        <f>(幕後結果!$AC$2+幕後結果!$AC$4*幕後結果_最佳化!$O1237)*12/3</f>
        <v>-2.5977437073447467</v>
      </c>
      <c r="AB236" s="122">
        <f>(幕後結果!$AD$2+幕後結果!$AD$4*幕後結果_最佳化!$P1237)*12/3</f>
        <v>4.2924458233434826E-2</v>
      </c>
      <c r="AC236" s="122">
        <f>(幕後結果!$AE$2+幕後結果!$AE$4*幕後結果_最佳化!$Q1237)*12/3</f>
        <v>1.4503685713512615</v>
      </c>
      <c r="AD236" s="122">
        <f>(幕後結果!$AF$2+幕後結果!$AF$4*幕後結果_最佳化!$R1237)*12/3</f>
        <v>-1.0365042367375032</v>
      </c>
      <c r="AE236" s="122">
        <f>(幕後結果!$AG$2+幕後結果!$AG$4*幕後結果_最佳化!$S1237)*12/3</f>
        <v>-0.17162999601894491</v>
      </c>
      <c r="AF236" s="122">
        <f>(幕後結果!$AH$2+幕後結果!$AH$4*幕後結果_最佳化!$T1237)*12/3</f>
        <v>0.50561868503988283</v>
      </c>
      <c r="AG236" s="122">
        <f>(幕後結果!$AI$2+幕後結果!$AI$4*幕後結果_最佳化!$U1237)*12/3</f>
        <v>-1.5164881842174875</v>
      </c>
      <c r="AH236" s="122">
        <f>(幕後結果!$AJ$2+幕後結果!$AJ$4*幕後結果_最佳化!$V1237)*12/3</f>
        <v>-7.3246106215102968E-2</v>
      </c>
      <c r="AI236" s="96">
        <f>(幕後結果!$AK$2+幕後結果!$AK$4*幕後結果_最佳化!$W1237)*12/3</f>
        <v>-0.70667442155377369</v>
      </c>
      <c r="AJ236" s="56"/>
      <c r="AK236" s="56"/>
      <c r="AL236" s="56"/>
      <c r="AM236" s="104">
        <v>235</v>
      </c>
      <c r="AN236" s="122">
        <f t="shared" si="40"/>
        <v>0.13217741428090135</v>
      </c>
      <c r="AO236" s="122">
        <f t="shared" si="41"/>
        <v>0.14099313495536669</v>
      </c>
      <c r="AP236" s="122">
        <f t="shared" si="42"/>
        <v>8.9710166427945534E-2</v>
      </c>
      <c r="AQ236" s="122">
        <f t="shared" si="43"/>
        <v>1.2694978676217855E-2</v>
      </c>
      <c r="AR236" s="122">
        <f t="shared" si="44"/>
        <v>0.1334260700784656</v>
      </c>
      <c r="AS236" s="122">
        <f t="shared" si="45"/>
        <v>4.406001617307042E-2</v>
      </c>
      <c r="AT236" s="122">
        <f t="shared" si="46"/>
        <v>0.13132747521177207</v>
      </c>
      <c r="AU236" s="122">
        <f t="shared" si="47"/>
        <v>6.8284844072927106E-2</v>
      </c>
      <c r="AV236" s="122">
        <f t="shared" si="48"/>
        <v>0.11238007163580868</v>
      </c>
      <c r="AW236" s="122">
        <f t="shared" si="49"/>
        <v>0.13494582848752473</v>
      </c>
      <c r="AX236" s="122">
        <f t="shared" si="50"/>
        <v>1.0000000000000002</v>
      </c>
      <c r="AY236" s="122">
        <f>SUMPRODUCT(AN236:AW236,幕後結果_最佳化!$Z$1005:$AI$1005)</f>
        <v>-9.3301827340698557E-2</v>
      </c>
      <c r="AZ236" s="122">
        <f>(SUMPRODUCT(AN236:AW236,MMULT(AN236:AW236,幕後結果!$AB$9:$AK$18)))*252</f>
        <v>4.7491980828037274E-2</v>
      </c>
      <c r="BA236" s="122">
        <f t="shared" si="51"/>
        <v>0.21792654915828238</v>
      </c>
      <c r="BB236" s="98">
        <f t="shared" si="52"/>
        <v>-0.62498960253701674</v>
      </c>
      <c r="BC236" s="56"/>
      <c r="BD236" s="56"/>
    </row>
    <row r="237" spans="1:56">
      <c r="A237" s="91">
        <v>236</v>
      </c>
      <c r="B237" s="122">
        <v>6.1272721798032226E-2</v>
      </c>
      <c r="C237" s="122">
        <v>0.70852283985052233</v>
      </c>
      <c r="D237" s="122">
        <v>0.21316507874245039</v>
      </c>
      <c r="E237" s="122">
        <v>0.33989831383542457</v>
      </c>
      <c r="F237" s="122">
        <v>0.88667972611160972</v>
      </c>
      <c r="G237" s="122">
        <v>0.86143261119230718</v>
      </c>
      <c r="H237" s="122">
        <v>0.58869287981967844</v>
      </c>
      <c r="I237" s="122">
        <v>0.51350851109538076</v>
      </c>
      <c r="J237" s="122">
        <v>3.3755184248376313E-3</v>
      </c>
      <c r="K237" s="100">
        <v>0.93688267306874895</v>
      </c>
      <c r="L237" s="101"/>
      <c r="M237" s="102">
        <v>236</v>
      </c>
      <c r="N237" s="125">
        <v>-1.544177064135728</v>
      </c>
      <c r="O237" s="125">
        <v>0.54907450561306859</v>
      </c>
      <c r="P237" s="125">
        <v>-0.79548719361242981</v>
      </c>
      <c r="Q237" s="125">
        <v>-0.41274066524615061</v>
      </c>
      <c r="R237" s="125">
        <v>1.2090580407897338</v>
      </c>
      <c r="S237" s="125">
        <v>1.086778350903874</v>
      </c>
      <c r="T237" s="125">
        <v>0.22418386175756941</v>
      </c>
      <c r="U237" s="122">
        <v>3.3867289004839859E-2</v>
      </c>
      <c r="V237" s="122">
        <v>-2.7088818875189475</v>
      </c>
      <c r="W237" s="94">
        <v>1.5291201785322612</v>
      </c>
      <c r="X237" s="56"/>
      <c r="Y237" s="95">
        <v>236</v>
      </c>
      <c r="Z237" s="122">
        <f>(幕後結果!$AB$2+幕後結果!$AB$4*幕後結果_最佳化!$N1238)*12/3</f>
        <v>-1.9654639717780975</v>
      </c>
      <c r="AA237" s="122">
        <f>(幕後結果!$AC$2+幕後結果!$AC$4*幕後結果_最佳化!$O1238)*12/3</f>
        <v>-0.75541990999143349</v>
      </c>
      <c r="AB237" s="122">
        <f>(幕後結果!$AD$2+幕後結果!$AD$4*幕後結果_最佳化!$P1238)*12/3</f>
        <v>-0.6357888775977153</v>
      </c>
      <c r="AC237" s="122">
        <f>(幕後結果!$AE$2+幕後結果!$AE$4*幕後結果_最佳化!$Q1238)*12/3</f>
        <v>0.40405799400130199</v>
      </c>
      <c r="AD237" s="122">
        <f>(幕後結果!$AF$2+幕後結果!$AF$4*幕後結果_最佳化!$R1238)*12/3</f>
        <v>0.74119108847805426</v>
      </c>
      <c r="AE237" s="122">
        <f>(幕後結果!$AG$2+幕後結果!$AG$4*幕後結果_最佳化!$S1238)*12/3</f>
        <v>0.68009669769770442</v>
      </c>
      <c r="AF237" s="122">
        <f>(幕後結果!$AH$2+幕後結果!$AH$4*幕後結果_最佳化!$T1238)*12/3</f>
        <v>1.2331473549037724</v>
      </c>
      <c r="AG237" s="122">
        <f>(幕後結果!$AI$2+幕後結果!$AI$4*幕後結果_最佳化!$U1238)*12/3</f>
        <v>-1.3507167322622766</v>
      </c>
      <c r="AH237" s="122">
        <f>(幕後結果!$AJ$2+幕後結果!$AJ$4*幕後結果_最佳化!$V1238)*12/3</f>
        <v>-1.8241248829613472</v>
      </c>
      <c r="AI237" s="96">
        <f>(幕後結果!$AK$2+幕後結果!$AK$4*幕後結果_最佳化!$W1238)*12/3</f>
        <v>0.12740190090033959</v>
      </c>
      <c r="AJ237" s="56"/>
      <c r="AK237" s="56"/>
      <c r="AL237" s="56"/>
      <c r="AM237" s="104">
        <v>236</v>
      </c>
      <c r="AN237" s="122">
        <f t="shared" si="40"/>
        <v>3.0326228002210142E-2</v>
      </c>
      <c r="AO237" s="122">
        <f t="shared" si="41"/>
        <v>3.6721653776716351E-2</v>
      </c>
      <c r="AP237" s="122">
        <f t="shared" si="42"/>
        <v>0.14548457658187131</v>
      </c>
      <c r="AQ237" s="122">
        <f t="shared" si="43"/>
        <v>0.13953314451896748</v>
      </c>
      <c r="AR237" s="122">
        <f t="shared" si="44"/>
        <v>1.150353098884325E-2</v>
      </c>
      <c r="AS237" s="122">
        <f t="shared" si="45"/>
        <v>0.24045197859881967</v>
      </c>
      <c r="AT237" s="122">
        <f t="shared" si="46"/>
        <v>9.6138651315773073E-3</v>
      </c>
      <c r="AU237" s="122">
        <f t="shared" si="47"/>
        <v>4.4714869885314167E-2</v>
      </c>
      <c r="AV237" s="122">
        <f t="shared" si="48"/>
        <v>0.12471732713084097</v>
      </c>
      <c r="AW237" s="122">
        <f t="shared" si="49"/>
        <v>0.21693282538483924</v>
      </c>
      <c r="AX237" s="122">
        <f t="shared" si="50"/>
        <v>0.99999999999999989</v>
      </c>
      <c r="AY237" s="122">
        <f>SUMPRODUCT(AN237:AW237,幕後結果_最佳化!$Z$1005:$AI$1005)</f>
        <v>0.10903441048208563</v>
      </c>
      <c r="AZ237" s="122">
        <f>(SUMPRODUCT(AN237:AW237,MMULT(AN237:AW237,幕後結果!$AB$9:$AK$18)))*252</f>
        <v>4.9849263643565497E-2</v>
      </c>
      <c r="BA237" s="122">
        <f t="shared" si="51"/>
        <v>0.22326948659314264</v>
      </c>
      <c r="BB237" s="98">
        <f t="shared" si="52"/>
        <v>0.29620890651574078</v>
      </c>
      <c r="BC237" s="56"/>
      <c r="BD237" s="56"/>
    </row>
    <row r="238" spans="1:56">
      <c r="A238" s="91">
        <v>237</v>
      </c>
      <c r="B238" s="122">
        <v>3.1461130063803466E-4</v>
      </c>
      <c r="C238" s="122">
        <v>0.96833446012142721</v>
      </c>
      <c r="D238" s="122">
        <v>0.15941767946166663</v>
      </c>
      <c r="E238" s="122">
        <v>8.2336783421002036E-3</v>
      </c>
      <c r="F238" s="122">
        <v>0.1653993619971903</v>
      </c>
      <c r="G238" s="122">
        <v>0.76765131518108198</v>
      </c>
      <c r="H238" s="122">
        <v>0.37507596323174264</v>
      </c>
      <c r="I238" s="122">
        <v>0.7477722943433962</v>
      </c>
      <c r="J238" s="122">
        <v>0.32174941263592083</v>
      </c>
      <c r="K238" s="100">
        <v>0.37747242703133721</v>
      </c>
      <c r="L238" s="101"/>
      <c r="M238" s="102">
        <v>237</v>
      </c>
      <c r="N238" s="125">
        <v>-3.4186947991273224</v>
      </c>
      <c r="O238" s="125">
        <v>1.856859964648748</v>
      </c>
      <c r="P238" s="125">
        <v>-0.99685404860304705</v>
      </c>
      <c r="Q238" s="125">
        <v>-2.398389221976919</v>
      </c>
      <c r="R238" s="125">
        <v>-0.97250631658119913</v>
      </c>
      <c r="S238" s="125">
        <v>0.73113390008068224</v>
      </c>
      <c r="T238" s="125">
        <v>-0.3184390428647732</v>
      </c>
      <c r="U238" s="122">
        <v>0.66749592566213467</v>
      </c>
      <c r="V238" s="122">
        <v>-0.46281242372415637</v>
      </c>
      <c r="W238" s="94">
        <v>-0.31212588642898803</v>
      </c>
      <c r="X238" s="56"/>
      <c r="Y238" s="95">
        <v>237</v>
      </c>
      <c r="Z238" s="122">
        <f>(幕後結果!$AB$2+幕後結果!$AB$4*幕後結果_最佳化!$N1239)*12/3</f>
        <v>-4.2927722096280361</v>
      </c>
      <c r="AA238" s="122">
        <f>(幕後結果!$AC$2+幕後結果!$AC$4*幕後結果_最佳化!$O1239)*12/3</f>
        <v>0.88393621472447637</v>
      </c>
      <c r="AB238" s="122">
        <f>(幕後結果!$AD$2+幕後結果!$AD$4*幕後結果_最佳化!$P1239)*12/3</f>
        <v>-1.2419059348387864</v>
      </c>
      <c r="AC238" s="122">
        <f>(幕後結果!$AE$2+幕後結果!$AE$4*幕後結果_最佳化!$Q1239)*12/3</f>
        <v>-0.96868892120106498</v>
      </c>
      <c r="AD238" s="122">
        <f>(幕後結果!$AF$2+幕後結果!$AF$4*幕後結果_最佳化!$R1239)*12/3</f>
        <v>-0.69496514711691837</v>
      </c>
      <c r="AE238" s="122">
        <f>(幕後結果!$AG$2+幕後結果!$AG$4*幕後結果_最佳化!$S1239)*12/3</f>
        <v>-0.98596755125749347</v>
      </c>
      <c r="AF238" s="122">
        <f>(幕後結果!$AH$2+幕後結果!$AH$4*幕後結果_最佳化!$T1239)*12/3</f>
        <v>-9.5891980412243782E-3</v>
      </c>
      <c r="AG238" s="122">
        <f>(幕後結果!$AI$2+幕後結果!$AI$4*幕後結果_最佳化!$U1239)*12/3</f>
        <v>-1.9960752901122689</v>
      </c>
      <c r="AH238" s="122">
        <f>(幕後結果!$AJ$2+幕後結果!$AJ$4*幕後結果_最佳化!$V1239)*12/3</f>
        <v>-0.51598880611542486</v>
      </c>
      <c r="AI238" s="96">
        <f>(幕後結果!$AK$2+幕後結果!$AK$4*幕後結果_最佳化!$W1239)*12/3</f>
        <v>-1.4052576249720328</v>
      </c>
      <c r="AJ238" s="56"/>
      <c r="AK238" s="56"/>
      <c r="AL238" s="56"/>
      <c r="AM238" s="104">
        <v>237</v>
      </c>
      <c r="AN238" s="122">
        <f t="shared" si="40"/>
        <v>0.13860566374282091</v>
      </c>
      <c r="AO238" s="122">
        <f t="shared" si="41"/>
        <v>2.5650917034064434E-2</v>
      </c>
      <c r="AP238" s="122">
        <f t="shared" si="42"/>
        <v>0.11031775532928978</v>
      </c>
      <c r="AQ238" s="122">
        <f t="shared" si="43"/>
        <v>0.1391128786186645</v>
      </c>
      <c r="AR238" s="122">
        <f t="shared" si="44"/>
        <v>8.8609752397319719E-2</v>
      </c>
      <c r="AS238" s="122">
        <f t="shared" si="45"/>
        <v>0.13361318022427612</v>
      </c>
      <c r="AT238" s="122">
        <f t="shared" si="46"/>
        <v>4.6038097411301653E-2</v>
      </c>
      <c r="AU238" s="122">
        <f t="shared" si="47"/>
        <v>0.13736059926618815</v>
      </c>
      <c r="AV238" s="122">
        <f t="shared" si="48"/>
        <v>8.2672665643893542E-2</v>
      </c>
      <c r="AW238" s="122">
        <f t="shared" si="49"/>
        <v>9.8018490332180894E-2</v>
      </c>
      <c r="AX238" s="122">
        <f t="shared" si="50"/>
        <v>0.99999999999999967</v>
      </c>
      <c r="AY238" s="122">
        <f>SUMPRODUCT(AN238:AW238,幕後結果_最佳化!$Z$1005:$AI$1005)</f>
        <v>7.5367265000134659E-2</v>
      </c>
      <c r="AZ238" s="122">
        <f>(SUMPRODUCT(AN238:AW238,MMULT(AN238:AW238,幕後結果!$AB$9:$AK$18)))*252</f>
        <v>4.8789105445149285E-2</v>
      </c>
      <c r="BA238" s="122">
        <f t="shared" si="51"/>
        <v>0.22088256030105519</v>
      </c>
      <c r="BB238" s="98">
        <f t="shared" si="52"/>
        <v>0.14698881141128986</v>
      </c>
      <c r="BC238" s="56"/>
      <c r="BD238" s="56"/>
    </row>
    <row r="239" spans="1:56">
      <c r="A239" s="91">
        <v>238</v>
      </c>
      <c r="B239" s="122">
        <v>0.71029817882966229</v>
      </c>
      <c r="C239" s="122">
        <v>7.0412135579550617E-2</v>
      </c>
      <c r="D239" s="122">
        <v>9.2122887945123022E-2</v>
      </c>
      <c r="E239" s="122">
        <v>0.54397018123309704</v>
      </c>
      <c r="F239" s="122">
        <v>7.6118280888510803E-2</v>
      </c>
      <c r="G239" s="122">
        <v>0.43673079276253146</v>
      </c>
      <c r="H239" s="122">
        <v>0.67795983075695632</v>
      </c>
      <c r="I239" s="122">
        <v>0.86409171218332781</v>
      </c>
      <c r="J239" s="122">
        <v>0.71774722668322966</v>
      </c>
      <c r="K239" s="100">
        <v>0.18395165026449645</v>
      </c>
      <c r="L239" s="101"/>
      <c r="M239" s="102">
        <v>238</v>
      </c>
      <c r="N239" s="125">
        <v>0.55425602314004541</v>
      </c>
      <c r="O239" s="125">
        <v>-1.4727284531988634</v>
      </c>
      <c r="P239" s="125">
        <v>-1.327795191545514</v>
      </c>
      <c r="Q239" s="125">
        <v>0.11044100145487612</v>
      </c>
      <c r="R239" s="125">
        <v>-1.431676021799978</v>
      </c>
      <c r="S239" s="125">
        <v>-0.1592631076828826</v>
      </c>
      <c r="T239" s="125">
        <v>0.46200136931626262</v>
      </c>
      <c r="U239" s="122">
        <v>1.0988887927894704</v>
      </c>
      <c r="V239" s="122">
        <v>0.57616220847171284</v>
      </c>
      <c r="W239" s="94">
        <v>-0.90040774522494571</v>
      </c>
      <c r="X239" s="56"/>
      <c r="Y239" s="95">
        <v>238</v>
      </c>
      <c r="Z239" s="122">
        <f>(幕後結果!$AB$2+幕後結果!$AB$4*幕後結果_最佳化!$N1240)*12/3</f>
        <v>0.63984646056928485</v>
      </c>
      <c r="AA239" s="122">
        <f>(幕後結果!$AC$2+幕後結果!$AC$4*幕後結果_最佳化!$O1240)*12/3</f>
        <v>-3.3592893191714892</v>
      </c>
      <c r="AB239" s="122">
        <f>(幕後結果!$AD$2+幕後結果!$AD$4*幕後結果_最佳化!$P1240)*12/3</f>
        <v>-0.67007405232638317</v>
      </c>
      <c r="AC239" s="122">
        <f>(幕後結果!$AE$2+幕後結果!$AE$4*幕後結果_最佳化!$Q1240)*12/3</f>
        <v>0.43313213932691336</v>
      </c>
      <c r="AD239" s="122">
        <f>(幕後結果!$AF$2+幕後結果!$AF$4*幕後結果_最佳化!$R1240)*12/3</f>
        <v>-1.3458288283060966</v>
      </c>
      <c r="AE239" s="122">
        <f>(幕後結果!$AG$2+幕後結果!$AG$4*幕後結果_最佳化!$S1240)*12/3</f>
        <v>-0.36970800383995767</v>
      </c>
      <c r="AF239" s="122">
        <f>(幕後結果!$AH$2+幕後結果!$AH$4*幕後結果_最佳化!$T1240)*12/3</f>
        <v>1.308441257979692</v>
      </c>
      <c r="AG239" s="122">
        <f>(幕後結果!$AI$2+幕後結果!$AI$4*幕後結果_最佳化!$U1240)*12/3</f>
        <v>0.53927428644069852</v>
      </c>
      <c r="AH239" s="122">
        <f>(幕後結果!$AJ$2+幕後結果!$AJ$4*幕後結果_最佳化!$V1240)*12/3</f>
        <v>0.11368309825688611</v>
      </c>
      <c r="AI239" s="96">
        <f>(幕後結果!$AK$2+幕後結果!$AK$4*幕後結果_最佳化!$W1240)*12/3</f>
        <v>-1.0955128531701934</v>
      </c>
      <c r="AJ239" s="56"/>
      <c r="AK239" s="56"/>
      <c r="AL239" s="56"/>
      <c r="AM239" s="104">
        <v>238</v>
      </c>
      <c r="AN239" s="122">
        <f t="shared" si="40"/>
        <v>0.17445179202339922</v>
      </c>
      <c r="AO239" s="122">
        <f t="shared" si="41"/>
        <v>0.1608669726629029</v>
      </c>
      <c r="AP239" s="122">
        <f t="shared" si="42"/>
        <v>7.2440772613379598E-2</v>
      </c>
      <c r="AQ239" s="122">
        <f t="shared" si="43"/>
        <v>6.8659671299876185E-2</v>
      </c>
      <c r="AR239" s="122">
        <f t="shared" si="44"/>
        <v>1.8322209362138678E-3</v>
      </c>
      <c r="AS239" s="122">
        <f t="shared" si="45"/>
        <v>0.19638852430436254</v>
      </c>
      <c r="AT239" s="122">
        <f t="shared" si="46"/>
        <v>5.549171478894413E-2</v>
      </c>
      <c r="AU239" s="122">
        <f t="shared" si="47"/>
        <v>6.340235027328528E-2</v>
      </c>
      <c r="AV239" s="122">
        <f t="shared" si="48"/>
        <v>4.298936103284199E-2</v>
      </c>
      <c r="AW239" s="122">
        <f t="shared" si="49"/>
        <v>0.16347662006479421</v>
      </c>
      <c r="AX239" s="122">
        <f t="shared" si="50"/>
        <v>0.99999999999999989</v>
      </c>
      <c r="AY239" s="122">
        <f>SUMPRODUCT(AN239:AW239,幕後結果_最佳化!$Z$1005:$AI$1005)</f>
        <v>-0.11838406111705682</v>
      </c>
      <c r="AZ239" s="122">
        <f>(SUMPRODUCT(AN239:AW239,MMULT(AN239:AW239,幕後結果!$AB$9:$AK$18)))*252</f>
        <v>5.9781049854019906E-2</v>
      </c>
      <c r="BA239" s="122">
        <f t="shared" si="51"/>
        <v>0.24450163568782093</v>
      </c>
      <c r="BB239" s="98">
        <f t="shared" si="52"/>
        <v>-0.65964409875353103</v>
      </c>
      <c r="BC239" s="56"/>
      <c r="BD239" s="56"/>
    </row>
    <row r="240" spans="1:56">
      <c r="A240" s="91">
        <v>239</v>
      </c>
      <c r="B240" s="122">
        <v>0.46983773594551259</v>
      </c>
      <c r="C240" s="122">
        <v>0.78601824014299027</v>
      </c>
      <c r="D240" s="122">
        <v>0.80096493415063974</v>
      </c>
      <c r="E240" s="122">
        <v>0.76615617967867244</v>
      </c>
      <c r="F240" s="122">
        <v>0.40098639632702882</v>
      </c>
      <c r="G240" s="122">
        <v>0.14442369846330094</v>
      </c>
      <c r="H240" s="122">
        <v>9.6087321346269849E-3</v>
      </c>
      <c r="I240" s="122">
        <v>0.746478852557658</v>
      </c>
      <c r="J240" s="122">
        <v>0.62272231566505876</v>
      </c>
      <c r="K240" s="100">
        <v>0.65924519718982122</v>
      </c>
      <c r="L240" s="101"/>
      <c r="M240" s="102">
        <v>239</v>
      </c>
      <c r="N240" s="125">
        <v>-7.5677757864227188E-2</v>
      </c>
      <c r="O240" s="125">
        <v>0.79268131426525934</v>
      </c>
      <c r="P240" s="125">
        <v>0.84507291126768691</v>
      </c>
      <c r="Q240" s="125">
        <v>0.72624654848267212</v>
      </c>
      <c r="R240" s="125">
        <v>-0.25079476051064375</v>
      </c>
      <c r="S240" s="125">
        <v>-1.0606535056338584</v>
      </c>
      <c r="T240" s="125">
        <v>-2.3412855185241388</v>
      </c>
      <c r="U240" s="122">
        <v>0.66345015193431955</v>
      </c>
      <c r="V240" s="122">
        <v>0.31263844194697354</v>
      </c>
      <c r="W240" s="94">
        <v>0.4104040093971259</v>
      </c>
      <c r="X240" s="56"/>
      <c r="Y240" s="95">
        <v>239</v>
      </c>
      <c r="Z240" s="122">
        <f>(幕後結果!$AB$2+幕後結果!$AB$4*幕後結果_最佳化!$N1241)*12/3</f>
        <v>-0.14224807524889818</v>
      </c>
      <c r="AA240" s="122">
        <f>(幕後結果!$AC$2+幕後結果!$AC$4*幕後結果_最佳化!$O1241)*12/3</f>
        <v>-0.29212129145335153</v>
      </c>
      <c r="AB240" s="122">
        <f>(幕後結果!$AD$2+幕後結果!$AD$4*幕後結果_最佳化!$P1241)*12/3</f>
        <v>1.2518724942348558</v>
      </c>
      <c r="AC240" s="122">
        <f>(幕後結果!$AE$2+幕後結果!$AE$4*幕後結果_最佳化!$Q1241)*12/3</f>
        <v>1.746361030637875</v>
      </c>
      <c r="AD240" s="122">
        <f>(幕後結果!$AF$2+幕後結果!$AF$4*幕後結果_最佳化!$R1241)*12/3</f>
        <v>-1.6066208596294596E-2</v>
      </c>
      <c r="AE240" s="122">
        <f>(幕後結果!$AG$2+幕後結果!$AG$4*幕後結果_最佳化!$S1241)*12/3</f>
        <v>0.27727723961820167</v>
      </c>
      <c r="AF240" s="122">
        <f>(幕後結果!$AH$2+幕後結果!$AH$4*幕後結果_最佳化!$T1241)*12/3</f>
        <v>-1.0262187522659876</v>
      </c>
      <c r="AG240" s="122">
        <f>(幕後結果!$AI$2+幕後結果!$AI$4*幕後結果_最佳化!$U1241)*12/3</f>
        <v>-0.29037288109964365</v>
      </c>
      <c r="AH240" s="122">
        <f>(幕後結果!$AJ$2+幕後結果!$AJ$4*幕後結果_最佳化!$V1241)*12/3</f>
        <v>0.29710659954511826</v>
      </c>
      <c r="AI240" s="96">
        <f>(幕後結果!$AK$2+幕後結果!$AK$4*幕後結果_最佳化!$W1241)*12/3</f>
        <v>-0.34672982607902614</v>
      </c>
      <c r="AJ240" s="56"/>
      <c r="AK240" s="56"/>
      <c r="AL240" s="56"/>
      <c r="AM240" s="104">
        <v>239</v>
      </c>
      <c r="AN240" s="122">
        <f t="shared" si="40"/>
        <v>0.12709031285130298</v>
      </c>
      <c r="AO240" s="122">
        <f t="shared" si="41"/>
        <v>2.5767791889188568E-2</v>
      </c>
      <c r="AP240" s="122">
        <f t="shared" si="42"/>
        <v>2.692629944036631E-2</v>
      </c>
      <c r="AQ240" s="122">
        <f t="shared" si="43"/>
        <v>9.5276760878852673E-2</v>
      </c>
      <c r="AR240" s="122">
        <f t="shared" si="44"/>
        <v>0.1172085965888307</v>
      </c>
      <c r="AS240" s="122">
        <f t="shared" si="45"/>
        <v>0.14770656273034607</v>
      </c>
      <c r="AT240" s="122">
        <f t="shared" si="46"/>
        <v>0.15066154984903393</v>
      </c>
      <c r="AU240" s="122">
        <f t="shared" si="47"/>
        <v>0.18834957757598145</v>
      </c>
      <c r="AV240" s="122">
        <f t="shared" si="48"/>
        <v>0.1076794318372717</v>
      </c>
      <c r="AW240" s="122">
        <f t="shared" si="49"/>
        <v>1.3333116358825512E-2</v>
      </c>
      <c r="AX240" s="122">
        <f t="shared" si="50"/>
        <v>0.99999999999999989</v>
      </c>
      <c r="AY240" s="122">
        <f>SUMPRODUCT(AN240:AW240,幕後結果_最佳化!$Z$1005:$AI$1005)</f>
        <v>0.12054052215728241</v>
      </c>
      <c r="AZ240" s="122">
        <f>(SUMPRODUCT(AN240:AW240,MMULT(AN240:AW240,幕後結果!$AB$9:$AK$18)))*252</f>
        <v>5.2048251837357264E-2</v>
      </c>
      <c r="BA240" s="122">
        <f t="shared" si="51"/>
        <v>0.22814085964017333</v>
      </c>
      <c r="BB240" s="98">
        <f t="shared" si="52"/>
        <v>0.34031835542190042</v>
      </c>
      <c r="BC240" s="56"/>
      <c r="BD240" s="56"/>
    </row>
    <row r="241" spans="1:56">
      <c r="A241" s="91">
        <v>240</v>
      </c>
      <c r="B241" s="122">
        <v>0.10873883401008766</v>
      </c>
      <c r="C241" s="122">
        <v>0.51949842054674722</v>
      </c>
      <c r="D241" s="122">
        <v>2.3194771482347276E-2</v>
      </c>
      <c r="E241" s="122">
        <v>0.15068909298691779</v>
      </c>
      <c r="F241" s="122">
        <v>0.87907795742957751</v>
      </c>
      <c r="G241" s="122">
        <v>0.5871810621849447</v>
      </c>
      <c r="H241" s="122">
        <v>2.0346340555070341E-2</v>
      </c>
      <c r="I241" s="122">
        <v>0.95118179775177425</v>
      </c>
      <c r="J241" s="122">
        <v>0.47425786145159399</v>
      </c>
      <c r="K241" s="100">
        <v>0.59888630508002572</v>
      </c>
      <c r="L241" s="101"/>
      <c r="M241" s="102">
        <v>240</v>
      </c>
      <c r="N241" s="125">
        <v>-1.2332629716203174</v>
      </c>
      <c r="O241" s="125">
        <v>4.8894767374751472E-2</v>
      </c>
      <c r="P241" s="125">
        <v>-1.9918315532766924</v>
      </c>
      <c r="Q241" s="125">
        <v>-1.0334824358415449</v>
      </c>
      <c r="R241" s="125">
        <v>1.1703899327366307</v>
      </c>
      <c r="S241" s="125">
        <v>0.22029954354347825</v>
      </c>
      <c r="T241" s="125">
        <v>-2.0466477680839001</v>
      </c>
      <c r="U241" s="122">
        <v>1.6564219228754016</v>
      </c>
      <c r="V241" s="122">
        <v>-6.4570814438818555E-2</v>
      </c>
      <c r="W241" s="94">
        <v>0.25046548931317109</v>
      </c>
      <c r="X241" s="56"/>
      <c r="Y241" s="95">
        <v>240</v>
      </c>
      <c r="Z241" s="122">
        <f>(幕後結果!$AB$2+幕後結果!$AB$4*幕後結果_最佳化!$N1242)*12/3</f>
        <v>-1.5794484568179268</v>
      </c>
      <c r="AA241" s="122">
        <f>(幕後結果!$AC$2+幕後結果!$AC$4*幕後結果_最佳化!$O1242)*12/3</f>
        <v>-1.4176902723945541</v>
      </c>
      <c r="AB241" s="122">
        <f>(幕後結果!$AD$2+幕後結果!$AD$4*幕後結果_最佳化!$P1242)*12/3</f>
        <v>-1.6289168947080412</v>
      </c>
      <c r="AC241" s="122">
        <f>(幕後結果!$AE$2+幕後結果!$AE$4*幕後結果_最佳化!$Q1242)*12/3</f>
        <v>-0.3961221421375436</v>
      </c>
      <c r="AD241" s="122">
        <f>(幕後結果!$AF$2+幕後結果!$AF$4*幕後結果_最佳化!$R1242)*12/3</f>
        <v>0.48040275296320667</v>
      </c>
      <c r="AE241" s="122">
        <f>(幕後結果!$AG$2+幕後結果!$AG$4*幕後結果_最佳化!$S1242)*12/3</f>
        <v>-0.58133730954040197</v>
      </c>
      <c r="AF241" s="122">
        <f>(幕後結果!$AH$2+幕後結果!$AH$4*幕後結果_最佳化!$T1242)*12/3</f>
        <v>-0.79236466398084637</v>
      </c>
      <c r="AG241" s="122">
        <f>(幕後結果!$AI$2+幕後結果!$AI$4*幕後結果_最佳化!$U1242)*12/3</f>
        <v>0.65499447666068167</v>
      </c>
      <c r="AH241" s="122">
        <f>(幕後結果!$AJ$2+幕後結果!$AJ$4*幕後結果_最佳化!$V1242)*12/3</f>
        <v>-0.50602795247429311</v>
      </c>
      <c r="AI241" s="96">
        <f>(幕後結果!$AK$2+幕後結果!$AK$4*幕後結果_最佳化!$W1242)*12/3</f>
        <v>-0.53315260424435629</v>
      </c>
      <c r="AJ241" s="56"/>
      <c r="AK241" s="56"/>
      <c r="AL241" s="56"/>
      <c r="AM241" s="104">
        <v>240</v>
      </c>
      <c r="AN241" s="122">
        <f t="shared" si="40"/>
        <v>6.4163978740997385E-2</v>
      </c>
      <c r="AO241" s="122">
        <f t="shared" si="41"/>
        <v>0.18047868991300273</v>
      </c>
      <c r="AP241" s="122">
        <f t="shared" si="42"/>
        <v>0.11174030922279611</v>
      </c>
      <c r="AQ241" s="122">
        <f t="shared" si="43"/>
        <v>7.6805994173689648E-2</v>
      </c>
      <c r="AR241" s="122">
        <f t="shared" si="44"/>
        <v>0.10984248293312661</v>
      </c>
      <c r="AS241" s="122">
        <f t="shared" si="45"/>
        <v>8.8282646316117472E-2</v>
      </c>
      <c r="AT241" s="122">
        <f t="shared" si="46"/>
        <v>0.1172076334505934</v>
      </c>
      <c r="AU241" s="122">
        <f t="shared" si="47"/>
        <v>7.242194402803781E-2</v>
      </c>
      <c r="AV241" s="122">
        <f t="shared" si="48"/>
        <v>6.2564606061721428E-2</v>
      </c>
      <c r="AW241" s="122">
        <f t="shared" si="49"/>
        <v>0.11649171515991737</v>
      </c>
      <c r="AX241" s="122">
        <f t="shared" si="50"/>
        <v>1</v>
      </c>
      <c r="AY241" s="122">
        <f>SUMPRODUCT(AN241:AW241,幕後結果_最佳化!$Z$1005:$AI$1005)</f>
        <v>-8.0378129199969686E-2</v>
      </c>
      <c r="AZ241" s="122">
        <f>(SUMPRODUCT(AN241:AW241,MMULT(AN241:AW241,幕後結果!$AB$9:$AK$18)))*252</f>
        <v>4.6873772938386682E-2</v>
      </c>
      <c r="BA241" s="122">
        <f t="shared" si="51"/>
        <v>0.2165035171501532</v>
      </c>
      <c r="BB241" s="98">
        <f t="shared" si="52"/>
        <v>-0.5694047414226151</v>
      </c>
      <c r="BC241" s="56"/>
      <c r="BD241" s="56"/>
    </row>
    <row r="242" spans="1:56">
      <c r="A242" s="91">
        <v>241</v>
      </c>
      <c r="B242" s="122">
        <v>0.99287914243455222</v>
      </c>
      <c r="C242" s="122">
        <v>0.81255787634944454</v>
      </c>
      <c r="D242" s="122">
        <v>0.45832693824314075</v>
      </c>
      <c r="E242" s="122">
        <v>0.42995891370627604</v>
      </c>
      <c r="F242" s="122">
        <v>6.0021396626594559E-2</v>
      </c>
      <c r="G242" s="122">
        <v>0.86053689720431237</v>
      </c>
      <c r="H242" s="122">
        <v>0.44583981193149502</v>
      </c>
      <c r="I242" s="122">
        <v>6.3087453213193978E-2</v>
      </c>
      <c r="J242" s="122">
        <v>0.49938014523546137</v>
      </c>
      <c r="K242" s="100">
        <v>0.22729787423818237</v>
      </c>
      <c r="L242" s="101"/>
      <c r="M242" s="102">
        <v>241</v>
      </c>
      <c r="N242" s="125">
        <v>2.4511081613377965</v>
      </c>
      <c r="O242" s="125">
        <v>0.88736160616014714</v>
      </c>
      <c r="P242" s="125">
        <v>-0.10464957373230376</v>
      </c>
      <c r="Q242" s="125">
        <v>-0.17647876820247782</v>
      </c>
      <c r="R242" s="125">
        <v>-1.5545940016899489</v>
      </c>
      <c r="S242" s="125">
        <v>1.0827346811460772</v>
      </c>
      <c r="T242" s="125">
        <v>-0.13617919254597621</v>
      </c>
      <c r="U242" s="122">
        <v>-1.5293612771931375</v>
      </c>
      <c r="V242" s="122">
        <v>-1.5537461041137699E-3</v>
      </c>
      <c r="W242" s="94">
        <v>-0.74777522457175749</v>
      </c>
      <c r="X242" s="56"/>
      <c r="Y242" s="95">
        <v>241</v>
      </c>
      <c r="Z242" s="122">
        <f>(幕後結果!$AB$2+幕後結果!$AB$4*幕後結果_最佳化!$N1243)*12/3</f>
        <v>2.9948839855840546</v>
      </c>
      <c r="AA242" s="122">
        <f>(幕後結果!$AC$2+幕後結果!$AC$4*幕後結果_最佳化!$O1243)*12/3</f>
        <v>5.7895036533816668E-2</v>
      </c>
      <c r="AB242" s="122">
        <f>(幕後結果!$AD$2+幕後結果!$AD$4*幕後結果_最佳化!$P1243)*12/3</f>
        <v>1.2001008303328917</v>
      </c>
      <c r="AC242" s="122">
        <f>(幕後結果!$AE$2+幕後結果!$AE$4*幕後結果_最佳化!$Q1243)*12/3</f>
        <v>1.0347503720630911</v>
      </c>
      <c r="AD242" s="122">
        <f>(幕後結果!$AF$2+幕後結果!$AF$4*幕後結果_最佳化!$R1243)*12/3</f>
        <v>-1.1467960105738344</v>
      </c>
      <c r="AE242" s="122">
        <f>(幕後結果!$AG$2+幕後結果!$AG$4*幕後結果_最佳化!$S1243)*12/3</f>
        <v>1.6036694451267757</v>
      </c>
      <c r="AF242" s="122">
        <f>(幕後結果!$AH$2+幕後結果!$AH$4*幕後結果_最佳化!$T1243)*12/3</f>
        <v>1.2084774369767206</v>
      </c>
      <c r="AG242" s="122">
        <f>(幕後結果!$AI$2+幕後結果!$AI$4*幕後結果_最佳化!$U1243)*12/3</f>
        <v>-1.6194732776658387</v>
      </c>
      <c r="AH242" s="122">
        <f>(幕後結果!$AJ$2+幕後結果!$AJ$4*幕後結果_最佳化!$V1243)*12/3</f>
        <v>0.53028358763355254</v>
      </c>
      <c r="AI242" s="96">
        <f>(幕後結果!$AK$2+幕後結果!$AK$4*幕後結果_最佳化!$W1243)*12/3</f>
        <v>-0.35174035613030313</v>
      </c>
      <c r="AJ242" s="56"/>
      <c r="AK242" s="56"/>
      <c r="AL242" s="56"/>
      <c r="AM242" s="104">
        <v>241</v>
      </c>
      <c r="AN242" s="122">
        <f t="shared" si="40"/>
        <v>0.12678891891419256</v>
      </c>
      <c r="AO242" s="122">
        <f t="shared" si="41"/>
        <v>3.7074058389830571E-2</v>
      </c>
      <c r="AP242" s="122">
        <f t="shared" si="42"/>
        <v>5.0391719669450233E-2</v>
      </c>
      <c r="AQ242" s="122">
        <f t="shared" si="43"/>
        <v>0.13531399466733968</v>
      </c>
      <c r="AR242" s="122">
        <f t="shared" si="44"/>
        <v>0.18015290098659165</v>
      </c>
      <c r="AS242" s="122">
        <f t="shared" si="45"/>
        <v>3.4553977105773417E-2</v>
      </c>
      <c r="AT242" s="122">
        <f t="shared" si="46"/>
        <v>0.15899616834995633</v>
      </c>
      <c r="AU242" s="122">
        <f t="shared" si="47"/>
        <v>0.13714563459341994</v>
      </c>
      <c r="AV242" s="122">
        <f t="shared" si="48"/>
        <v>5.3395861982496323E-4</v>
      </c>
      <c r="AW242" s="122">
        <f t="shared" si="49"/>
        <v>0.13904866870362076</v>
      </c>
      <c r="AX242" s="122">
        <f t="shared" si="50"/>
        <v>1.0000000000000002</v>
      </c>
      <c r="AY242" s="122">
        <f>SUMPRODUCT(AN242:AW242,幕後結果_最佳化!$Z$1005:$AI$1005)</f>
        <v>8.8280038057160837E-2</v>
      </c>
      <c r="AZ242" s="122">
        <f>(SUMPRODUCT(AN242:AW242,MMULT(AN242:AW242,幕後結果!$AB$9:$AK$18)))*252</f>
        <v>4.2272572001676702E-2</v>
      </c>
      <c r="BA242" s="122">
        <f t="shared" si="51"/>
        <v>0.20560294745376756</v>
      </c>
      <c r="BB242" s="98">
        <f t="shared" si="52"/>
        <v>0.220716865293797</v>
      </c>
      <c r="BC242" s="56"/>
      <c r="BD242" s="56"/>
    </row>
    <row r="243" spans="1:56">
      <c r="A243" s="91">
        <v>242</v>
      </c>
      <c r="B243" s="122">
        <v>0.56885978310040408</v>
      </c>
      <c r="C243" s="122">
        <v>0.29906038755643904</v>
      </c>
      <c r="D243" s="122">
        <v>0.4131679580826042</v>
      </c>
      <c r="E243" s="122">
        <v>0.11520984098981057</v>
      </c>
      <c r="F243" s="122">
        <v>4.5640189523088237E-2</v>
      </c>
      <c r="G243" s="122">
        <v>0.24112217649159318</v>
      </c>
      <c r="H243" s="122">
        <v>0.77942432799706696</v>
      </c>
      <c r="I243" s="122">
        <v>0.773646205565103</v>
      </c>
      <c r="J243" s="122">
        <v>0.75254701709225058</v>
      </c>
      <c r="K243" s="100">
        <v>7.2377660911346675E-2</v>
      </c>
      <c r="L243" s="101"/>
      <c r="M243" s="102">
        <v>242</v>
      </c>
      <c r="N243" s="125">
        <v>0.17347200148489811</v>
      </c>
      <c r="O243" s="125">
        <v>-0.52710485547559882</v>
      </c>
      <c r="P243" s="125">
        <v>-0.21940327876566459</v>
      </c>
      <c r="Q243" s="125">
        <v>-1.199278474929641</v>
      </c>
      <c r="R243" s="125">
        <v>-1.6886820410480057</v>
      </c>
      <c r="S243" s="125">
        <v>-0.7026973925353861</v>
      </c>
      <c r="T243" s="125">
        <v>0.77025044779512397</v>
      </c>
      <c r="U243" s="122">
        <v>0.750908725325658</v>
      </c>
      <c r="V243" s="122">
        <v>0.6825266997132754</v>
      </c>
      <c r="W243" s="94">
        <v>-1.4583092496727512</v>
      </c>
      <c r="X243" s="56"/>
      <c r="Y243" s="95">
        <v>242</v>
      </c>
      <c r="Z243" s="122">
        <f>(幕後結果!$AB$2+幕後結果!$AB$4*幕後結果_最佳化!$N1244)*12/3</f>
        <v>0.16708390735522963</v>
      </c>
      <c r="AA243" s="122">
        <f>(幕後結果!$AC$2+幕後結果!$AC$4*幕後結果_最佳化!$O1244)*12/3</f>
        <v>-2.0892354871386152</v>
      </c>
      <c r="AB243" s="122">
        <f>(幕後結果!$AD$2+幕後結果!$AD$4*幕後結果_最佳化!$P1244)*12/3</f>
        <v>0.27108981091814249</v>
      </c>
      <c r="AC243" s="122">
        <f>(幕後結果!$AE$2+幕後結果!$AE$4*幕後結果_最佳化!$Q1244)*12/3</f>
        <v>-0.11439183671680331</v>
      </c>
      <c r="AD243" s="122">
        <f>(幕後結果!$AF$2+幕後結果!$AF$4*幕後結果_最佳化!$R1244)*12/3</f>
        <v>-1.4012098843528538</v>
      </c>
      <c r="AE243" s="122">
        <f>(幕後結果!$AG$2+幕後結果!$AG$4*幕後結果_最佳化!$S1244)*12/3</f>
        <v>-1.1458213697287221</v>
      </c>
      <c r="AF243" s="122">
        <f>(幕後結果!$AH$2+幕後結果!$AH$4*幕後結果_最佳化!$T1244)*12/3</f>
        <v>1.6785239715796532</v>
      </c>
      <c r="AG243" s="122">
        <f>(幕後結果!$AI$2+幕後結果!$AI$4*幕後結果_最佳化!$U1244)*12/3</f>
        <v>-0.15413551145825022</v>
      </c>
      <c r="AH243" s="122">
        <f>(幕後結果!$AJ$2+幕後結果!$AJ$4*幕後結果_最佳化!$V1244)*12/3</f>
        <v>0.50539239168506644</v>
      </c>
      <c r="AI243" s="96">
        <f>(幕後結果!$AK$2+幕後結果!$AK$4*幕後結果_最佳化!$W1244)*12/3</f>
        <v>-1.4505315625264477</v>
      </c>
      <c r="AJ243" s="56"/>
      <c r="AK243" s="56"/>
      <c r="AL243" s="56"/>
      <c r="AM243" s="104">
        <v>242</v>
      </c>
      <c r="AN243" s="122">
        <f t="shared" si="40"/>
        <v>9.9200691424784174E-2</v>
      </c>
      <c r="AO243" s="122">
        <f t="shared" si="41"/>
        <v>7.2554291278749752E-2</v>
      </c>
      <c r="AP243" s="122">
        <f t="shared" si="42"/>
        <v>1.7922090230382909E-2</v>
      </c>
      <c r="AQ243" s="122">
        <f t="shared" si="43"/>
        <v>0.10178323012896645</v>
      </c>
      <c r="AR243" s="122">
        <f t="shared" si="44"/>
        <v>0.11215457510325656</v>
      </c>
      <c r="AS243" s="122">
        <f t="shared" si="45"/>
        <v>4.1465020217125691E-2</v>
      </c>
      <c r="AT243" s="122">
        <f t="shared" si="46"/>
        <v>0.17892283834275399</v>
      </c>
      <c r="AU243" s="122">
        <f t="shared" si="47"/>
        <v>8.9874833136331836E-2</v>
      </c>
      <c r="AV243" s="122">
        <f t="shared" si="48"/>
        <v>0.19369998678582237</v>
      </c>
      <c r="AW243" s="122">
        <f t="shared" si="49"/>
        <v>9.2422443351825964E-2</v>
      </c>
      <c r="AX243" s="122">
        <f t="shared" si="50"/>
        <v>0.99999999999999956</v>
      </c>
      <c r="AY243" s="122">
        <f>SUMPRODUCT(AN243:AW243,幕後結果_最佳化!$Z$1005:$AI$1005)</f>
        <v>0.11287201084930473</v>
      </c>
      <c r="AZ243" s="122">
        <f>(SUMPRODUCT(AN243:AW243,MMULT(AN243:AW243,幕後結果!$AB$9:$AK$18)))*252</f>
        <v>4.4421903426130532E-2</v>
      </c>
      <c r="BA243" s="122">
        <f t="shared" si="51"/>
        <v>0.21076504317872671</v>
      </c>
      <c r="BB243" s="98">
        <f t="shared" si="52"/>
        <v>0.33199058911286894</v>
      </c>
      <c r="BC243" s="56"/>
      <c r="BD243" s="56"/>
    </row>
    <row r="244" spans="1:56">
      <c r="A244" s="91">
        <v>243</v>
      </c>
      <c r="B244" s="122">
        <v>0.9093448531718491</v>
      </c>
      <c r="C244" s="122">
        <v>0.11349808718403609</v>
      </c>
      <c r="D244" s="122">
        <v>0.84727551026326031</v>
      </c>
      <c r="E244" s="122">
        <v>2.9642708598055068E-2</v>
      </c>
      <c r="F244" s="122">
        <v>0.33032422296548924</v>
      </c>
      <c r="G244" s="122">
        <v>0.26224440105736435</v>
      </c>
      <c r="H244" s="122">
        <v>0.24357350309856218</v>
      </c>
      <c r="I244" s="122">
        <v>0.97111305770500889</v>
      </c>
      <c r="J244" s="122">
        <v>0.21951610446549963</v>
      </c>
      <c r="K244" s="100">
        <v>0.60116152421529634</v>
      </c>
      <c r="L244" s="101"/>
      <c r="M244" s="102">
        <v>243</v>
      </c>
      <c r="N244" s="125">
        <v>1.3367315067461976</v>
      </c>
      <c r="O244" s="125">
        <v>-1.2081328277006527</v>
      </c>
      <c r="P244" s="125">
        <v>1.0248181950885347</v>
      </c>
      <c r="Q244" s="125">
        <v>-1.8860707805013974</v>
      </c>
      <c r="R244" s="125">
        <v>-0.43901806605433802</v>
      </c>
      <c r="S244" s="125">
        <v>-0.63644134178559619</v>
      </c>
      <c r="T244" s="125">
        <v>-0.694853675617087</v>
      </c>
      <c r="U244" s="122">
        <v>1.8974097137806774</v>
      </c>
      <c r="V244" s="122">
        <v>-0.77382851250162121</v>
      </c>
      <c r="W244" s="94">
        <v>0.25635471541102833</v>
      </c>
      <c r="X244" s="56"/>
      <c r="Y244" s="95">
        <v>243</v>
      </c>
      <c r="Z244" s="122">
        <f>(幕後結果!$AB$2+幕後結果!$AB$4*幕後結果_最佳化!$N1245)*12/3</f>
        <v>1.6113292077946015</v>
      </c>
      <c r="AA244" s="122">
        <f>(幕後結果!$AC$2+幕後結果!$AC$4*幕後結果_最佳化!$O1245)*12/3</f>
        <v>-2.9266718107789287</v>
      </c>
      <c r="AB244" s="122">
        <f>(幕後結果!$AD$2+幕後結果!$AD$4*幕後結果_最佳化!$P1245)*12/3</f>
        <v>1.6297009288537483</v>
      </c>
      <c r="AC244" s="122">
        <f>(幕後結果!$AE$2+幕後結果!$AE$4*幕後結果_最佳化!$Q1245)*12/3</f>
        <v>-0.36765707367937694</v>
      </c>
      <c r="AD244" s="122">
        <f>(幕後結果!$AF$2+幕後結果!$AF$4*幕後結果_最佳化!$R1245)*12/3</f>
        <v>-0.61630538607248153</v>
      </c>
      <c r="AE244" s="122">
        <f>(幕後結果!$AG$2+幕後結果!$AG$4*幕後結果_最佳化!$S1245)*12/3</f>
        <v>-1.0516698404738911</v>
      </c>
      <c r="AF244" s="122">
        <f>(幕後結果!$AH$2+幕後結果!$AH$4*幕後結果_最佳化!$T1245)*12/3</f>
        <v>1.0418954749332132</v>
      </c>
      <c r="AG244" s="122">
        <f>(幕後結果!$AI$2+幕後結果!$AI$4*幕後結果_最佳化!$U1245)*12/3</f>
        <v>2.0003138547711341</v>
      </c>
      <c r="AH244" s="122">
        <f>(幕後結果!$AJ$2+幕後結果!$AJ$4*幕後結果_最佳化!$V1245)*12/3</f>
        <v>-0.41692682749096227</v>
      </c>
      <c r="AI244" s="96">
        <f>(幕後結果!$AK$2+幕後結果!$AK$4*幕後結果_最佳化!$W1245)*12/3</f>
        <v>-0.42921858914691075</v>
      </c>
      <c r="AJ244" s="56"/>
      <c r="AK244" s="56"/>
      <c r="AL244" s="56"/>
      <c r="AM244" s="104">
        <v>243</v>
      </c>
      <c r="AN244" s="122">
        <f t="shared" si="40"/>
        <v>8.4515599396211546E-2</v>
      </c>
      <c r="AO244" s="122">
        <f t="shared" si="41"/>
        <v>0.10404944330791717</v>
      </c>
      <c r="AP244" s="122">
        <f t="shared" si="42"/>
        <v>0.12569697637955776</v>
      </c>
      <c r="AQ244" s="122">
        <f t="shared" si="43"/>
        <v>0.10791408227901444</v>
      </c>
      <c r="AR244" s="122">
        <f t="shared" si="44"/>
        <v>6.9107291887692185E-2</v>
      </c>
      <c r="AS244" s="122">
        <f t="shared" si="45"/>
        <v>5.1601127075993437E-2</v>
      </c>
      <c r="AT244" s="122">
        <f t="shared" si="46"/>
        <v>0.11065120533166461</v>
      </c>
      <c r="AU244" s="122">
        <f t="shared" si="47"/>
        <v>0.16811579739768834</v>
      </c>
      <c r="AV244" s="122">
        <f t="shared" si="48"/>
        <v>0.10866046751822406</v>
      </c>
      <c r="AW244" s="122">
        <f t="shared" si="49"/>
        <v>6.9688009426036479E-2</v>
      </c>
      <c r="AX244" s="122">
        <f t="shared" si="50"/>
        <v>0.99999999999999989</v>
      </c>
      <c r="AY244" s="122">
        <f>SUMPRODUCT(AN244:AW244,幕後結果_最佳化!$Z$1005:$AI$1005)</f>
        <v>-1.1856176006358701E-2</v>
      </c>
      <c r="AZ244" s="122">
        <f>(SUMPRODUCT(AN244:AW244,MMULT(AN244:AW244,幕後結果!$AB$9:$AK$18)))*252</f>
        <v>4.7820971994477886E-2</v>
      </c>
      <c r="BA244" s="122">
        <f t="shared" si="51"/>
        <v>0.2186800676661636</v>
      </c>
      <c r="BB244" s="98">
        <f t="shared" si="52"/>
        <v>-0.25039399608175233</v>
      </c>
      <c r="BC244" s="56"/>
      <c r="BD244" s="56"/>
    </row>
    <row r="245" spans="1:56">
      <c r="A245" s="91">
        <v>244</v>
      </c>
      <c r="B245" s="122">
        <v>0.22265546671872549</v>
      </c>
      <c r="C245" s="122">
        <v>0.17256221882320766</v>
      </c>
      <c r="D245" s="122">
        <v>0.72934848918493533</v>
      </c>
      <c r="E245" s="122">
        <v>6.1407931683747918E-3</v>
      </c>
      <c r="F245" s="122">
        <v>0.95631264197859767</v>
      </c>
      <c r="G245" s="122">
        <v>0.96669440665611162</v>
      </c>
      <c r="H245" s="122">
        <v>0.86341427098458623</v>
      </c>
      <c r="I245" s="122">
        <v>2.3407965577645795E-2</v>
      </c>
      <c r="J245" s="122">
        <v>0.90702852892523866</v>
      </c>
      <c r="K245" s="100">
        <v>0.12535403262888201</v>
      </c>
      <c r="L245" s="101"/>
      <c r="M245" s="102">
        <v>244</v>
      </c>
      <c r="N245" s="125">
        <v>-0.76325567102473202</v>
      </c>
      <c r="O245" s="125">
        <v>-0.94408847617827152</v>
      </c>
      <c r="P245" s="125">
        <v>0.61084375761299547</v>
      </c>
      <c r="Q245" s="125">
        <v>-2.5039486335120817</v>
      </c>
      <c r="R245" s="125">
        <v>1.7094116954262404</v>
      </c>
      <c r="S245" s="125">
        <v>1.8342884570857965</v>
      </c>
      <c r="T245" s="125">
        <v>1.0957882355894824</v>
      </c>
      <c r="U245" s="122">
        <v>-1.9879616533436726</v>
      </c>
      <c r="V245" s="122">
        <v>1.3226766190875519</v>
      </c>
      <c r="W245" s="94">
        <v>-1.1486312507226282</v>
      </c>
      <c r="X245" s="56"/>
      <c r="Y245" s="95">
        <v>244</v>
      </c>
      <c r="Z245" s="122">
        <f>(幕後結果!$AB$2+幕後結果!$AB$4*幕後結果_最佳化!$N1246)*12/3</f>
        <v>-0.9959107062238397</v>
      </c>
      <c r="AA245" s="122">
        <f>(幕後結果!$AC$2+幕後結果!$AC$4*幕後結果_最佳化!$O1246)*12/3</f>
        <v>-2.74525697904101</v>
      </c>
      <c r="AB245" s="122">
        <f>(幕後結果!$AD$2+幕後結果!$AD$4*幕後結果_最佳化!$P1246)*12/3</f>
        <v>0.66556299079899894</v>
      </c>
      <c r="AC245" s="122">
        <f>(幕後結果!$AE$2+幕後結果!$AE$4*幕後結果_最佳化!$Q1246)*12/3</f>
        <v>-0.99270192081671882</v>
      </c>
      <c r="AD245" s="122">
        <f>(幕後結果!$AF$2+幕後結果!$AF$4*幕後結果_最佳化!$R1246)*12/3</f>
        <v>0.84662047716923405</v>
      </c>
      <c r="AE245" s="122">
        <f>(幕後結果!$AG$2+幕後結果!$AG$4*幕後結果_最佳化!$S1246)*12/3</f>
        <v>0.16397780170267054</v>
      </c>
      <c r="AF245" s="122">
        <f>(幕後結果!$AH$2+幕後結果!$AH$4*幕後結果_最佳化!$T1246)*12/3</f>
        <v>2.6240819177325863</v>
      </c>
      <c r="AG245" s="122">
        <f>(幕後結果!$AI$2+幕後結果!$AI$4*幕後結果_最佳化!$U1246)*12/3</f>
        <v>-3.0528679280909787</v>
      </c>
      <c r="AH245" s="122">
        <f>(幕後結果!$AJ$2+幕後結果!$AJ$4*幕後結果_最佳化!$V1246)*12/3</f>
        <v>0.6984367446327916</v>
      </c>
      <c r="AI245" s="96">
        <f>(幕後結果!$AK$2+幕後結果!$AK$4*幕後結果_最佳化!$W1246)*12/3</f>
        <v>-0.88907554176984371</v>
      </c>
      <c r="AJ245" s="56"/>
      <c r="AK245" s="56"/>
      <c r="AL245" s="56"/>
      <c r="AM245" s="104">
        <v>244</v>
      </c>
      <c r="AN245" s="122">
        <f t="shared" si="40"/>
        <v>5.6448970573518407E-2</v>
      </c>
      <c r="AO245" s="122">
        <f t="shared" si="41"/>
        <v>7.7815051487323733E-2</v>
      </c>
      <c r="AP245" s="122">
        <f t="shared" si="42"/>
        <v>4.8514386135219044E-2</v>
      </c>
      <c r="AQ245" s="122">
        <f t="shared" si="43"/>
        <v>7.6502227160365435E-2</v>
      </c>
      <c r="AR245" s="122">
        <f t="shared" si="44"/>
        <v>2.2298880924971509E-2</v>
      </c>
      <c r="AS245" s="122">
        <f t="shared" si="45"/>
        <v>0.16307753791005988</v>
      </c>
      <c r="AT245" s="122">
        <f t="shared" si="46"/>
        <v>7.9733628568162712E-2</v>
      </c>
      <c r="AU245" s="122">
        <f t="shared" si="47"/>
        <v>0.12458651610600044</v>
      </c>
      <c r="AV245" s="122">
        <f t="shared" si="48"/>
        <v>0.26249040864343048</v>
      </c>
      <c r="AW245" s="122">
        <f t="shared" si="49"/>
        <v>8.8532392490948464E-2</v>
      </c>
      <c r="AX245" s="122">
        <f t="shared" si="50"/>
        <v>1.0000000000000002</v>
      </c>
      <c r="AY245" s="122">
        <f>SUMPRODUCT(AN245:AW245,幕後結果_最佳化!$Z$1005:$AI$1005)</f>
        <v>1.3720735278286406E-2</v>
      </c>
      <c r="AZ245" s="122">
        <f>(SUMPRODUCT(AN245:AW245,MMULT(AN245:AW245,幕後結果!$AB$9:$AK$18)))*252</f>
        <v>5.1223378846633798E-2</v>
      </c>
      <c r="BA245" s="122">
        <f t="shared" si="51"/>
        <v>0.22632582452436531</v>
      </c>
      <c r="BB245" s="98">
        <f t="shared" si="52"/>
        <v>-0.12892591812284451</v>
      </c>
      <c r="BC245" s="56"/>
      <c r="BD245" s="56"/>
    </row>
    <row r="246" spans="1:56">
      <c r="A246" s="91">
        <v>245</v>
      </c>
      <c r="B246" s="122">
        <v>0.45171130956510597</v>
      </c>
      <c r="C246" s="122">
        <v>0.21257594665344537</v>
      </c>
      <c r="D246" s="122">
        <v>8.2604938365067326E-2</v>
      </c>
      <c r="E246" s="122">
        <v>0.29796933496364919</v>
      </c>
      <c r="F246" s="122">
        <v>0.66108113268886903</v>
      </c>
      <c r="G246" s="122">
        <v>0.66388294901902989</v>
      </c>
      <c r="H246" s="122">
        <v>0.18469237777711389</v>
      </c>
      <c r="I246" s="122">
        <v>0.52750829542206912</v>
      </c>
      <c r="J246" s="122">
        <v>1.5305198011816401E-2</v>
      </c>
      <c r="K246" s="100">
        <v>0.37819649748565665</v>
      </c>
      <c r="L246" s="101"/>
      <c r="M246" s="102">
        <v>245</v>
      </c>
      <c r="N246" s="125">
        <v>-0.12133888832611213</v>
      </c>
      <c r="O246" s="125">
        <v>-0.79751517478788536</v>
      </c>
      <c r="P246" s="125">
        <v>-1.3877608603833793</v>
      </c>
      <c r="Q246" s="125">
        <v>-0.53024991126705101</v>
      </c>
      <c r="R246" s="125">
        <v>0.41541553711354007</v>
      </c>
      <c r="S246" s="125">
        <v>0.42308382675156753</v>
      </c>
      <c r="T246" s="125">
        <v>-0.89762640753264811</v>
      </c>
      <c r="U246" s="122">
        <v>6.9007802066053406E-2</v>
      </c>
      <c r="V246" s="122">
        <v>-2.1621009474917114</v>
      </c>
      <c r="W246" s="94">
        <v>-0.31022087781964219</v>
      </c>
      <c r="X246" s="56"/>
      <c r="Y246" s="95">
        <v>245</v>
      </c>
      <c r="Z246" s="122">
        <f>(幕後結果!$AB$2+幕後結果!$AB$4*幕後結果_最佳化!$N1247)*12/3</f>
        <v>-0.19893866989614603</v>
      </c>
      <c r="AA246" s="122">
        <f>(幕後結果!$AC$2+幕後結果!$AC$4*幕後結果_最佳化!$O1247)*12/3</f>
        <v>-2.4874952934626231</v>
      </c>
      <c r="AB246" s="122">
        <f>(幕後結果!$AD$2+幕後結果!$AD$4*幕後結果_最佳化!$P1247)*12/3</f>
        <v>-0.85689959644629721</v>
      </c>
      <c r="AC246" s="122">
        <f>(幕後結果!$AE$2+幕後結果!$AE$4*幕後結果_最佳化!$Q1247)*12/3</f>
        <v>3.098310852038233E-2</v>
      </c>
      <c r="AD246" s="122">
        <f>(幕後結果!$AF$2+幕後結果!$AF$4*幕後結果_最佳化!$R1247)*12/3</f>
        <v>-6.2494318447066065E-2</v>
      </c>
      <c r="AE246" s="122">
        <f>(幕後結果!$AG$2+幕後結果!$AG$4*幕後結果_最佳化!$S1247)*12/3</f>
        <v>-9.9063844226750908E-2</v>
      </c>
      <c r="AF246" s="122">
        <f>(幕後結果!$AH$2+幕後結果!$AH$4*幕後結果_最佳化!$T1247)*12/3</f>
        <v>0.34621194228380031</v>
      </c>
      <c r="AG246" s="122">
        <f>(幕後結果!$AI$2+幕後結果!$AI$4*幕後結果_最佳化!$U1247)*12/3</f>
        <v>-0.68703234356372989</v>
      </c>
      <c r="AH246" s="122">
        <f>(幕後結果!$AJ$2+幕後結果!$AJ$4*幕後結果_最佳化!$V1247)*12/3</f>
        <v>-1.9452287568452304</v>
      </c>
      <c r="AI246" s="96">
        <f>(幕後結果!$AK$2+幕後結果!$AK$4*幕後結果_最佳化!$W1247)*12/3</f>
        <v>-0.79525165937925701</v>
      </c>
      <c r="AJ246" s="56"/>
      <c r="AK246" s="56"/>
      <c r="AL246" s="56"/>
      <c r="AM246" s="104">
        <v>245</v>
      </c>
      <c r="AN246" s="122">
        <f t="shared" si="40"/>
        <v>2.5727996073842886E-2</v>
      </c>
      <c r="AO246" s="122">
        <f t="shared" si="41"/>
        <v>6.7785064330558781E-2</v>
      </c>
      <c r="AP246" s="122">
        <f t="shared" si="42"/>
        <v>5.3541927105994924E-2</v>
      </c>
      <c r="AQ246" s="122">
        <f t="shared" si="43"/>
        <v>0.12717144639160191</v>
      </c>
      <c r="AR246" s="122">
        <f t="shared" si="44"/>
        <v>0.18388044656984823</v>
      </c>
      <c r="AS246" s="122">
        <f t="shared" si="45"/>
        <v>4.71593625980396E-2</v>
      </c>
      <c r="AT246" s="122">
        <f t="shared" si="46"/>
        <v>0.12753735078981915</v>
      </c>
      <c r="AU246" s="122">
        <f t="shared" si="47"/>
        <v>2.0386862667470706E-2</v>
      </c>
      <c r="AV246" s="122">
        <f t="shared" si="48"/>
        <v>0.22953169391930037</v>
      </c>
      <c r="AW246" s="122">
        <f t="shared" si="49"/>
        <v>0.11727784955352354</v>
      </c>
      <c r="AX246" s="122">
        <f t="shared" si="50"/>
        <v>1.0000000000000002</v>
      </c>
      <c r="AY246" s="122">
        <f>SUMPRODUCT(AN246:AW246,幕後結果_最佳化!$Z$1005:$AI$1005)</f>
        <v>0.14333991603735907</v>
      </c>
      <c r="AZ246" s="122">
        <f>(SUMPRODUCT(AN246:AW246,MMULT(AN246:AW246,幕後結果!$AB$9:$AK$18)))*252</f>
        <v>3.9420189150615764E-2</v>
      </c>
      <c r="BA246" s="122">
        <f t="shared" si="51"/>
        <v>0.19854518163535415</v>
      </c>
      <c r="BB246" s="98">
        <f t="shared" si="52"/>
        <v>0.50587939334546983</v>
      </c>
      <c r="BC246" s="56"/>
      <c r="BD246" s="56"/>
    </row>
    <row r="247" spans="1:56">
      <c r="A247" s="91">
        <v>246</v>
      </c>
      <c r="B247" s="122">
        <v>0.15331960477443296</v>
      </c>
      <c r="C247" s="122">
        <v>0.69316797702450117</v>
      </c>
      <c r="D247" s="122">
        <v>0.48737616743236689</v>
      </c>
      <c r="E247" s="122">
        <v>0.91753829859560732</v>
      </c>
      <c r="F247" s="122">
        <v>0.72990807480545361</v>
      </c>
      <c r="G247" s="122">
        <v>0.38342533136129409</v>
      </c>
      <c r="H247" s="122">
        <v>0.7556714431173035</v>
      </c>
      <c r="I247" s="122">
        <v>0.14597578819016932</v>
      </c>
      <c r="J247" s="122">
        <v>0.20112849502224717</v>
      </c>
      <c r="K247" s="100">
        <v>0.97297644742898859</v>
      </c>
      <c r="L247" s="101"/>
      <c r="M247" s="102">
        <v>246</v>
      </c>
      <c r="N247" s="125">
        <v>-1.0222994160304446</v>
      </c>
      <c r="O247" s="125">
        <v>0.50485021152481702</v>
      </c>
      <c r="P247" s="125">
        <v>-3.1648538208603243E-2</v>
      </c>
      <c r="Q247" s="125">
        <v>1.3887019440410042</v>
      </c>
      <c r="R247" s="125">
        <v>0.6125349973336498</v>
      </c>
      <c r="S247" s="125">
        <v>-0.29649686243826462</v>
      </c>
      <c r="T247" s="125">
        <v>0.69244627518203627</v>
      </c>
      <c r="U247" s="122">
        <v>-1.0538500463654512</v>
      </c>
      <c r="V247" s="122">
        <v>-0.83759715709104088</v>
      </c>
      <c r="W247" s="94">
        <v>1.9264588509873963</v>
      </c>
      <c r="X247" s="56"/>
      <c r="Y247" s="95">
        <v>246</v>
      </c>
      <c r="Z247" s="122">
        <f>(幕後結果!$AB$2+幕後結果!$AB$4*幕後結果_最佳化!$N1248)*12/3</f>
        <v>-1.3175265706466945</v>
      </c>
      <c r="AA247" s="122">
        <f>(幕後結果!$AC$2+幕後結果!$AC$4*幕後結果_最佳化!$O1248)*12/3</f>
        <v>-0.77102083447840075</v>
      </c>
      <c r="AB247" s="122">
        <f>(幕後結果!$AD$2+幕後結果!$AD$4*幕後結果_最佳化!$P1248)*12/3</f>
        <v>0.17834167885877586</v>
      </c>
      <c r="AC247" s="122">
        <f>(幕後結果!$AE$2+幕後結果!$AE$4*幕後結果_最佳化!$Q1248)*12/3</f>
        <v>1.9138798818231859</v>
      </c>
      <c r="AD247" s="122">
        <f>(幕後結果!$AF$2+幕後結果!$AF$4*幕後結果_最佳化!$R1248)*12/3</f>
        <v>0.53905466020457626</v>
      </c>
      <c r="AE247" s="122">
        <f>(幕後結果!$AG$2+幕後結果!$AG$4*幕後結果_最佳化!$S1248)*12/3</f>
        <v>0.84621942254949534</v>
      </c>
      <c r="AF247" s="122">
        <f>(幕後結果!$AH$2+幕後結果!$AH$4*幕後結果_最佳化!$T1248)*12/3</f>
        <v>1.5933892180494367</v>
      </c>
      <c r="AG247" s="122">
        <f>(幕後結果!$AI$2+幕後結果!$AI$4*幕後結果_最佳化!$U1248)*12/3</f>
        <v>-2.5339577690423862</v>
      </c>
      <c r="AH247" s="122">
        <f>(幕後結果!$AJ$2+幕後結果!$AJ$4*幕後結果_最佳化!$V1248)*12/3</f>
        <v>-0.3896654021936119</v>
      </c>
      <c r="AI247" s="96">
        <f>(幕後結果!$AK$2+幕後結果!$AK$4*幕後結果_最佳化!$W1248)*12/3</f>
        <v>0.39734729170904654</v>
      </c>
      <c r="AJ247" s="56"/>
      <c r="AK247" s="56"/>
      <c r="AL247" s="56"/>
      <c r="AM247" s="104">
        <v>246</v>
      </c>
      <c r="AN247" s="122">
        <f t="shared" si="40"/>
        <v>0.20521658891944097</v>
      </c>
      <c r="AO247" s="122">
        <f t="shared" si="41"/>
        <v>4.0170626542500788E-2</v>
      </c>
      <c r="AP247" s="122">
        <f t="shared" si="42"/>
        <v>0.11868138398840378</v>
      </c>
      <c r="AQ247" s="122">
        <f t="shared" si="43"/>
        <v>8.3326511585320395E-2</v>
      </c>
      <c r="AR247" s="122">
        <f t="shared" si="44"/>
        <v>0.17190947709863144</v>
      </c>
      <c r="AS247" s="122">
        <f t="shared" si="45"/>
        <v>0.10079436290643151</v>
      </c>
      <c r="AT247" s="122">
        <f t="shared" si="46"/>
        <v>3.3971718488409165E-2</v>
      </c>
      <c r="AU247" s="122">
        <f t="shared" si="47"/>
        <v>5.7545885051207481E-2</v>
      </c>
      <c r="AV247" s="122">
        <f t="shared" si="48"/>
        <v>0.1514815303295175</v>
      </c>
      <c r="AW247" s="122">
        <f t="shared" si="49"/>
        <v>3.6901915090137016E-2</v>
      </c>
      <c r="AX247" s="122">
        <f t="shared" si="50"/>
        <v>1</v>
      </c>
      <c r="AY247" s="122">
        <f>SUMPRODUCT(AN247:AW247,幕後結果_最佳化!$Z$1005:$AI$1005)</f>
        <v>7.9136898505925368E-2</v>
      </c>
      <c r="AZ247" s="122">
        <f>(SUMPRODUCT(AN247:AW247,MMULT(AN247:AW247,幕後結果!$AB$9:$AK$18)))*252</f>
        <v>4.9317035371343104E-2</v>
      </c>
      <c r="BA247" s="122">
        <f t="shared" si="51"/>
        <v>0.22207439152532446</v>
      </c>
      <c r="BB247" s="98">
        <f t="shared" si="52"/>
        <v>0.16317459323891947</v>
      </c>
      <c r="BC247" s="56"/>
      <c r="BD247" s="56"/>
    </row>
    <row r="248" spans="1:56">
      <c r="A248" s="91">
        <v>247</v>
      </c>
      <c r="B248" s="122">
        <v>0.89305809427231675</v>
      </c>
      <c r="C248" s="122">
        <v>0.29189911276456382</v>
      </c>
      <c r="D248" s="122">
        <v>0.25237484151930101</v>
      </c>
      <c r="E248" s="122">
        <v>0.74720606616294005</v>
      </c>
      <c r="F248" s="122">
        <v>0.80429938574387427</v>
      </c>
      <c r="G248" s="122">
        <v>0.53018892121485295</v>
      </c>
      <c r="H248" s="122">
        <v>0.86816583522424962</v>
      </c>
      <c r="I248" s="122">
        <v>0.83800380451707435</v>
      </c>
      <c r="J248" s="122">
        <v>0.81781342569370774</v>
      </c>
      <c r="K248" s="100">
        <v>0.73606823054965465</v>
      </c>
      <c r="L248" s="101"/>
      <c r="M248" s="102">
        <v>247</v>
      </c>
      <c r="N248" s="125">
        <v>1.2429566415767703</v>
      </c>
      <c r="O248" s="125">
        <v>-0.54784516195689648</v>
      </c>
      <c r="P248" s="125">
        <v>-0.66703514756211246</v>
      </c>
      <c r="Q248" s="125">
        <v>0.66572347221528916</v>
      </c>
      <c r="R248" s="125">
        <v>0.85707899566297063</v>
      </c>
      <c r="S248" s="125">
        <v>7.5744769242320584E-2</v>
      </c>
      <c r="T248" s="125">
        <v>1.1177627618951902</v>
      </c>
      <c r="U248" s="122">
        <v>0.98628680894739906</v>
      </c>
      <c r="V248" s="122">
        <v>0.90706363201183926</v>
      </c>
      <c r="W248" s="94">
        <v>0.63127070381324546</v>
      </c>
      <c r="X248" s="56"/>
      <c r="Y248" s="95">
        <v>247</v>
      </c>
      <c r="Z248" s="122">
        <f>(幕後結果!$AB$2+幕後結果!$AB$4*幕後結果_最佳化!$N1249)*12/3</f>
        <v>1.4949029867255039</v>
      </c>
      <c r="AA248" s="122">
        <f>(幕後結果!$AC$2+幕後結果!$AC$4*幕後結果_最佳化!$O1249)*12/3</f>
        <v>-2.024894890185216</v>
      </c>
      <c r="AB248" s="122">
        <f>(幕後結果!$AD$2+幕後結果!$AD$4*幕後結果_最佳化!$P1249)*12/3</f>
        <v>0.20346705619278072</v>
      </c>
      <c r="AC248" s="122">
        <f>(幕後結果!$AE$2+幕後結果!$AE$4*幕後結果_最佳化!$Q1249)*12/3</f>
        <v>1.1926125585709486</v>
      </c>
      <c r="AD248" s="122">
        <f>(幕後結果!$AF$2+幕後結果!$AF$4*幕後結果_最佳化!$R1249)*12/3</f>
        <v>0.37909941320248453</v>
      </c>
      <c r="AE248" s="122">
        <f>(幕後結果!$AG$2+幕後結果!$AG$4*幕後結果_最佳化!$S1249)*12/3</f>
        <v>0.83752472797704292</v>
      </c>
      <c r="AF248" s="122">
        <f>(幕後結果!$AH$2+幕後結果!$AH$4*幕後結果_最佳化!$T1249)*12/3</f>
        <v>2.572408447134658</v>
      </c>
      <c r="AG248" s="122">
        <f>(幕後結果!$AI$2+幕後結果!$AI$4*幕後結果_最佳化!$U1249)*12/3</f>
        <v>1.1031255250340983</v>
      </c>
      <c r="AH248" s="122">
        <f>(幕後結果!$AJ$2+幕後結果!$AJ$4*幕後結果_最佳化!$V1249)*12/3</f>
        <v>1.1655815644488778</v>
      </c>
      <c r="AI248" s="96">
        <f>(幕後結果!$AK$2+幕後結果!$AK$4*幕後結果_最佳化!$W1249)*12/3</f>
        <v>0.38806194749215955</v>
      </c>
      <c r="AJ248" s="56"/>
      <c r="AK248" s="56"/>
      <c r="AL248" s="56"/>
      <c r="AM248" s="104">
        <v>247</v>
      </c>
      <c r="AN248" s="122">
        <f t="shared" si="40"/>
        <v>0.13861789155970436</v>
      </c>
      <c r="AO248" s="122">
        <f t="shared" si="41"/>
        <v>3.829698807119479E-2</v>
      </c>
      <c r="AP248" s="122">
        <f t="shared" si="42"/>
        <v>0.15256082829114517</v>
      </c>
      <c r="AQ248" s="122">
        <f t="shared" si="43"/>
        <v>7.6751863204771897E-2</v>
      </c>
      <c r="AR248" s="122">
        <f t="shared" si="44"/>
        <v>4.2906906202352026E-2</v>
      </c>
      <c r="AS248" s="122">
        <f t="shared" si="45"/>
        <v>6.4243936092962861E-2</v>
      </c>
      <c r="AT248" s="122">
        <f t="shared" si="46"/>
        <v>0.17548908496609544</v>
      </c>
      <c r="AU248" s="122">
        <f t="shared" si="47"/>
        <v>8.1861217604460509E-2</v>
      </c>
      <c r="AV248" s="122">
        <f t="shared" si="48"/>
        <v>3.734471508044529E-2</v>
      </c>
      <c r="AW248" s="122">
        <f t="shared" si="49"/>
        <v>0.19192656892686738</v>
      </c>
      <c r="AX248" s="122">
        <f t="shared" si="50"/>
        <v>0.99999999999999978</v>
      </c>
      <c r="AY248" s="122">
        <f>SUMPRODUCT(AN248:AW248,幕後結果_最佳化!$Z$1005:$AI$1005)</f>
        <v>0.15610132731549081</v>
      </c>
      <c r="AZ248" s="122">
        <f>(SUMPRODUCT(AN248:AW248,MMULT(AN248:AW248,幕後結果!$AB$9:$AK$18)))*252</f>
        <v>4.6474630107529634E-2</v>
      </c>
      <c r="BA248" s="122">
        <f t="shared" si="51"/>
        <v>0.21557975347311639</v>
      </c>
      <c r="BB248" s="98">
        <f t="shared" si="52"/>
        <v>0.52510184974122553</v>
      </c>
      <c r="BC248" s="56"/>
      <c r="BD248" s="56"/>
    </row>
    <row r="249" spans="1:56">
      <c r="A249" s="91">
        <v>248</v>
      </c>
      <c r="B249" s="122">
        <v>0.63622100991620045</v>
      </c>
      <c r="C249" s="122">
        <v>0.13647585828871178</v>
      </c>
      <c r="D249" s="122">
        <v>0.62392576634756791</v>
      </c>
      <c r="E249" s="122">
        <v>0.55543380252002472</v>
      </c>
      <c r="F249" s="122">
        <v>0.87972831778169547</v>
      </c>
      <c r="G249" s="122">
        <v>0.48179033357130518</v>
      </c>
      <c r="H249" s="122">
        <v>0.52791118800911585</v>
      </c>
      <c r="I249" s="122">
        <v>0.79746447974163925</v>
      </c>
      <c r="J249" s="122">
        <v>0.27987790152014802</v>
      </c>
      <c r="K249" s="100">
        <v>0.46199558314577382</v>
      </c>
      <c r="L249" s="101"/>
      <c r="M249" s="102">
        <v>248</v>
      </c>
      <c r="N249" s="125">
        <v>0.34837579229780385</v>
      </c>
      <c r="O249" s="125">
        <v>-1.0962903831781625</v>
      </c>
      <c r="P249" s="125">
        <v>0.31580770783435452</v>
      </c>
      <c r="Q249" s="125">
        <v>0.13940212283536421</v>
      </c>
      <c r="R249" s="125">
        <v>1.1736297379707035</v>
      </c>
      <c r="S249" s="125">
        <v>-4.5660726136893384E-2</v>
      </c>
      <c r="T249" s="125">
        <v>7.0020147029836111E-2</v>
      </c>
      <c r="U249" s="122">
        <v>0.8325987920065927</v>
      </c>
      <c r="V249" s="122">
        <v>-0.58320426105029333</v>
      </c>
      <c r="W249" s="94">
        <v>-9.540749096677896E-2</v>
      </c>
      <c r="X249" s="56"/>
      <c r="Y249" s="95">
        <v>248</v>
      </c>
      <c r="Z249" s="122">
        <f>(幕後結果!$AB$2+幕後結果!$AB$4*幕後結果_最佳化!$N1250)*12/3</f>
        <v>0.38423577825597804</v>
      </c>
      <c r="AA249" s="122">
        <f>(幕後結果!$AC$2+幕後結果!$AC$4*幕後結果_最佳化!$O1250)*12/3</f>
        <v>-2.8584181249525109</v>
      </c>
      <c r="AB249" s="122">
        <f>(幕後結果!$AD$2+幕後結果!$AD$4*幕後結果_最佳化!$P1250)*12/3</f>
        <v>0.72942184780948927</v>
      </c>
      <c r="AC249" s="122">
        <f>(幕後結果!$AE$2+幕後結果!$AE$4*幕後結果_最佳化!$Q1250)*12/3</f>
        <v>0.89446201409214654</v>
      </c>
      <c r="AD249" s="122">
        <f>(幕後結果!$AF$2+幕後結果!$AF$4*幕後結果_最佳化!$R1250)*12/3</f>
        <v>0.61785593881896439</v>
      </c>
      <c r="AE249" s="122">
        <f>(幕後結果!$AG$2+幕後結果!$AG$4*幕後結果_最佳化!$S1250)*12/3</f>
        <v>0.33973015656398076</v>
      </c>
      <c r="AF249" s="122">
        <f>(幕後結果!$AH$2+幕後結果!$AH$4*幕後結果_最佳化!$T1250)*12/3</f>
        <v>1.61045653177524</v>
      </c>
      <c r="AG249" s="122">
        <f>(幕後結果!$AI$2+幕後結果!$AI$4*幕後結果_最佳化!$U1250)*12/3</f>
        <v>0.54109048478042254</v>
      </c>
      <c r="AH249" s="122">
        <f>(幕後結果!$AJ$2+幕後結果!$AJ$4*幕後結果_最佳化!$V1250)*12/3</f>
        <v>-0.31136252889254401</v>
      </c>
      <c r="AI249" s="96">
        <f>(幕後結果!$AK$2+幕後結果!$AK$4*幕後結果_最佳化!$W1250)*12/3</f>
        <v>-0.32231077654292806</v>
      </c>
      <c r="AJ249" s="56"/>
      <c r="AK249" s="56"/>
      <c r="AL249" s="56"/>
      <c r="AM249" s="104">
        <v>248</v>
      </c>
      <c r="AN249" s="122">
        <f t="shared" si="40"/>
        <v>7.3060775138951803E-2</v>
      </c>
      <c r="AO249" s="122">
        <f t="shared" si="41"/>
        <v>7.6624046937126189E-3</v>
      </c>
      <c r="AP249" s="122">
        <f t="shared" si="42"/>
        <v>5.5828393804616114E-2</v>
      </c>
      <c r="AQ249" s="122">
        <f t="shared" si="43"/>
        <v>7.0181818524351458E-2</v>
      </c>
      <c r="AR249" s="122">
        <f t="shared" si="44"/>
        <v>0.17148736639175866</v>
      </c>
      <c r="AS249" s="122">
        <f t="shared" si="45"/>
        <v>0.10268660349171556</v>
      </c>
      <c r="AT249" s="122">
        <f t="shared" si="46"/>
        <v>0.14930322040189029</v>
      </c>
      <c r="AU249" s="122">
        <f t="shared" si="47"/>
        <v>7.7262970643565049E-2</v>
      </c>
      <c r="AV249" s="122">
        <f t="shared" si="48"/>
        <v>0.13170792138193696</v>
      </c>
      <c r="AW249" s="122">
        <f t="shared" si="49"/>
        <v>0.16081852552750167</v>
      </c>
      <c r="AX249" s="122">
        <f t="shared" si="50"/>
        <v>1.0000000000000002</v>
      </c>
      <c r="AY249" s="122">
        <f>SUMPRODUCT(AN249:AW249,幕後結果_最佳化!$Z$1005:$AI$1005)</f>
        <v>0.14319636938486535</v>
      </c>
      <c r="AZ249" s="122">
        <f>(SUMPRODUCT(AN249:AW249,MMULT(AN249:AW249,幕後結果!$AB$9:$AK$18)))*252</f>
        <v>3.9013841095775284E-2</v>
      </c>
      <c r="BA249" s="122">
        <f t="shared" si="51"/>
        <v>0.19751921702906602</v>
      </c>
      <c r="BB249" s="98">
        <f t="shared" si="52"/>
        <v>0.50778031066266427</v>
      </c>
      <c r="BC249" s="56"/>
      <c r="BD249" s="56"/>
    </row>
    <row r="250" spans="1:56">
      <c r="A250" s="91">
        <v>249</v>
      </c>
      <c r="B250" s="122">
        <v>0.62686233198098451</v>
      </c>
      <c r="C250" s="122">
        <v>5.7214095730686365E-2</v>
      </c>
      <c r="D250" s="122">
        <v>8.376203546986738E-2</v>
      </c>
      <c r="E250" s="122">
        <v>0.40316100879185313</v>
      </c>
      <c r="F250" s="122">
        <v>0.59876859124808823</v>
      </c>
      <c r="G250" s="122">
        <v>0.70040724270671051</v>
      </c>
      <c r="H250" s="122">
        <v>0.80350463482812517</v>
      </c>
      <c r="I250" s="122">
        <v>2.4245462343275737E-2</v>
      </c>
      <c r="J250" s="122">
        <v>0.77231712466493097</v>
      </c>
      <c r="K250" s="100">
        <v>0.37118636315160702</v>
      </c>
      <c r="L250" s="101"/>
      <c r="M250" s="102">
        <v>249</v>
      </c>
      <c r="N250" s="125">
        <v>0.32355450531589741</v>
      </c>
      <c r="O250" s="125">
        <v>-1.5785984454732789</v>
      </c>
      <c r="P250" s="125">
        <v>-1.3802032587317055</v>
      </c>
      <c r="Q250" s="125">
        <v>-0.24517359899979999</v>
      </c>
      <c r="R250" s="125">
        <v>0.25016103427228015</v>
      </c>
      <c r="S250" s="125">
        <v>0.52557214506941041</v>
      </c>
      <c r="T250" s="125">
        <v>0.8542062327905553</v>
      </c>
      <c r="U250" s="122">
        <v>-1.9730407071639531</v>
      </c>
      <c r="V250" s="122">
        <v>0.74649947159286578</v>
      </c>
      <c r="W250" s="94">
        <v>-0.32871286906591674</v>
      </c>
      <c r="X250" s="56"/>
      <c r="Y250" s="95">
        <v>249</v>
      </c>
      <c r="Z250" s="122">
        <f>(幕後結果!$AB$2+幕後結果!$AB$4*幕後結果_最佳化!$N1251)*12/3</f>
        <v>0.35341889955235378</v>
      </c>
      <c r="AA250" s="122">
        <f>(幕後結果!$AC$2+幕後結果!$AC$4*幕後結果_最佳化!$O1251)*12/3</f>
        <v>-3.5252304077731069</v>
      </c>
      <c r="AB250" s="122">
        <f>(幕後結果!$AD$2+幕後結果!$AD$4*幕後結果_最佳化!$P1251)*12/3</f>
        <v>-0.79569214255251464</v>
      </c>
      <c r="AC250" s="122">
        <f>(幕後結果!$AE$2+幕後結果!$AE$4*幕後結果_最佳化!$Q1251)*12/3</f>
        <v>0.1308426186517504</v>
      </c>
      <c r="AD250" s="122">
        <f>(幕後結果!$AF$2+幕後結果!$AF$4*幕後結果_最佳化!$R1251)*12/3</f>
        <v>-0.25212528898094499</v>
      </c>
      <c r="AE250" s="122">
        <f>(幕後結果!$AG$2+幕後結果!$AG$4*幕後結果_最佳化!$S1251)*12/3</f>
        <v>1.1836549495232995E-2</v>
      </c>
      <c r="AF250" s="122">
        <f>(幕後結果!$AH$2+幕後結果!$AH$4*幕後結果_最佳化!$T1251)*12/3</f>
        <v>2.0031877986489919</v>
      </c>
      <c r="AG250" s="122">
        <f>(幕後結果!$AI$2+幕後結果!$AI$4*幕後結果_最佳化!$U1251)*12/3</f>
        <v>-2.7874751932263084</v>
      </c>
      <c r="AH250" s="122">
        <f>(幕後結果!$AJ$2+幕後結果!$AJ$4*幕後結果_最佳化!$V1251)*12/3</f>
        <v>-6.0429457605987169E-3</v>
      </c>
      <c r="AI250" s="96">
        <f>(幕後結果!$AK$2+幕後結果!$AK$4*幕後結果_最佳化!$W1251)*12/3</f>
        <v>-0.64316438052414759</v>
      </c>
      <c r="AJ250" s="56"/>
      <c r="AK250" s="56"/>
      <c r="AL250" s="56"/>
      <c r="AM250" s="104">
        <v>249</v>
      </c>
      <c r="AN250" s="122">
        <f t="shared" si="40"/>
        <v>5.6226082537029515E-2</v>
      </c>
      <c r="AO250" s="122">
        <f t="shared" si="41"/>
        <v>2.784604171177359E-2</v>
      </c>
      <c r="AP250" s="122">
        <f t="shared" si="42"/>
        <v>0.15960776653848027</v>
      </c>
      <c r="AQ250" s="122">
        <f t="shared" si="43"/>
        <v>0.19667254780163068</v>
      </c>
      <c r="AR250" s="122">
        <f t="shared" si="44"/>
        <v>1.7928012865926168E-2</v>
      </c>
      <c r="AS250" s="122">
        <f t="shared" si="45"/>
        <v>6.9553725109629441E-2</v>
      </c>
      <c r="AT250" s="122">
        <f t="shared" si="46"/>
        <v>0.16428542463346729</v>
      </c>
      <c r="AU250" s="122">
        <f t="shared" si="47"/>
        <v>0.12506655047835419</v>
      </c>
      <c r="AV250" s="122">
        <f t="shared" si="48"/>
        <v>0.13962609292213529</v>
      </c>
      <c r="AW250" s="122">
        <f t="shared" si="49"/>
        <v>4.318775540157347E-2</v>
      </c>
      <c r="AX250" s="122">
        <f t="shared" si="50"/>
        <v>0.99999999999999989</v>
      </c>
      <c r="AY250" s="122">
        <f>SUMPRODUCT(AN250:AW250,幕後結果_最佳化!$Z$1005:$AI$1005)</f>
        <v>0.31376657345252174</v>
      </c>
      <c r="AZ250" s="122">
        <f>(SUMPRODUCT(AN250:AW250,MMULT(AN250:AW250,幕後結果!$AB$9:$AK$18)))*252</f>
        <v>4.5802642556823155E-2</v>
      </c>
      <c r="BA250" s="122">
        <f t="shared" si="51"/>
        <v>0.21401551942983751</v>
      </c>
      <c r="BB250" s="98">
        <f t="shared" si="52"/>
        <v>1.2656398665580053</v>
      </c>
      <c r="BC250" s="56"/>
      <c r="BD250" s="56"/>
    </row>
    <row r="251" spans="1:56">
      <c r="A251" s="91">
        <v>250</v>
      </c>
      <c r="B251" s="122">
        <v>0.54622039703966374</v>
      </c>
      <c r="C251" s="122">
        <v>0.7587209598501552</v>
      </c>
      <c r="D251" s="122">
        <v>0.32622507162618963</v>
      </c>
      <c r="E251" s="122">
        <v>0.65218112239431991</v>
      </c>
      <c r="F251" s="122">
        <v>0.95650189978378308</v>
      </c>
      <c r="G251" s="122">
        <v>0.12046078752059253</v>
      </c>
      <c r="H251" s="122">
        <v>0.20099207055957136</v>
      </c>
      <c r="I251" s="122">
        <v>0.74805847134209325</v>
      </c>
      <c r="J251" s="122">
        <v>6.8874458026777496E-2</v>
      </c>
      <c r="K251" s="100">
        <v>0.92315241562747574</v>
      </c>
      <c r="L251" s="101"/>
      <c r="M251" s="102">
        <v>250</v>
      </c>
      <c r="N251" s="125">
        <v>0.11611776966636676</v>
      </c>
      <c r="O251" s="125">
        <v>0.70219417095741288</v>
      </c>
      <c r="P251" s="125">
        <v>-0.45036102497303293</v>
      </c>
      <c r="Q251" s="125">
        <v>0.39121576646022166</v>
      </c>
      <c r="R251" s="125">
        <v>1.7114601560170337</v>
      </c>
      <c r="S251" s="125">
        <v>-1.1726864303170539</v>
      </c>
      <c r="T251" s="125">
        <v>-0.83808290878278113</v>
      </c>
      <c r="U251" s="122">
        <v>0.66839253818276811</v>
      </c>
      <c r="V251" s="122">
        <v>-1.4842262198684746</v>
      </c>
      <c r="W251" s="94">
        <v>1.4266001923656619</v>
      </c>
      <c r="X251" s="56"/>
      <c r="Y251" s="95">
        <v>250</v>
      </c>
      <c r="Z251" s="122">
        <f>(幕後結果!$AB$2+幕後結果!$AB$4*幕後結果_最佳化!$N1252)*12/3</f>
        <v>9.5875738077801309E-2</v>
      </c>
      <c r="AA251" s="122">
        <f>(幕後結果!$AC$2+幕後結果!$AC$4*幕後結果_最佳化!$O1252)*12/3</f>
        <v>-0.40015500539848931</v>
      </c>
      <c r="AB251" s="122">
        <f>(幕後結果!$AD$2+幕後結果!$AD$4*幕後結果_最佳化!$P1252)*12/3</f>
        <v>0.1786723581483706</v>
      </c>
      <c r="AC251" s="122">
        <f>(幕後結果!$AE$2+幕後結果!$AE$4*幕後結果_最佳化!$Q1252)*12/3</f>
        <v>1.1937975503528586</v>
      </c>
      <c r="AD251" s="122">
        <f>(幕後結果!$AF$2+幕後結果!$AF$4*幕後結果_最佳化!$R1252)*12/3</f>
        <v>1.1325828849754871</v>
      </c>
      <c r="AE251" s="122">
        <f>(幕後結果!$AG$2+幕後結果!$AG$4*幕後結果_最佳化!$S1252)*12/3</f>
        <v>-1.9571887678793976E-2</v>
      </c>
      <c r="AF251" s="122">
        <f>(幕後結果!$AH$2+幕後結果!$AH$4*幕後結果_最佳化!$T1252)*12/3</f>
        <v>0.79212046699092509</v>
      </c>
      <c r="AG251" s="122">
        <f>(幕後結果!$AI$2+幕後結果!$AI$4*幕後結果_最佳化!$U1252)*12/3</f>
        <v>0.17240701171812622</v>
      </c>
      <c r="AH251" s="122">
        <f>(幕後結果!$AJ$2+幕後結果!$AJ$4*幕後結果_最佳化!$V1252)*12/3</f>
        <v>-0.6224377434705135</v>
      </c>
      <c r="AI251" s="96">
        <f>(幕後結果!$AK$2+幕後結果!$AK$4*幕後結果_最佳化!$W1252)*12/3</f>
        <v>0.45947800596536131</v>
      </c>
      <c r="AJ251" s="56"/>
      <c r="AK251" s="56"/>
      <c r="AL251" s="56"/>
      <c r="AM251" s="104">
        <v>250</v>
      </c>
      <c r="AN251" s="122">
        <f t="shared" si="40"/>
        <v>0.15088217564671397</v>
      </c>
      <c r="AO251" s="122">
        <f t="shared" si="41"/>
        <v>0.11422563398553758</v>
      </c>
      <c r="AP251" s="122">
        <f t="shared" si="42"/>
        <v>0.18564126656989782</v>
      </c>
      <c r="AQ251" s="122">
        <f t="shared" si="43"/>
        <v>0.12853544858358332</v>
      </c>
      <c r="AR251" s="122">
        <f t="shared" si="44"/>
        <v>9.7699699084273589E-2</v>
      </c>
      <c r="AS251" s="122">
        <f t="shared" si="45"/>
        <v>7.965664636903973E-3</v>
      </c>
      <c r="AT251" s="122">
        <f t="shared" si="46"/>
        <v>1.4853419520234491E-2</v>
      </c>
      <c r="AU251" s="122">
        <f t="shared" si="47"/>
        <v>0.14251112673805488</v>
      </c>
      <c r="AV251" s="122">
        <f t="shared" si="48"/>
        <v>0.11258158685007229</v>
      </c>
      <c r="AW251" s="122">
        <f t="shared" si="49"/>
        <v>4.5103978384728176E-2</v>
      </c>
      <c r="AX251" s="122">
        <f t="shared" si="50"/>
        <v>0.99999999999999989</v>
      </c>
      <c r="AY251" s="122">
        <f>SUMPRODUCT(AN251:AW251,幕後結果_最佳化!$Z$1005:$AI$1005)</f>
        <v>-7.7076446387094086E-2</v>
      </c>
      <c r="AZ251" s="122">
        <f>(SUMPRODUCT(AN251:AW251,MMULT(AN251:AW251,幕後結果!$AB$9:$AK$18)))*252</f>
        <v>5.2682834615767032E-2</v>
      </c>
      <c r="BA251" s="122">
        <f t="shared" si="51"/>
        <v>0.22952741582601202</v>
      </c>
      <c r="BB251" s="98">
        <f t="shared" si="52"/>
        <v>-0.52271074440205212</v>
      </c>
      <c r="BC251" s="56"/>
      <c r="BD251" s="56"/>
    </row>
    <row r="252" spans="1:56">
      <c r="A252" s="91">
        <v>251</v>
      </c>
      <c r="B252" s="122">
        <v>0.95186430035829694</v>
      </c>
      <c r="C252" s="122">
        <v>0.59210207694395356</v>
      </c>
      <c r="D252" s="122">
        <v>6.5305853062739061E-2</v>
      </c>
      <c r="E252" s="122">
        <v>0.2314754105144643</v>
      </c>
      <c r="F252" s="122">
        <v>0.15107333808847678</v>
      </c>
      <c r="G252" s="122">
        <v>0.61395173754500076</v>
      </c>
      <c r="H252" s="122">
        <v>0.61420795072654677</v>
      </c>
      <c r="I252" s="122">
        <v>0.88439339778383341</v>
      </c>
      <c r="J252" s="122">
        <v>0.76304553594513069</v>
      </c>
      <c r="K252" s="100">
        <v>0.3240364749529383</v>
      </c>
      <c r="L252" s="101"/>
      <c r="M252" s="102">
        <v>251</v>
      </c>
      <c r="N252" s="125">
        <v>1.6632050392037006</v>
      </c>
      <c r="O252" s="125">
        <v>0.23295564793145945</v>
      </c>
      <c r="P252" s="125">
        <v>-1.5116940769592875</v>
      </c>
      <c r="Q252" s="125">
        <v>-0.73399658235720078</v>
      </c>
      <c r="R252" s="125">
        <v>-1.031840856291355</v>
      </c>
      <c r="S252" s="125">
        <v>0.28963364477264714</v>
      </c>
      <c r="T252" s="125">
        <v>0.29030345154287523</v>
      </c>
      <c r="U252" s="122">
        <v>1.197239534746348</v>
      </c>
      <c r="V252" s="122">
        <v>0.71613348712474234</v>
      </c>
      <c r="W252" s="94">
        <v>-0.45644091450321911</v>
      </c>
      <c r="X252" s="56"/>
      <c r="Y252" s="95">
        <v>251</v>
      </c>
      <c r="Z252" s="122">
        <f>(幕後結果!$AB$2+幕後結果!$AB$4*幕後結果_最佳化!$N1253)*12/3</f>
        <v>2.0166625515902115</v>
      </c>
      <c r="AA252" s="122">
        <f>(幕後結果!$AC$2+幕後結果!$AC$4*幕後結果_最佳化!$O1253)*12/3</f>
        <v>-0.91238111911443565</v>
      </c>
      <c r="AB252" s="122">
        <f>(幕後結果!$AD$2+幕後結果!$AD$4*幕後結果_最佳化!$P1253)*12/3</f>
        <v>-0.32208881712152015</v>
      </c>
      <c r="AC252" s="122">
        <f>(幕後結果!$AE$2+幕後結果!$AE$4*幕後結果_最佳化!$Q1253)*12/3</f>
        <v>0.13861180984045707</v>
      </c>
      <c r="AD252" s="122">
        <f>(幕後結果!$AF$2+幕後結果!$AF$4*幕後結果_最佳化!$R1253)*12/3</f>
        <v>-1.0200308413074577</v>
      </c>
      <c r="AE252" s="122">
        <f>(幕後結果!$AG$2+幕後結果!$AG$4*幕後結果_最佳化!$S1253)*12/3</f>
        <v>0.17265155106555677</v>
      </c>
      <c r="AF252" s="122">
        <f>(幕後結果!$AH$2+幕後結果!$AH$4*幕後結果_最佳化!$T1253)*12/3</f>
        <v>1.5282067505985797</v>
      </c>
      <c r="AG252" s="122">
        <f>(幕後結果!$AI$2+幕後結果!$AI$4*幕後結果_最佳化!$U1253)*12/3</f>
        <v>1.2314548921751953</v>
      </c>
      <c r="AH252" s="122">
        <f>(幕後結果!$AJ$2+幕後結果!$AJ$4*幕後結果_最佳化!$V1253)*12/3</f>
        <v>0.93840157607494412</v>
      </c>
      <c r="AI252" s="96">
        <f>(幕後結果!$AK$2+幕後結果!$AK$4*幕後結果_最佳化!$W1253)*12/3</f>
        <v>-0.36366617557546688</v>
      </c>
      <c r="AJ252" s="56"/>
      <c r="AK252" s="56"/>
      <c r="AL252" s="56"/>
      <c r="AM252" s="104">
        <v>251</v>
      </c>
      <c r="AN252" s="122">
        <f t="shared" si="40"/>
        <v>0.19543902799311808</v>
      </c>
      <c r="AO252" s="122">
        <f t="shared" si="41"/>
        <v>0.23027333191194252</v>
      </c>
      <c r="AP252" s="122">
        <f t="shared" si="42"/>
        <v>0.10967386122516841</v>
      </c>
      <c r="AQ252" s="122">
        <f t="shared" si="43"/>
        <v>4.3713822964503025E-2</v>
      </c>
      <c r="AR252" s="122">
        <f t="shared" si="44"/>
        <v>0.17681110350444465</v>
      </c>
      <c r="AS252" s="122">
        <f t="shared" si="45"/>
        <v>7.1164387392041756E-2</v>
      </c>
      <c r="AT252" s="122">
        <f t="shared" si="46"/>
        <v>0.14980945113276742</v>
      </c>
      <c r="AU252" s="122">
        <f t="shared" si="47"/>
        <v>2.5357725765060043E-3</v>
      </c>
      <c r="AV252" s="122">
        <f t="shared" si="48"/>
        <v>6.5257827588569624E-3</v>
      </c>
      <c r="AW252" s="122">
        <f t="shared" si="49"/>
        <v>1.4053458540651226E-2</v>
      </c>
      <c r="AX252" s="122">
        <f t="shared" si="50"/>
        <v>1.0000000000000002</v>
      </c>
      <c r="AY252" s="122">
        <f>SUMPRODUCT(AN252:AW252,幕後結果_最佳化!$Z$1005:$AI$1005)</f>
        <v>-5.4199570792732278E-2</v>
      </c>
      <c r="AZ252" s="122">
        <f>(SUMPRODUCT(AN252:AW252,MMULT(AN252:AW252,幕後結果!$AB$9:$AK$18)))*252</f>
        <v>5.8136174173110275E-2</v>
      </c>
      <c r="BA252" s="122">
        <f t="shared" si="51"/>
        <v>0.24111444206664659</v>
      </c>
      <c r="BB252" s="98">
        <f t="shared" si="52"/>
        <v>-0.40271155041759349</v>
      </c>
      <c r="BC252" s="56"/>
      <c r="BD252" s="56"/>
    </row>
    <row r="253" spans="1:56">
      <c r="A253" s="91">
        <v>252</v>
      </c>
      <c r="B253" s="122">
        <v>0.14342829127563839</v>
      </c>
      <c r="C253" s="122">
        <v>0.6179388938856345</v>
      </c>
      <c r="D253" s="122">
        <v>0.66972467307968775</v>
      </c>
      <c r="E253" s="122">
        <v>0.88757544738023886</v>
      </c>
      <c r="F253" s="122">
        <v>9.5271463276554558E-2</v>
      </c>
      <c r="G253" s="122">
        <v>0.99949472679063156</v>
      </c>
      <c r="H253" s="122">
        <v>0.41702118557043288</v>
      </c>
      <c r="I253" s="122">
        <v>0.74826300576483762</v>
      </c>
      <c r="J253" s="122">
        <v>0.38006772718867787</v>
      </c>
      <c r="K253" s="100">
        <v>0.89954127976508325</v>
      </c>
      <c r="L253" s="101"/>
      <c r="M253" s="102">
        <v>252</v>
      </c>
      <c r="N253" s="125">
        <v>-1.0650427544994792</v>
      </c>
      <c r="O253" s="125">
        <v>0.30007203164972185</v>
      </c>
      <c r="P253" s="125">
        <v>0.43915303343321599</v>
      </c>
      <c r="Q253" s="125">
        <v>1.2137345531167165</v>
      </c>
      <c r="R253" s="125">
        <v>-1.3089746833649731</v>
      </c>
      <c r="S253" s="125">
        <v>3.2875739578743204</v>
      </c>
      <c r="T253" s="125">
        <v>-0.20951993974142766</v>
      </c>
      <c r="U253" s="122">
        <v>0.66903368818618936</v>
      </c>
      <c r="V253" s="122">
        <v>-0.30530291714166824</v>
      </c>
      <c r="W253" s="94">
        <v>1.2789421152779183</v>
      </c>
      <c r="X253" s="56"/>
      <c r="Y253" s="95">
        <v>252</v>
      </c>
      <c r="Z253" s="122">
        <f>(幕後結果!$AB$2+幕後結果!$AB$4*幕後結果_最佳化!$N1254)*12/3</f>
        <v>-1.3705945794871865</v>
      </c>
      <c r="AA253" s="122">
        <f>(幕後結果!$AC$2+幕後結果!$AC$4*幕後結果_最佳化!$O1254)*12/3</f>
        <v>-1.0569338584674803</v>
      </c>
      <c r="AB253" s="122">
        <f>(幕後結果!$AD$2+幕後結果!$AD$4*幕後結果_最佳化!$P1254)*12/3</f>
        <v>0.55235840807420333</v>
      </c>
      <c r="AC253" s="122">
        <f>(幕後結果!$AE$2+幕後結果!$AE$4*幕後結果_最佳化!$Q1254)*12/3</f>
        <v>1.8600097070065484</v>
      </c>
      <c r="AD253" s="122">
        <f>(幕後結果!$AF$2+幕後結果!$AF$4*幕後結果_最佳化!$R1254)*12/3</f>
        <v>-0.74290408723499912</v>
      </c>
      <c r="AE253" s="122">
        <f>(幕後結果!$AG$2+幕後結果!$AG$4*幕後結果_最佳化!$S1254)*12/3</f>
        <v>3.2025029554039093</v>
      </c>
      <c r="AF253" s="122">
        <f>(幕後結果!$AH$2+幕後結果!$AH$4*幕後結果_最佳化!$T1254)*12/3</f>
        <v>0.20781702327698304</v>
      </c>
      <c r="AG253" s="122">
        <f>(幕後結果!$AI$2+幕後結果!$AI$4*幕後結果_最佳化!$U1254)*12/3</f>
        <v>-0.72721261075198507</v>
      </c>
      <c r="AH253" s="122">
        <f>(幕後結果!$AJ$2+幕後結果!$AJ$4*幕後結果_最佳化!$V1254)*12/3</f>
        <v>-0.21605580691519766</v>
      </c>
      <c r="AI253" s="96">
        <f>(幕後結果!$AK$2+幕後結果!$AK$4*幕後結果_最佳化!$W1254)*12/3</f>
        <v>2.4680588430066097E-2</v>
      </c>
      <c r="AJ253" s="56"/>
      <c r="AK253" s="56"/>
      <c r="AL253" s="56"/>
      <c r="AM253" s="104">
        <v>252</v>
      </c>
      <c r="AN253" s="122">
        <f t="shared" si="40"/>
        <v>0.21158044072111931</v>
      </c>
      <c r="AO253" s="122">
        <f t="shared" si="41"/>
        <v>0.18897890361999084</v>
      </c>
      <c r="AP253" s="122">
        <f t="shared" si="42"/>
        <v>0.10931995804762976</v>
      </c>
      <c r="AQ253" s="122">
        <f t="shared" si="43"/>
        <v>4.6513163736886118E-2</v>
      </c>
      <c r="AR253" s="122">
        <f t="shared" si="44"/>
        <v>4.4676109288382566E-2</v>
      </c>
      <c r="AS253" s="122">
        <f t="shared" si="45"/>
        <v>1.0782224207305345E-2</v>
      </c>
      <c r="AT253" s="122">
        <f t="shared" si="46"/>
        <v>1.6508335236594389E-2</v>
      </c>
      <c r="AU253" s="122">
        <f t="shared" si="47"/>
        <v>4.0923960860896905E-2</v>
      </c>
      <c r="AV253" s="122">
        <f t="shared" si="48"/>
        <v>0.12343177964636416</v>
      </c>
      <c r="AW253" s="122">
        <f t="shared" si="49"/>
        <v>0.20728512463483056</v>
      </c>
      <c r="AX253" s="122">
        <f t="shared" si="50"/>
        <v>1</v>
      </c>
      <c r="AY253" s="122">
        <f>SUMPRODUCT(AN253:AW253,幕後結果_最佳化!$Z$1005:$AI$1005)</f>
        <v>-0.26491613263874891</v>
      </c>
      <c r="AZ253" s="122">
        <f>(SUMPRODUCT(AN253:AW253,MMULT(AN253:AW253,幕後結果!$AB$9:$AK$18)))*252</f>
        <v>5.9702983877264838E-2</v>
      </c>
      <c r="BA253" s="122">
        <f t="shared" si="51"/>
        <v>0.2443419404794536</v>
      </c>
      <c r="BB253" s="98">
        <f t="shared" si="52"/>
        <v>-1.2597760827909639</v>
      </c>
      <c r="BC253" s="56"/>
      <c r="BD253" s="56"/>
    </row>
    <row r="254" spans="1:56">
      <c r="A254" s="91">
        <v>253</v>
      </c>
      <c r="B254" s="122">
        <v>0.15560680175130615</v>
      </c>
      <c r="C254" s="122">
        <v>0.41288998894945461</v>
      </c>
      <c r="D254" s="122">
        <v>0.18942941754480969</v>
      </c>
      <c r="E254" s="122">
        <v>0.28163384352551968</v>
      </c>
      <c r="F254" s="122">
        <v>0.32815209390154187</v>
      </c>
      <c r="G254" s="122">
        <v>0.52149674243255717</v>
      </c>
      <c r="H254" s="122">
        <v>3.9354865506099124E-2</v>
      </c>
      <c r="I254" s="122">
        <v>0.90562481915810045</v>
      </c>
      <c r="J254" s="122">
        <v>0.15351662201442706</v>
      </c>
      <c r="K254" s="100">
        <v>0.6268296383248344</v>
      </c>
      <c r="L254" s="101"/>
      <c r="M254" s="102">
        <v>253</v>
      </c>
      <c r="N254" s="125">
        <v>-1.0126788078426636</v>
      </c>
      <c r="O254" s="125">
        <v>-0.22011707383017295</v>
      </c>
      <c r="P254" s="125">
        <v>-0.88000087583443554</v>
      </c>
      <c r="Q254" s="125">
        <v>-0.57799471545683612</v>
      </c>
      <c r="R254" s="125">
        <v>-0.44502154014461193</v>
      </c>
      <c r="S254" s="125">
        <v>5.391044465832795E-2</v>
      </c>
      <c r="T254" s="125">
        <v>-1.7582220724381328</v>
      </c>
      <c r="U254" s="122">
        <v>1.3142848558333757</v>
      </c>
      <c r="V254" s="122">
        <v>-1.0214669833066055</v>
      </c>
      <c r="W254" s="94">
        <v>0.32346815181206268</v>
      </c>
      <c r="X254" s="56"/>
      <c r="Y254" s="95">
        <v>253</v>
      </c>
      <c r="Z254" s="122">
        <f>(幕後結果!$AB$2+幕後結果!$AB$4*幕後結果_最佳化!$N1255)*12/3</f>
        <v>-1.3055821007328638</v>
      </c>
      <c r="AA254" s="122">
        <f>(幕後結果!$AC$2+幕後結果!$AC$4*幕後結果_最佳化!$O1255)*12/3</f>
        <v>-1.7692427366578192</v>
      </c>
      <c r="AB254" s="122">
        <f>(幕後結果!$AD$2+幕後結果!$AD$4*幕後結果_最佳化!$P1255)*12/3</f>
        <v>-0.62701860909278595</v>
      </c>
      <c r="AC254" s="122">
        <f>(幕後結果!$AE$2+幕後結果!$AE$4*幕後結果_最佳化!$Q1255)*12/3</f>
        <v>0.16287025177865833</v>
      </c>
      <c r="AD254" s="122">
        <f>(幕後結果!$AF$2+幕後結果!$AF$4*幕後結果_最佳化!$R1255)*12/3</f>
        <v>-0.49814340807220447</v>
      </c>
      <c r="AE254" s="122">
        <f>(幕後結果!$AG$2+幕後結果!$AG$4*幕後結果_最佳化!$S1255)*12/3</f>
        <v>-0.42603136001871089</v>
      </c>
      <c r="AF254" s="122">
        <f>(幕後結果!$AH$2+幕後結果!$AH$4*幕後結果_最佳化!$T1255)*12/3</f>
        <v>-0.79280585758751576</v>
      </c>
      <c r="AG254" s="122">
        <f>(幕後結果!$AI$2+幕後結果!$AI$4*幕後結果_最佳化!$U1255)*12/3</f>
        <v>9.2774825319165921E-2</v>
      </c>
      <c r="AH254" s="122">
        <f>(幕後結果!$AJ$2+幕後結果!$AJ$4*幕後結果_最佳化!$V1255)*12/3</f>
        <v>-1.1894590286246582</v>
      </c>
      <c r="AI254" s="96">
        <f>(幕後結果!$AK$2+幕後結果!$AK$4*幕後結果_最佳化!$W1255)*12/3</f>
        <v>-0.78439070133629052</v>
      </c>
      <c r="AJ254" s="56"/>
      <c r="AK254" s="56"/>
      <c r="AL254" s="56"/>
      <c r="AM254" s="104">
        <v>253</v>
      </c>
      <c r="AN254" s="122">
        <f t="shared" si="40"/>
        <v>0.15484082908930116</v>
      </c>
      <c r="AO254" s="122">
        <f t="shared" si="41"/>
        <v>3.9382424327250951E-3</v>
      </c>
      <c r="AP254" s="122">
        <f t="shared" si="42"/>
        <v>0.10315349753691307</v>
      </c>
      <c r="AQ254" s="122">
        <f t="shared" si="43"/>
        <v>0.17205824803905614</v>
      </c>
      <c r="AR254" s="122">
        <f t="shared" si="44"/>
        <v>2.4153945169121376E-3</v>
      </c>
      <c r="AS254" s="122">
        <f t="shared" si="45"/>
        <v>0.15034618325574195</v>
      </c>
      <c r="AT254" s="122">
        <f t="shared" si="46"/>
        <v>6.4482878961608966E-2</v>
      </c>
      <c r="AU254" s="122">
        <f t="shared" si="47"/>
        <v>1.7556947160907506E-2</v>
      </c>
      <c r="AV254" s="122">
        <f t="shared" si="48"/>
        <v>0.1343071623761527</v>
      </c>
      <c r="AW254" s="122">
        <f t="shared" si="49"/>
        <v>0.19690061663068129</v>
      </c>
      <c r="AX254" s="122">
        <f t="shared" si="50"/>
        <v>1</v>
      </c>
      <c r="AY254" s="122">
        <f>SUMPRODUCT(AN254:AW254,幕後結果_最佳化!$Z$1005:$AI$1005)</f>
        <v>0.23053611768011203</v>
      </c>
      <c r="AZ254" s="122">
        <f>(SUMPRODUCT(AN254:AW254,MMULT(AN254:AW254,幕後結果!$AB$9:$AK$18)))*252</f>
        <v>4.8815560211748384E-2</v>
      </c>
      <c r="BA254" s="122">
        <f t="shared" si="51"/>
        <v>0.22094243642122802</v>
      </c>
      <c r="BB254" s="98">
        <f t="shared" si="52"/>
        <v>0.84925341061407833</v>
      </c>
      <c r="BC254" s="56"/>
      <c r="BD254" s="56"/>
    </row>
    <row r="255" spans="1:56">
      <c r="A255" s="91">
        <v>254</v>
      </c>
      <c r="B255" s="122">
        <v>0.35582782958463222</v>
      </c>
      <c r="C255" s="122">
        <v>0.55793744149407565</v>
      </c>
      <c r="D255" s="122">
        <v>0.90631260478467701</v>
      </c>
      <c r="E255" s="122">
        <v>0.93130397661787034</v>
      </c>
      <c r="F255" s="122">
        <v>3.9225939094397866E-2</v>
      </c>
      <c r="G255" s="122">
        <v>0.80140723099915845</v>
      </c>
      <c r="H255" s="122">
        <v>0.73709573810391871</v>
      </c>
      <c r="I255" s="122">
        <v>0.87179837007816774</v>
      </c>
      <c r="J255" s="122">
        <v>0.38979866897588478</v>
      </c>
      <c r="K255" s="100">
        <v>0.41253632591827061</v>
      </c>
      <c r="L255" s="101"/>
      <c r="M255" s="102">
        <v>254</v>
      </c>
      <c r="N255" s="125">
        <v>-0.3696334029221473</v>
      </c>
      <c r="O255" s="125">
        <v>0.14574193301958061</v>
      </c>
      <c r="P255" s="125">
        <v>1.3183850272436386</v>
      </c>
      <c r="Q255" s="125">
        <v>1.485573205377158</v>
      </c>
      <c r="R255" s="125">
        <v>-1.7597401307634515</v>
      </c>
      <c r="S255" s="125">
        <v>0.84665842568504879</v>
      </c>
      <c r="T255" s="125">
        <v>0.63441729770820698</v>
      </c>
      <c r="U255" s="122">
        <v>1.1349333151466334</v>
      </c>
      <c r="V255" s="122">
        <v>-0.27984381063868036</v>
      </c>
      <c r="W255" s="94">
        <v>-0.22102540494153625</v>
      </c>
      <c r="X255" s="56"/>
      <c r="Y255" s="95">
        <v>254</v>
      </c>
      <c r="Z255" s="122">
        <f>(幕後結果!$AB$2+幕後結果!$AB$4*幕後結果_最佳化!$N1256)*12/3</f>
        <v>-0.50720882303763959</v>
      </c>
      <c r="AA255" s="122">
        <f>(幕後結果!$AC$2+幕後結果!$AC$4*幕後結果_最佳化!$O1256)*12/3</f>
        <v>-1.2091912965246236</v>
      </c>
      <c r="AB255" s="122">
        <f>(幕後結果!$AD$2+幕後結果!$AD$4*幕後結果_最佳化!$P1256)*12/3</f>
        <v>1.5074948864390985</v>
      </c>
      <c r="AC255" s="122">
        <f>(幕後結果!$AE$2+幕後結果!$AE$4*幕後結果_最佳化!$Q1256)*12/3</f>
        <v>2.2791215705949801</v>
      </c>
      <c r="AD255" s="122">
        <f>(幕後結果!$AF$2+幕後結果!$AF$4*幕後結果_最佳化!$R1256)*12/3</f>
        <v>-0.98163937352670683</v>
      </c>
      <c r="AE255" s="122">
        <f>(幕後結果!$AG$2+幕後結果!$AG$4*幕後結果_最佳化!$S1256)*12/3</f>
        <v>1.7984204004249655</v>
      </c>
      <c r="AF255" s="122">
        <f>(幕後結果!$AH$2+幕後結果!$AH$4*幕後結果_最佳化!$T1256)*12/3</f>
        <v>1.1948112615599176</v>
      </c>
      <c r="AG255" s="122">
        <f>(幕後結果!$AI$2+幕後結果!$AI$4*幕後結果_最佳化!$U1256)*12/3</f>
        <v>-2.0125148918777369E-2</v>
      </c>
      <c r="AH255" s="122">
        <f>(幕後結果!$AJ$2+幕後結果!$AJ$4*幕後結果_最佳化!$V1256)*12/3</f>
        <v>0.19300128138992786</v>
      </c>
      <c r="AI255" s="96">
        <f>(幕後結果!$AK$2+幕後結果!$AK$4*幕後結果_最佳化!$W1256)*12/3</f>
        <v>-0.68164891993955246</v>
      </c>
      <c r="AJ255" s="56"/>
      <c r="AK255" s="56"/>
      <c r="AL255" s="56"/>
      <c r="AM255" s="104">
        <v>254</v>
      </c>
      <c r="AN255" s="122">
        <f t="shared" si="40"/>
        <v>0.13350477177441411</v>
      </c>
      <c r="AO255" s="122">
        <f t="shared" si="41"/>
        <v>0.13691804700872087</v>
      </c>
      <c r="AP255" s="122">
        <f t="shared" si="42"/>
        <v>3.6945911767201933E-3</v>
      </c>
      <c r="AQ255" s="122">
        <f t="shared" si="43"/>
        <v>6.7816940236983411E-2</v>
      </c>
      <c r="AR255" s="122">
        <f t="shared" si="44"/>
        <v>0.12233290443421872</v>
      </c>
      <c r="AS255" s="122">
        <f t="shared" si="45"/>
        <v>0.1339117767076029</v>
      </c>
      <c r="AT255" s="122">
        <f t="shared" si="46"/>
        <v>0.12884591049519098</v>
      </c>
      <c r="AU255" s="122">
        <f t="shared" si="47"/>
        <v>4.2157619647826099E-3</v>
      </c>
      <c r="AV255" s="122">
        <f t="shared" si="48"/>
        <v>0.14701160968857627</v>
      </c>
      <c r="AW255" s="122">
        <f t="shared" si="49"/>
        <v>0.12174768651279003</v>
      </c>
      <c r="AX255" s="122">
        <f t="shared" si="50"/>
        <v>1.0000000000000002</v>
      </c>
      <c r="AY255" s="122">
        <f>SUMPRODUCT(AN255:AW255,幕後結果_最佳化!$Z$1005:$AI$1005)</f>
        <v>1.3637333178416144E-2</v>
      </c>
      <c r="AZ255" s="122">
        <f>(SUMPRODUCT(AN255:AW255,MMULT(AN255:AW255,幕後結果!$AB$9:$AK$18)))*252</f>
        <v>4.8640363306543546E-2</v>
      </c>
      <c r="BA255" s="122">
        <f t="shared" si="51"/>
        <v>0.22054560368899567</v>
      </c>
      <c r="BB255" s="98">
        <f t="shared" si="52"/>
        <v>-0.13268306568853153</v>
      </c>
      <c r="BC255" s="56"/>
      <c r="BD255" s="56"/>
    </row>
    <row r="256" spans="1:56">
      <c r="A256" s="91">
        <v>255</v>
      </c>
      <c r="B256" s="122">
        <v>0.72544898717690964</v>
      </c>
      <c r="C256" s="122">
        <v>0.77328524000369847</v>
      </c>
      <c r="D256" s="122">
        <v>0.30118187944878505</v>
      </c>
      <c r="E256" s="122">
        <v>0.57808364491196929</v>
      </c>
      <c r="F256" s="122">
        <v>0.28806715437850716</v>
      </c>
      <c r="G256" s="122">
        <v>0.6596065195742209</v>
      </c>
      <c r="H256" s="122">
        <v>3.2268028227835144E-2</v>
      </c>
      <c r="I256" s="122">
        <v>0.19023929409825691</v>
      </c>
      <c r="J256" s="122">
        <v>0.64841003238010875</v>
      </c>
      <c r="K256" s="100">
        <v>0.188144782517083</v>
      </c>
      <c r="L256" s="101"/>
      <c r="M256" s="102">
        <v>255</v>
      </c>
      <c r="N256" s="125">
        <v>0.59910626272716827</v>
      </c>
      <c r="O256" s="125">
        <v>0.74970977335041877</v>
      </c>
      <c r="P256" s="125">
        <v>-0.52100432440202837</v>
      </c>
      <c r="Q256" s="125">
        <v>0.19699339034943841</v>
      </c>
      <c r="R256" s="125">
        <v>-0.55904016528269918</v>
      </c>
      <c r="S256" s="125">
        <v>0.41138948781555124</v>
      </c>
      <c r="T256" s="125">
        <v>-1.8484584042093875</v>
      </c>
      <c r="U256" s="122">
        <v>-0.87701482061534231</v>
      </c>
      <c r="V256" s="122">
        <v>0.3810314186524168</v>
      </c>
      <c r="W256" s="94">
        <v>-0.88475355345559692</v>
      </c>
      <c r="X256" s="56"/>
      <c r="Y256" s="95">
        <v>255</v>
      </c>
      <c r="Z256" s="122">
        <f>(幕後結果!$AB$2+幕後結果!$AB$4*幕後結果_最佳化!$N1257)*12/3</f>
        <v>0.69553029332913985</v>
      </c>
      <c r="AA256" s="122">
        <f>(幕後結果!$AC$2+幕後結果!$AC$4*幕後結果_最佳化!$O1257)*12/3</f>
        <v>-0.29271054925676032</v>
      </c>
      <c r="AB256" s="122">
        <f>(幕後結果!$AD$2+幕後結果!$AD$4*幕後結果_最佳化!$P1257)*12/3</f>
        <v>0.26779199111537666</v>
      </c>
      <c r="AC256" s="122">
        <f>(幕後結果!$AE$2+幕後結果!$AE$4*幕後結果_最佳化!$Q1257)*12/3</f>
        <v>1.0732936038252439</v>
      </c>
      <c r="AD256" s="122">
        <f>(幕後結果!$AF$2+幕後結果!$AF$4*幕後結果_最佳化!$R1257)*12/3</f>
        <v>-0.43076837470810192</v>
      </c>
      <c r="AE256" s="122">
        <f>(幕後結果!$AG$2+幕後結果!$AG$4*幕後結果_最佳化!$S1257)*12/3</f>
        <v>0.90985292083753466</v>
      </c>
      <c r="AF256" s="122">
        <f>(幕後結果!$AH$2+幕後結果!$AH$4*幕後結果_最佳化!$T1257)*12/3</f>
        <v>-0.60669436164619128</v>
      </c>
      <c r="AG256" s="122">
        <f>(幕後結果!$AI$2+幕後結果!$AI$4*幕後結果_最佳化!$U1257)*12/3</f>
        <v>-1.6834332780131518</v>
      </c>
      <c r="AH256" s="122">
        <f>(幕後結果!$AJ$2+幕後結果!$AJ$4*幕後結果_最佳化!$V1257)*12/3</f>
        <v>0.1789096019351829</v>
      </c>
      <c r="AI256" s="96">
        <f>(幕後結果!$AK$2+幕後結果!$AK$4*幕後結果_最佳化!$W1257)*12/3</f>
        <v>-0.77695852939092658</v>
      </c>
      <c r="AJ256" s="56"/>
      <c r="AK256" s="56"/>
      <c r="AL256" s="56"/>
      <c r="AM256" s="104">
        <v>255</v>
      </c>
      <c r="AN256" s="122">
        <f t="shared" si="40"/>
        <v>0.18886921775605081</v>
      </c>
      <c r="AO256" s="122">
        <f t="shared" si="41"/>
        <v>1.5968333641870065E-2</v>
      </c>
      <c r="AP256" s="122">
        <f t="shared" si="42"/>
        <v>0.16052402256190534</v>
      </c>
      <c r="AQ256" s="122">
        <f t="shared" si="43"/>
        <v>9.2394529943253048E-2</v>
      </c>
      <c r="AR256" s="122">
        <f t="shared" si="44"/>
        <v>4.0400876828018975E-2</v>
      </c>
      <c r="AS256" s="122">
        <f t="shared" si="45"/>
        <v>5.9698703054696503E-2</v>
      </c>
      <c r="AT256" s="122">
        <f t="shared" si="46"/>
        <v>9.8770946322156938E-2</v>
      </c>
      <c r="AU256" s="122">
        <f t="shared" si="47"/>
        <v>0.23552744046919583</v>
      </c>
      <c r="AV256" s="122">
        <f t="shared" si="48"/>
        <v>1.687586950381129E-2</v>
      </c>
      <c r="AW256" s="122">
        <f t="shared" si="49"/>
        <v>9.0970059919041141E-2</v>
      </c>
      <c r="AX256" s="122">
        <f t="shared" si="50"/>
        <v>1</v>
      </c>
      <c r="AY256" s="122">
        <f>SUMPRODUCT(AN256:AW256,幕後結果_最佳化!$Z$1005:$AI$1005)</f>
        <v>2.5939935631158546E-2</v>
      </c>
      <c r="AZ256" s="122">
        <f>(SUMPRODUCT(AN256:AW256,MMULT(AN256:AW256,幕後結果!$AB$9:$AK$18)))*252</f>
        <v>6.4165555917986394E-2</v>
      </c>
      <c r="BA256" s="122">
        <f t="shared" si="51"/>
        <v>0.25330921009309232</v>
      </c>
      <c r="BB256" s="98">
        <f t="shared" si="52"/>
        <v>-6.6953998090351907E-2</v>
      </c>
      <c r="BC256" s="56"/>
      <c r="BD256" s="56"/>
    </row>
    <row r="257" spans="1:56">
      <c r="A257" s="91">
        <v>256</v>
      </c>
      <c r="B257" s="122">
        <v>0.68240221665831258</v>
      </c>
      <c r="C257" s="122">
        <v>0.75431932945071734</v>
      </c>
      <c r="D257" s="122">
        <v>0.64070140485343696</v>
      </c>
      <c r="E257" s="122">
        <v>0.26854074684846241</v>
      </c>
      <c r="F257" s="122">
        <v>0.77674713464714551</v>
      </c>
      <c r="G257" s="122">
        <v>0.73874281958749166</v>
      </c>
      <c r="H257" s="122">
        <v>0.48930308718611193</v>
      </c>
      <c r="I257" s="122">
        <v>0.3455821335035274</v>
      </c>
      <c r="J257" s="122">
        <v>0.30470530885457148</v>
      </c>
      <c r="K257" s="100">
        <v>0.21902221288139279</v>
      </c>
      <c r="L257" s="101"/>
      <c r="M257" s="102">
        <v>256</v>
      </c>
      <c r="N257" s="125">
        <v>0.47442682658938107</v>
      </c>
      <c r="O257" s="125">
        <v>0.68814521265815198</v>
      </c>
      <c r="P257" s="125">
        <v>0.3603342487616511</v>
      </c>
      <c r="Q257" s="125">
        <v>-0.61723233047262305</v>
      </c>
      <c r="R257" s="125">
        <v>0.76125339623186572</v>
      </c>
      <c r="S257" s="125">
        <v>0.63947440226886809</v>
      </c>
      <c r="T257" s="125">
        <v>-2.6816397794940081E-2</v>
      </c>
      <c r="U257" s="122">
        <v>-0.39727556120986024</v>
      </c>
      <c r="V257" s="122">
        <v>-0.51091494228333234</v>
      </c>
      <c r="W257" s="94">
        <v>-0.77549972862388972</v>
      </c>
      <c r="X257" s="56"/>
      <c r="Y257" s="95">
        <v>256</v>
      </c>
      <c r="Z257" s="122">
        <f>(幕後結果!$AB$2+幕後結果!$AB$4*幕後結果_最佳化!$N1258)*12/3</f>
        <v>0.54073448990866257</v>
      </c>
      <c r="AA257" s="122">
        <f>(幕後結果!$AC$2+幕後結果!$AC$4*幕後結果_最佳化!$O1258)*12/3</f>
        <v>-0.38838378565765752</v>
      </c>
      <c r="AB257" s="122">
        <f>(幕後結果!$AD$2+幕後結果!$AD$4*幕後結果_最佳化!$P1258)*12/3</f>
        <v>0.98717917959927426</v>
      </c>
      <c r="AC257" s="122">
        <f>(幕後結果!$AE$2+幕後結果!$AE$4*幕後結果_最佳化!$Q1258)*12/3</f>
        <v>0.67254077890998853</v>
      </c>
      <c r="AD257" s="122">
        <f>(幕後結果!$AF$2+幕後結果!$AF$4*幕後結果_最佳化!$R1258)*12/3</f>
        <v>0.47325320920414127</v>
      </c>
      <c r="AE257" s="122">
        <f>(幕後結果!$AG$2+幕後結果!$AG$4*幕後結果_最佳化!$S1258)*12/3</f>
        <v>0.8767595702116121</v>
      </c>
      <c r="AF257" s="122">
        <f>(幕後結果!$AH$2+幕後結果!$AH$4*幕後結果_最佳化!$T1258)*12/3</f>
        <v>1.4879081711756517</v>
      </c>
      <c r="AG257" s="122">
        <f>(幕後結果!$AI$2+幕後結果!$AI$4*幕後結果_最佳化!$U1258)*12/3</f>
        <v>-0.93098180846458567</v>
      </c>
      <c r="AH257" s="122">
        <f>(幕後結果!$AJ$2+幕後結果!$AJ$4*幕後結果_最佳化!$V1258)*12/3</f>
        <v>0.11795853129028044</v>
      </c>
      <c r="AI257" s="96">
        <f>(幕後結果!$AK$2+幕後結果!$AK$4*幕後結果_最佳化!$W1258)*12/3</f>
        <v>-0.46529366796316446</v>
      </c>
      <c r="AJ257" s="56"/>
      <c r="AK257" s="56"/>
      <c r="AL257" s="56"/>
      <c r="AM257" s="104">
        <v>256</v>
      </c>
      <c r="AN257" s="122">
        <f t="shared" si="40"/>
        <v>0.13659720307131437</v>
      </c>
      <c r="AO257" s="122">
        <f t="shared" si="41"/>
        <v>0.12008374674539576</v>
      </c>
      <c r="AP257" s="122">
        <f t="shared" si="42"/>
        <v>9.724598425270306E-2</v>
      </c>
      <c r="AQ257" s="122">
        <f t="shared" si="43"/>
        <v>0.11746193791066085</v>
      </c>
      <c r="AR257" s="122">
        <f t="shared" si="44"/>
        <v>7.4467270520272258E-2</v>
      </c>
      <c r="AS257" s="122">
        <f t="shared" si="45"/>
        <v>0.13866106785993801</v>
      </c>
      <c r="AT257" s="122">
        <f t="shared" si="46"/>
        <v>4.878745093508499E-3</v>
      </c>
      <c r="AU257" s="122">
        <f t="shared" si="47"/>
        <v>0.12504744355079689</v>
      </c>
      <c r="AV257" s="122">
        <f t="shared" si="48"/>
        <v>3.8586608527129626E-2</v>
      </c>
      <c r="AW257" s="122">
        <f t="shared" si="49"/>
        <v>0.14696999246828069</v>
      </c>
      <c r="AX257" s="122">
        <f t="shared" si="50"/>
        <v>1</v>
      </c>
      <c r="AY257" s="122">
        <f>SUMPRODUCT(AN257:AW257,幕後結果_最佳化!$Z$1005:$AI$1005)</f>
        <v>-0.14120684500659603</v>
      </c>
      <c r="AZ257" s="122">
        <f>(SUMPRODUCT(AN257:AW257,MMULT(AN257:AW257,幕後結果!$AB$9:$AK$18)))*252</f>
        <v>5.1985106099543953E-2</v>
      </c>
      <c r="BA257" s="122">
        <f t="shared" si="51"/>
        <v>0.22800242564399167</v>
      </c>
      <c r="BB257" s="98">
        <f t="shared" si="52"/>
        <v>-0.80747757172577084</v>
      </c>
      <c r="BC257" s="56"/>
      <c r="BD257" s="56"/>
    </row>
    <row r="258" spans="1:56">
      <c r="A258" s="91">
        <v>257</v>
      </c>
      <c r="B258" s="122">
        <v>0.26478955984757713</v>
      </c>
      <c r="C258" s="122">
        <v>0.46179581772404532</v>
      </c>
      <c r="D258" s="122">
        <v>0.93456465494112662</v>
      </c>
      <c r="E258" s="122">
        <v>0.42164339593524414</v>
      </c>
      <c r="F258" s="122">
        <v>7.2244958783821867E-2</v>
      </c>
      <c r="G258" s="122">
        <v>0.9738804950719504</v>
      </c>
      <c r="H258" s="122">
        <v>0.2719843195794418</v>
      </c>
      <c r="I258" s="122">
        <v>0.10681309965424246</v>
      </c>
      <c r="J258" s="122">
        <v>0.84560935957133787</v>
      </c>
      <c r="K258" s="100">
        <v>0.33943891097051115</v>
      </c>
      <c r="L258" s="101"/>
      <c r="M258" s="102">
        <v>257</v>
      </c>
      <c r="N258" s="125">
        <v>-0.62864862408189104</v>
      </c>
      <c r="O258" s="125">
        <v>-9.5910524912007619E-2</v>
      </c>
      <c r="P258" s="125">
        <v>1.5106772943264948</v>
      </c>
      <c r="Q258" s="125">
        <v>-0.19769105091534184</v>
      </c>
      <c r="R258" s="125">
        <v>-1.4592732401454198</v>
      </c>
      <c r="S258" s="125">
        <v>1.9411588732278353</v>
      </c>
      <c r="T258" s="125">
        <v>-0.60682261357197853</v>
      </c>
      <c r="U258" s="122">
        <v>-1.2436559918950285</v>
      </c>
      <c r="V258" s="122">
        <v>1.017782604138102</v>
      </c>
      <c r="W258" s="94">
        <v>-0.41399492718429048</v>
      </c>
      <c r="X258" s="56"/>
      <c r="Y258" s="95">
        <v>257</v>
      </c>
      <c r="Z258" s="122">
        <f>(幕後結果!$AB$2+幕後結果!$AB$4*幕後結果_最佳化!$N1259)*12/3</f>
        <v>-0.8287892736682112</v>
      </c>
      <c r="AA258" s="122">
        <f>(幕後結果!$AC$2+幕後結果!$AC$4*幕後結果_最佳化!$O1259)*12/3</f>
        <v>-1.5647105633100644</v>
      </c>
      <c r="AB258" s="122">
        <f>(幕後結果!$AD$2+幕後結果!$AD$4*幕後結果_最佳化!$P1259)*12/3</f>
        <v>1.5714556658273502</v>
      </c>
      <c r="AC258" s="122">
        <f>(幕後結果!$AE$2+幕後結果!$AE$4*幕後結果_最佳化!$Q1259)*12/3</f>
        <v>1.0465869118231625</v>
      </c>
      <c r="AD258" s="122">
        <f>(幕後結果!$AF$2+幕後結果!$AF$4*幕後結果_最佳化!$R1259)*12/3</f>
        <v>-0.91734501058082529</v>
      </c>
      <c r="AE258" s="122">
        <f>(幕後結果!$AG$2+幕後結果!$AG$4*幕後結果_最佳化!$S1259)*12/3</f>
        <v>1.6169589395094228</v>
      </c>
      <c r="AF258" s="122">
        <f>(幕後結果!$AH$2+幕後結果!$AH$4*幕後結果_最佳化!$T1259)*12/3</f>
        <v>0.19066150400210236</v>
      </c>
      <c r="AG258" s="122">
        <f>(幕後結果!$AI$2+幕後結果!$AI$4*幕後結果_最佳化!$U1259)*12/3</f>
        <v>-2.7633559001726637</v>
      </c>
      <c r="AH258" s="122">
        <f>(幕後結果!$AJ$2+幕後結果!$AJ$4*幕後結果_最佳化!$V1259)*12/3</f>
        <v>0.4332325884187383</v>
      </c>
      <c r="AI258" s="96">
        <f>(幕後結果!$AK$2+幕後結果!$AK$4*幕後結果_最佳化!$W1259)*12/3</f>
        <v>-0.91786170341668594</v>
      </c>
      <c r="AJ258" s="56"/>
      <c r="AK258" s="56"/>
      <c r="AL258" s="56"/>
      <c r="AM258" s="104">
        <v>257</v>
      </c>
      <c r="AN258" s="122">
        <f t="shared" si="40"/>
        <v>5.6720826103442033E-3</v>
      </c>
      <c r="AO258" s="122">
        <f t="shared" si="41"/>
        <v>0.11263353397344381</v>
      </c>
      <c r="AP258" s="122">
        <f t="shared" si="42"/>
        <v>0.13474406057454499</v>
      </c>
      <c r="AQ258" s="122">
        <f t="shared" si="43"/>
        <v>2.3084845881900299E-2</v>
      </c>
      <c r="AR258" s="122">
        <f t="shared" si="44"/>
        <v>0.10742971707710548</v>
      </c>
      <c r="AS258" s="122">
        <f t="shared" si="45"/>
        <v>0.13921351669761445</v>
      </c>
      <c r="AT258" s="122">
        <f t="shared" si="46"/>
        <v>0.17229846178729921</v>
      </c>
      <c r="AU258" s="122">
        <f t="shared" si="47"/>
        <v>0.13108696723149516</v>
      </c>
      <c r="AV258" s="122">
        <f t="shared" si="48"/>
        <v>0.16998838338020023</v>
      </c>
      <c r="AW258" s="122">
        <f t="shared" si="49"/>
        <v>3.8484307860522033E-3</v>
      </c>
      <c r="AX258" s="122">
        <f t="shared" si="50"/>
        <v>1</v>
      </c>
      <c r="AY258" s="122">
        <f>SUMPRODUCT(AN258:AW258,幕後結果_最佳化!$Z$1005:$AI$1005)</f>
        <v>7.3200935767886027E-2</v>
      </c>
      <c r="AZ258" s="122">
        <f>(SUMPRODUCT(AN258:AW258,MMULT(AN258:AW258,幕後結果!$AB$9:$AK$18)))*252</f>
        <v>4.8587094353502711E-2</v>
      </c>
      <c r="BA258" s="122">
        <f t="shared" si="51"/>
        <v>0.22042480430637273</v>
      </c>
      <c r="BB258" s="98">
        <f t="shared" si="52"/>
        <v>0.13746608900589138</v>
      </c>
      <c r="BC258" s="56"/>
      <c r="BD258" s="56"/>
    </row>
    <row r="259" spans="1:56">
      <c r="A259" s="91">
        <v>258</v>
      </c>
      <c r="B259" s="122">
        <v>0.58571957576754241</v>
      </c>
      <c r="C259" s="122">
        <v>0.35283809698342661</v>
      </c>
      <c r="D259" s="122">
        <v>0.3145000340444275</v>
      </c>
      <c r="E259" s="122">
        <v>0.19440531772784042</v>
      </c>
      <c r="F259" s="122">
        <v>0.84832992182415001</v>
      </c>
      <c r="G259" s="122">
        <v>0.65916556484643873</v>
      </c>
      <c r="H259" s="122">
        <v>0.66704590706708511</v>
      </c>
      <c r="I259" s="122">
        <v>0.69410867030465173</v>
      </c>
      <c r="J259" s="122">
        <v>0.56156313412302317</v>
      </c>
      <c r="K259" s="100">
        <v>0.62020571006984371</v>
      </c>
      <c r="L259" s="101"/>
      <c r="M259" s="102">
        <v>258</v>
      </c>
      <c r="N259" s="125">
        <v>0.21654769920433287</v>
      </c>
      <c r="O259" s="125">
        <v>-0.37766941128516229</v>
      </c>
      <c r="P259" s="125">
        <v>-0.48313474089583375</v>
      </c>
      <c r="Q259" s="125">
        <v>-0.86177628853370247</v>
      </c>
      <c r="R259" s="125">
        <v>1.0292969494563915</v>
      </c>
      <c r="S259" s="125">
        <v>0.41018687205998439</v>
      </c>
      <c r="T259" s="125">
        <v>0.43177054989430802</v>
      </c>
      <c r="U259" s="122">
        <v>0.50753047457845257</v>
      </c>
      <c r="V259" s="122">
        <v>0.15493351469220665</v>
      </c>
      <c r="W259" s="94">
        <v>0.30602110083598127</v>
      </c>
      <c r="X259" s="56"/>
      <c r="Y259" s="95">
        <v>258</v>
      </c>
      <c r="Z259" s="122">
        <f>(幕後結果!$AB$2+幕後結果!$AB$4*幕後結果_最佳化!$N1260)*12/3</f>
        <v>0.22056455695496466</v>
      </c>
      <c r="AA259" s="122">
        <f>(幕後結果!$AC$2+幕後結果!$AC$4*幕後結果_最佳化!$O1260)*12/3</f>
        <v>-1.879559911884618</v>
      </c>
      <c r="AB259" s="122">
        <f>(幕後結果!$AD$2+幕後結果!$AD$4*幕後結果_最佳化!$P1260)*12/3</f>
        <v>7.0863716986055592E-2</v>
      </c>
      <c r="AC259" s="122">
        <f>(幕後結果!$AE$2+幕後結果!$AE$4*幕後結果_最佳化!$Q1260)*12/3</f>
        <v>9.6599426633826369E-2</v>
      </c>
      <c r="AD259" s="122">
        <f>(幕後結果!$AF$2+幕後結果!$AF$4*幕後結果_最佳化!$R1260)*12/3</f>
        <v>0.44396120666015748</v>
      </c>
      <c r="AE259" s="122">
        <f>(幕後結果!$AG$2+幕後結果!$AG$4*幕後結果_最佳化!$S1260)*12/3</f>
        <v>0.11584414807764848</v>
      </c>
      <c r="AF259" s="122">
        <f>(幕後結果!$AH$2+幕後結果!$AH$4*幕後結果_最佳化!$T1260)*12/3</f>
        <v>1.8914993323401632</v>
      </c>
      <c r="AG259" s="122">
        <f>(幕後結果!$AI$2+幕後結果!$AI$4*幕後結果_最佳化!$U1260)*12/3</f>
        <v>8.4414972289164392E-2</v>
      </c>
      <c r="AH259" s="122">
        <f>(幕後結果!$AJ$2+幕後結果!$AJ$4*幕後結果_最佳化!$V1260)*12/3</f>
        <v>0.30334207370286748</v>
      </c>
      <c r="AI259" s="96">
        <f>(幕後結果!$AK$2+幕後結果!$AK$4*幕後結果_最佳化!$W1260)*12/3</f>
        <v>-9.4796464028661376E-2</v>
      </c>
      <c r="AJ259" s="56"/>
      <c r="AK259" s="56"/>
      <c r="AL259" s="56"/>
      <c r="AM259" s="104">
        <v>258</v>
      </c>
      <c r="AN259" s="122">
        <f t="shared" si="40"/>
        <v>5.0991797792212017E-2</v>
      </c>
      <c r="AO259" s="122">
        <f t="shared" si="41"/>
        <v>5.6071045528801313E-3</v>
      </c>
      <c r="AP259" s="122">
        <f t="shared" si="42"/>
        <v>0.12824959193679017</v>
      </c>
      <c r="AQ259" s="122">
        <f t="shared" si="43"/>
        <v>0.15128193190844788</v>
      </c>
      <c r="AR259" s="122">
        <f t="shared" si="44"/>
        <v>0.15856322913855636</v>
      </c>
      <c r="AS259" s="122">
        <f t="shared" si="45"/>
        <v>0.11213859301722927</v>
      </c>
      <c r="AT259" s="122">
        <f t="shared" si="46"/>
        <v>2.3745300856960173E-2</v>
      </c>
      <c r="AU259" s="122">
        <f t="shared" si="47"/>
        <v>0.16347891330736342</v>
      </c>
      <c r="AV259" s="122">
        <f t="shared" si="48"/>
        <v>0.15657896761854037</v>
      </c>
      <c r="AW259" s="122">
        <f t="shared" si="49"/>
        <v>4.9364569871020385E-2</v>
      </c>
      <c r="AX259" s="122">
        <f t="shared" si="50"/>
        <v>1.0000000000000002</v>
      </c>
      <c r="AY259" s="122">
        <f>SUMPRODUCT(AN259:AW259,幕後結果_最佳化!$Z$1005:$AI$1005)</f>
        <v>8.8934013363678649E-2</v>
      </c>
      <c r="AZ259" s="122">
        <f>(SUMPRODUCT(AN259:AW259,MMULT(AN259:AW259,幕後結果!$AB$9:$AK$18)))*252</f>
        <v>4.4795567159360589E-2</v>
      </c>
      <c r="BA259" s="122">
        <f t="shared" si="51"/>
        <v>0.21164963302439385</v>
      </c>
      <c r="BB259" s="98">
        <f t="shared" si="52"/>
        <v>0.21750103085873509</v>
      </c>
      <c r="BC259" s="56"/>
      <c r="BD259" s="56"/>
    </row>
    <row r="260" spans="1:56">
      <c r="A260" s="91">
        <v>259</v>
      </c>
      <c r="B260" s="122">
        <v>0.32090641401572761</v>
      </c>
      <c r="C260" s="122">
        <v>0.35545214270025371</v>
      </c>
      <c r="D260" s="122">
        <v>0.85975826426910151</v>
      </c>
      <c r="E260" s="122">
        <v>0.87549997319614015</v>
      </c>
      <c r="F260" s="122">
        <v>0.77172302100640322</v>
      </c>
      <c r="G260" s="122">
        <v>0.41250031696385814</v>
      </c>
      <c r="H260" s="122">
        <v>0.77955687113904104</v>
      </c>
      <c r="I260" s="122">
        <v>0.31626303323927751</v>
      </c>
      <c r="J260" s="122">
        <v>0.51475754928109407</v>
      </c>
      <c r="K260" s="100">
        <v>0.44786427818269403</v>
      </c>
      <c r="L260" s="101"/>
      <c r="M260" s="102">
        <v>259</v>
      </c>
      <c r="N260" s="125">
        <v>-0.46516566035921092</v>
      </c>
      <c r="O260" s="125">
        <v>-0.37064187891119538</v>
      </c>
      <c r="P260" s="125">
        <v>1.079233898976047</v>
      </c>
      <c r="Q260" s="125">
        <v>1.1527815633105771</v>
      </c>
      <c r="R260" s="125">
        <v>0.74453320926295319</v>
      </c>
      <c r="S260" s="125">
        <v>-0.22111789882451607</v>
      </c>
      <c r="T260" s="125">
        <v>0.77069749392973586</v>
      </c>
      <c r="U260" s="122">
        <v>-0.47817442125969301</v>
      </c>
      <c r="V260" s="122">
        <v>3.700013081511367E-2</v>
      </c>
      <c r="W260" s="94">
        <v>-0.13105909889433312</v>
      </c>
      <c r="X260" s="56"/>
      <c r="Y260" s="95">
        <v>259</v>
      </c>
      <c r="Z260" s="122">
        <f>(幕後結果!$AB$2+幕後結果!$AB$4*幕後結果_最佳化!$N1261)*12/3</f>
        <v>-0.62581693517410653</v>
      </c>
      <c r="AA260" s="122">
        <f>(幕後結果!$AC$2+幕後結果!$AC$4*幕後結果_最佳化!$O1261)*12/3</f>
        <v>-1.9291061752927989</v>
      </c>
      <c r="AB260" s="122">
        <f>(幕後結果!$AD$2+幕後結果!$AD$4*幕後結果_最佳化!$P1261)*12/3</f>
        <v>1.2191842250621945</v>
      </c>
      <c r="AC260" s="122">
        <f>(幕後結果!$AE$2+幕後結果!$AE$4*幕後結果_最佳化!$Q1261)*12/3</f>
        <v>1.8863823998295333</v>
      </c>
      <c r="AD260" s="122">
        <f>(幕後結果!$AF$2+幕後結果!$AF$4*幕後結果_最佳化!$R1261)*12/3</f>
        <v>0.59863934901516358</v>
      </c>
      <c r="AE260" s="122">
        <f>(幕後結果!$AG$2+幕後結果!$AG$4*幕後結果_最佳化!$S1261)*12/3</f>
        <v>0.8827253826280268</v>
      </c>
      <c r="AF260" s="122">
        <f>(幕後結果!$AH$2+幕後結果!$AH$4*幕後結果_最佳化!$T1261)*12/3</f>
        <v>1.9362011096477143</v>
      </c>
      <c r="AG260" s="122">
        <f>(幕後結果!$AI$2+幕後結果!$AI$4*幕後結果_最佳化!$U1261)*12/3</f>
        <v>-1.5180342021347448</v>
      </c>
      <c r="AH260" s="122">
        <f>(幕後結果!$AJ$2+幕後結果!$AJ$4*幕後結果_最佳化!$V1261)*12/3</f>
        <v>0.25020876989235363</v>
      </c>
      <c r="AI260" s="96">
        <f>(幕後結果!$AK$2+幕後結果!$AK$4*幕後結果_最佳化!$W1261)*12/3</f>
        <v>-0.41974870054374125</v>
      </c>
      <c r="AJ260" s="56"/>
      <c r="AK260" s="56"/>
      <c r="AL260" s="56"/>
      <c r="AM260" s="104">
        <v>259</v>
      </c>
      <c r="AN260" s="122">
        <f t="shared" ref="AN260:AN323" si="53">B1261/SUM($B1261:$K1261)</f>
        <v>0.15382355080393981</v>
      </c>
      <c r="AO260" s="122">
        <f t="shared" ref="AO260:AO323" si="54">C1261/SUM($B1261:$K1261)</f>
        <v>5.8945128431185469E-2</v>
      </c>
      <c r="AP260" s="122">
        <f t="shared" ref="AP260:AP323" si="55">D1261/SUM($B1261:$K1261)</f>
        <v>5.5775284589008343E-2</v>
      </c>
      <c r="AQ260" s="122">
        <f t="shared" ref="AQ260:AQ323" si="56">E1261/SUM($B1261:$K1261)</f>
        <v>9.5293464841635991E-2</v>
      </c>
      <c r="AR260" s="122">
        <f t="shared" ref="AR260:AR323" si="57">F1261/SUM($B1261:$K1261)</f>
        <v>5.2088757522050992E-2</v>
      </c>
      <c r="AS260" s="122">
        <f t="shared" ref="AS260:AS323" si="58">G1261/SUM($B1261:$K1261)</f>
        <v>6.1370337941623006E-2</v>
      </c>
      <c r="AT260" s="122">
        <f t="shared" ref="AT260:AT323" si="59">H1261/SUM($B1261:$K1261)</f>
        <v>0.1687700479362213</v>
      </c>
      <c r="AU260" s="122">
        <f t="shared" ref="AU260:AU323" si="60">I1261/SUM($B1261:$K1261)</f>
        <v>0.16247290489138477</v>
      </c>
      <c r="AV260" s="122">
        <f t="shared" ref="AV260:AV323" si="61">J1261/SUM($B1261:$K1261)</f>
        <v>6.2438360814291667E-2</v>
      </c>
      <c r="AW260" s="122">
        <f t="shared" ref="AW260:AW323" si="62">K1261/SUM($B1261:$K1261)</f>
        <v>0.12902216222865867</v>
      </c>
      <c r="AX260" s="122">
        <f t="shared" ref="AX260:AX323" si="63">SUM(AN260:AW260)</f>
        <v>1</v>
      </c>
      <c r="AY260" s="122">
        <f>SUMPRODUCT(AN260:AW260,幕後結果_最佳化!$Z$1005:$AI$1005)</f>
        <v>5.1795156031290826E-2</v>
      </c>
      <c r="AZ260" s="122">
        <f>(SUMPRODUCT(AN260:AW260,MMULT(AN260:AW260,幕後結果!$AB$9:$AK$18)))*252</f>
        <v>5.1021450013572556E-2</v>
      </c>
      <c r="BA260" s="122">
        <f t="shared" ref="BA260:BA323" si="64">AZ260^0.5</f>
        <v>0.22587928194850576</v>
      </c>
      <c r="BB260" s="98">
        <f t="shared" ref="BB260:BB323" si="65">(AY260-$BC$2)/$BA260</f>
        <v>3.9380132407710926E-2</v>
      </c>
      <c r="BC260" s="56"/>
      <c r="BD260" s="56"/>
    </row>
    <row r="261" spans="1:56">
      <c r="A261" s="91">
        <v>260</v>
      </c>
      <c r="B261" s="122">
        <v>0.31622248644582673</v>
      </c>
      <c r="C261" s="122">
        <v>0.40700540443253708</v>
      </c>
      <c r="D261" s="122">
        <v>0.90198383047721586</v>
      </c>
      <c r="E261" s="122">
        <v>0.61196058767349792</v>
      </c>
      <c r="F261" s="122">
        <v>0.49624492981503909</v>
      </c>
      <c r="G261" s="122">
        <v>0.52848860070846215</v>
      </c>
      <c r="H261" s="122">
        <v>0.60344627776589022</v>
      </c>
      <c r="I261" s="122">
        <v>0.93910327494323353</v>
      </c>
      <c r="J261" s="122">
        <v>0.83983508232666404</v>
      </c>
      <c r="K261" s="100">
        <v>0.24627135609841266</v>
      </c>
      <c r="L261" s="101"/>
      <c r="M261" s="102">
        <v>260</v>
      </c>
      <c r="N261" s="125">
        <v>-0.47828836990515405</v>
      </c>
      <c r="O261" s="125">
        <v>-0.2352550140758542</v>
      </c>
      <c r="P261" s="125">
        <v>1.2929384751480637</v>
      </c>
      <c r="Q261" s="125">
        <v>0.28443267095319064</v>
      </c>
      <c r="R261" s="125">
        <v>-9.4127040896919405E-3</v>
      </c>
      <c r="S261" s="125">
        <v>7.147113266702268E-2</v>
      </c>
      <c r="T261" s="125">
        <v>0.26227758164130083</v>
      </c>
      <c r="U261" s="122">
        <v>1.5472895099959378</v>
      </c>
      <c r="V261" s="122">
        <v>0.99378030748239787</v>
      </c>
      <c r="W261" s="94">
        <v>-0.68627023944886556</v>
      </c>
      <c r="X261" s="56"/>
      <c r="Y261" s="95">
        <v>260</v>
      </c>
      <c r="Z261" s="122">
        <f>(幕後結果!$AB$2+幕後結果!$AB$4*幕後結果_最佳化!$N1262)*12/3</f>
        <v>-0.64210944041910101</v>
      </c>
      <c r="AA261" s="122">
        <f>(幕後結果!$AC$2+幕後結果!$AC$4*幕後結果_最佳化!$O1262)*12/3</f>
        <v>-1.7436733696808375</v>
      </c>
      <c r="AB261" s="122">
        <f>(幕後結果!$AD$2+幕後結果!$AD$4*幕後結果_最佳化!$P1262)*12/3</f>
        <v>1.41403892250874</v>
      </c>
      <c r="AC261" s="122">
        <f>(幕後結果!$AE$2+幕後結果!$AE$4*幕後結果_最佳化!$Q1262)*12/3</f>
        <v>1.3297177119808017</v>
      </c>
      <c r="AD261" s="122">
        <f>(幕後結果!$AF$2+幕後結果!$AF$4*幕後結果_最佳化!$R1262)*12/3</f>
        <v>5.5577770494598805E-2</v>
      </c>
      <c r="AE261" s="122">
        <f>(幕後結果!$AG$2+幕後結果!$AG$4*幕後結果_最佳化!$S1262)*12/3</f>
        <v>0.61580183547528433</v>
      </c>
      <c r="AF261" s="122">
        <f>(幕後結果!$AH$2+幕後結果!$AH$4*幕後結果_最佳化!$T1262)*12/3</f>
        <v>1.3789596490840037</v>
      </c>
      <c r="AG261" s="122">
        <f>(幕後結果!$AI$2+幕後結果!$AI$4*幕後結果_最佳化!$U1262)*12/3</f>
        <v>0.69841775941764661</v>
      </c>
      <c r="AH261" s="122">
        <f>(幕後結果!$AJ$2+幕後結果!$AJ$4*幕後結果_最佳化!$V1262)*12/3</f>
        <v>1.0190399013864071</v>
      </c>
      <c r="AI261" s="96">
        <f>(幕後結果!$AK$2+幕後結果!$AK$4*幕後結果_最佳化!$W1262)*12/3</f>
        <v>-0.74019910844630987</v>
      </c>
      <c r="AJ261" s="56"/>
      <c r="AK261" s="56"/>
      <c r="AL261" s="56"/>
      <c r="AM261" s="104">
        <v>260</v>
      </c>
      <c r="AN261" s="122">
        <f t="shared" si="53"/>
        <v>8.3982689229389496E-3</v>
      </c>
      <c r="AO261" s="122">
        <f t="shared" si="54"/>
        <v>0.17261953298133931</v>
      </c>
      <c r="AP261" s="122">
        <f t="shared" si="55"/>
        <v>5.9239917663425359E-2</v>
      </c>
      <c r="AQ261" s="122">
        <f t="shared" si="56"/>
        <v>2.8263522593437319E-2</v>
      </c>
      <c r="AR261" s="122">
        <f t="shared" si="57"/>
        <v>7.7872734777205771E-2</v>
      </c>
      <c r="AS261" s="122">
        <f t="shared" si="58"/>
        <v>0.12625848867731901</v>
      </c>
      <c r="AT261" s="122">
        <f t="shared" si="59"/>
        <v>0.14267694145794205</v>
      </c>
      <c r="AU261" s="122">
        <f t="shared" si="60"/>
        <v>0.18013532368729673</v>
      </c>
      <c r="AV261" s="122">
        <f t="shared" si="61"/>
        <v>0.17280121358690925</v>
      </c>
      <c r="AW261" s="122">
        <f t="shared" si="62"/>
        <v>3.1734055652186191E-2</v>
      </c>
      <c r="AX261" s="122">
        <f t="shared" si="63"/>
        <v>1</v>
      </c>
      <c r="AY261" s="122">
        <f>SUMPRODUCT(AN261:AW261,幕後結果_最佳化!$Z$1005:$AI$1005)</f>
        <v>-0.12988770226192459</v>
      </c>
      <c r="AZ261" s="122">
        <f>(SUMPRODUCT(AN261:AW261,MMULT(AN261:AW261,幕後結果!$AB$9:$AK$18)))*252</f>
        <v>5.4686812507488892E-2</v>
      </c>
      <c r="BA261" s="122">
        <f t="shared" si="64"/>
        <v>0.23385211674793302</v>
      </c>
      <c r="BB261" s="98">
        <f t="shared" si="65"/>
        <v>-0.73887593862650736</v>
      </c>
      <c r="BC261" s="56"/>
      <c r="BD261" s="56"/>
    </row>
    <row r="262" spans="1:56">
      <c r="A262" s="91">
        <v>261</v>
      </c>
      <c r="B262" s="122">
        <v>0.56939979838230426</v>
      </c>
      <c r="C262" s="122">
        <v>0.30542011773636046</v>
      </c>
      <c r="D262" s="122">
        <v>0.19616797890737159</v>
      </c>
      <c r="E262" s="122">
        <v>4.5203938344660743E-2</v>
      </c>
      <c r="F262" s="122">
        <v>0.18186708366013704</v>
      </c>
      <c r="G262" s="122">
        <v>0.84351091770085374</v>
      </c>
      <c r="H262" s="122">
        <v>0.13183407481792386</v>
      </c>
      <c r="I262" s="122">
        <v>0.31089460929052404</v>
      </c>
      <c r="J262" s="122">
        <v>0.65925609550488473</v>
      </c>
      <c r="K262" s="100">
        <v>0.23238718381840306</v>
      </c>
      <c r="L262" s="101"/>
      <c r="M262" s="102">
        <v>261</v>
      </c>
      <c r="N262" s="125">
        <v>0.17484630418427902</v>
      </c>
      <c r="O262" s="125">
        <v>-0.50887444225454626</v>
      </c>
      <c r="P262" s="125">
        <v>-0.85538877125088186</v>
      </c>
      <c r="Q262" s="125">
        <v>-1.6932500750557795</v>
      </c>
      <c r="R262" s="125">
        <v>-0.90827269057202875</v>
      </c>
      <c r="S262" s="125">
        <v>1.0089926386542649</v>
      </c>
      <c r="T262" s="125">
        <v>-1.1177631830399111</v>
      </c>
      <c r="U262" s="122">
        <v>-0.4933161503326115</v>
      </c>
      <c r="V262" s="122">
        <v>0.41043372786162846</v>
      </c>
      <c r="W262" s="94">
        <v>-0.73100783439405681</v>
      </c>
      <c r="X262" s="56"/>
      <c r="Y262" s="95">
        <v>261</v>
      </c>
      <c r="Z262" s="122">
        <f>(幕後結果!$AB$2+幕後結果!$AB$4*幕後結果_最佳化!$N1263)*12/3</f>
        <v>0.16879017341708846</v>
      </c>
      <c r="AA262" s="122">
        <f>(幕後結果!$AC$2+幕後結果!$AC$4*幕後結果_最佳化!$O1263)*12/3</f>
        <v>-2.0639932418261209</v>
      </c>
      <c r="AB262" s="122">
        <f>(幕後結果!$AD$2+幕後結果!$AD$4*幕後結果_最佳化!$P1263)*12/3</f>
        <v>-0.27737339815415996</v>
      </c>
      <c r="AC262" s="122">
        <f>(幕後結果!$AE$2+幕後結果!$AE$4*幕後結果_最佳化!$Q1263)*12/3</f>
        <v>-0.61928669457733077</v>
      </c>
      <c r="AD262" s="122">
        <f>(幕後結果!$AF$2+幕後結果!$AF$4*幕後結果_最佳化!$R1263)*12/3</f>
        <v>-0.97726204256105775</v>
      </c>
      <c r="AE262" s="122">
        <f>(幕後結果!$AG$2+幕後結果!$AG$4*幕後結果_最佳化!$S1263)*12/3</f>
        <v>-0.20566878329634897</v>
      </c>
      <c r="AF262" s="122">
        <f>(幕後結果!$AH$2+幕後結果!$AH$4*幕後結果_最佳化!$T1263)*12/3</f>
        <v>3.5168116622636081E-2</v>
      </c>
      <c r="AG262" s="122">
        <f>(幕後結果!$AI$2+幕後結果!$AI$4*幕後結果_最佳化!$U1263)*12/3</f>
        <v>-1.3820727893889277</v>
      </c>
      <c r="AH262" s="122">
        <f>(幕後結果!$AJ$2+幕後結果!$AJ$4*幕後結果_最佳化!$V1263)*12/3</f>
        <v>-0.22028609573410432</v>
      </c>
      <c r="AI262" s="96">
        <f>(幕後結果!$AK$2+幕後結果!$AK$4*幕後結果_最佳化!$W1263)*12/3</f>
        <v>-1.0541343530512903</v>
      </c>
      <c r="AJ262" s="56"/>
      <c r="AK262" s="56"/>
      <c r="AL262" s="56"/>
      <c r="AM262" s="104">
        <v>261</v>
      </c>
      <c r="AN262" s="122">
        <f t="shared" si="53"/>
        <v>6.3287778911526191E-2</v>
      </c>
      <c r="AO262" s="122">
        <f t="shared" si="54"/>
        <v>0.19067545373666378</v>
      </c>
      <c r="AP262" s="122">
        <f t="shared" si="55"/>
        <v>0.16960824036955993</v>
      </c>
      <c r="AQ262" s="122">
        <f t="shared" si="56"/>
        <v>0.13264781670445036</v>
      </c>
      <c r="AR262" s="122">
        <f t="shared" si="57"/>
        <v>0.11249821647622922</v>
      </c>
      <c r="AS262" s="122">
        <f t="shared" si="58"/>
        <v>3.5195585064894994E-2</v>
      </c>
      <c r="AT262" s="122">
        <f t="shared" si="59"/>
        <v>9.1459683495863642E-2</v>
      </c>
      <c r="AU262" s="122">
        <f t="shared" si="60"/>
        <v>1.6084712868827244E-2</v>
      </c>
      <c r="AV262" s="122">
        <f t="shared" si="61"/>
        <v>4.0766027711362264E-2</v>
      </c>
      <c r="AW262" s="122">
        <f t="shared" si="62"/>
        <v>0.14777648466062243</v>
      </c>
      <c r="AX262" s="122">
        <f t="shared" si="63"/>
        <v>1</v>
      </c>
      <c r="AY262" s="122">
        <f>SUMPRODUCT(AN262:AW262,幕後結果_最佳化!$Z$1005:$AI$1005)</f>
        <v>-3.598000721647341E-2</v>
      </c>
      <c r="AZ262" s="122">
        <f>(SUMPRODUCT(AN262:AW262,MMULT(AN262:AW262,幕後結果!$AB$9:$AK$18)))*252</f>
        <v>4.7052199754194043E-2</v>
      </c>
      <c r="BA262" s="122">
        <f t="shared" si="64"/>
        <v>0.21691519023386546</v>
      </c>
      <c r="BB262" s="98">
        <f t="shared" si="65"/>
        <v>-0.36364445999115846</v>
      </c>
      <c r="BC262" s="56"/>
      <c r="BD262" s="56"/>
    </row>
    <row r="263" spans="1:56">
      <c r="A263" s="91">
        <v>262</v>
      </c>
      <c r="B263" s="122">
        <v>0.47274499387703695</v>
      </c>
      <c r="C263" s="122">
        <v>0.11597708405285423</v>
      </c>
      <c r="D263" s="122">
        <v>0.70143264760744639</v>
      </c>
      <c r="E263" s="122">
        <v>5.8512069079940332E-2</v>
      </c>
      <c r="F263" s="122">
        <v>0.82807165941054528</v>
      </c>
      <c r="G263" s="122">
        <v>0.24698682318008469</v>
      </c>
      <c r="H263" s="122">
        <v>0.77090413859932116</v>
      </c>
      <c r="I263" s="122">
        <v>0.28055970184081502</v>
      </c>
      <c r="J263" s="122">
        <v>0.92044158482414495</v>
      </c>
      <c r="K263" s="100">
        <v>0.82762213431264109</v>
      </c>
      <c r="L263" s="101"/>
      <c r="M263" s="102">
        <v>262</v>
      </c>
      <c r="N263" s="125">
        <v>-6.8371400351347922E-2</v>
      </c>
      <c r="O263" s="125">
        <v>-1.1953401266893056</v>
      </c>
      <c r="P263" s="125">
        <v>0.52852542551035475</v>
      </c>
      <c r="Q263" s="125">
        <v>-1.5673875247918074</v>
      </c>
      <c r="R263" s="125">
        <v>0.94657246336508005</v>
      </c>
      <c r="S263" s="125">
        <v>-0.68400240622468156</v>
      </c>
      <c r="T263" s="125">
        <v>0.74182772076969727</v>
      </c>
      <c r="U263" s="122">
        <v>-0.58117961696637899</v>
      </c>
      <c r="V263" s="122">
        <v>1.4080480906090165</v>
      </c>
      <c r="W263" s="94">
        <v>0.94481030209315797</v>
      </c>
      <c r="X263" s="56"/>
      <c r="Y263" s="95">
        <v>262</v>
      </c>
      <c r="Z263" s="122">
        <f>(幕後結果!$AB$2+幕後結果!$AB$4*幕後結果_最佳化!$N1264)*12/3</f>
        <v>-0.13317686417898694</v>
      </c>
      <c r="AA263" s="122">
        <f>(幕後結果!$AC$2+幕後結果!$AC$4*幕後結果_最佳化!$O1264)*12/3</f>
        <v>-3.0311250055510128</v>
      </c>
      <c r="AB263" s="122">
        <f>(幕後結果!$AD$2+幕後結果!$AD$4*幕後結果_最佳化!$P1264)*12/3</f>
        <v>0.77804747300107291</v>
      </c>
      <c r="AC263" s="122">
        <f>(幕後結果!$AE$2+幕後結果!$AE$4*幕後結果_最佳化!$Q1264)*12/3</f>
        <v>-0.3350386828001124</v>
      </c>
      <c r="AD263" s="122">
        <f>(幕後結果!$AF$2+幕後結果!$AF$4*幕後結果_最佳化!$R1264)*12/3</f>
        <v>0.34911363513444343</v>
      </c>
      <c r="AE263" s="122">
        <f>(幕後結果!$AG$2+幕後結果!$AG$4*幕後結果_最佳化!$S1264)*12/3</f>
        <v>-1.1634385637791509</v>
      </c>
      <c r="AF263" s="122">
        <f>(幕後結果!$AH$2+幕後結果!$AH$4*幕後結果_最佳化!$T1264)*12/3</f>
        <v>2.2973394479743057</v>
      </c>
      <c r="AG263" s="122">
        <f>(幕後結果!$AI$2+幕後結果!$AI$4*幕後結果_最佳化!$U1264)*12/3</f>
        <v>-1.3292131521495754</v>
      </c>
      <c r="AH263" s="122">
        <f>(幕後結果!$AJ$2+幕後結果!$AJ$4*幕後結果_最佳化!$V1264)*12/3</f>
        <v>0.87756686366783965</v>
      </c>
      <c r="AI263" s="96">
        <f>(幕後結果!$AK$2+幕後結果!$AK$4*幕後結果_最佳化!$W1264)*12/3</f>
        <v>-8.1686310306278709E-2</v>
      </c>
      <c r="AJ263" s="56"/>
      <c r="AK263" s="56"/>
      <c r="AL263" s="56"/>
      <c r="AM263" s="104">
        <v>262</v>
      </c>
      <c r="AN263" s="122">
        <f t="shared" si="53"/>
        <v>0.17894081082755148</v>
      </c>
      <c r="AO263" s="122">
        <f t="shared" si="54"/>
        <v>9.1220928013001634E-2</v>
      </c>
      <c r="AP263" s="122">
        <f t="shared" si="55"/>
        <v>4.9547299184488747E-2</v>
      </c>
      <c r="AQ263" s="122">
        <f t="shared" si="56"/>
        <v>9.9133222818194935E-2</v>
      </c>
      <c r="AR263" s="122">
        <f t="shared" si="57"/>
        <v>5.0290464862146446E-3</v>
      </c>
      <c r="AS263" s="122">
        <f t="shared" si="58"/>
        <v>2.4067562965287958E-2</v>
      </c>
      <c r="AT263" s="122">
        <f t="shared" si="59"/>
        <v>0.18154727299011658</v>
      </c>
      <c r="AU263" s="122">
        <f t="shared" si="60"/>
        <v>0.19103992258508859</v>
      </c>
      <c r="AV263" s="122">
        <f t="shared" si="61"/>
        <v>0.13441994831863388</v>
      </c>
      <c r="AW263" s="122">
        <f t="shared" si="62"/>
        <v>4.5053985811421546E-2</v>
      </c>
      <c r="AX263" s="122">
        <f t="shared" si="63"/>
        <v>1</v>
      </c>
      <c r="AY263" s="122">
        <f>SUMPRODUCT(AN263:AW263,幕後結果_最佳化!$Z$1005:$AI$1005)</f>
        <v>3.8416433229158997E-2</v>
      </c>
      <c r="AZ263" s="122">
        <f>(SUMPRODUCT(AN263:AW263,MMULT(AN263:AW263,幕後結果!$AB$9:$AK$18)))*252</f>
        <v>6.0771259540917381E-2</v>
      </c>
      <c r="BA263" s="122">
        <f t="shared" si="64"/>
        <v>0.24651827425348691</v>
      </c>
      <c r="BB263" s="98">
        <f t="shared" si="65"/>
        <v>-1.818756351600407E-2</v>
      </c>
      <c r="BC263" s="56"/>
      <c r="BD263" s="56"/>
    </row>
    <row r="264" spans="1:56">
      <c r="A264" s="91">
        <v>263</v>
      </c>
      <c r="B264" s="122">
        <v>0.26322140572291386</v>
      </c>
      <c r="C264" s="122">
        <v>0.31993040347062207</v>
      </c>
      <c r="D264" s="122">
        <v>0.94893390842703496</v>
      </c>
      <c r="E264" s="122">
        <v>0.71736853207631701</v>
      </c>
      <c r="F264" s="122">
        <v>0.35831140477611956</v>
      </c>
      <c r="G264" s="122">
        <v>0.85993326161275463</v>
      </c>
      <c r="H264" s="122">
        <v>0.88649277500129342</v>
      </c>
      <c r="I264" s="122">
        <v>0.46454386069704756</v>
      </c>
      <c r="J264" s="122">
        <v>0.18636219876075044</v>
      </c>
      <c r="K264" s="100">
        <v>0.22465418234254453</v>
      </c>
      <c r="L264" s="101"/>
      <c r="M264" s="102">
        <v>263</v>
      </c>
      <c r="N264" s="125">
        <v>-0.63344542151366245</v>
      </c>
      <c r="O264" s="125">
        <v>-0.46789342318146332</v>
      </c>
      <c r="P264" s="125">
        <v>1.6346035492380124</v>
      </c>
      <c r="Q264" s="125">
        <v>0.57504193563973816</v>
      </c>
      <c r="R264" s="125">
        <v>-0.3629760041629137</v>
      </c>
      <c r="S264" s="125">
        <v>1.0800195449318224</v>
      </c>
      <c r="T264" s="125">
        <v>1.2080853089893604</v>
      </c>
      <c r="U264" s="122">
        <v>-8.8992687748894905E-2</v>
      </c>
      <c r="V264" s="122">
        <v>-0.89138176399116054</v>
      </c>
      <c r="W264" s="94">
        <v>-0.7565685908674511</v>
      </c>
      <c r="X264" s="56"/>
      <c r="Y264" s="95">
        <v>263</v>
      </c>
      <c r="Z264" s="122">
        <f>(幕後結果!$AB$2+幕後結果!$AB$4*幕後結果_最佳化!$N1265)*12/3</f>
        <v>-0.83474473942341199</v>
      </c>
      <c r="AA264" s="122">
        <f>(幕後結果!$AC$2+幕後結果!$AC$4*幕後結果_最佳化!$O1265)*12/3</f>
        <v>-2.0777468950891325</v>
      </c>
      <c r="AB264" s="122">
        <f>(幕後結果!$AD$2+幕後結果!$AD$4*幕後結果_最佳化!$P1265)*12/3</f>
        <v>1.6395440093489839</v>
      </c>
      <c r="AC264" s="122">
        <f>(幕後結果!$AE$2+幕後結果!$AE$4*幕後結果_最佳化!$Q1265)*12/3</f>
        <v>1.5715034711910139</v>
      </c>
      <c r="AD264" s="122">
        <f>(幕後結果!$AF$2+幕後結果!$AF$4*幕後結果_最佳化!$R1265)*12/3</f>
        <v>-0.14446795271841295</v>
      </c>
      <c r="AE264" s="122">
        <f>(幕後結果!$AG$2+幕後結果!$AG$4*幕後結果_最佳化!$S1265)*12/3</f>
        <v>1.4474609045662696</v>
      </c>
      <c r="AF264" s="122">
        <f>(幕後結果!$AH$2+幕後結果!$AH$4*幕後結果_最佳化!$T1265)*12/3</f>
        <v>2.091944740237329</v>
      </c>
      <c r="AG264" s="122">
        <f>(幕後結果!$AI$2+幕後結果!$AI$4*幕後結果_最佳化!$U1265)*12/3</f>
        <v>-1.2670780110261233</v>
      </c>
      <c r="AH264" s="122">
        <f>(幕後結果!$AJ$2+幕後結果!$AJ$4*幕後結果_最佳化!$V1265)*12/3</f>
        <v>-0.37884444650856097</v>
      </c>
      <c r="AI264" s="96">
        <f>(幕後結果!$AK$2+幕後結果!$AK$4*幕後結果_最佳化!$W1265)*12/3</f>
        <v>-0.87818009584021939</v>
      </c>
      <c r="AJ264" s="56"/>
      <c r="AK264" s="56"/>
      <c r="AL264" s="56"/>
      <c r="AM264" s="104">
        <v>263</v>
      </c>
      <c r="AN264" s="122">
        <f t="shared" si="53"/>
        <v>0.20541374824048109</v>
      </c>
      <c r="AO264" s="122">
        <f t="shared" si="54"/>
        <v>0.17094304360777307</v>
      </c>
      <c r="AP264" s="122">
        <f t="shared" si="55"/>
        <v>0.20555929400123923</v>
      </c>
      <c r="AQ264" s="122">
        <f t="shared" si="56"/>
        <v>4.5251740263402172E-3</v>
      </c>
      <c r="AR264" s="122">
        <f t="shared" si="57"/>
        <v>4.1097505805775328E-2</v>
      </c>
      <c r="AS264" s="122">
        <f t="shared" si="58"/>
        <v>3.8206321437499386E-3</v>
      </c>
      <c r="AT264" s="122">
        <f t="shared" si="59"/>
        <v>0.11969108441883707</v>
      </c>
      <c r="AU264" s="122">
        <f t="shared" si="60"/>
        <v>0.11688539874730337</v>
      </c>
      <c r="AV264" s="122">
        <f t="shared" si="61"/>
        <v>0.12997993911803654</v>
      </c>
      <c r="AW264" s="122">
        <f t="shared" si="62"/>
        <v>2.0841798904643171E-3</v>
      </c>
      <c r="AX264" s="122">
        <f t="shared" si="63"/>
        <v>1.0000000000000002</v>
      </c>
      <c r="AY264" s="122">
        <f>SUMPRODUCT(AN264:AW264,幕後結果_最佳化!$Z$1005:$AI$1005)</f>
        <v>-8.1912536135318584E-2</v>
      </c>
      <c r="AZ264" s="122">
        <f>(SUMPRODUCT(AN264:AW264,MMULT(AN264:AW264,幕後結果!$AB$9:$AK$18)))*252</f>
        <v>6.632410854837005E-2</v>
      </c>
      <c r="BA264" s="122">
        <f t="shared" si="64"/>
        <v>0.25753467445835337</v>
      </c>
      <c r="BB264" s="98">
        <f t="shared" si="65"/>
        <v>-0.48464361701127884</v>
      </c>
      <c r="BC264" s="56"/>
      <c r="BD264" s="56"/>
    </row>
    <row r="265" spans="1:56">
      <c r="A265" s="91">
        <v>264</v>
      </c>
      <c r="B265" s="122">
        <v>0.36602242316520384</v>
      </c>
      <c r="C265" s="122">
        <v>0.90871907805219498</v>
      </c>
      <c r="D265" s="122">
        <v>6.0990246946998061E-2</v>
      </c>
      <c r="E265" s="122">
        <v>0.7431891237089614</v>
      </c>
      <c r="F265" s="122">
        <v>0.66050530030912702</v>
      </c>
      <c r="G265" s="122">
        <v>0.49720408056445575</v>
      </c>
      <c r="H265" s="122">
        <v>0.41031042483609337</v>
      </c>
      <c r="I265" s="122">
        <v>0.53670368624490861</v>
      </c>
      <c r="J265" s="122">
        <v>0.60480886099497222</v>
      </c>
      <c r="K265" s="100">
        <v>0.46010449979989354</v>
      </c>
      <c r="L265" s="101"/>
      <c r="M265" s="102">
        <v>264</v>
      </c>
      <c r="N265" s="125">
        <v>-0.34240670093355885</v>
      </c>
      <c r="O265" s="125">
        <v>1.3329084662436224</v>
      </c>
      <c r="P265" s="125">
        <v>-1.5465139490973066</v>
      </c>
      <c r="Q265" s="125">
        <v>0.6532086839694673</v>
      </c>
      <c r="R265" s="125">
        <v>0.41384257808309716</v>
      </c>
      <c r="S265" s="125">
        <v>-7.0083880827239136E-3</v>
      </c>
      <c r="T265" s="125">
        <v>-0.22674652216650923</v>
      </c>
      <c r="U265" s="122">
        <v>9.2132675556740803E-2</v>
      </c>
      <c r="V265" s="122">
        <v>0.26581423701344808</v>
      </c>
      <c r="W265" s="94">
        <v>-0.10017045740232466</v>
      </c>
      <c r="X265" s="56"/>
      <c r="Y265" s="95">
        <v>264</v>
      </c>
      <c r="Z265" s="122">
        <f>(幕後結果!$AB$2+幕後結果!$AB$4*幕後結果_最佳化!$N1266)*12/3</f>
        <v>-0.47340550037779217</v>
      </c>
      <c r="AA265" s="122">
        <f>(幕後結果!$AC$2+幕後結果!$AC$4*幕後結果_最佳化!$O1266)*12/3</f>
        <v>0.42917635761841866</v>
      </c>
      <c r="AB265" s="122">
        <f>(幕後結果!$AD$2+幕後結果!$AD$4*幕後結果_最佳化!$P1266)*12/3</f>
        <v>-0.84457676449017194</v>
      </c>
      <c r="AC265" s="122">
        <f>(幕後結果!$AE$2+幕後結果!$AE$4*幕後結果_最佳化!$Q1266)*12/3</f>
        <v>1.2071951166413144</v>
      </c>
      <c r="AD265" s="122">
        <f>(幕後結果!$AF$2+幕後結果!$AF$4*幕後結果_最佳化!$R1266)*12/3</f>
        <v>0.26196588093361473</v>
      </c>
      <c r="AE265" s="122">
        <f>(幕後結果!$AG$2+幕後結果!$AG$4*幕後結果_最佳化!$S1266)*12/3</f>
        <v>0.71083950070264468</v>
      </c>
      <c r="AF265" s="122">
        <f>(幕後結果!$AH$2+幕後結果!$AH$4*幕後結果_最佳化!$T1266)*12/3</f>
        <v>0.78840843766333446</v>
      </c>
      <c r="AG265" s="122">
        <f>(幕後結果!$AI$2+幕後結果!$AI$4*幕後結果_最佳化!$U1266)*12/3</f>
        <v>-0.91617689664994717</v>
      </c>
      <c r="AH265" s="122">
        <f>(幕後結果!$AJ$2+幕後結果!$AJ$4*幕後結果_最佳化!$V1266)*12/3</f>
        <v>0.5144930101174654</v>
      </c>
      <c r="AI265" s="96">
        <f>(幕後結果!$AK$2+幕後結果!$AK$4*幕後結果_最佳化!$W1266)*12/3</f>
        <v>-0.28162596538880952</v>
      </c>
      <c r="AJ265" s="56"/>
      <c r="AK265" s="56"/>
      <c r="AL265" s="56"/>
      <c r="AM265" s="104">
        <v>264</v>
      </c>
      <c r="AN265" s="122">
        <f t="shared" si="53"/>
        <v>9.1698591845295219E-2</v>
      </c>
      <c r="AO265" s="122">
        <f t="shared" si="54"/>
        <v>0.17669135507069655</v>
      </c>
      <c r="AP265" s="122">
        <f t="shared" si="55"/>
        <v>0.14288813397026556</v>
      </c>
      <c r="AQ265" s="122">
        <f t="shared" si="56"/>
        <v>7.4373930615647718E-2</v>
      </c>
      <c r="AR265" s="122">
        <f t="shared" si="57"/>
        <v>0.16769118279592529</v>
      </c>
      <c r="AS265" s="122">
        <f t="shared" si="58"/>
        <v>8.2536344145267102E-2</v>
      </c>
      <c r="AT265" s="122">
        <f t="shared" si="59"/>
        <v>5.509050153993246E-2</v>
      </c>
      <c r="AU265" s="122">
        <f t="shared" si="60"/>
        <v>6.0349694712136102E-2</v>
      </c>
      <c r="AV265" s="122">
        <f t="shared" si="61"/>
        <v>0.12667362436784471</v>
      </c>
      <c r="AW265" s="122">
        <f t="shared" si="62"/>
        <v>2.2006640936989234E-2</v>
      </c>
      <c r="AX265" s="122">
        <f t="shared" si="63"/>
        <v>1</v>
      </c>
      <c r="AY265" s="122">
        <f>SUMPRODUCT(AN265:AW265,幕後結果_最佳化!$Z$1005:$AI$1005)</f>
        <v>-8.3486759336836316E-2</v>
      </c>
      <c r="AZ265" s="122">
        <f>(SUMPRODUCT(AN265:AW265,MMULT(AN265:AW265,幕後結果!$AB$9:$AK$18)))*252</f>
        <v>4.9882726452092373E-2</v>
      </c>
      <c r="BA265" s="122">
        <f t="shared" si="64"/>
        <v>0.22334441218014023</v>
      </c>
      <c r="BB265" s="98">
        <f t="shared" si="65"/>
        <v>-0.56588279108096995</v>
      </c>
      <c r="BC265" s="56"/>
      <c r="BD265" s="56"/>
    </row>
    <row r="266" spans="1:56">
      <c r="A266" s="91">
        <v>265</v>
      </c>
      <c r="B266" s="122">
        <v>0.23887847398307893</v>
      </c>
      <c r="C266" s="122">
        <v>0.66039203898923859</v>
      </c>
      <c r="D266" s="122">
        <v>0.50726708897594897</v>
      </c>
      <c r="E266" s="122">
        <v>6.8106114266553108E-2</v>
      </c>
      <c r="F266" s="122">
        <v>7.1314013660760844E-2</v>
      </c>
      <c r="G266" s="122">
        <v>0.62603699643701849</v>
      </c>
      <c r="H266" s="122">
        <v>0.49475264612393</v>
      </c>
      <c r="I266" s="122">
        <v>5.7621983453219228E-2</v>
      </c>
      <c r="J266" s="122">
        <v>0.46694845404376872</v>
      </c>
      <c r="K266" s="100">
        <v>0.65570819192052343</v>
      </c>
      <c r="L266" s="101"/>
      <c r="M266" s="102">
        <v>265</v>
      </c>
      <c r="N266" s="125">
        <v>-0.7099148388358163</v>
      </c>
      <c r="O266" s="125">
        <v>0.41353331104381663</v>
      </c>
      <c r="P266" s="125">
        <v>1.8216898213834955E-2</v>
      </c>
      <c r="Q266" s="125">
        <v>-1.4900456680318197</v>
      </c>
      <c r="R266" s="125">
        <v>-1.4660743697692884</v>
      </c>
      <c r="S266" s="125">
        <v>0.32137528913936242</v>
      </c>
      <c r="T266" s="125">
        <v>-1.3153544877964626E-2</v>
      </c>
      <c r="U266" s="122">
        <v>-1.575054059491654</v>
      </c>
      <c r="V266" s="122">
        <v>-8.2942942992015059E-2</v>
      </c>
      <c r="W266" s="94">
        <v>0.40077794770393999</v>
      </c>
      <c r="X266" s="56"/>
      <c r="Y266" s="95">
        <v>265</v>
      </c>
      <c r="Z266" s="122">
        <f>(幕後結果!$AB$2+幕後結果!$AB$4*幕後結果_最佳化!$N1267)*12/3</f>
        <v>-0.92968537484942537</v>
      </c>
      <c r="AA266" s="122">
        <f>(幕後結果!$AC$2+幕後結果!$AC$4*幕後結果_最佳化!$O1267)*12/3</f>
        <v>-0.86972062584705023</v>
      </c>
      <c r="AB266" s="122">
        <f>(幕後結果!$AD$2+幕後結果!$AD$4*幕後結果_最佳化!$P1267)*12/3</f>
        <v>0.3063321559595783</v>
      </c>
      <c r="AC266" s="122">
        <f>(幕後結果!$AE$2+幕後結果!$AE$4*幕後結果_最佳化!$Q1267)*12/3</f>
        <v>-0.15909239414238052</v>
      </c>
      <c r="AD266" s="122">
        <f>(幕後結果!$AF$2+幕後結果!$AF$4*幕後結果_最佳化!$R1267)*12/3</f>
        <v>-1.1152874887614934</v>
      </c>
      <c r="AE266" s="122">
        <f>(幕後結果!$AG$2+幕後結果!$AG$4*幕後結果_最佳化!$S1267)*12/3</f>
        <v>-0.43942544686477109</v>
      </c>
      <c r="AF266" s="122">
        <f>(幕後結果!$AH$2+幕後結果!$AH$4*幕後結果_最佳化!$T1267)*12/3</f>
        <v>0.79761714555809815</v>
      </c>
      <c r="AG266" s="122">
        <f>(幕後結果!$AI$2+幕後結果!$AI$4*幕後結果_最佳化!$U1267)*12/3</f>
        <v>-3.2518779177345762</v>
      </c>
      <c r="AH266" s="122">
        <f>(幕後結果!$AJ$2+幕後結果!$AJ$4*幕後結果_最佳化!$V1267)*12/3</f>
        <v>-0.28647151950666599</v>
      </c>
      <c r="AI266" s="96">
        <f>(幕後結果!$AK$2+幕後結果!$AK$4*幕後結果_最佳化!$W1267)*12/3</f>
        <v>-0.75146330053774479</v>
      </c>
      <c r="AJ266" s="56"/>
      <c r="AK266" s="56"/>
      <c r="AL266" s="56"/>
      <c r="AM266" s="104">
        <v>265</v>
      </c>
      <c r="AN266" s="122">
        <f t="shared" si="53"/>
        <v>0.2859456350141738</v>
      </c>
      <c r="AO266" s="122">
        <f t="shared" si="54"/>
        <v>0.24297881572625812</v>
      </c>
      <c r="AP266" s="122">
        <f t="shared" si="55"/>
        <v>4.630201840550089E-2</v>
      </c>
      <c r="AQ266" s="122">
        <f t="shared" si="56"/>
        <v>7.6346292982243467E-3</v>
      </c>
      <c r="AR266" s="122">
        <f t="shared" si="57"/>
        <v>9.3990350036836492E-2</v>
      </c>
      <c r="AS266" s="122">
        <f t="shared" si="58"/>
        <v>5.9841787570448814E-2</v>
      </c>
      <c r="AT266" s="122">
        <f t="shared" si="59"/>
        <v>0.20012979699211797</v>
      </c>
      <c r="AU266" s="122">
        <f t="shared" si="60"/>
        <v>1.9004699225624366E-2</v>
      </c>
      <c r="AV266" s="122">
        <f t="shared" si="61"/>
        <v>3.4525665932133326E-2</v>
      </c>
      <c r="AW266" s="122">
        <f t="shared" si="62"/>
        <v>9.6466017986820071E-3</v>
      </c>
      <c r="AX266" s="122">
        <f t="shared" si="63"/>
        <v>1.0000000000000002</v>
      </c>
      <c r="AY266" s="122">
        <f>SUMPRODUCT(AN266:AW266,幕後結果_最佳化!$Z$1005:$AI$1005)</f>
        <v>-7.676602392503809E-2</v>
      </c>
      <c r="AZ266" s="122">
        <f>(SUMPRODUCT(AN266:AW266,MMULT(AN266:AW266,幕後結果!$AB$9:$AK$18)))*252</f>
        <v>7.2125223846164002E-2</v>
      </c>
      <c r="BA266" s="122">
        <f t="shared" si="64"/>
        <v>0.26856139679068547</v>
      </c>
      <c r="BB266" s="98">
        <f t="shared" si="65"/>
        <v>-0.44558162623165382</v>
      </c>
      <c r="BC266" s="56"/>
      <c r="BD266" s="56"/>
    </row>
    <row r="267" spans="1:56">
      <c r="A267" s="91">
        <v>266</v>
      </c>
      <c r="B267" s="122">
        <v>0.35368815621816196</v>
      </c>
      <c r="C267" s="122">
        <v>0.70478440136894416</v>
      </c>
      <c r="D267" s="122">
        <v>0.81588027434882093</v>
      </c>
      <c r="E267" s="122">
        <v>0.39852229998682676</v>
      </c>
      <c r="F267" s="122">
        <v>0.75094564524147089</v>
      </c>
      <c r="G267" s="122">
        <v>0.37984575816840205</v>
      </c>
      <c r="H267" s="122">
        <v>0.58363006511354132</v>
      </c>
      <c r="I267" s="122">
        <v>0.37746058693628415</v>
      </c>
      <c r="J267" s="122">
        <v>0.57287766570705068</v>
      </c>
      <c r="K267" s="100">
        <v>0.28080851240952298</v>
      </c>
      <c r="L267" s="101"/>
      <c r="M267" s="102">
        <v>266</v>
      </c>
      <c r="N267" s="125">
        <v>-0.37538210392757471</v>
      </c>
      <c r="O267" s="125">
        <v>0.53821127445158812</v>
      </c>
      <c r="P267" s="125">
        <v>0.89977603306339404</v>
      </c>
      <c r="Q267" s="125">
        <v>-0.25717381107597492</v>
      </c>
      <c r="R267" s="125">
        <v>0.67746856306437109</v>
      </c>
      <c r="S267" s="125">
        <v>-0.305885907321649</v>
      </c>
      <c r="T267" s="125">
        <v>0.2111889027819232</v>
      </c>
      <c r="U267" s="122">
        <v>-0.31215704677540751</v>
      </c>
      <c r="V267" s="122">
        <v>0.18370527742591175</v>
      </c>
      <c r="W267" s="94">
        <v>-0.58044135347385628</v>
      </c>
      <c r="X267" s="56"/>
      <c r="Y267" s="95">
        <v>266</v>
      </c>
      <c r="Z267" s="122">
        <f>(幕後結果!$AB$2+幕後結果!$AB$4*幕後結果_最佳化!$N1268)*12/3</f>
        <v>-0.51434612505251076</v>
      </c>
      <c r="AA267" s="122">
        <f>(幕後結果!$AC$2+幕後結果!$AC$4*幕後結果_最佳化!$O1268)*12/3</f>
        <v>-0.66883939844737883</v>
      </c>
      <c r="AB267" s="122">
        <f>(幕後結果!$AD$2+幕後結果!$AD$4*幕後結果_最佳化!$P1268)*12/3</f>
        <v>1.1831319858129792</v>
      </c>
      <c r="AC267" s="122">
        <f>(幕後結果!$AE$2+幕後結果!$AE$4*幕後結果_最佳化!$Q1268)*12/3</f>
        <v>0.98424445194940668</v>
      </c>
      <c r="AD267" s="122">
        <f>(幕後結果!$AF$2+幕後結果!$AF$4*幕後結果_最佳化!$R1268)*12/3</f>
        <v>0.51538115141796315</v>
      </c>
      <c r="AE267" s="122">
        <f>(幕後結果!$AG$2+幕後結果!$AG$4*幕後結果_最佳化!$S1268)*12/3</f>
        <v>0.25735119855367289</v>
      </c>
      <c r="AF267" s="122">
        <f>(幕後結果!$AH$2+幕後結果!$AH$4*幕後結果_最佳化!$T1268)*12/3</f>
        <v>1.5448332707135861</v>
      </c>
      <c r="AG267" s="122">
        <f>(幕後結果!$AI$2+幕後結果!$AI$4*幕後結果_最佳化!$U1268)*12/3</f>
        <v>-1.3224701148395519</v>
      </c>
      <c r="AH267" s="122">
        <f>(幕後結果!$AJ$2+幕後結果!$AJ$4*幕後結果_最佳化!$V1268)*12/3</f>
        <v>0.50708878235014165</v>
      </c>
      <c r="AI267" s="96">
        <f>(幕後結果!$AK$2+幕後結果!$AK$4*幕後結果_最佳化!$W1268)*12/3</f>
        <v>-0.60732493049644232</v>
      </c>
      <c r="AJ267" s="56"/>
      <c r="AK267" s="56"/>
      <c r="AL267" s="56"/>
      <c r="AM267" s="104">
        <v>266</v>
      </c>
      <c r="AN267" s="122">
        <f t="shared" si="53"/>
        <v>4.7872796312788873E-2</v>
      </c>
      <c r="AO267" s="122">
        <f t="shared" si="54"/>
        <v>0.11148696932359357</v>
      </c>
      <c r="AP267" s="122">
        <f t="shared" si="55"/>
        <v>9.6294669248066928E-2</v>
      </c>
      <c r="AQ267" s="122">
        <f t="shared" si="56"/>
        <v>6.9836210936617349E-2</v>
      </c>
      <c r="AR267" s="122">
        <f t="shared" si="57"/>
        <v>0.13125615699512275</v>
      </c>
      <c r="AS267" s="122">
        <f t="shared" si="58"/>
        <v>4.1787928081611532E-2</v>
      </c>
      <c r="AT267" s="122">
        <f t="shared" si="59"/>
        <v>0.14628406597016341</v>
      </c>
      <c r="AU267" s="122">
        <f t="shared" si="60"/>
        <v>6.2611575256647872E-2</v>
      </c>
      <c r="AV267" s="122">
        <f t="shared" si="61"/>
        <v>0.16006980014752203</v>
      </c>
      <c r="AW267" s="122">
        <f t="shared" si="62"/>
        <v>0.13249982772786559</v>
      </c>
      <c r="AX267" s="122">
        <f t="shared" si="63"/>
        <v>0.99999999999999989</v>
      </c>
      <c r="AY267" s="122">
        <f>SUMPRODUCT(AN267:AW267,幕後結果_最佳化!$Z$1005:$AI$1005)</f>
        <v>2.8877498248875151E-2</v>
      </c>
      <c r="AZ267" s="122">
        <f>(SUMPRODUCT(AN267:AW267,MMULT(AN267:AW267,幕後結果!$AB$9:$AK$18)))*252</f>
        <v>4.165785530313363E-2</v>
      </c>
      <c r="BA267" s="122">
        <f t="shared" si="64"/>
        <v>0.20410256074614455</v>
      </c>
      <c r="BB267" s="98">
        <f t="shared" si="65"/>
        <v>-6.8703213227028229E-2</v>
      </c>
      <c r="BC267" s="56"/>
      <c r="BD267" s="56"/>
    </row>
    <row r="268" spans="1:56">
      <c r="A268" s="91">
        <v>267</v>
      </c>
      <c r="B268" s="122">
        <v>0.87499369333696131</v>
      </c>
      <c r="C268" s="122">
        <v>0.40180364073745278</v>
      </c>
      <c r="D268" s="122">
        <v>0.95000077415559536</v>
      </c>
      <c r="E268" s="122">
        <v>0.66639225723545747</v>
      </c>
      <c r="F268" s="122">
        <v>0.19541426274693707</v>
      </c>
      <c r="G268" s="122">
        <v>0.7357996852798383</v>
      </c>
      <c r="H268" s="122">
        <v>6.7002967048642059E-2</v>
      </c>
      <c r="I268" s="122">
        <v>0.70368625868015644</v>
      </c>
      <c r="J268" s="122">
        <v>0.27080594656925894</v>
      </c>
      <c r="K268" s="100">
        <v>0.76234011506230592</v>
      </c>
      <c r="L268" s="101"/>
      <c r="M268" s="102">
        <v>267</v>
      </c>
      <c r="N268" s="125">
        <v>1.150318744263503</v>
      </c>
      <c r="O268" s="125">
        <v>-0.24868134327143304</v>
      </c>
      <c r="P268" s="125">
        <v>1.6448611331866758</v>
      </c>
      <c r="Q268" s="125">
        <v>0.42997271998935299</v>
      </c>
      <c r="R268" s="125">
        <v>-0.85811579667454752</v>
      </c>
      <c r="S268" s="125">
        <v>0.63044935306393968</v>
      </c>
      <c r="T268" s="125">
        <v>-1.4984902108243385</v>
      </c>
      <c r="U268" s="122">
        <v>0.53503235734058319</v>
      </c>
      <c r="V268" s="122">
        <v>-0.61037731297817122</v>
      </c>
      <c r="W268" s="94">
        <v>0.71385027180875982</v>
      </c>
      <c r="X268" s="56"/>
      <c r="Y268" s="95">
        <v>267</v>
      </c>
      <c r="Z268" s="122">
        <f>(幕後結果!$AB$2+幕後結果!$AB$4*幕後結果_最佳化!$N1269)*12/3</f>
        <v>1.3798883685494692</v>
      </c>
      <c r="AA268" s="122">
        <f>(幕後結果!$AC$2+幕後結果!$AC$4*幕後結果_最佳化!$O1269)*12/3</f>
        <v>-1.6206741812410759</v>
      </c>
      <c r="AB268" s="122">
        <f>(幕後結果!$AD$2+幕後結果!$AD$4*幕後結果_最佳化!$P1269)*12/3</f>
        <v>2.2079266192160518</v>
      </c>
      <c r="AC268" s="122">
        <f>(幕後結果!$AE$2+幕後結果!$AE$4*幕後結果_最佳化!$Q1269)*12/3</f>
        <v>1.6129024418880489</v>
      </c>
      <c r="AD268" s="122">
        <f>(幕後結果!$AF$2+幕後結果!$AF$4*幕後結果_最佳化!$R1269)*12/3</f>
        <v>-0.53286054596343768</v>
      </c>
      <c r="AE268" s="122">
        <f>(幕後結果!$AG$2+幕後結果!$AG$4*幕後結果_最佳化!$S1269)*12/3</f>
        <v>1.4295448036663398</v>
      </c>
      <c r="AF268" s="122">
        <f>(幕後結果!$AH$2+幕後結果!$AH$4*幕後結果_最佳化!$T1269)*12/3</f>
        <v>-8.1902278210897128E-2</v>
      </c>
      <c r="AG268" s="122">
        <f>(幕後結果!$AI$2+幕後結果!$AI$4*幕後結果_最佳化!$U1269)*12/3</f>
        <v>0.22142730453479853</v>
      </c>
      <c r="AH268" s="122">
        <f>(幕後結果!$AJ$2+幕後結果!$AJ$4*幕後結果_最佳化!$V1269)*12/3</f>
        <v>-0.26389059374986584</v>
      </c>
      <c r="AI268" s="96">
        <f>(幕後結果!$AK$2+幕後結果!$AK$4*幕後結果_最佳化!$W1269)*12/3</f>
        <v>-5.0874696828133725E-2</v>
      </c>
      <c r="AJ268" s="56"/>
      <c r="AK268" s="56"/>
      <c r="AL268" s="56"/>
      <c r="AM268" s="104">
        <v>267</v>
      </c>
      <c r="AN268" s="122">
        <f t="shared" si="53"/>
        <v>9.8043502293397852E-2</v>
      </c>
      <c r="AO268" s="122">
        <f t="shared" si="54"/>
        <v>0.10947438656681441</v>
      </c>
      <c r="AP268" s="122">
        <f t="shared" si="55"/>
        <v>4.165430804729417E-2</v>
      </c>
      <c r="AQ268" s="122">
        <f t="shared" si="56"/>
        <v>7.5262709328791103E-2</v>
      </c>
      <c r="AR268" s="122">
        <f t="shared" si="57"/>
        <v>0.10162976793787161</v>
      </c>
      <c r="AS268" s="122">
        <f t="shared" si="58"/>
        <v>0.14527770798443107</v>
      </c>
      <c r="AT268" s="122">
        <f t="shared" si="59"/>
        <v>8.7629958120649915E-2</v>
      </c>
      <c r="AU268" s="122">
        <f t="shared" si="60"/>
        <v>0.16633409659148107</v>
      </c>
      <c r="AV268" s="122">
        <f t="shared" si="61"/>
        <v>0.12193116498138723</v>
      </c>
      <c r="AW268" s="122">
        <f t="shared" si="62"/>
        <v>5.2762398147881674E-2</v>
      </c>
      <c r="AX268" s="122">
        <f t="shared" si="63"/>
        <v>1.0000000000000002</v>
      </c>
      <c r="AY268" s="122">
        <f>SUMPRODUCT(AN268:AW268,幕後結果_最佳化!$Z$1005:$AI$1005)</f>
        <v>-7.5519883542137914E-2</v>
      </c>
      <c r="AZ268" s="122">
        <f>(SUMPRODUCT(AN268:AW268,MMULT(AN268:AW268,幕後結果!$AB$9:$AK$18)))*252</f>
        <v>5.0569521016472212E-2</v>
      </c>
      <c r="BA268" s="122">
        <f t="shared" si="64"/>
        <v>0.22487667957454416</v>
      </c>
      <c r="BB268" s="98">
        <f t="shared" si="65"/>
        <v>-0.52659921769648432</v>
      </c>
      <c r="BC268" s="56"/>
      <c r="BD268" s="56"/>
    </row>
    <row r="269" spans="1:56">
      <c r="A269" s="91">
        <v>268</v>
      </c>
      <c r="B269" s="122">
        <v>0.77068730725749357</v>
      </c>
      <c r="C269" s="122">
        <v>0.9048019124750033</v>
      </c>
      <c r="D269" s="122">
        <v>0.41229460419624053</v>
      </c>
      <c r="E269" s="122">
        <v>0.49280303405962078</v>
      </c>
      <c r="F269" s="122">
        <v>0.26924142243166527</v>
      </c>
      <c r="G269" s="122">
        <v>0.39493576810487929</v>
      </c>
      <c r="H269" s="122">
        <v>0.61928261690716613</v>
      </c>
      <c r="I269" s="122">
        <v>0.15562379933015547</v>
      </c>
      <c r="J269" s="122">
        <v>4.0005070293912537E-2</v>
      </c>
      <c r="K269" s="100">
        <v>0.35528406254061906</v>
      </c>
      <c r="L269" s="101"/>
      <c r="M269" s="102">
        <v>268</v>
      </c>
      <c r="N269" s="125">
        <v>0.74111224535639764</v>
      </c>
      <c r="O269" s="125">
        <v>1.3094080235422567</v>
      </c>
      <c r="P269" s="125">
        <v>-0.22164633626639432</v>
      </c>
      <c r="Q269" s="125">
        <v>-1.8041096942848684E-2</v>
      </c>
      <c r="R269" s="125">
        <v>-0.61510883942664452</v>
      </c>
      <c r="S269" s="125">
        <v>-0.26647743419358422</v>
      </c>
      <c r="T269" s="125">
        <v>0.30359722473561312</v>
      </c>
      <c r="U269" s="122">
        <v>-1.0126076619491429</v>
      </c>
      <c r="V269" s="122">
        <v>-1.7506272362660837</v>
      </c>
      <c r="W269" s="94">
        <v>-0.37109318730705032</v>
      </c>
      <c r="X269" s="56"/>
      <c r="Y269" s="95">
        <v>268</v>
      </c>
      <c r="Z269" s="122">
        <f>(幕後結果!$AB$2+幕後結果!$AB$4*幕後結果_最佳化!$N1270)*12/3</f>
        <v>0.87183787742274299</v>
      </c>
      <c r="AA269" s="122">
        <f>(幕後結果!$AC$2+幕後結果!$AC$4*幕後結果_最佳化!$O1270)*12/3</f>
        <v>0.49093265729915769</v>
      </c>
      <c r="AB269" s="122">
        <f>(幕後結果!$AD$2+幕後結果!$AD$4*幕後結果_最佳化!$P1270)*12/3</f>
        <v>0.62663472374817386</v>
      </c>
      <c r="AC269" s="122">
        <f>(幕後結果!$AE$2+幕後結果!$AE$4*幕後結果_最佳化!$Q1270)*12/3</f>
        <v>1.0932302774905485</v>
      </c>
      <c r="AD269" s="122">
        <f>(幕後結果!$AF$2+幕後結果!$AF$4*幕後結果_最佳化!$R1270)*12/3</f>
        <v>-0.40117450170380681</v>
      </c>
      <c r="AE269" s="122">
        <f>(幕後結果!$AG$2+幕後結果!$AG$4*幕後結果_最佳化!$S1270)*12/3</f>
        <v>0.52095224776838656</v>
      </c>
      <c r="AF269" s="122">
        <f>(幕後結果!$AH$2+幕後結果!$AH$4*幕後結果_最佳化!$T1270)*12/3</f>
        <v>1.4711444821583683</v>
      </c>
      <c r="AG269" s="122">
        <f>(幕後結果!$AI$2+幕後結果!$AI$4*幕後結果_最佳化!$U1270)*12/3</f>
        <v>-1.8158876940967161</v>
      </c>
      <c r="AH269" s="122">
        <f>(幕後結果!$AJ$2+幕後結果!$AJ$4*幕後結果_最佳化!$V1270)*12/3</f>
        <v>-0.64728696038366418</v>
      </c>
      <c r="AI269" s="96">
        <f>(幕後結果!$AK$2+幕後結果!$AK$4*幕後結果_最佳化!$W1270)*12/3</f>
        <v>-0.48056719878057402</v>
      </c>
      <c r="AJ269" s="56"/>
      <c r="AK269" s="56"/>
      <c r="AL269" s="56"/>
      <c r="AM269" s="104">
        <v>268</v>
      </c>
      <c r="AN269" s="122">
        <f t="shared" si="53"/>
        <v>6.876998496478641E-2</v>
      </c>
      <c r="AO269" s="122">
        <f t="shared" si="54"/>
        <v>0.16310523868734117</v>
      </c>
      <c r="AP269" s="122">
        <f t="shared" si="55"/>
        <v>9.9625206690226398E-2</v>
      </c>
      <c r="AQ269" s="122">
        <f t="shared" si="56"/>
        <v>0.1355186535244387</v>
      </c>
      <c r="AR269" s="122">
        <f t="shared" si="57"/>
        <v>0.14792611581787332</v>
      </c>
      <c r="AS269" s="122">
        <f t="shared" si="58"/>
        <v>3.6330158922990144E-2</v>
      </c>
      <c r="AT269" s="122">
        <f t="shared" si="59"/>
        <v>1.6288176412698682E-2</v>
      </c>
      <c r="AU269" s="122">
        <f t="shared" si="60"/>
        <v>0.17603004971313244</v>
      </c>
      <c r="AV269" s="122">
        <f t="shared" si="61"/>
        <v>0.10991740544430062</v>
      </c>
      <c r="AW269" s="122">
        <f t="shared" si="62"/>
        <v>4.6489009822212241E-2</v>
      </c>
      <c r="AX269" s="122">
        <f t="shared" si="63"/>
        <v>1</v>
      </c>
      <c r="AY269" s="122">
        <f>SUMPRODUCT(AN269:AW269,幕後結果_最佳化!$Z$1005:$AI$1005)</f>
        <v>-0.20225170610303683</v>
      </c>
      <c r="AZ269" s="122">
        <f>(SUMPRODUCT(AN269:AW269,MMULT(AN269:AW269,幕後結果!$AB$9:$AK$18)))*252</f>
        <v>5.0126827578207828E-2</v>
      </c>
      <c r="BA269" s="122">
        <f t="shared" si="64"/>
        <v>0.22389021322560712</v>
      </c>
      <c r="BB269" s="98">
        <f t="shared" si="65"/>
        <v>-1.0949639225900649</v>
      </c>
      <c r="BC269" s="56"/>
      <c r="BD269" s="56"/>
    </row>
    <row r="270" spans="1:56">
      <c r="A270" s="91">
        <v>269</v>
      </c>
      <c r="B270" s="122">
        <v>0.46321660048853741</v>
      </c>
      <c r="C270" s="122">
        <v>0.79763596680124227</v>
      </c>
      <c r="D270" s="122">
        <v>0.67227811926862935</v>
      </c>
      <c r="E270" s="122">
        <v>0.69586070054069493</v>
      </c>
      <c r="F270" s="122">
        <v>0.78437632466275864</v>
      </c>
      <c r="G270" s="122">
        <v>3.5613820957436593E-2</v>
      </c>
      <c r="H270" s="122">
        <v>0.2157532520038945</v>
      </c>
      <c r="I270" s="122">
        <v>0.96603546363673698</v>
      </c>
      <c r="J270" s="122">
        <v>0.87835770596809315</v>
      </c>
      <c r="K270" s="100">
        <v>8.6959691331630617E-2</v>
      </c>
      <c r="L270" s="101"/>
      <c r="M270" s="102">
        <v>269</v>
      </c>
      <c r="N270" s="125">
        <v>-9.2333338786039498E-2</v>
      </c>
      <c r="O270" s="125">
        <v>0.83320687411047656</v>
      </c>
      <c r="P270" s="125">
        <v>0.44621249024723486</v>
      </c>
      <c r="Q270" s="125">
        <v>0.5125321879810546</v>
      </c>
      <c r="R270" s="125">
        <v>0.78705896282299015</v>
      </c>
      <c r="S270" s="125">
        <v>-1.8040233794843192</v>
      </c>
      <c r="T270" s="125">
        <v>-0.78661631786525765</v>
      </c>
      <c r="U270" s="122">
        <v>1.82547704102846</v>
      </c>
      <c r="V270" s="122">
        <v>1.1668162378306872</v>
      </c>
      <c r="W270" s="94">
        <v>-1.3597173591522009</v>
      </c>
      <c r="X270" s="56"/>
      <c r="Y270" s="95">
        <v>269</v>
      </c>
      <c r="Z270" s="122">
        <f>(幕後結果!$AB$2+幕後結果!$AB$4*幕後結果_最佳化!$N1271)*12/3</f>
        <v>-0.16292681835275252</v>
      </c>
      <c r="AA270" s="122">
        <f>(幕後結果!$AC$2+幕後結果!$AC$4*幕後結果_最佳化!$O1271)*12/3</f>
        <v>-0.23772123592663386</v>
      </c>
      <c r="AB270" s="122">
        <f>(幕後結果!$AD$2+幕後結果!$AD$4*幕後結果_最佳化!$P1271)*12/3</f>
        <v>0.90558078190213587</v>
      </c>
      <c r="AC270" s="122">
        <f>(幕後結果!$AE$2+幕後結果!$AE$4*幕後結果_最佳化!$Q1271)*12/3</f>
        <v>1.5033786914862493</v>
      </c>
      <c r="AD270" s="122">
        <f>(幕後結果!$AF$2+幕後結果!$AF$4*幕後結果_最佳化!$R1271)*12/3</f>
        <v>0.63050884488142589</v>
      </c>
      <c r="AE270" s="122">
        <f>(幕後結果!$AG$2+幕後結果!$AG$4*幕後結果_最佳化!$S1271)*12/3</f>
        <v>-0.34846006777318239</v>
      </c>
      <c r="AF270" s="122">
        <f>(幕後結果!$AH$2+幕後結果!$AH$4*幕後結果_最佳化!$T1271)*12/3</f>
        <v>0.66595522100571825</v>
      </c>
      <c r="AG270" s="122">
        <f>(幕後結果!$AI$2+幕後結果!$AI$4*幕後結果_最佳化!$U1271)*12/3</f>
        <v>1.2006766787075689</v>
      </c>
      <c r="AH270" s="122">
        <f>(幕後結果!$AJ$2+幕後結果!$AJ$4*幕後結果_最佳化!$V1271)*12/3</f>
        <v>1.376150689581072</v>
      </c>
      <c r="AI270" s="96">
        <f>(幕後結果!$AK$2+幕後結果!$AK$4*幕後結果_最佳化!$W1271)*12/3</f>
        <v>-0.85256787226707276</v>
      </c>
      <c r="AJ270" s="56"/>
      <c r="AK270" s="56"/>
      <c r="AL270" s="56"/>
      <c r="AM270" s="104">
        <v>269</v>
      </c>
      <c r="AN270" s="122">
        <f t="shared" si="53"/>
        <v>9.861642658717272E-3</v>
      </c>
      <c r="AO270" s="122">
        <f t="shared" si="54"/>
        <v>6.964542620525907E-2</v>
      </c>
      <c r="AP270" s="122">
        <f t="shared" si="55"/>
        <v>3.591516964965738E-2</v>
      </c>
      <c r="AQ270" s="122">
        <f t="shared" si="56"/>
        <v>0.21108976956196032</v>
      </c>
      <c r="AR270" s="122">
        <f t="shared" si="57"/>
        <v>0.15606313727492657</v>
      </c>
      <c r="AS270" s="122">
        <f t="shared" si="58"/>
        <v>0.11298787219578219</v>
      </c>
      <c r="AT270" s="122">
        <f t="shared" si="59"/>
        <v>4.8724058428872695E-2</v>
      </c>
      <c r="AU270" s="122">
        <f t="shared" si="60"/>
        <v>5.9388533084731326E-2</v>
      </c>
      <c r="AV270" s="122">
        <f t="shared" si="61"/>
        <v>8.989008674910004E-2</v>
      </c>
      <c r="AW270" s="122">
        <f t="shared" si="62"/>
        <v>0.20643430419099315</v>
      </c>
      <c r="AX270" s="122">
        <f t="shared" si="63"/>
        <v>1</v>
      </c>
      <c r="AY270" s="122">
        <f>SUMPRODUCT(AN270:AW270,幕後結果_最佳化!$Z$1005:$AI$1005)</f>
        <v>4.8780422778175195E-2</v>
      </c>
      <c r="AZ270" s="122">
        <f>(SUMPRODUCT(AN270:AW270,MMULT(AN270:AW270,幕後結果!$AB$9:$AK$18)))*252</f>
        <v>3.894331091641158E-2</v>
      </c>
      <c r="BA270" s="122">
        <f t="shared" si="64"/>
        <v>0.19734059621986444</v>
      </c>
      <c r="BB270" s="98">
        <f t="shared" si="65"/>
        <v>2.9798343021238256E-2</v>
      </c>
      <c r="BC270" s="56"/>
      <c r="BD270" s="56"/>
    </row>
    <row r="271" spans="1:56">
      <c r="A271" s="91">
        <v>270</v>
      </c>
      <c r="B271" s="122">
        <v>0.1200092672933728</v>
      </c>
      <c r="C271" s="122">
        <v>0.85018738217395606</v>
      </c>
      <c r="D271" s="122">
        <v>0.39179537918339191</v>
      </c>
      <c r="E271" s="122">
        <v>0.45516680342565285</v>
      </c>
      <c r="F271" s="122">
        <v>0.1867576259618442</v>
      </c>
      <c r="G271" s="122">
        <v>0.25484696000575169</v>
      </c>
      <c r="H271" s="122">
        <v>0.59114492042065514</v>
      </c>
      <c r="I271" s="122">
        <v>0.79664175044339025</v>
      </c>
      <c r="J271" s="122">
        <v>0.97061151815252611</v>
      </c>
      <c r="K271" s="100">
        <v>0.66952823179934584</v>
      </c>
      <c r="L271" s="101"/>
      <c r="M271" s="102">
        <v>270</v>
      </c>
      <c r="N271" s="125">
        <v>-1.1749404662375222</v>
      </c>
      <c r="O271" s="125">
        <v>1.0372373921615867</v>
      </c>
      <c r="P271" s="125">
        <v>-0.27464269881568149</v>
      </c>
      <c r="Q271" s="125">
        <v>-0.11261775663389202</v>
      </c>
      <c r="R271" s="125">
        <v>-0.88990806706720016</v>
      </c>
      <c r="S271" s="125">
        <v>-0.65931436464493942</v>
      </c>
      <c r="T271" s="125">
        <v>0.23049112490121793</v>
      </c>
      <c r="U271" s="122">
        <v>0.82968571674846203</v>
      </c>
      <c r="V271" s="122">
        <v>1.889857927672993</v>
      </c>
      <c r="W271" s="94">
        <v>0.43861084653069832</v>
      </c>
      <c r="X271" s="56"/>
      <c r="Y271" s="95">
        <v>270</v>
      </c>
      <c r="Z271" s="122">
        <f>(幕後結果!$AB$2+幕後結果!$AB$4*幕後結果_最佳化!$N1272)*12/3</f>
        <v>-1.5070381271124917</v>
      </c>
      <c r="AA271" s="122">
        <f>(幕後結果!$AC$2+幕後結果!$AC$4*幕後結果_最佳化!$O1272)*12/3</f>
        <v>-5.0614702681374135E-2</v>
      </c>
      <c r="AB271" s="122">
        <f>(幕後結果!$AD$2+幕後結果!$AD$4*幕後結果_最佳化!$P1272)*12/3</f>
        <v>-2.3978849250640699E-2</v>
      </c>
      <c r="AC271" s="122">
        <f>(幕後結果!$AE$2+幕後結果!$AE$4*幕後結果_最佳化!$Q1272)*12/3</f>
        <v>0.85093324363029954</v>
      </c>
      <c r="AD271" s="122">
        <f>(幕後結果!$AF$2+幕後結果!$AF$4*幕後結果_最佳化!$R1272)*12/3</f>
        <v>-0.555423150316668</v>
      </c>
      <c r="AE271" s="122">
        <f>(幕後結果!$AG$2+幕後結果!$AG$4*幕後結果_最佳化!$S1272)*12/3</f>
        <v>-0.33249213064856964</v>
      </c>
      <c r="AF271" s="122">
        <f>(幕後結果!$AH$2+幕後結果!$AH$4*幕後結果_最佳化!$T1272)*12/3</f>
        <v>0.92886606000885807</v>
      </c>
      <c r="AG271" s="122">
        <f>(幕後結果!$AI$2+幕後結果!$AI$4*幕後結果_最佳化!$U1272)*12/3</f>
        <v>-0.71545027737924427</v>
      </c>
      <c r="AH271" s="122">
        <f>(幕後結果!$AJ$2+幕後結果!$AJ$4*幕後結果_最佳化!$V1272)*12/3</f>
        <v>1.5648381649325167</v>
      </c>
      <c r="AI271" s="96">
        <f>(幕後結果!$AK$2+幕後結果!$AK$4*幕後結果_最佳化!$W1272)*12/3</f>
        <v>-0.4707075305363691</v>
      </c>
      <c r="AJ271" s="56"/>
      <c r="AK271" s="56"/>
      <c r="AL271" s="56"/>
      <c r="AM271" s="104">
        <v>270</v>
      </c>
      <c r="AN271" s="122">
        <f t="shared" si="53"/>
        <v>0.12350974112587518</v>
      </c>
      <c r="AO271" s="122">
        <f t="shared" si="54"/>
        <v>5.3219007524807939E-3</v>
      </c>
      <c r="AP271" s="122">
        <f t="shared" si="55"/>
        <v>0.14521642220608974</v>
      </c>
      <c r="AQ271" s="122">
        <f t="shared" si="56"/>
        <v>0.19818960854623827</v>
      </c>
      <c r="AR271" s="122">
        <f t="shared" si="57"/>
        <v>0.16849598886628667</v>
      </c>
      <c r="AS271" s="122">
        <f t="shared" si="58"/>
        <v>6.439469542422889E-2</v>
      </c>
      <c r="AT271" s="122">
        <f t="shared" si="59"/>
        <v>1.3237548875036281E-2</v>
      </c>
      <c r="AU271" s="122">
        <f t="shared" si="60"/>
        <v>9.8553291056974551E-2</v>
      </c>
      <c r="AV271" s="122">
        <f t="shared" si="61"/>
        <v>1.5210018141054455E-2</v>
      </c>
      <c r="AW271" s="122">
        <f t="shared" si="62"/>
        <v>0.16787078500573524</v>
      </c>
      <c r="AX271" s="122">
        <f t="shared" si="63"/>
        <v>1</v>
      </c>
      <c r="AY271" s="122">
        <f>SUMPRODUCT(AN271:AW271,幕後結果_最佳化!$Z$1005:$AI$1005)</f>
        <v>9.2830000054922701E-2</v>
      </c>
      <c r="AZ271" s="122">
        <f>(SUMPRODUCT(AN271:AW271,MMULT(AN271:AW271,幕後結果!$AB$9:$AK$18)))*252</f>
        <v>4.2427916847550172E-2</v>
      </c>
      <c r="BA271" s="122">
        <f t="shared" si="64"/>
        <v>0.20598037976358372</v>
      </c>
      <c r="BB271" s="98">
        <f t="shared" si="65"/>
        <v>0.24240172832106832</v>
      </c>
      <c r="BC271" s="56"/>
      <c r="BD271" s="56"/>
    </row>
    <row r="272" spans="1:56">
      <c r="A272" s="91">
        <v>271</v>
      </c>
      <c r="B272" s="122">
        <v>0.71365845690587548</v>
      </c>
      <c r="C272" s="122">
        <v>0.98808397885309462</v>
      </c>
      <c r="D272" s="122">
        <v>0.68894041546164542</v>
      </c>
      <c r="E272" s="122">
        <v>0.34172296502037414</v>
      </c>
      <c r="F272" s="122">
        <v>0.67585322579786222</v>
      </c>
      <c r="G272" s="122">
        <v>4.6157710293123655E-2</v>
      </c>
      <c r="H272" s="122">
        <v>6.6202928703718689E-2</v>
      </c>
      <c r="I272" s="122">
        <v>0.31392640036213204</v>
      </c>
      <c r="J272" s="122">
        <v>0.27054946052483597</v>
      </c>
      <c r="K272" s="100">
        <v>0.45447621118838222</v>
      </c>
      <c r="L272" s="101"/>
      <c r="M272" s="102">
        <v>271</v>
      </c>
      <c r="N272" s="125">
        <v>0.56410439645326538</v>
      </c>
      <c r="O272" s="125">
        <v>2.2598261575054441</v>
      </c>
      <c r="P272" s="125">
        <v>0.49284916434922066</v>
      </c>
      <c r="Q272" s="125">
        <v>-0.40776538350575242</v>
      </c>
      <c r="R272" s="125">
        <v>0.45613410262019749</v>
      </c>
      <c r="S272" s="125">
        <v>-1.6833083201597903</v>
      </c>
      <c r="T272" s="125">
        <v>-1.5046819828038613</v>
      </c>
      <c r="U272" s="122">
        <v>-0.48475125939120967</v>
      </c>
      <c r="V272" s="122">
        <v>-0.61115205457769139</v>
      </c>
      <c r="W272" s="94">
        <v>-0.11435999862781873</v>
      </c>
      <c r="X272" s="56"/>
      <c r="Y272" s="95">
        <v>271</v>
      </c>
      <c r="Z272" s="122">
        <f>(幕後結果!$AB$2+幕後結果!$AB$4*幕後結果_最佳化!$N1273)*12/3</f>
        <v>0.65207371236500111</v>
      </c>
      <c r="AA272" s="122">
        <f>(幕後結果!$AC$2+幕後結果!$AC$4*幕後結果_最佳化!$O1273)*12/3</f>
        <v>1.7852988177231175</v>
      </c>
      <c r="AB272" s="122">
        <f>(幕後結果!$AD$2+幕後結果!$AD$4*幕後結果_最佳化!$P1273)*12/3</f>
        <v>1.2885662849441133</v>
      </c>
      <c r="AC272" s="122">
        <f>(幕後結果!$AE$2+幕後結果!$AE$4*幕後結果_最佳化!$Q1273)*12/3</f>
        <v>1.1329554779832605</v>
      </c>
      <c r="AD272" s="122">
        <f>(幕後結果!$AF$2+幕後結果!$AF$4*幕後結果_最佳化!$R1273)*12/3</f>
        <v>0.46762456640612804</v>
      </c>
      <c r="AE272" s="122">
        <f>(幕後結果!$AG$2+幕後結果!$AG$4*幕後結果_最佳化!$S1273)*12/3</f>
        <v>-0.28414936015448911</v>
      </c>
      <c r="AF272" s="122">
        <f>(幕後結果!$AH$2+幕後結果!$AH$4*幕後結果_最佳化!$T1273)*12/3</f>
        <v>0.15322131664534377</v>
      </c>
      <c r="AG272" s="122">
        <f>(幕後結果!$AI$2+幕後結果!$AI$4*幕後結果_最佳化!$U1273)*12/3</f>
        <v>-1.2438611024437713</v>
      </c>
      <c r="AH272" s="122">
        <f>(幕後結果!$AJ$2+幕後結果!$AJ$4*幕後結果_最佳化!$V1273)*12/3</f>
        <v>0.28257743879781361</v>
      </c>
      <c r="AI272" s="96">
        <f>(幕後結果!$AK$2+幕後結果!$AK$4*幕後結果_最佳化!$W1273)*12/3</f>
        <v>-0.25822876290343078</v>
      </c>
      <c r="AJ272" s="56"/>
      <c r="AK272" s="56"/>
      <c r="AL272" s="56"/>
      <c r="AM272" s="104">
        <v>271</v>
      </c>
      <c r="AN272" s="122">
        <f t="shared" si="53"/>
        <v>0.13420096598033363</v>
      </c>
      <c r="AO272" s="122">
        <f t="shared" si="54"/>
        <v>0.16840601208712641</v>
      </c>
      <c r="AP272" s="122">
        <f t="shared" si="55"/>
        <v>5.4241019918033213E-2</v>
      </c>
      <c r="AQ272" s="122">
        <f t="shared" si="56"/>
        <v>0.14404535874856048</v>
      </c>
      <c r="AR272" s="122">
        <f t="shared" si="57"/>
        <v>7.9498818606525051E-2</v>
      </c>
      <c r="AS272" s="122">
        <f t="shared" si="58"/>
        <v>5.5530622883625064E-2</v>
      </c>
      <c r="AT272" s="122">
        <f t="shared" si="59"/>
        <v>3.8768556901254345E-2</v>
      </c>
      <c r="AU272" s="122">
        <f t="shared" si="60"/>
        <v>5.1739507767915964E-2</v>
      </c>
      <c r="AV272" s="122">
        <f t="shared" si="61"/>
        <v>0.12666728674754291</v>
      </c>
      <c r="AW272" s="122">
        <f t="shared" si="62"/>
        <v>0.14690185035908312</v>
      </c>
      <c r="AX272" s="122">
        <f t="shared" si="63"/>
        <v>1.0000000000000002</v>
      </c>
      <c r="AY272" s="122">
        <f>SUMPRODUCT(AN272:AW272,幕後結果_最佳化!$Z$1005:$AI$1005)</f>
        <v>-0.12094343398389698</v>
      </c>
      <c r="AZ272" s="122">
        <f>(SUMPRODUCT(AN272:AW272,MMULT(AN272:AW272,幕後結果!$AB$9:$AK$18)))*252</f>
        <v>4.9674401958358733E-2</v>
      </c>
      <c r="BA272" s="122">
        <f t="shared" si="64"/>
        <v>0.22287754924702202</v>
      </c>
      <c r="BB272" s="98">
        <f t="shared" si="65"/>
        <v>-0.73512758255567623</v>
      </c>
      <c r="BC272" s="56"/>
      <c r="BD272" s="56"/>
    </row>
    <row r="273" spans="1:56">
      <c r="A273" s="91">
        <v>272</v>
      </c>
      <c r="B273" s="122">
        <v>0.63904362386334634</v>
      </c>
      <c r="C273" s="122">
        <v>0.77859226717698449</v>
      </c>
      <c r="D273" s="122">
        <v>0.67072959775364516</v>
      </c>
      <c r="E273" s="122">
        <v>0.47999926634138701</v>
      </c>
      <c r="F273" s="122">
        <v>0.81788434348992034</v>
      </c>
      <c r="G273" s="122">
        <v>0.5078144635479962</v>
      </c>
      <c r="H273" s="122">
        <v>0.68301043889824342</v>
      </c>
      <c r="I273" s="122">
        <v>0.42436493757358562</v>
      </c>
      <c r="J273" s="122">
        <v>0.84765509774305459</v>
      </c>
      <c r="K273" s="100">
        <v>0.20843444982851222</v>
      </c>
      <c r="L273" s="101"/>
      <c r="M273" s="102">
        <v>272</v>
      </c>
      <c r="N273" s="125">
        <v>0.35590360990462677</v>
      </c>
      <c r="O273" s="125">
        <v>0.76744755137198839</v>
      </c>
      <c r="P273" s="125">
        <v>0.44192869606824181</v>
      </c>
      <c r="Q273" s="125">
        <v>-5.0155424788602507E-2</v>
      </c>
      <c r="R273" s="125">
        <v>0.90733189393561375</v>
      </c>
      <c r="S273" s="125">
        <v>1.9589208059260899E-2</v>
      </c>
      <c r="T273" s="125">
        <v>0.47613371036808572</v>
      </c>
      <c r="U273" s="122">
        <v>-0.19073926402443425</v>
      </c>
      <c r="V273" s="122">
        <v>1.0264281719215338</v>
      </c>
      <c r="W273" s="94">
        <v>-0.81186534839966118</v>
      </c>
      <c r="X273" s="56"/>
      <c r="Y273" s="95">
        <v>272</v>
      </c>
      <c r="Z273" s="122">
        <f>(幕後結果!$AB$2+幕後結果!$AB$4*幕後結果_最佳化!$N1274)*12/3</f>
        <v>0.39358194319341955</v>
      </c>
      <c r="AA273" s="122">
        <f>(幕後結果!$AC$2+幕後結果!$AC$4*幕後結果_最佳化!$O1274)*12/3</f>
        <v>-0.28939727799376991</v>
      </c>
      <c r="AB273" s="122">
        <f>(幕後結果!$AD$2+幕後結果!$AD$4*幕後結果_最佳化!$P1274)*12/3</f>
        <v>1.0301928856899578</v>
      </c>
      <c r="AC273" s="122">
        <f>(幕後結果!$AE$2+幕後結果!$AE$4*幕後結果_最佳化!$Q1274)*12/3</f>
        <v>1.1096549890060667</v>
      </c>
      <c r="AD273" s="122">
        <f>(幕後結果!$AF$2+幕後結果!$AF$4*幕後結果_最佳化!$R1274)*12/3</f>
        <v>0.63981070467294665</v>
      </c>
      <c r="AE273" s="122">
        <f>(幕後結果!$AG$2+幕後結果!$AG$4*幕後結果_最佳化!$S1274)*12/3</f>
        <v>0.7614307397611958</v>
      </c>
      <c r="AF273" s="122">
        <f>(幕後結果!$AH$2+幕後結果!$AH$4*幕後結果_最佳化!$T1274)*12/3</f>
        <v>1.9366029117600689</v>
      </c>
      <c r="AG273" s="122">
        <f>(幕後結果!$AI$2+幕後結果!$AI$4*幕後結果_最佳化!$U1274)*12/3</f>
        <v>-0.76687500168914935</v>
      </c>
      <c r="AH273" s="122">
        <f>(幕後結果!$AJ$2+幕後結果!$AJ$4*幕後結果_最佳化!$V1274)*12/3</f>
        <v>1.3412178304690021</v>
      </c>
      <c r="AI273" s="96">
        <f>(幕後結果!$AK$2+幕後結果!$AK$4*幕後結果_最佳化!$W1274)*12/3</f>
        <v>-0.38029319756323082</v>
      </c>
      <c r="AJ273" s="56"/>
      <c r="AK273" s="56"/>
      <c r="AL273" s="56"/>
      <c r="AM273" s="104">
        <v>272</v>
      </c>
      <c r="AN273" s="122">
        <f t="shared" si="53"/>
        <v>1.9412825526558613E-3</v>
      </c>
      <c r="AO273" s="122">
        <f t="shared" si="54"/>
        <v>9.9577558868559915E-2</v>
      </c>
      <c r="AP273" s="122">
        <f t="shared" si="55"/>
        <v>9.6204221014765681E-2</v>
      </c>
      <c r="AQ273" s="122">
        <f t="shared" si="56"/>
        <v>1.2314969277559032E-2</v>
      </c>
      <c r="AR273" s="122">
        <f t="shared" si="57"/>
        <v>0.10957311160652575</v>
      </c>
      <c r="AS273" s="122">
        <f t="shared" si="58"/>
        <v>0.1431991768427987</v>
      </c>
      <c r="AT273" s="122">
        <f t="shared" si="59"/>
        <v>0.12564707074306836</v>
      </c>
      <c r="AU273" s="122">
        <f t="shared" si="60"/>
        <v>0.19281094179186845</v>
      </c>
      <c r="AV273" s="122">
        <f t="shared" si="61"/>
        <v>0.13946090703076267</v>
      </c>
      <c r="AW273" s="122">
        <f t="shared" si="62"/>
        <v>7.9270760271435425E-2</v>
      </c>
      <c r="AX273" s="122">
        <f t="shared" si="63"/>
        <v>0.99999999999999978</v>
      </c>
      <c r="AY273" s="122">
        <f>SUMPRODUCT(AN273:AW273,幕後結果_最佳化!$Z$1005:$AI$1005)</f>
        <v>-8.082297987996559E-2</v>
      </c>
      <c r="AZ273" s="122">
        <f>(SUMPRODUCT(AN273:AW273,MMULT(AN273:AW273,幕後結果!$AB$9:$AK$18)))*252</f>
        <v>4.8381658663914709E-2</v>
      </c>
      <c r="BA273" s="122">
        <f t="shared" si="64"/>
        <v>0.21995831119535972</v>
      </c>
      <c r="BB273" s="98">
        <f t="shared" si="65"/>
        <v>-0.5624837688905463</v>
      </c>
      <c r="BC273" s="56"/>
      <c r="BD273" s="56"/>
    </row>
    <row r="274" spans="1:56">
      <c r="A274" s="91">
        <v>273</v>
      </c>
      <c r="B274" s="122">
        <v>0.3767286442442237</v>
      </c>
      <c r="C274" s="122">
        <v>0.54925902641822377</v>
      </c>
      <c r="D274" s="122">
        <v>0.77936999952297836</v>
      </c>
      <c r="E274" s="122">
        <v>0.3143951483093772</v>
      </c>
      <c r="F274" s="122">
        <v>6.5439425020352937E-2</v>
      </c>
      <c r="G274" s="122">
        <v>0.78678033567287531</v>
      </c>
      <c r="H274" s="122">
        <v>2.6507395999063599E-2</v>
      </c>
      <c r="I274" s="122">
        <v>0.5396550166854388</v>
      </c>
      <c r="J274" s="122">
        <v>0.69406454588037958</v>
      </c>
      <c r="K274" s="100">
        <v>0.94522259255252061</v>
      </c>
      <c r="L274" s="101"/>
      <c r="M274" s="102">
        <v>273</v>
      </c>
      <c r="N274" s="125">
        <v>-0.31408393780092331</v>
      </c>
      <c r="O274" s="125">
        <v>0.12378949809171837</v>
      </c>
      <c r="P274" s="125">
        <v>0.77006725129741849</v>
      </c>
      <c r="Q274" s="125">
        <v>-0.48343021790581608</v>
      </c>
      <c r="R274" s="125">
        <v>-1.5106452834785018</v>
      </c>
      <c r="S274" s="125">
        <v>0.79529945819149916</v>
      </c>
      <c r="T274" s="125">
        <v>-1.9348004163469077</v>
      </c>
      <c r="U274" s="122">
        <v>9.9564641073030563E-2</v>
      </c>
      <c r="V274" s="122">
        <v>0.50740467202142625</v>
      </c>
      <c r="W274" s="94">
        <v>1.6001973272843979</v>
      </c>
      <c r="X274" s="56"/>
      <c r="Y274" s="95">
        <v>273</v>
      </c>
      <c r="Z274" s="122">
        <f>(幕後結果!$AB$2+幕後結果!$AB$4*幕後結果_最佳化!$N1275)*12/3</f>
        <v>-0.43824136256954099</v>
      </c>
      <c r="AA274" s="122">
        <f>(幕後結果!$AC$2+幕後結果!$AC$4*幕後結果_最佳化!$O1275)*12/3</f>
        <v>-1.2346169334224935</v>
      </c>
      <c r="AB274" s="122">
        <f>(幕後結果!$AD$2+幕後結果!$AD$4*幕後結果_最佳化!$P1275)*12/3</f>
        <v>1.0471825029878106</v>
      </c>
      <c r="AC274" s="122">
        <f>(幕後結果!$AE$2+幕後結果!$AE$4*幕後結果_最佳化!$Q1275)*12/3</f>
        <v>0.72154281849579815</v>
      </c>
      <c r="AD274" s="122">
        <f>(幕後結果!$AF$2+幕後結果!$AF$4*幕後結果_最佳化!$R1275)*12/3</f>
        <v>-1.0355587501302324</v>
      </c>
      <c r="AE274" s="122">
        <f>(幕後結果!$AG$2+幕後結果!$AG$4*幕後結果_最佳化!$S1275)*12/3</f>
        <v>0.60525817205871379</v>
      </c>
      <c r="AF274" s="122">
        <f>(幕後結果!$AH$2+幕後結果!$AH$4*幕後結果_最佳化!$T1275)*12/3</f>
        <v>-0.95674064731058872</v>
      </c>
      <c r="AG274" s="122">
        <f>(幕後結果!$AI$2+幕後結果!$AI$4*幕後結果_最佳化!$U1275)*12/3</f>
        <v>-1.1301005615168824</v>
      </c>
      <c r="AH274" s="122">
        <f>(幕後結果!$AJ$2+幕後結果!$AJ$4*幕後結果_最佳化!$V1275)*12/3</f>
        <v>2.4459292886246514E-2</v>
      </c>
      <c r="AI274" s="96">
        <f>(幕後結果!$AK$2+幕後結果!$AK$4*幕後結果_最佳化!$W1275)*12/3</f>
        <v>-0.10456912933863888</v>
      </c>
      <c r="AJ274" s="56"/>
      <c r="AK274" s="56"/>
      <c r="AL274" s="56"/>
      <c r="AM274" s="104">
        <v>273</v>
      </c>
      <c r="AN274" s="122">
        <f t="shared" si="53"/>
        <v>5.235180795514878E-2</v>
      </c>
      <c r="AO274" s="122">
        <f t="shared" si="54"/>
        <v>0.18622757528241593</v>
      </c>
      <c r="AP274" s="122">
        <f t="shared" si="55"/>
        <v>8.2639638488124265E-2</v>
      </c>
      <c r="AQ274" s="122">
        <f t="shared" si="56"/>
        <v>0.10750763508584367</v>
      </c>
      <c r="AR274" s="122">
        <f t="shared" si="57"/>
        <v>0.11892475682357165</v>
      </c>
      <c r="AS274" s="122">
        <f t="shared" si="58"/>
        <v>0.19057176835105252</v>
      </c>
      <c r="AT274" s="122">
        <f t="shared" si="59"/>
        <v>0.12661786744717832</v>
      </c>
      <c r="AU274" s="122">
        <f t="shared" si="60"/>
        <v>0.10215888623636478</v>
      </c>
      <c r="AV274" s="122">
        <f t="shared" si="61"/>
        <v>2.2120844709538595E-2</v>
      </c>
      <c r="AW274" s="122">
        <f t="shared" si="62"/>
        <v>1.0879219620761466E-2</v>
      </c>
      <c r="AX274" s="122">
        <f t="shared" si="63"/>
        <v>0.99999999999999989</v>
      </c>
      <c r="AY274" s="122">
        <f>SUMPRODUCT(AN274:AW274,幕後結果_最佳化!$Z$1005:$AI$1005)</f>
        <v>-1.1635774341134466E-2</v>
      </c>
      <c r="AZ274" s="122">
        <f>(SUMPRODUCT(AN274:AW274,MMULT(AN274:AW274,幕後結果!$AB$9:$AK$18)))*252</f>
        <v>5.245489123184504E-2</v>
      </c>
      <c r="BA274" s="122">
        <f t="shared" si="64"/>
        <v>0.22903032819223973</v>
      </c>
      <c r="BB274" s="98">
        <f t="shared" si="65"/>
        <v>-0.23811595071967551</v>
      </c>
      <c r="BC274" s="56"/>
      <c r="BD274" s="56"/>
    </row>
    <row r="275" spans="1:56">
      <c r="A275" s="91">
        <v>274</v>
      </c>
      <c r="B275" s="122">
        <v>0.56562868419649748</v>
      </c>
      <c r="C275" s="122">
        <v>0.30750027585926554</v>
      </c>
      <c r="D275" s="122">
        <v>0.85114942690124762</v>
      </c>
      <c r="E275" s="122">
        <v>0.78663237821779419</v>
      </c>
      <c r="F275" s="122">
        <v>0.99195811115947974</v>
      </c>
      <c r="G275" s="122">
        <v>0.99983887895649559</v>
      </c>
      <c r="H275" s="122">
        <v>0.49296364059527908</v>
      </c>
      <c r="I275" s="122">
        <v>0.59601882113859039</v>
      </c>
      <c r="J275" s="122">
        <v>0.27078791469741281</v>
      </c>
      <c r="K275" s="100">
        <v>0.83446411195265058</v>
      </c>
      <c r="L275" s="101"/>
      <c r="M275" s="102">
        <v>274</v>
      </c>
      <c r="N275" s="125">
        <v>0.16525581944084766</v>
      </c>
      <c r="O275" s="125">
        <v>-0.50294839918985879</v>
      </c>
      <c r="P275" s="125">
        <v>1.0413758502129289</v>
      </c>
      <c r="Q275" s="125">
        <v>0.79479073112621801</v>
      </c>
      <c r="R275" s="125">
        <v>2.4070089048781833</v>
      </c>
      <c r="S275" s="125">
        <v>3.5967304621364331</v>
      </c>
      <c r="T275" s="125">
        <v>-1.7638451989457245E-2</v>
      </c>
      <c r="U275" s="122">
        <v>0.24305555903843626</v>
      </c>
      <c r="V275" s="122">
        <v>-0.61043176806325983</v>
      </c>
      <c r="W275" s="94">
        <v>0.97195733146313634</v>
      </c>
      <c r="X275" s="56"/>
      <c r="Y275" s="95">
        <v>274</v>
      </c>
      <c r="Z275" s="122">
        <f>(幕後結果!$AB$2+幕後結果!$AB$4*幕後結果_最佳化!$N1276)*12/3</f>
        <v>0.15688310327754559</v>
      </c>
      <c r="AA275" s="122">
        <f>(幕後結果!$AC$2+幕後結果!$AC$4*幕後結果_最佳化!$O1276)*12/3</f>
        <v>-2.0566599922843869</v>
      </c>
      <c r="AB275" s="122">
        <f>(幕後結果!$AD$2+幕後結果!$AD$4*幕後結果_最佳化!$P1276)*12/3</f>
        <v>1.3628345369229986</v>
      </c>
      <c r="AC275" s="122">
        <f>(幕後結果!$AE$2+幕後結果!$AE$4*幕後結果_最佳化!$Q1276)*12/3</f>
        <v>1.6325181163080753</v>
      </c>
      <c r="AD275" s="122">
        <f>(幕後結果!$AF$2+幕後結果!$AF$4*幕後結果_最佳化!$R1276)*12/3</f>
        <v>1.6446033598080181</v>
      </c>
      <c r="AE275" s="122">
        <f>(幕後結果!$AG$2+幕後結果!$AG$4*幕後結果_最佳化!$S1276)*12/3</f>
        <v>3.7260868095406394</v>
      </c>
      <c r="AF275" s="122">
        <f>(幕後結果!$AH$2+幕後結果!$AH$4*幕後結果_最佳化!$T1276)*12/3</f>
        <v>1.5943477418461007</v>
      </c>
      <c r="AG275" s="122">
        <f>(幕後結果!$AI$2+幕後結果!$AI$4*幕後結果_最佳化!$U1276)*12/3</f>
        <v>9.8273953790683155E-2</v>
      </c>
      <c r="AH275" s="122">
        <f>(幕後結果!$AJ$2+幕後結果!$AJ$4*幕後結果_最佳化!$V1276)*12/3</f>
        <v>-8.8572354504618811E-2</v>
      </c>
      <c r="AI275" s="96">
        <f>(幕後結果!$AK$2+幕後結果!$AK$4*幕後結果_最佳化!$W1276)*12/3</f>
        <v>0.71809611562573628</v>
      </c>
      <c r="AJ275" s="56"/>
      <c r="AK275" s="56"/>
      <c r="AL275" s="56"/>
      <c r="AM275" s="104">
        <v>274</v>
      </c>
      <c r="AN275" s="122">
        <f t="shared" si="53"/>
        <v>6.9299101123865489E-2</v>
      </c>
      <c r="AO275" s="122">
        <f t="shared" si="54"/>
        <v>0.22419070932667437</v>
      </c>
      <c r="AP275" s="122">
        <f t="shared" si="55"/>
        <v>9.3687600205542801E-2</v>
      </c>
      <c r="AQ275" s="122">
        <f t="shared" si="56"/>
        <v>0.22722305207828328</v>
      </c>
      <c r="AR275" s="122">
        <f t="shared" si="57"/>
        <v>0.10761603942226887</v>
      </c>
      <c r="AS275" s="122">
        <f t="shared" si="58"/>
        <v>0.10803990098795431</v>
      </c>
      <c r="AT275" s="122">
        <f t="shared" si="59"/>
        <v>4.4378950066464286E-2</v>
      </c>
      <c r="AU275" s="122">
        <f t="shared" si="60"/>
        <v>8.8102175671632334E-3</v>
      </c>
      <c r="AV275" s="122">
        <f t="shared" si="61"/>
        <v>8.5897553683776259E-2</v>
      </c>
      <c r="AW275" s="122">
        <f t="shared" si="62"/>
        <v>3.085687553800711E-2</v>
      </c>
      <c r="AX275" s="122">
        <f t="shared" si="63"/>
        <v>1</v>
      </c>
      <c r="AY275" s="122">
        <f>SUMPRODUCT(AN275:AW275,幕後結果_最佳化!$Z$1005:$AI$1005)</f>
        <v>2.9449381733195196E-4</v>
      </c>
      <c r="AZ275" s="122">
        <f>(SUMPRODUCT(AN275:AW275,MMULT(AN275:AW275,幕後結果!$AB$9:$AK$18)))*252</f>
        <v>5.8010140181685946E-2</v>
      </c>
      <c r="BA275" s="122">
        <f t="shared" si="64"/>
        <v>0.24085294306212235</v>
      </c>
      <c r="BB275" s="98">
        <f t="shared" si="65"/>
        <v>-0.17689427266694832</v>
      </c>
      <c r="BC275" s="56"/>
      <c r="BD275" s="56"/>
    </row>
    <row r="276" spans="1:56">
      <c r="A276" s="91">
        <v>275</v>
      </c>
      <c r="B276" s="122">
        <v>0.29733624519905955</v>
      </c>
      <c r="C276" s="122">
        <v>0.99202148741815854</v>
      </c>
      <c r="D276" s="122">
        <v>0.39760947662067014</v>
      </c>
      <c r="E276" s="122">
        <v>0.89995858245350924</v>
      </c>
      <c r="F276" s="122">
        <v>0.81257813501787668</v>
      </c>
      <c r="G276" s="122">
        <v>0.74999782266443082</v>
      </c>
      <c r="H276" s="122">
        <v>0.74720996693469544</v>
      </c>
      <c r="I276" s="122">
        <v>0.5227639828172248</v>
      </c>
      <c r="J276" s="122">
        <v>0.27014207787613898</v>
      </c>
      <c r="K276" s="100">
        <v>0.15327734619865563</v>
      </c>
      <c r="L276" s="101"/>
      <c r="M276" s="102">
        <v>275</v>
      </c>
      <c r="N276" s="125">
        <v>-0.53207725417743146</v>
      </c>
      <c r="O276" s="125">
        <v>2.4098969900388938</v>
      </c>
      <c r="P276" s="125">
        <v>-0.25953957257853727</v>
      </c>
      <c r="Q276" s="125">
        <v>1.281315601564764</v>
      </c>
      <c r="R276" s="125">
        <v>0.88743688958721378</v>
      </c>
      <c r="S276" s="125">
        <v>0.67448289843064269</v>
      </c>
      <c r="T276" s="125">
        <v>0.66573567556994251</v>
      </c>
      <c r="U276" s="122">
        <v>5.7091842753956096E-2</v>
      </c>
      <c r="V276" s="122">
        <v>-0.61238334909224712</v>
      </c>
      <c r="W276" s="94">
        <v>-1.0224780582814512</v>
      </c>
      <c r="X276" s="56"/>
      <c r="Y276" s="95">
        <v>275</v>
      </c>
      <c r="Z276" s="122">
        <f>(幕後結果!$AB$2+幕後結果!$AB$4*幕後結果_最佳化!$N1277)*12/3</f>
        <v>-0.70889105103543881</v>
      </c>
      <c r="AA276" s="122">
        <f>(幕後結果!$AC$2+幕後結果!$AC$4*幕後結果_最佳化!$O1277)*12/3</f>
        <v>1.8968655457205978</v>
      </c>
      <c r="AB276" s="122">
        <f>(幕後結果!$AD$2+幕後結果!$AD$4*幕後結果_最佳化!$P1277)*12/3</f>
        <v>0.32213153821637419</v>
      </c>
      <c r="AC276" s="122">
        <f>(幕後結果!$AE$2+幕後結果!$AE$4*幕後結果_最佳化!$Q1277)*12/3</f>
        <v>2.1411046450803468</v>
      </c>
      <c r="AD276" s="122">
        <f>(幕後結果!$AF$2+幕後結果!$AF$4*幕後結果_最佳化!$R1277)*12/3</f>
        <v>0.88343338186295328</v>
      </c>
      <c r="AE276" s="122">
        <f>(幕後結果!$AG$2+幕後結果!$AG$4*幕後結果_最佳化!$S1277)*12/3</f>
        <v>2.074759299645442</v>
      </c>
      <c r="AF276" s="122">
        <f>(幕後結果!$AH$2+幕後結果!$AH$4*幕後結果_最佳化!$T1277)*12/3</f>
        <v>1.677001099803644</v>
      </c>
      <c r="AG276" s="122">
        <f>(幕後結果!$AI$2+幕後結果!$AI$4*幕後結果_最佳化!$U1277)*12/3</f>
        <v>-1.0075283930974988</v>
      </c>
      <c r="AH276" s="122">
        <f>(幕後結果!$AJ$2+幕後結果!$AJ$4*幕後結果_最佳化!$V1277)*12/3</f>
        <v>0.5816928937056085</v>
      </c>
      <c r="AI276" s="96">
        <f>(幕後結果!$AK$2+幕後結果!$AK$4*幕後結果_最佳化!$W1277)*12/3</f>
        <v>-0.38528641922606505</v>
      </c>
      <c r="AJ276" s="56"/>
      <c r="AK276" s="56"/>
      <c r="AL276" s="56"/>
      <c r="AM276" s="104">
        <v>275</v>
      </c>
      <c r="AN276" s="122">
        <f t="shared" si="53"/>
        <v>0.1115243605056923</v>
      </c>
      <c r="AO276" s="122">
        <f t="shared" si="54"/>
        <v>9.6009709350361599E-2</v>
      </c>
      <c r="AP276" s="122">
        <f t="shared" si="55"/>
        <v>0.13678811038131233</v>
      </c>
      <c r="AQ276" s="122">
        <f t="shared" si="56"/>
        <v>0.11704972869840065</v>
      </c>
      <c r="AR276" s="122">
        <f t="shared" si="57"/>
        <v>0.17954359155799746</v>
      </c>
      <c r="AS276" s="122">
        <f t="shared" si="58"/>
        <v>5.9783233025528827E-2</v>
      </c>
      <c r="AT276" s="122">
        <f t="shared" si="59"/>
        <v>2.3861814268450483E-2</v>
      </c>
      <c r="AU276" s="122">
        <f t="shared" si="60"/>
        <v>5.555712992397932E-2</v>
      </c>
      <c r="AV276" s="122">
        <f t="shared" si="61"/>
        <v>0.11242360552596309</v>
      </c>
      <c r="AW276" s="122">
        <f t="shared" si="62"/>
        <v>0.10745871676231383</v>
      </c>
      <c r="AX276" s="122">
        <f t="shared" si="63"/>
        <v>0.99999999999999978</v>
      </c>
      <c r="AY276" s="122">
        <f>SUMPRODUCT(AN276:AW276,幕後結果_最佳化!$Z$1005:$AI$1005)</f>
        <v>-2.1201280513106716E-2</v>
      </c>
      <c r="AZ276" s="122">
        <f>(SUMPRODUCT(AN276:AW276,MMULT(AN276:AW276,幕後結果!$AB$9:$AK$18)))*252</f>
        <v>4.2379016989155825E-2</v>
      </c>
      <c r="BA276" s="122">
        <f t="shared" si="64"/>
        <v>0.20586164526000425</v>
      </c>
      <c r="BB276" s="98">
        <f t="shared" si="65"/>
        <v>-0.31138039546971702</v>
      </c>
      <c r="BC276" s="56"/>
      <c r="BD276" s="56"/>
    </row>
    <row r="277" spans="1:56">
      <c r="A277" s="91">
        <v>276</v>
      </c>
      <c r="B277" s="122">
        <v>7.0836183303685241E-2</v>
      </c>
      <c r="C277" s="122">
        <v>3.4810811037770728E-2</v>
      </c>
      <c r="D277" s="122">
        <v>0.37260826476256748</v>
      </c>
      <c r="E277" s="122">
        <v>0.85759388932441061</v>
      </c>
      <c r="F277" s="122">
        <v>1.4110812675842022E-2</v>
      </c>
      <c r="G277" s="122">
        <v>0.82728014403921923</v>
      </c>
      <c r="H277" s="122">
        <v>0.39577183831286433</v>
      </c>
      <c r="I277" s="122">
        <v>0.32389443104260862</v>
      </c>
      <c r="J277" s="122">
        <v>0.79499498895353238</v>
      </c>
      <c r="K277" s="100">
        <v>0.63476105574448782</v>
      </c>
      <c r="L277" s="101"/>
      <c r="M277" s="102">
        <v>276</v>
      </c>
      <c r="N277" s="125">
        <v>-1.4695917109021874</v>
      </c>
      <c r="O277" s="125">
        <v>-1.8143645346365849</v>
      </c>
      <c r="P277" s="125">
        <v>-0.32495315049743378</v>
      </c>
      <c r="Q277" s="125">
        <v>1.0695715176372527</v>
      </c>
      <c r="R277" s="125">
        <v>-2.1941917788326326</v>
      </c>
      <c r="S277" s="125">
        <v>0.94347164539398953</v>
      </c>
      <c r="T277" s="125">
        <v>-0.26430659788658178</v>
      </c>
      <c r="U277" s="122">
        <v>-0.45683609164993849</v>
      </c>
      <c r="V277" s="122">
        <v>0.82387599373669129</v>
      </c>
      <c r="W277" s="94">
        <v>0.3444899025001727</v>
      </c>
      <c r="X277" s="56"/>
      <c r="Y277" s="95">
        <v>276</v>
      </c>
      <c r="Z277" s="122">
        <f>(幕後結果!$AB$2+幕後結果!$AB$4*幕後結果_最佳化!$N1278)*12/3</f>
        <v>-1.8728624968690617</v>
      </c>
      <c r="AA277" s="122">
        <f>(幕後結果!$AC$2+幕後結果!$AC$4*幕後結果_最佳化!$O1278)*12/3</f>
        <v>-4.0059309137628283</v>
      </c>
      <c r="AB277" s="122">
        <f>(幕後結果!$AD$2+幕後結果!$AD$4*幕後結果_最佳化!$P1278)*12/3</f>
        <v>-0.44591030399655224</v>
      </c>
      <c r="AC277" s="122">
        <f>(幕後結果!$AE$2+幕後結果!$AE$4*幕後結果_最佳化!$Q1278)*12/3</f>
        <v>1.1853955880728155</v>
      </c>
      <c r="AD277" s="122">
        <f>(幕後結果!$AF$2+幕後結果!$AF$4*幕後結果_最佳化!$R1278)*12/3</f>
        <v>-1.6413964971657566</v>
      </c>
      <c r="AE277" s="122">
        <f>(幕後結果!$AG$2+幕後結果!$AG$4*幕後結果_最佳化!$S1278)*12/3</f>
        <v>0.55520632381417712</v>
      </c>
      <c r="AF277" s="122">
        <f>(幕後結果!$AH$2+幕後結果!$AH$4*幕後結果_最佳化!$T1278)*12/3</f>
        <v>-6.0420590746267377E-2</v>
      </c>
      <c r="AG277" s="122">
        <f>(幕後結果!$AI$2+幕後結果!$AI$4*幕後結果_最佳化!$U1278)*12/3</f>
        <v>-2.3736176687766894</v>
      </c>
      <c r="AH277" s="122">
        <f>(幕後結果!$AJ$2+幕後結果!$AJ$4*幕後結果_最佳化!$V1278)*12/3</f>
        <v>-0.48035118812024868</v>
      </c>
      <c r="AI277" s="96">
        <f>(幕後結果!$AK$2+幕後結果!$AK$4*幕後結果_最佳化!$W1278)*12/3</f>
        <v>-1.1161911283363393</v>
      </c>
      <c r="AJ277" s="56"/>
      <c r="AK277" s="56"/>
      <c r="AL277" s="56"/>
      <c r="AM277" s="104">
        <v>276</v>
      </c>
      <c r="AN277" s="122">
        <f t="shared" si="53"/>
        <v>7.124985241539035E-2</v>
      </c>
      <c r="AO277" s="122">
        <f t="shared" si="54"/>
        <v>0.12503327417308915</v>
      </c>
      <c r="AP277" s="122">
        <f t="shared" si="55"/>
        <v>0.13763717619836069</v>
      </c>
      <c r="AQ277" s="122">
        <f t="shared" si="56"/>
        <v>0.17315966720658019</v>
      </c>
      <c r="AR277" s="122">
        <f t="shared" si="57"/>
        <v>8.2543851550910846E-2</v>
      </c>
      <c r="AS277" s="122">
        <f t="shared" si="58"/>
        <v>3.7599358751375905E-2</v>
      </c>
      <c r="AT277" s="122">
        <f t="shared" si="59"/>
        <v>0.11493873642369451</v>
      </c>
      <c r="AU277" s="122">
        <f t="shared" si="60"/>
        <v>0.12550609814350827</v>
      </c>
      <c r="AV277" s="122">
        <f t="shared" si="61"/>
        <v>0.11679539642395506</v>
      </c>
      <c r="AW277" s="122">
        <f t="shared" si="62"/>
        <v>1.5536588713134947E-2</v>
      </c>
      <c r="AX277" s="122">
        <f t="shared" si="63"/>
        <v>0.99999999999999989</v>
      </c>
      <c r="AY277" s="122">
        <f>SUMPRODUCT(AN277:AW277,幕後結果_最佳化!$Z$1005:$AI$1005)</f>
        <v>8.2812041714675363E-2</v>
      </c>
      <c r="AZ277" s="122">
        <f>(SUMPRODUCT(AN277:AW277,MMULT(AN277:AW277,幕後結果!$AB$9:$AK$18)))*252</f>
        <v>4.6266364164582754E-2</v>
      </c>
      <c r="BA277" s="122">
        <f t="shared" si="64"/>
        <v>0.21509617422116731</v>
      </c>
      <c r="BB277" s="98">
        <f t="shared" si="65"/>
        <v>0.18555440076603499</v>
      </c>
      <c r="BC277" s="56"/>
      <c r="BD277" s="56"/>
    </row>
    <row r="278" spans="1:56">
      <c r="A278" s="91">
        <v>277</v>
      </c>
      <c r="B278" s="122">
        <v>8.8353415993543738E-2</v>
      </c>
      <c r="C278" s="122">
        <v>0.49954042454516623</v>
      </c>
      <c r="D278" s="122">
        <v>0.34061451532030396</v>
      </c>
      <c r="E278" s="122">
        <v>0.94241409880308913</v>
      </c>
      <c r="F278" s="122">
        <v>8.1938685272598288E-2</v>
      </c>
      <c r="G278" s="122">
        <v>0.14582177948000274</v>
      </c>
      <c r="H278" s="122">
        <v>0.93771267643500389</v>
      </c>
      <c r="I278" s="122">
        <v>6.9731341156320292E-2</v>
      </c>
      <c r="J278" s="122">
        <v>0.49014027869370369</v>
      </c>
      <c r="K278" s="100">
        <v>0.22520348904190834</v>
      </c>
      <c r="L278" s="101"/>
      <c r="M278" s="102">
        <v>277</v>
      </c>
      <c r="N278" s="125">
        <v>-1.3509644151782281</v>
      </c>
      <c r="O278" s="125">
        <v>-1.1519850842067543E-3</v>
      </c>
      <c r="P278" s="125">
        <v>-0.41078658512058791</v>
      </c>
      <c r="Q278" s="125">
        <v>1.5753668030987196</v>
      </c>
      <c r="R278" s="125">
        <v>-1.3921487100254077</v>
      </c>
      <c r="S278" s="125">
        <v>-1.0545229500985598</v>
      </c>
      <c r="T278" s="125">
        <v>1.5358521455890257</v>
      </c>
      <c r="U278" s="122">
        <v>-1.4777949058240893</v>
      </c>
      <c r="V278" s="122">
        <v>-2.4717172754993778E-2</v>
      </c>
      <c r="W278" s="94">
        <v>-0.75473670546141847</v>
      </c>
      <c r="X278" s="56"/>
      <c r="Y278" s="95">
        <v>277</v>
      </c>
      <c r="Z278" s="122">
        <f>(幕後結果!$AB$2+幕後結果!$AB$4*幕後結果_最佳化!$N1279)*12/3</f>
        <v>-1.7255807307813862</v>
      </c>
      <c r="AA278" s="122">
        <f>(幕後結果!$AC$2+幕後結果!$AC$4*幕後結果_最佳化!$O1279)*12/3</f>
        <v>-1.4968848456825199</v>
      </c>
      <c r="AB278" s="122">
        <f>(幕後結果!$AD$2+幕後結果!$AD$4*幕後結果_最佳化!$P1279)*12/3</f>
        <v>-0.30035075615690454</v>
      </c>
      <c r="AC278" s="122">
        <f>(幕後結果!$AE$2+幕後結果!$AE$4*幕後結果_最佳化!$Q1279)*12/3</f>
        <v>1.8527361281241508</v>
      </c>
      <c r="AD278" s="122">
        <f>(幕後結果!$AF$2+幕後結果!$AF$4*幕後結果_最佳化!$R1279)*12/3</f>
        <v>-0.87356641766316956</v>
      </c>
      <c r="AE278" s="122">
        <f>(幕後結果!$AG$2+幕後結果!$AG$4*幕後結果_最佳化!$S1279)*12/3</f>
        <v>-6.9601833932036727E-2</v>
      </c>
      <c r="AF278" s="122">
        <f>(幕後結果!$AH$2+幕後結果!$AH$4*幕後結果_最佳化!$T1279)*12/3</f>
        <v>1.8304718856064663</v>
      </c>
      <c r="AG278" s="122">
        <f>(幕後結果!$AI$2+幕後結果!$AI$4*幕後結果_最佳化!$U1279)*12/3</f>
        <v>-3.5320266210134914</v>
      </c>
      <c r="AH278" s="122">
        <f>(幕後結果!$AJ$2+幕後結果!$AJ$4*幕後結果_最佳化!$V1279)*12/3</f>
        <v>-0.13988147249554433</v>
      </c>
      <c r="AI278" s="96">
        <f>(幕後結果!$AK$2+幕後結果!$AK$4*幕後結果_最佳化!$W1279)*12/3</f>
        <v>-1.2758463445823172</v>
      </c>
      <c r="AJ278" s="56"/>
      <c r="AK278" s="56"/>
      <c r="AL278" s="56"/>
      <c r="AM278" s="104">
        <v>277</v>
      </c>
      <c r="AN278" s="122">
        <f t="shared" si="53"/>
        <v>0.16972507687495952</v>
      </c>
      <c r="AO278" s="122">
        <f t="shared" si="54"/>
        <v>0.12265460711874746</v>
      </c>
      <c r="AP278" s="122">
        <f t="shared" si="55"/>
        <v>6.5586716264319344E-3</v>
      </c>
      <c r="AQ278" s="122">
        <f t="shared" si="56"/>
        <v>0.13899107701811397</v>
      </c>
      <c r="AR278" s="122">
        <f t="shared" si="57"/>
        <v>9.6356942478921806E-2</v>
      </c>
      <c r="AS278" s="122">
        <f t="shared" si="58"/>
        <v>7.5357364597029963E-2</v>
      </c>
      <c r="AT278" s="122">
        <f t="shared" si="59"/>
        <v>0.17226757212067148</v>
      </c>
      <c r="AU278" s="122">
        <f t="shared" si="60"/>
        <v>0.14614778421581726</v>
      </c>
      <c r="AV278" s="122">
        <f t="shared" si="61"/>
        <v>3.5473453419931016E-2</v>
      </c>
      <c r="AW278" s="122">
        <f t="shared" si="62"/>
        <v>3.6467450529375597E-2</v>
      </c>
      <c r="AX278" s="122">
        <f t="shared" si="63"/>
        <v>1</v>
      </c>
      <c r="AY278" s="122">
        <f>SUMPRODUCT(AN278:AW278,幕後結果_最佳化!$Z$1005:$AI$1005)</f>
        <v>3.6477815575831171E-2</v>
      </c>
      <c r="AZ278" s="122">
        <f>(SUMPRODUCT(AN278:AW278,MMULT(AN278:AW278,幕後結果!$AB$9:$AK$18)))*252</f>
        <v>5.1813512185752468E-2</v>
      </c>
      <c r="BA278" s="122">
        <f t="shared" si="64"/>
        <v>0.2276258161671309</v>
      </c>
      <c r="BB278" s="98">
        <f t="shared" si="65"/>
        <v>-2.8213778789719684E-2</v>
      </c>
      <c r="BC278" s="56"/>
      <c r="BD278" s="56"/>
    </row>
    <row r="279" spans="1:56">
      <c r="A279" s="91">
        <v>278</v>
      </c>
      <c r="B279" s="122">
        <v>0.18117132468061037</v>
      </c>
      <c r="C279" s="122">
        <v>0.34978720307536348</v>
      </c>
      <c r="D279" s="122">
        <v>0.12652398194390102</v>
      </c>
      <c r="E279" s="122">
        <v>0.33911071331333886</v>
      </c>
      <c r="F279" s="122">
        <v>0.47870657927408855</v>
      </c>
      <c r="G279" s="122">
        <v>0.81677360066217708</v>
      </c>
      <c r="H279" s="122">
        <v>0.87256604421563777</v>
      </c>
      <c r="I279" s="122">
        <v>0.31934055080025314</v>
      </c>
      <c r="J279" s="122">
        <v>0.88405293505380023</v>
      </c>
      <c r="K279" s="100">
        <v>0.46839184558275826</v>
      </c>
      <c r="L279" s="101"/>
      <c r="M279" s="102">
        <v>278</v>
      </c>
      <c r="N279" s="125">
        <v>-0.91091027878876529</v>
      </c>
      <c r="O279" s="125">
        <v>-0.38589503731802116</v>
      </c>
      <c r="P279" s="125">
        <v>-1.1429774255684257</v>
      </c>
      <c r="Q279" s="125">
        <v>-0.41489137148658645</v>
      </c>
      <c r="R279" s="125">
        <v>-5.3400058570905726E-2</v>
      </c>
      <c r="S279" s="125">
        <v>0.90313773550999032</v>
      </c>
      <c r="T279" s="125">
        <v>1.1386050730249475</v>
      </c>
      <c r="U279" s="122">
        <v>-0.46954363667140647</v>
      </c>
      <c r="V279" s="122">
        <v>1.1954938698619417</v>
      </c>
      <c r="W279" s="94">
        <v>-7.9312968827589217E-2</v>
      </c>
      <c r="X279" s="56"/>
      <c r="Y279" s="95">
        <v>278</v>
      </c>
      <c r="Z279" s="122">
        <f>(幕後結果!$AB$2+幕後結果!$AB$4*幕後結果_最佳化!$N1280)*12/3</f>
        <v>-1.1792313430954227</v>
      </c>
      <c r="AA279" s="122">
        <f>(幕後結果!$AC$2+幕後結果!$AC$4*幕後結果_最佳化!$O1280)*12/3</f>
        <v>-1.9888546940010094</v>
      </c>
      <c r="AB279" s="122">
        <f>(幕後結果!$AD$2+幕後結果!$AD$4*幕後結果_最佳化!$P1280)*12/3</f>
        <v>-0.84092836747516853</v>
      </c>
      <c r="AC279" s="122">
        <f>(幕後結果!$AE$2+幕後結果!$AE$4*幕後結果_最佳化!$Q1280)*12/3</f>
        <v>0.19653002984353707</v>
      </c>
      <c r="AD279" s="122">
        <f>(幕後結果!$AF$2+幕後結果!$AF$4*幕後結果_最佳化!$R1280)*12/3</f>
        <v>-0.26889331623143597</v>
      </c>
      <c r="AE279" s="122">
        <f>(幕後結果!$AG$2+幕後結果!$AG$4*幕後結果_最佳化!$S1280)*12/3</f>
        <v>0.25199025437444872</v>
      </c>
      <c r="AF279" s="122">
        <f>(幕後結果!$AH$2+幕後結果!$AH$4*幕後結果_最佳化!$T1280)*12/3</f>
        <v>1.9235430648774818</v>
      </c>
      <c r="AG279" s="122">
        <f>(幕後結果!$AI$2+幕後結果!$AI$4*幕後結果_最佳化!$U1280)*12/3</f>
        <v>-1.773126381857167</v>
      </c>
      <c r="AH279" s="122">
        <f>(幕後結果!$AJ$2+幕後結果!$AJ$4*幕後結果_最佳化!$V1280)*12/3</f>
        <v>0.6651858293723879</v>
      </c>
      <c r="AI279" s="96">
        <f>(幕後結果!$AK$2+幕後結果!$AK$4*幕後結果_最佳化!$W1280)*12/3</f>
        <v>-0.60362906904000724</v>
      </c>
      <c r="AJ279" s="56"/>
      <c r="AK279" s="56"/>
      <c r="AL279" s="56"/>
      <c r="AM279" s="104">
        <v>278</v>
      </c>
      <c r="AN279" s="122">
        <f t="shared" si="53"/>
        <v>0.17875477428282138</v>
      </c>
      <c r="AO279" s="122">
        <f t="shared" si="54"/>
        <v>6.6832043441157564E-4</v>
      </c>
      <c r="AP279" s="122">
        <f t="shared" si="55"/>
        <v>8.5306004188506993E-2</v>
      </c>
      <c r="AQ279" s="122">
        <f t="shared" si="56"/>
        <v>0.11067288755164652</v>
      </c>
      <c r="AR279" s="122">
        <f t="shared" si="57"/>
        <v>0.21403556225188189</v>
      </c>
      <c r="AS279" s="122">
        <f t="shared" si="58"/>
        <v>0.12052746041297091</v>
      </c>
      <c r="AT279" s="122">
        <f t="shared" si="59"/>
        <v>8.0861055333092971E-2</v>
      </c>
      <c r="AU279" s="122">
        <f t="shared" si="60"/>
        <v>8.6230271195537847E-2</v>
      </c>
      <c r="AV279" s="122">
        <f t="shared" si="61"/>
        <v>9.3334025653241587E-2</v>
      </c>
      <c r="AW279" s="122">
        <f t="shared" si="62"/>
        <v>2.9609638695888361E-2</v>
      </c>
      <c r="AX279" s="122">
        <f t="shared" si="63"/>
        <v>1</v>
      </c>
      <c r="AY279" s="122">
        <f>SUMPRODUCT(AN279:AW279,幕後結果_最佳化!$Z$1005:$AI$1005)</f>
        <v>0.17065735077209451</v>
      </c>
      <c r="AZ279" s="122">
        <f>(SUMPRODUCT(AN279:AW279,MMULT(AN279:AW279,幕後結果!$AB$9:$AK$18)))*252</f>
        <v>4.5990185862052294E-2</v>
      </c>
      <c r="BA279" s="122">
        <f t="shared" si="64"/>
        <v>0.21445322534774872</v>
      </c>
      <c r="BB279" s="98">
        <f t="shared" si="65"/>
        <v>0.59573527311108676</v>
      </c>
      <c r="BC279" s="56"/>
      <c r="BD279" s="56"/>
    </row>
    <row r="280" spans="1:56">
      <c r="A280" s="91">
        <v>279</v>
      </c>
      <c r="B280" s="122">
        <v>0.50512960234679816</v>
      </c>
      <c r="C280" s="122">
        <v>0.1076134689613506</v>
      </c>
      <c r="D280" s="122">
        <v>0.4398879532598492</v>
      </c>
      <c r="E280" s="122">
        <v>7.6667322062067722E-2</v>
      </c>
      <c r="F280" s="122">
        <v>0.10562581365322021</v>
      </c>
      <c r="G280" s="122">
        <v>0.26996996847028987</v>
      </c>
      <c r="H280" s="122">
        <v>0.19832926553327557</v>
      </c>
      <c r="I280" s="122">
        <v>0.87567785796148345</v>
      </c>
      <c r="J280" s="122">
        <v>0.54054996864769378</v>
      </c>
      <c r="K280" s="100">
        <v>0.18852697924089501</v>
      </c>
      <c r="L280" s="101"/>
      <c r="M280" s="102">
        <v>279</v>
      </c>
      <c r="N280" s="125">
        <v>1.2858360599375321E-2</v>
      </c>
      <c r="O280" s="125">
        <v>-1.239320207942777</v>
      </c>
      <c r="P280" s="125">
        <v>-0.15125330005941839</v>
      </c>
      <c r="Q280" s="125">
        <v>-1.4278513671910322</v>
      </c>
      <c r="R280" s="125">
        <v>-1.2501311913404762</v>
      </c>
      <c r="S280" s="125">
        <v>-0.61290382051150094</v>
      </c>
      <c r="T280" s="125">
        <v>-0.8476040267080085</v>
      </c>
      <c r="U280" s="122">
        <v>1.153648552894627</v>
      </c>
      <c r="V280" s="122">
        <v>0.10181935464654474</v>
      </c>
      <c r="W280" s="94">
        <v>-0.88333748127253564</v>
      </c>
      <c r="X280" s="56"/>
      <c r="Y280" s="95">
        <v>279</v>
      </c>
      <c r="Z280" s="122">
        <f>(幕後結果!$AB$2+幕後結果!$AB$4*幕後結果_最佳化!$N1281)*12/3</f>
        <v>-3.2326022231606188E-2</v>
      </c>
      <c r="AA280" s="122">
        <f>(幕後結果!$AC$2+幕後結果!$AC$4*幕後結果_最佳化!$O1281)*12/3</f>
        <v>-3.0846751111145791</v>
      </c>
      <c r="AB280" s="122">
        <f>(幕後結果!$AD$2+幕後結果!$AD$4*幕後結果_最佳化!$P1281)*12/3</f>
        <v>0.20939427674216726</v>
      </c>
      <c r="AC280" s="122">
        <f>(幕後結果!$AE$2+幕後結果!$AE$4*幕後結果_最佳化!$Q1281)*12/3</f>
        <v>-0.39687409561857345</v>
      </c>
      <c r="AD280" s="122">
        <f>(幕後結果!$AF$2+幕後結果!$AF$4*幕後結果_最佳化!$R1281)*12/3</f>
        <v>-1.1907399650217718</v>
      </c>
      <c r="AE280" s="122">
        <f>(幕後結果!$AG$2+幕後結果!$AG$4*幕後結果_最佳化!$S1281)*12/3</f>
        <v>-1.3683955413579867</v>
      </c>
      <c r="AF280" s="122">
        <f>(幕後結果!$AH$2+幕後結果!$AH$4*幕後結果_最佳化!$T1281)*12/3</f>
        <v>0.27674736374134079</v>
      </c>
      <c r="AG280" s="122">
        <f>(幕後結果!$AI$2+幕後結果!$AI$4*幕後結果_最佳化!$U1281)*12/3</f>
        <v>0.33271214607824251</v>
      </c>
      <c r="AH280" s="122">
        <f>(幕後結果!$AJ$2+幕後結果!$AJ$4*幕後結果_最佳化!$V1281)*12/3</f>
        <v>-0.38611267792981629</v>
      </c>
      <c r="AI280" s="96">
        <f>(幕後結果!$AK$2+幕後結果!$AK$4*幕後結果_最佳化!$W1281)*12/3</f>
        <v>-1.3656825311004619</v>
      </c>
      <c r="AJ280" s="56"/>
      <c r="AK280" s="56"/>
      <c r="AL280" s="56"/>
      <c r="AM280" s="104">
        <v>279</v>
      </c>
      <c r="AN280" s="122">
        <f t="shared" si="53"/>
        <v>0.18066293796370378</v>
      </c>
      <c r="AO280" s="122">
        <f t="shared" si="54"/>
        <v>0.18117003287390571</v>
      </c>
      <c r="AP280" s="122">
        <f t="shared" si="55"/>
        <v>1.233178865056656E-2</v>
      </c>
      <c r="AQ280" s="122">
        <f t="shared" si="56"/>
        <v>4.413040517466129E-2</v>
      </c>
      <c r="AR280" s="122">
        <f t="shared" si="57"/>
        <v>2.5019063765947994E-2</v>
      </c>
      <c r="AS280" s="122">
        <f t="shared" si="58"/>
        <v>7.0676432711603482E-2</v>
      </c>
      <c r="AT280" s="122">
        <f t="shared" si="59"/>
        <v>0.23264213942788994</v>
      </c>
      <c r="AU280" s="122">
        <f t="shared" si="60"/>
        <v>5.1332538336869779E-2</v>
      </c>
      <c r="AV280" s="122">
        <f t="shared" si="61"/>
        <v>0.15302426769180055</v>
      </c>
      <c r="AW280" s="122">
        <f t="shared" si="62"/>
        <v>4.9010393403050904E-2</v>
      </c>
      <c r="AX280" s="122">
        <f t="shared" si="63"/>
        <v>0.99999999999999989</v>
      </c>
      <c r="AY280" s="122">
        <f>SUMPRODUCT(AN280:AW280,幕後結果_最佳化!$Z$1005:$AI$1005)</f>
        <v>4.2271967474891772E-2</v>
      </c>
      <c r="AZ280" s="122">
        <f>(SUMPRODUCT(AN280:AW280,MMULT(AN280:AW280,幕後結果!$AB$9:$AK$18)))*252</f>
        <v>6.1305026672534443E-2</v>
      </c>
      <c r="BA280" s="122">
        <f t="shared" si="64"/>
        <v>0.24759851912427594</v>
      </c>
      <c r="BB280" s="98">
        <f t="shared" si="65"/>
        <v>-2.5364954819984322E-3</v>
      </c>
      <c r="BC280" s="56"/>
      <c r="BD280" s="56"/>
    </row>
    <row r="281" spans="1:56">
      <c r="A281" s="91">
        <v>280</v>
      </c>
      <c r="B281" s="122">
        <v>0.34515598324281438</v>
      </c>
      <c r="C281" s="122">
        <v>0.20990000960688393</v>
      </c>
      <c r="D281" s="122">
        <v>0.52696479202094748</v>
      </c>
      <c r="E281" s="122">
        <v>0.58237833420439777</v>
      </c>
      <c r="F281" s="122">
        <v>0.35050049628674351</v>
      </c>
      <c r="G281" s="122">
        <v>0.71175603122758635</v>
      </c>
      <c r="H281" s="122">
        <v>0.82700652278157527</v>
      </c>
      <c r="I281" s="122">
        <v>0.91180420276603202</v>
      </c>
      <c r="J281" s="122">
        <v>0.91295907604456872</v>
      </c>
      <c r="K281" s="100">
        <v>1.0294317463989344E-2</v>
      </c>
      <c r="L281" s="101"/>
      <c r="M281" s="102">
        <v>280</v>
      </c>
      <c r="N281" s="125">
        <v>-0.39843173844165369</v>
      </c>
      <c r="O281" s="125">
        <v>-0.80676824195501362</v>
      </c>
      <c r="P281" s="125">
        <v>6.7642257292185579E-2</v>
      </c>
      <c r="Q281" s="125">
        <v>0.20798160345151911</v>
      </c>
      <c r="R281" s="125">
        <v>-0.38396958213330556</v>
      </c>
      <c r="S281" s="125">
        <v>0.55852207098360451</v>
      </c>
      <c r="T281" s="125">
        <v>0.94240182264405004</v>
      </c>
      <c r="U281" s="122">
        <v>1.3519491135729025</v>
      </c>
      <c r="V281" s="122">
        <v>1.3592043352901089</v>
      </c>
      <c r="W281" s="94">
        <v>-2.3154442007999876</v>
      </c>
      <c r="X281" s="56"/>
      <c r="Y281" s="95">
        <v>280</v>
      </c>
      <c r="Z281" s="122">
        <f>(幕後結果!$AB$2+幕後結果!$AB$4*幕後結果_最佳化!$N1282)*12/3</f>
        <v>-0.54296340793155862</v>
      </c>
      <c r="AA281" s="122">
        <f>(幕後結果!$AC$2+幕後結果!$AC$4*幕後結果_最佳化!$O1282)*12/3</f>
        <v>-2.5243219275416684</v>
      </c>
      <c r="AB281" s="122">
        <f>(幕後結果!$AD$2+幕後結果!$AD$4*幕後結果_最佳化!$P1282)*12/3</f>
        <v>0.31900509554931583</v>
      </c>
      <c r="AC281" s="122">
        <f>(幕後結果!$AE$2+幕後結果!$AE$4*幕後結果_最佳化!$Q1282)*12/3</f>
        <v>0.89130167789453518</v>
      </c>
      <c r="AD281" s="122">
        <f>(幕後結果!$AF$2+幕後結果!$AF$4*幕後結果_最佳化!$R1282)*12/3</f>
        <v>-0.38768350947440822</v>
      </c>
      <c r="AE281" s="122">
        <f>(幕後結果!$AG$2+幕後結果!$AG$4*幕後結果_最佳化!$S1282)*12/3</f>
        <v>0.53606735335502143</v>
      </c>
      <c r="AF281" s="122">
        <f>(幕後結果!$AH$2+幕後結果!$AH$4*幕後結果_最佳化!$T1282)*12/3</f>
        <v>1.8355208479350054</v>
      </c>
      <c r="AG281" s="122">
        <f>(幕後結果!$AI$2+幕後結果!$AI$4*幕後結果_最佳化!$U1282)*12/3</f>
        <v>0.51718114045843988</v>
      </c>
      <c r="AH281" s="122">
        <f>(幕後結果!$AJ$2+幕後結果!$AJ$4*幕後結果_最佳化!$V1282)*12/3</f>
        <v>1.0411405174284925</v>
      </c>
      <c r="AI281" s="96">
        <f>(幕後結果!$AK$2+幕後結果!$AK$4*幕後結果_最佳化!$W1282)*12/3</f>
        <v>-1.5182058660965885</v>
      </c>
      <c r="AJ281" s="56"/>
      <c r="AK281" s="56"/>
      <c r="AL281" s="56"/>
      <c r="AM281" s="104">
        <v>280</v>
      </c>
      <c r="AN281" s="122">
        <f t="shared" si="53"/>
        <v>4.4319478763994611E-3</v>
      </c>
      <c r="AO281" s="122">
        <f t="shared" si="54"/>
        <v>3.1682651479620447E-2</v>
      </c>
      <c r="AP281" s="122">
        <f t="shared" si="55"/>
        <v>0.15099815062750357</v>
      </c>
      <c r="AQ281" s="122">
        <f t="shared" si="56"/>
        <v>0.23411551425432131</v>
      </c>
      <c r="AR281" s="122">
        <f t="shared" si="57"/>
        <v>0.17483959721548614</v>
      </c>
      <c r="AS281" s="122">
        <f t="shared" si="58"/>
        <v>7.1105841809219916E-2</v>
      </c>
      <c r="AT281" s="122">
        <f t="shared" si="59"/>
        <v>3.6471445928339265E-2</v>
      </c>
      <c r="AU281" s="122">
        <f t="shared" si="60"/>
        <v>0.10058207361765836</v>
      </c>
      <c r="AV281" s="122">
        <f t="shared" si="61"/>
        <v>0.14424132416103058</v>
      </c>
      <c r="AW281" s="122">
        <f t="shared" si="62"/>
        <v>5.1531453030420914E-2</v>
      </c>
      <c r="AX281" s="122">
        <f t="shared" si="63"/>
        <v>1</v>
      </c>
      <c r="AY281" s="122">
        <f>SUMPRODUCT(AN281:AW281,幕後結果_最佳化!$Z$1005:$AI$1005)</f>
        <v>0.18653295625864155</v>
      </c>
      <c r="AZ281" s="122">
        <f>(SUMPRODUCT(AN281:AW281,MMULT(AN281:AW281,幕後結果!$AB$9:$AK$18)))*252</f>
        <v>4.0743057490065432E-2</v>
      </c>
      <c r="BA281" s="122">
        <f t="shared" si="64"/>
        <v>0.20184909583663097</v>
      </c>
      <c r="BB281" s="98">
        <f t="shared" si="65"/>
        <v>0.71158582932119074</v>
      </c>
      <c r="BC281" s="56"/>
      <c r="BD281" s="56"/>
    </row>
    <row r="282" spans="1:56">
      <c r="A282" s="91">
        <v>281</v>
      </c>
      <c r="B282" s="122">
        <v>0.38313091507910579</v>
      </c>
      <c r="C282" s="122">
        <v>2.2005221009419484E-2</v>
      </c>
      <c r="D282" s="122">
        <v>0.71014561822853528</v>
      </c>
      <c r="E282" s="122">
        <v>0.15185965738982921</v>
      </c>
      <c r="F282" s="122">
        <v>0.35755044151048399</v>
      </c>
      <c r="G282" s="122">
        <v>0.38349814212608035</v>
      </c>
      <c r="H282" s="122">
        <v>0.51614305360994361</v>
      </c>
      <c r="I282" s="122">
        <v>0.2075177552615366</v>
      </c>
      <c r="J282" s="122">
        <v>0.41084271997901634</v>
      </c>
      <c r="K282" s="100">
        <v>6.7751787538578689E-2</v>
      </c>
      <c r="L282" s="101"/>
      <c r="M282" s="102">
        <v>281</v>
      </c>
      <c r="N282" s="125">
        <v>-0.2972681049392959</v>
      </c>
      <c r="O282" s="125">
        <v>-2.0139913466002253</v>
      </c>
      <c r="P282" s="125">
        <v>0.55381017572349467</v>
      </c>
      <c r="Q282" s="125">
        <v>-1.0284901650641711</v>
      </c>
      <c r="R282" s="125">
        <v>-0.36501409741085655</v>
      </c>
      <c r="S282" s="125">
        <v>-0.29630615714403524</v>
      </c>
      <c r="T282" s="125">
        <v>4.0475683659247988E-2</v>
      </c>
      <c r="U282" s="122">
        <v>-0.81506429076081455</v>
      </c>
      <c r="V282" s="122">
        <v>-0.22537772347805135</v>
      </c>
      <c r="W282" s="94">
        <v>-1.4927464285761747</v>
      </c>
      <c r="X282" s="56"/>
      <c r="Y282" s="95">
        <v>281</v>
      </c>
      <c r="Z282" s="122">
        <f>(幕後結果!$AB$2+幕後結果!$AB$4*幕後結果_最佳化!$N1283)*12/3</f>
        <v>-0.41736365860620744</v>
      </c>
      <c r="AA282" s="122">
        <f>(幕後結果!$AC$2+幕後結果!$AC$4*幕後結果_最佳化!$O1283)*12/3</f>
        <v>-4.1791737960153306</v>
      </c>
      <c r="AB282" s="122">
        <f>(幕後結果!$AD$2+幕後結果!$AD$4*幕後結果_最佳化!$P1283)*12/3</f>
        <v>0.6478573074145656</v>
      </c>
      <c r="AC282" s="122">
        <f>(幕後結果!$AE$2+幕後結果!$AE$4*幕後結果_最佳化!$Q1283)*12/3</f>
        <v>-9.3575212334950031E-2</v>
      </c>
      <c r="AD282" s="122">
        <f>(幕後結果!$AF$2+幕後結果!$AF$4*幕後結果_最佳化!$R1283)*12/3</f>
        <v>-0.56696374675944838</v>
      </c>
      <c r="AE282" s="122">
        <f>(幕後結果!$AG$2+幕後結果!$AG$4*幕後結果_最佳化!$S1283)*12/3</f>
        <v>-0.9662553244838602</v>
      </c>
      <c r="AF282" s="122">
        <f>(幕後結果!$AH$2+幕後結果!$AH$4*幕後結果_最佳化!$T1283)*12/3</f>
        <v>1.2365607759396715</v>
      </c>
      <c r="AG282" s="122">
        <f>(幕後結果!$AI$2+幕後結果!$AI$4*幕後結果_最佳化!$U1283)*12/3</f>
        <v>-1.8934575411968553</v>
      </c>
      <c r="AH282" s="122">
        <f>(幕後結果!$AJ$2+幕後結果!$AJ$4*幕後結果_最佳化!$V1283)*12/3</f>
        <v>-0.81335217228664858</v>
      </c>
      <c r="AI282" s="96">
        <f>(幕後結果!$AK$2+幕後結果!$AK$4*幕後結果_最佳化!$W1283)*12/3</f>
        <v>-1.6195496254646933</v>
      </c>
      <c r="AJ282" s="56"/>
      <c r="AK282" s="56"/>
      <c r="AL282" s="56"/>
      <c r="AM282" s="104">
        <v>281</v>
      </c>
      <c r="AN282" s="122">
        <f t="shared" si="53"/>
        <v>8.6382413275857758E-2</v>
      </c>
      <c r="AO282" s="122">
        <f t="shared" si="54"/>
        <v>0.10863371543167215</v>
      </c>
      <c r="AP282" s="122">
        <f t="shared" si="55"/>
        <v>2.3954741752840222E-2</v>
      </c>
      <c r="AQ282" s="122">
        <f t="shared" si="56"/>
        <v>0.12023943466181128</v>
      </c>
      <c r="AR282" s="122">
        <f t="shared" si="57"/>
        <v>9.6705373321295515E-2</v>
      </c>
      <c r="AS282" s="122">
        <f t="shared" si="58"/>
        <v>2.1005007947252369E-2</v>
      </c>
      <c r="AT282" s="122">
        <f t="shared" si="59"/>
        <v>0.11908953132672623</v>
      </c>
      <c r="AU282" s="122">
        <f t="shared" si="60"/>
        <v>0.13872469940534363</v>
      </c>
      <c r="AV282" s="122">
        <f t="shared" si="61"/>
        <v>0.13550892991146785</v>
      </c>
      <c r="AW282" s="122">
        <f t="shared" si="62"/>
        <v>0.14975615296573289</v>
      </c>
      <c r="AX282" s="122">
        <f t="shared" si="63"/>
        <v>0.99999999999999989</v>
      </c>
      <c r="AY282" s="122">
        <f>SUMPRODUCT(AN282:AW282,幕後結果_最佳化!$Z$1005:$AI$1005)</f>
        <v>-6.7643125299929538E-2</v>
      </c>
      <c r="AZ282" s="122">
        <f>(SUMPRODUCT(AN282:AW282,MMULT(AN282:AW282,幕後結果!$AB$9:$AK$18)))*252</f>
        <v>4.4143588891506894E-2</v>
      </c>
      <c r="BA282" s="122">
        <f t="shared" si="64"/>
        <v>0.21010375744261903</v>
      </c>
      <c r="BB282" s="98">
        <f t="shared" si="65"/>
        <v>-0.52613587993598698</v>
      </c>
      <c r="BC282" s="56"/>
      <c r="BD282" s="56"/>
    </row>
    <row r="283" spans="1:56">
      <c r="A283" s="91">
        <v>282</v>
      </c>
      <c r="B283" s="122">
        <v>0.14339048781044883</v>
      </c>
      <c r="C283" s="122">
        <v>0.91983813722609287</v>
      </c>
      <c r="D283" s="122">
        <v>0.92272582165713102</v>
      </c>
      <c r="E283" s="122">
        <v>0.44598871571760879</v>
      </c>
      <c r="F283" s="122">
        <v>0.47169890169484407</v>
      </c>
      <c r="G283" s="122">
        <v>0.85592561398537725</v>
      </c>
      <c r="H283" s="122">
        <v>0.67983525283905921</v>
      </c>
      <c r="I283" s="122">
        <v>7.4506161766211054E-2</v>
      </c>
      <c r="J283" s="122">
        <v>9.6927728258075163E-2</v>
      </c>
      <c r="K283" s="100">
        <v>6.9424082671425191E-2</v>
      </c>
      <c r="L283" s="101"/>
      <c r="M283" s="102">
        <v>282</v>
      </c>
      <c r="N283" s="125">
        <v>-1.0652098534783803</v>
      </c>
      <c r="O283" s="125">
        <v>1.4039836257625788</v>
      </c>
      <c r="P283" s="125">
        <v>1.4236481271840891</v>
      </c>
      <c r="Q283" s="125">
        <v>-0.13580247877937612</v>
      </c>
      <c r="R283" s="125">
        <v>-7.0999939817972785E-2</v>
      </c>
      <c r="S283" s="125">
        <v>1.0621914687360179</v>
      </c>
      <c r="T283" s="125">
        <v>0.46723816047627059</v>
      </c>
      <c r="U283" s="122">
        <v>-1.4430289240128553</v>
      </c>
      <c r="V283" s="122">
        <v>-1.2992578435177204</v>
      </c>
      <c r="W283" s="94">
        <v>-1.4800939896249792</v>
      </c>
      <c r="X283" s="56"/>
      <c r="Y283" s="95">
        <v>282</v>
      </c>
      <c r="Z283" s="122">
        <f>(幕後結果!$AB$2+幕後結果!$AB$4*幕後結果_最佳化!$N1284)*12/3</f>
        <v>-1.3708020412907602</v>
      </c>
      <c r="AA283" s="122">
        <f>(幕後結果!$AC$2+幕後結果!$AC$4*幕後結果_最佳化!$O1284)*12/3</f>
        <v>0.46432230557002319</v>
      </c>
      <c r="AB283" s="122">
        <f>(幕後結果!$AD$2+幕後結果!$AD$4*幕後結果_最佳化!$P1284)*12/3</f>
        <v>1.516945453409275</v>
      </c>
      <c r="AC283" s="122">
        <f>(幕後結果!$AE$2+幕後結果!$AE$4*幕後結果_最佳化!$Q1284)*12/3</f>
        <v>1.3044637126808301</v>
      </c>
      <c r="AD283" s="122">
        <f>(幕後結果!$AF$2+幕後結果!$AF$4*幕後結果_最佳化!$R1284)*12/3</f>
        <v>0.19461945877189971</v>
      </c>
      <c r="AE283" s="122">
        <f>(幕後結果!$AG$2+幕後結果!$AG$4*幕後結果_最佳化!$S1284)*12/3</f>
        <v>1.4219980219623893</v>
      </c>
      <c r="AF283" s="122">
        <f>(幕後結果!$AH$2+幕後結果!$AH$4*幕後結果_最佳化!$T1284)*12/3</f>
        <v>1.4140768021976085</v>
      </c>
      <c r="AG283" s="122">
        <f>(幕後結果!$AI$2+幕後結果!$AI$4*幕後結果_最佳化!$U1284)*12/3</f>
        <v>-3.0884456211490079</v>
      </c>
      <c r="AH283" s="122">
        <f>(幕後結果!$AJ$2+幕後結果!$AJ$4*幕後結果_最佳化!$V1284)*12/3</f>
        <v>-0.46431658020580963</v>
      </c>
      <c r="AI283" s="96">
        <f>(幕後結果!$AK$2+幕後結果!$AK$4*幕後結果_最佳化!$W1284)*12/3</f>
        <v>-1.1487325953964629</v>
      </c>
      <c r="AJ283" s="56"/>
      <c r="AK283" s="56"/>
      <c r="AL283" s="56"/>
      <c r="AM283" s="104">
        <v>282</v>
      </c>
      <c r="AN283" s="122">
        <f t="shared" si="53"/>
        <v>5.0026529774434995E-2</v>
      </c>
      <c r="AO283" s="122">
        <f t="shared" si="54"/>
        <v>3.0099711932463784E-2</v>
      </c>
      <c r="AP283" s="122">
        <f t="shared" si="55"/>
        <v>0.19663617249943108</v>
      </c>
      <c r="AQ283" s="122">
        <f t="shared" si="56"/>
        <v>2.880532724482639E-2</v>
      </c>
      <c r="AR283" s="122">
        <f t="shared" si="57"/>
        <v>0.10269752130611283</v>
      </c>
      <c r="AS283" s="122">
        <f t="shared" si="58"/>
        <v>0.26253036188397949</v>
      </c>
      <c r="AT283" s="122">
        <f t="shared" si="59"/>
        <v>3.4835660851873514E-2</v>
      </c>
      <c r="AU283" s="122">
        <f t="shared" si="60"/>
        <v>1.2504036764295852E-2</v>
      </c>
      <c r="AV283" s="122">
        <f t="shared" si="61"/>
        <v>0.21702474254747234</v>
      </c>
      <c r="AW283" s="122">
        <f t="shared" si="62"/>
        <v>6.4839935195109707E-2</v>
      </c>
      <c r="AX283" s="122">
        <f t="shared" si="63"/>
        <v>1</v>
      </c>
      <c r="AY283" s="122">
        <f>SUMPRODUCT(AN283:AW283,幕後結果_最佳化!$Z$1005:$AI$1005)</f>
        <v>0.17956041912706291</v>
      </c>
      <c r="AZ283" s="122">
        <f>(SUMPRODUCT(AN283:AW283,MMULT(AN283:AW283,幕後結果!$AB$9:$AK$18)))*252</f>
        <v>5.1804170579203258E-2</v>
      </c>
      <c r="BA283" s="122">
        <f t="shared" si="64"/>
        <v>0.2276052955869069</v>
      </c>
      <c r="BB283" s="98">
        <f t="shared" si="65"/>
        <v>0.60042723863110492</v>
      </c>
      <c r="BC283" s="56"/>
      <c r="BD283" s="56"/>
    </row>
    <row r="284" spans="1:56">
      <c r="A284" s="91">
        <v>283</v>
      </c>
      <c r="B284" s="122">
        <v>0.31618373234192543</v>
      </c>
      <c r="C284" s="122">
        <v>0.28146229714884563</v>
      </c>
      <c r="D284" s="122">
        <v>0.56720472666388977</v>
      </c>
      <c r="E284" s="122">
        <v>0.23038181095263122</v>
      </c>
      <c r="F284" s="122">
        <v>0.17082302549734152</v>
      </c>
      <c r="G284" s="122">
        <v>0.91707900810607623</v>
      </c>
      <c r="H284" s="122">
        <v>0.88369499657600437</v>
      </c>
      <c r="I284" s="122">
        <v>0.59304756134420766</v>
      </c>
      <c r="J284" s="122">
        <v>0.95675529091110789</v>
      </c>
      <c r="K284" s="100">
        <v>0.23897516915675676</v>
      </c>
      <c r="L284" s="101"/>
      <c r="M284" s="102">
        <v>283</v>
      </c>
      <c r="N284" s="125">
        <v>-0.47839728636027051</v>
      </c>
      <c r="O284" s="125">
        <v>-0.57850296779339638</v>
      </c>
      <c r="P284" s="125">
        <v>0.16926202237667926</v>
      </c>
      <c r="Q284" s="125">
        <v>-0.73759001989832806</v>
      </c>
      <c r="R284" s="125">
        <v>-0.95091790662833564</v>
      </c>
      <c r="S284" s="125">
        <v>1.3856886880712393</v>
      </c>
      <c r="T284" s="125">
        <v>1.1936625208708835</v>
      </c>
      <c r="U284" s="122">
        <v>0.23539150703549941</v>
      </c>
      <c r="V284" s="122">
        <v>1.7142140678397713</v>
      </c>
      <c r="W284" s="94">
        <v>-0.70960303292930849</v>
      </c>
      <c r="X284" s="56"/>
      <c r="Y284" s="95">
        <v>283</v>
      </c>
      <c r="Z284" s="122">
        <f>(幕後結果!$AB$2+幕後結果!$AB$4*幕後結果_最佳化!$N1285)*12/3</f>
        <v>-0.64224466568717831</v>
      </c>
      <c r="AA284" s="122">
        <f>(幕後結果!$AC$2+幕後結果!$AC$4*幕後結果_最佳化!$O1285)*12/3</f>
        <v>-2.2167035454089565</v>
      </c>
      <c r="AB284" s="122">
        <f>(幕後結果!$AD$2+幕後結果!$AD$4*幕後結果_最佳化!$P1285)*12/3</f>
        <v>0.40610184101805413</v>
      </c>
      <c r="AC284" s="122">
        <f>(幕後結果!$AE$2+幕後結果!$AE$4*幕後結果_最佳化!$Q1285)*12/3</f>
        <v>0.26430476274057801</v>
      </c>
      <c r="AD284" s="122">
        <f>(幕後結果!$AF$2+幕後結果!$AF$4*幕後結果_最佳化!$R1285)*12/3</f>
        <v>-0.8095199822521485</v>
      </c>
      <c r="AE284" s="122">
        <f>(幕後結果!$AG$2+幕後結果!$AG$4*幕後結果_最佳化!$S1285)*12/3</f>
        <v>0.62377918065889082</v>
      </c>
      <c r="AF284" s="122">
        <f>(幕後結果!$AH$2+幕後結果!$AH$4*幕後結果_最佳化!$T1285)*12/3</f>
        <v>1.9819414518493872</v>
      </c>
      <c r="AG284" s="122">
        <f>(幕後結果!$AI$2+幕後結果!$AI$4*幕後結果_最佳化!$U1285)*12/3</f>
        <v>-0.86243550145155801</v>
      </c>
      <c r="AH284" s="122">
        <f>(幕後結果!$AJ$2+幕後結果!$AJ$4*幕後結果_最佳化!$V1285)*12/3</f>
        <v>1.1951604306362178</v>
      </c>
      <c r="AI284" s="96">
        <f>(幕後結果!$AK$2+幕後結果!$AK$4*幕後結果_最佳化!$W1285)*12/3</f>
        <v>-0.89224063829014033</v>
      </c>
      <c r="AJ284" s="56"/>
      <c r="AK284" s="56"/>
      <c r="AL284" s="56"/>
      <c r="AM284" s="104">
        <v>283</v>
      </c>
      <c r="AN284" s="122">
        <f t="shared" si="53"/>
        <v>0.1651571225816533</v>
      </c>
      <c r="AO284" s="122">
        <f t="shared" si="54"/>
        <v>0.11738601000555281</v>
      </c>
      <c r="AP284" s="122">
        <f t="shared" si="55"/>
        <v>1.3083897254903901E-2</v>
      </c>
      <c r="AQ284" s="122">
        <f t="shared" si="56"/>
        <v>0.179474591062178</v>
      </c>
      <c r="AR284" s="122">
        <f t="shared" si="57"/>
        <v>5.2979224680188133E-2</v>
      </c>
      <c r="AS284" s="122">
        <f t="shared" si="58"/>
        <v>0.11528232465674203</v>
      </c>
      <c r="AT284" s="122">
        <f t="shared" si="59"/>
        <v>0.21408710601295439</v>
      </c>
      <c r="AU284" s="122">
        <f t="shared" si="60"/>
        <v>4.0740193359766676E-2</v>
      </c>
      <c r="AV284" s="122">
        <f t="shared" si="61"/>
        <v>4.1488228899996482E-2</v>
      </c>
      <c r="AW284" s="122">
        <f t="shared" si="62"/>
        <v>6.032130148606437E-2</v>
      </c>
      <c r="AX284" s="122">
        <f t="shared" si="63"/>
        <v>1</v>
      </c>
      <c r="AY284" s="122">
        <f>SUMPRODUCT(AN284:AW284,幕後結果_最佳化!$Z$1005:$AI$1005)</f>
        <v>0.2294525236235756</v>
      </c>
      <c r="AZ284" s="122">
        <f>(SUMPRODUCT(AN284:AW284,MMULT(AN284:AW284,幕後結果!$AB$9:$AK$18)))*252</f>
        <v>5.0170883389945145E-2</v>
      </c>
      <c r="BA284" s="122">
        <f t="shared" si="64"/>
        <v>0.22398857870423916</v>
      </c>
      <c r="BB284" s="98">
        <f t="shared" si="65"/>
        <v>0.83286623229974965</v>
      </c>
      <c r="BC284" s="56"/>
      <c r="BD284" s="56"/>
    </row>
    <row r="285" spans="1:56">
      <c r="A285" s="91">
        <v>284</v>
      </c>
      <c r="B285" s="122">
        <v>0.74573934426656718</v>
      </c>
      <c r="C285" s="122">
        <v>0.754640406200908</v>
      </c>
      <c r="D285" s="122">
        <v>0.8414889986101306</v>
      </c>
      <c r="E285" s="122">
        <v>0.99504210093976808</v>
      </c>
      <c r="F285" s="122">
        <v>0.14369338632697937</v>
      </c>
      <c r="G285" s="122">
        <v>0.21744508190476886</v>
      </c>
      <c r="H285" s="122">
        <v>0.29963866629044467</v>
      </c>
      <c r="I285" s="122">
        <v>0.49051910926652842</v>
      </c>
      <c r="J285" s="122">
        <v>0.17663554144045635</v>
      </c>
      <c r="K285" s="100">
        <v>0.13510214104942331</v>
      </c>
      <c r="L285" s="101"/>
      <c r="M285" s="102">
        <v>284</v>
      </c>
      <c r="N285" s="125">
        <v>0.66114190833559316</v>
      </c>
      <c r="O285" s="125">
        <v>0.6891654002605434</v>
      </c>
      <c r="P285" s="125">
        <v>1.0005963348091211</v>
      </c>
      <c r="Q285" s="125">
        <v>2.5787518774552578</v>
      </c>
      <c r="R285" s="125">
        <v>-1.0638718150812876</v>
      </c>
      <c r="S285" s="125">
        <v>-0.78085094979926228</v>
      </c>
      <c r="T285" s="125">
        <v>-0.52544002938023415</v>
      </c>
      <c r="U285" s="122">
        <v>-2.3767306223468173E-2</v>
      </c>
      <c r="V285" s="122">
        <v>-0.92826315229112344</v>
      </c>
      <c r="W285" s="94">
        <v>-1.1025922389993597</v>
      </c>
      <c r="X285" s="56"/>
      <c r="Y285" s="95">
        <v>284</v>
      </c>
      <c r="Z285" s="122">
        <f>(幕後結果!$AB$2+幕後結果!$AB$4*幕後結果_最佳化!$N1286)*12/3</f>
        <v>0.77255067375540121</v>
      </c>
      <c r="AA285" s="122">
        <f>(幕後結果!$AC$2+幕後結果!$AC$4*幕後結果_最佳化!$O1286)*12/3</f>
        <v>-0.37075513909401492</v>
      </c>
      <c r="AB285" s="122">
        <f>(幕後結果!$AD$2+幕後結果!$AD$4*幕後結果_最佳化!$P1286)*12/3</f>
        <v>1.5979498174985975</v>
      </c>
      <c r="AC285" s="122">
        <f>(幕後結果!$AE$2+幕後結果!$AE$4*幕後結果_最佳化!$Q1286)*12/3</f>
        <v>3.1523525619253565</v>
      </c>
      <c r="AD285" s="122">
        <f>(幕後結果!$AF$2+幕後結果!$AF$4*幕後結果_最佳化!$R1286)*12/3</f>
        <v>-0.43350627267852521</v>
      </c>
      <c r="AE285" s="122">
        <f>(幕後結果!$AG$2+幕後結果!$AG$4*幕後結果_最佳化!$S1286)*12/3</f>
        <v>1.5818690619919635</v>
      </c>
      <c r="AF285" s="122">
        <f>(幕後結果!$AH$2+幕後結果!$AH$4*幕後結果_最佳化!$T1286)*12/3</f>
        <v>0.45301831808357135</v>
      </c>
      <c r="AG285" s="122">
        <f>(幕後結果!$AI$2+幕後結果!$AI$4*幕後結果_最佳化!$U1286)*12/3</f>
        <v>-0.84452681820987963</v>
      </c>
      <c r="AH285" s="122">
        <f>(幕後結果!$AJ$2+幕後結果!$AJ$4*幕後結果_最佳化!$V1286)*12/3</f>
        <v>-0.17335823153426388</v>
      </c>
      <c r="AI285" s="96">
        <f>(幕後結果!$AK$2+幕後結果!$AK$4*幕後結果_最佳化!$W1286)*12/3</f>
        <v>-0.83694477069518713</v>
      </c>
      <c r="AJ285" s="56"/>
      <c r="AK285" s="56"/>
      <c r="AL285" s="56"/>
      <c r="AM285" s="104">
        <v>284</v>
      </c>
      <c r="AN285" s="122">
        <f t="shared" si="53"/>
        <v>0.11085139053670769</v>
      </c>
      <c r="AO285" s="122">
        <f t="shared" si="54"/>
        <v>5.1123231593052848E-2</v>
      </c>
      <c r="AP285" s="122">
        <f t="shared" si="55"/>
        <v>0.1559765238711435</v>
      </c>
      <c r="AQ285" s="122">
        <f t="shared" si="56"/>
        <v>0.10492982221742427</v>
      </c>
      <c r="AR285" s="122">
        <f t="shared" si="57"/>
        <v>0.11963739950942472</v>
      </c>
      <c r="AS285" s="122">
        <f t="shared" si="58"/>
        <v>4.2470247319779005E-2</v>
      </c>
      <c r="AT285" s="122">
        <f t="shared" si="59"/>
        <v>0.11941708709912503</v>
      </c>
      <c r="AU285" s="122">
        <f t="shared" si="60"/>
        <v>0.14974958020067808</v>
      </c>
      <c r="AV285" s="122">
        <f t="shared" si="61"/>
        <v>0.10117151664554062</v>
      </c>
      <c r="AW285" s="122">
        <f t="shared" si="62"/>
        <v>4.4673201007124241E-2</v>
      </c>
      <c r="AX285" s="122">
        <f t="shared" si="63"/>
        <v>0.99999999999999989</v>
      </c>
      <c r="AY285" s="122">
        <f>SUMPRODUCT(AN285:AW285,幕後結果_最佳化!$Z$1005:$AI$1005)</f>
        <v>9.9693165021879054E-2</v>
      </c>
      <c r="AZ285" s="122">
        <f>(SUMPRODUCT(AN285:AW285,MMULT(AN285:AW285,幕後結果!$AB$9:$AK$18)))*252</f>
        <v>4.6281482062984214E-2</v>
      </c>
      <c r="BA285" s="122">
        <f t="shared" si="64"/>
        <v>0.21513131353427892</v>
      </c>
      <c r="BB285" s="98">
        <f t="shared" si="65"/>
        <v>0.26399301937432579</v>
      </c>
      <c r="BC285" s="56"/>
      <c r="BD285" s="56"/>
    </row>
    <row r="286" spans="1:56">
      <c r="A286" s="91">
        <v>285</v>
      </c>
      <c r="B286" s="122">
        <v>0.96867380865958541</v>
      </c>
      <c r="C286" s="122">
        <v>0.65421697112867294</v>
      </c>
      <c r="D286" s="122">
        <v>0.43332683434252717</v>
      </c>
      <c r="E286" s="122">
        <v>0.80801483884059477</v>
      </c>
      <c r="F286" s="122">
        <v>0.98883865023221151</v>
      </c>
      <c r="G286" s="122">
        <v>0.26369480792364941</v>
      </c>
      <c r="H286" s="122">
        <v>0.26853255371260421</v>
      </c>
      <c r="I286" s="122">
        <v>0.62704920291602395</v>
      </c>
      <c r="J286" s="122">
        <v>0.51164556168451303</v>
      </c>
      <c r="K286" s="100">
        <v>0.47171755270948856</v>
      </c>
      <c r="L286" s="101"/>
      <c r="M286" s="102">
        <v>285</v>
      </c>
      <c r="N286" s="125">
        <v>1.8616504107886964</v>
      </c>
      <c r="O286" s="125">
        <v>0.39673070141682948</v>
      </c>
      <c r="P286" s="125">
        <v>-0.16791052659309325</v>
      </c>
      <c r="Q286" s="125">
        <v>0.87060416357693626</v>
      </c>
      <c r="R286" s="125">
        <v>2.284831675904528</v>
      </c>
      <c r="S286" s="125">
        <v>-0.63199580892421159</v>
      </c>
      <c r="T286" s="125">
        <v>-0.61725717731779373</v>
      </c>
      <c r="U286" s="122">
        <v>0.32404813241940961</v>
      </c>
      <c r="V286" s="122">
        <v>2.9195241148343223E-2</v>
      </c>
      <c r="W286" s="94">
        <v>-7.0953070750552183E-2</v>
      </c>
      <c r="X286" s="56"/>
      <c r="Y286" s="95">
        <v>285</v>
      </c>
      <c r="Z286" s="122">
        <f>(幕後結果!$AB$2+幕後結果!$AB$4*幕後結果_最佳化!$N1287)*12/3</f>
        <v>2.2630424814418881</v>
      </c>
      <c r="AA286" s="122">
        <f>(幕後結果!$AC$2+幕後結果!$AC$4*幕後結果_最佳化!$O1287)*12/3</f>
        <v>-0.66944521092480569</v>
      </c>
      <c r="AB286" s="122">
        <f>(幕後結果!$AD$2+幕後結果!$AD$4*幕後結果_最佳化!$P1287)*12/3</f>
        <v>0.91795605509398381</v>
      </c>
      <c r="AC286" s="122">
        <f>(幕後結果!$AE$2+幕後結果!$AE$4*幕後結果_最佳化!$Q1287)*12/3</f>
        <v>1.6591316356821306</v>
      </c>
      <c r="AD286" s="122">
        <f>(幕後結果!$AF$2+幕後結果!$AF$4*幕後結果_最佳化!$R1287)*12/3</f>
        <v>1.4849752904269271</v>
      </c>
      <c r="AE286" s="122">
        <f>(幕後結果!$AG$2+幕後結果!$AG$4*幕後結果_最佳化!$S1287)*12/3</f>
        <v>1.0402889687640413</v>
      </c>
      <c r="AF286" s="122">
        <f>(幕後結果!$AH$2+幕後結果!$AH$4*幕後結果_最佳化!$T1287)*12/3</f>
        <v>1.4784806605708756</v>
      </c>
      <c r="AG286" s="122">
        <f>(幕後結果!$AI$2+幕後結果!$AI$4*幕後結果_最佳化!$U1287)*12/3</f>
        <v>0.79273225565907168</v>
      </c>
      <c r="AH286" s="122">
        <f>(幕後結果!$AJ$2+幕後結果!$AJ$4*幕後結果_最佳化!$V1287)*12/3</f>
        <v>0.75477148307423425</v>
      </c>
      <c r="AI286" s="96">
        <f>(幕後結果!$AK$2+幕後結果!$AK$4*幕後結果_最佳化!$W1287)*12/3</f>
        <v>0.39893540753987972</v>
      </c>
      <c r="AJ286" s="56"/>
      <c r="AK286" s="56"/>
      <c r="AL286" s="56"/>
      <c r="AM286" s="104">
        <v>285</v>
      </c>
      <c r="AN286" s="122">
        <f t="shared" si="53"/>
        <v>4.896851212616702E-2</v>
      </c>
      <c r="AO286" s="122">
        <f t="shared" si="54"/>
        <v>0.10260845388555161</v>
      </c>
      <c r="AP286" s="122">
        <f t="shared" si="55"/>
        <v>0.14085255641153227</v>
      </c>
      <c r="AQ286" s="122">
        <f t="shared" si="56"/>
        <v>0.14969889976988104</v>
      </c>
      <c r="AR286" s="122">
        <f t="shared" si="57"/>
        <v>0.10172838496416639</v>
      </c>
      <c r="AS286" s="122">
        <f t="shared" si="58"/>
        <v>0.14972087657001221</v>
      </c>
      <c r="AT286" s="122">
        <f t="shared" si="59"/>
        <v>0.12469207398472849</v>
      </c>
      <c r="AU286" s="122">
        <f t="shared" si="60"/>
        <v>3.1441234662504161E-2</v>
      </c>
      <c r="AV286" s="122">
        <f t="shared" si="61"/>
        <v>0.12223352006636673</v>
      </c>
      <c r="AW286" s="122">
        <f t="shared" si="62"/>
        <v>2.8055487559089994E-2</v>
      </c>
      <c r="AX286" s="122">
        <f t="shared" si="63"/>
        <v>0.99999999999999989</v>
      </c>
      <c r="AY286" s="122">
        <f>SUMPRODUCT(AN286:AW286,幕後結果_最佳化!$Z$1005:$AI$1005)</f>
        <v>0.21685687647714483</v>
      </c>
      <c r="AZ286" s="122">
        <f>(SUMPRODUCT(AN286:AW286,MMULT(AN286:AW286,幕後結果!$AB$9:$AK$18)))*252</f>
        <v>4.5956756179749814E-2</v>
      </c>
      <c r="BA286" s="122">
        <f t="shared" si="64"/>
        <v>0.21437526951528205</v>
      </c>
      <c r="BB286" s="98">
        <f t="shared" si="65"/>
        <v>0.81145962811136696</v>
      </c>
      <c r="BC286" s="56"/>
      <c r="BD286" s="56"/>
    </row>
    <row r="287" spans="1:56">
      <c r="A287" s="91">
        <v>286</v>
      </c>
      <c r="B287" s="122">
        <v>1.7962920220504941E-2</v>
      </c>
      <c r="C287" s="122">
        <v>0.30107967463495822</v>
      </c>
      <c r="D287" s="122">
        <v>0.26723366160966755</v>
      </c>
      <c r="E287" s="122">
        <v>0.32839243176387223</v>
      </c>
      <c r="F287" s="122">
        <v>0.59129115465876048</v>
      </c>
      <c r="G287" s="122">
        <v>1.2853741493388471E-2</v>
      </c>
      <c r="H287" s="122">
        <v>0.96458462380518761</v>
      </c>
      <c r="I287" s="122">
        <v>5.2513596191781975E-2</v>
      </c>
      <c r="J287" s="122">
        <v>0.99605985330083269</v>
      </c>
      <c r="K287" s="100">
        <v>0.52176848331193848</v>
      </c>
      <c r="L287" s="101"/>
      <c r="M287" s="102">
        <v>286</v>
      </c>
      <c r="N287" s="125">
        <v>-2.0977657841504085</v>
      </c>
      <c r="O287" s="125">
        <v>-0.52129777711831748</v>
      </c>
      <c r="P287" s="125">
        <v>-0.62120108869016488</v>
      </c>
      <c r="Q287" s="125">
        <v>-0.44435649268779981</v>
      </c>
      <c r="R287" s="125">
        <v>0.23086756341555534</v>
      </c>
      <c r="S287" s="125">
        <v>-2.2306023201632703</v>
      </c>
      <c r="T287" s="125">
        <v>1.8065610166433757</v>
      </c>
      <c r="U287" s="122">
        <v>-1.6209554548733902</v>
      </c>
      <c r="V287" s="122">
        <v>2.6571561470542684</v>
      </c>
      <c r="W287" s="94">
        <v>5.4592601175825504E-2</v>
      </c>
      <c r="X287" s="56"/>
      <c r="Y287" s="95">
        <v>286</v>
      </c>
      <c r="Z287" s="122">
        <f>(幕後結果!$AB$2+幕後結果!$AB$4*幕後結果_最佳化!$N1288)*12/3</f>
        <v>-2.6527722668243143</v>
      </c>
      <c r="AA287" s="122">
        <f>(幕後結果!$AC$2+幕後結果!$AC$4*幕後結果_最佳化!$O1288)*12/3</f>
        <v>-2.2785695721719703</v>
      </c>
      <c r="AB287" s="122">
        <f>(幕後結果!$AD$2+幕後結果!$AD$4*幕後結果_最佳化!$P1288)*12/3</f>
        <v>-0.76030904667580368</v>
      </c>
      <c r="AC287" s="122">
        <f>(幕後結果!$AE$2+幕後結果!$AE$4*幕後結果_最佳化!$Q1288)*12/3</f>
        <v>0.20404294639856468</v>
      </c>
      <c r="AD287" s="122">
        <f>(幕後結果!$AF$2+幕後結果!$AF$4*幕後結果_最佳化!$R1288)*12/3</f>
        <v>1.2141327224780007E-3</v>
      </c>
      <c r="AE287" s="122">
        <f>(幕後結果!$AG$2+幕後結果!$AG$4*幕後結果_最佳化!$S1288)*12/3</f>
        <v>-2.2140193188106787</v>
      </c>
      <c r="AF287" s="122">
        <f>(幕後結果!$AH$2+幕後結果!$AH$4*幕後結果_最佳化!$T1288)*12/3</f>
        <v>2.5188629563681277</v>
      </c>
      <c r="AG287" s="122">
        <f>(幕後結果!$AI$2+幕後結果!$AI$4*幕後結果_最佳化!$U1288)*12/3</f>
        <v>-3.7901735011215556</v>
      </c>
      <c r="AH287" s="122">
        <f>(幕後結果!$AJ$2+幕後結果!$AJ$4*幕後結果_最佳化!$V1288)*12/3</f>
        <v>1.4973033829738196</v>
      </c>
      <c r="AI287" s="96">
        <f>(幕後結果!$AK$2+幕後結果!$AK$4*幕後結果_最佳化!$W1288)*12/3</f>
        <v>-0.95764152325690777</v>
      </c>
      <c r="AJ287" s="56"/>
      <c r="AK287" s="56"/>
      <c r="AL287" s="56"/>
      <c r="AM287" s="104">
        <v>286</v>
      </c>
      <c r="AN287" s="122">
        <f t="shared" si="53"/>
        <v>5.4580421519208548E-2</v>
      </c>
      <c r="AO287" s="122">
        <f t="shared" si="54"/>
        <v>7.3772279008224959E-2</v>
      </c>
      <c r="AP287" s="122">
        <f t="shared" si="55"/>
        <v>0.16972531833491356</v>
      </c>
      <c r="AQ287" s="122">
        <f t="shared" si="56"/>
        <v>0.14845918938857905</v>
      </c>
      <c r="AR287" s="122">
        <f t="shared" si="57"/>
        <v>0.15493979490344342</v>
      </c>
      <c r="AS287" s="122">
        <f t="shared" si="58"/>
        <v>0.11757156882792082</v>
      </c>
      <c r="AT287" s="122">
        <f t="shared" si="59"/>
        <v>0.15501509173121558</v>
      </c>
      <c r="AU287" s="122">
        <f t="shared" si="60"/>
        <v>4.0582933444930469E-2</v>
      </c>
      <c r="AV287" s="122">
        <f t="shared" si="61"/>
        <v>2.1627424921269813E-2</v>
      </c>
      <c r="AW287" s="122">
        <f t="shared" si="62"/>
        <v>6.3725977920293803E-2</v>
      </c>
      <c r="AX287" s="122">
        <f t="shared" si="63"/>
        <v>1</v>
      </c>
      <c r="AY287" s="122">
        <f>SUMPRODUCT(AN287:AW287,幕後結果_最佳化!$Z$1005:$AI$1005)</f>
        <v>0.25145689158692242</v>
      </c>
      <c r="AZ287" s="122">
        <f>(SUMPRODUCT(AN287:AW287,MMULT(AN287:AW287,幕後結果!$AB$9:$AK$18)))*252</f>
        <v>4.1635397706431335E-2</v>
      </c>
      <c r="BA287" s="122">
        <f t="shared" si="64"/>
        <v>0.20404753785927271</v>
      </c>
      <c r="BB287" s="98">
        <f t="shared" si="65"/>
        <v>1.0220995253113994</v>
      </c>
      <c r="BC287" s="56"/>
      <c r="BD287" s="56"/>
    </row>
    <row r="288" spans="1:56">
      <c r="A288" s="91">
        <v>287</v>
      </c>
      <c r="B288" s="122">
        <v>4.7654478493832864E-2</v>
      </c>
      <c r="C288" s="122">
        <v>0.16448974444692821</v>
      </c>
      <c r="D288" s="122">
        <v>0.80357398012192816</v>
      </c>
      <c r="E288" s="122">
        <v>0.80530532849520586</v>
      </c>
      <c r="F288" s="122">
        <v>0.70600738706822375</v>
      </c>
      <c r="G288" s="122">
        <v>3.4594578602623383E-2</v>
      </c>
      <c r="H288" s="122">
        <v>0.13845598942085857</v>
      </c>
      <c r="I288" s="122">
        <v>0.90690741218379456</v>
      </c>
      <c r="J288" s="122">
        <v>0.41245820268479783</v>
      </c>
      <c r="K288" s="100">
        <v>0.83653825389670167</v>
      </c>
      <c r="L288" s="101"/>
      <c r="M288" s="102">
        <v>287</v>
      </c>
      <c r="N288" s="125">
        <v>-1.6680341035890125</v>
      </c>
      <c r="O288" s="125">
        <v>-0.97617149006162252</v>
      </c>
      <c r="P288" s="125">
        <v>0.8544566123255477</v>
      </c>
      <c r="Q288" s="125">
        <v>0.86072532244854316</v>
      </c>
      <c r="R288" s="125">
        <v>0.54175800346178837</v>
      </c>
      <c r="S288" s="125">
        <v>-1.8171826074237909</v>
      </c>
      <c r="T288" s="125">
        <v>-1.0872825029639752</v>
      </c>
      <c r="U288" s="122">
        <v>1.3219488754039419</v>
      </c>
      <c r="V288" s="122">
        <v>-0.22122607746196041</v>
      </c>
      <c r="W288" s="94">
        <v>0.98032951064902663</v>
      </c>
      <c r="X288" s="56"/>
      <c r="Y288" s="95">
        <v>287</v>
      </c>
      <c r="Z288" s="122">
        <f>(幕後結果!$AB$2+幕後結果!$AB$4*幕後結果_最佳化!$N1289)*12/3</f>
        <v>-2.1192387282685319</v>
      </c>
      <c r="AA288" s="122">
        <f>(幕後結果!$AC$2+幕後結果!$AC$4*幕後結果_最佳化!$O1289)*12/3</f>
        <v>-2.8680814527533109</v>
      </c>
      <c r="AB288" s="122">
        <f>(幕後結果!$AD$2+幕後結果!$AD$4*幕後結果_最佳化!$P1289)*12/3</f>
        <v>0.600757826044646</v>
      </c>
      <c r="AC288" s="122">
        <f>(幕後結果!$AE$2+幕後結果!$AE$4*幕後結果_最佳化!$Q1289)*12/3</f>
        <v>1.4451885877859671</v>
      </c>
      <c r="AD288" s="122">
        <f>(幕後結果!$AF$2+幕後結果!$AF$4*幕後結果_最佳化!$R1289)*12/3</f>
        <v>0.39572973473856021</v>
      </c>
      <c r="AE288" s="122">
        <f>(幕後結果!$AG$2+幕後結果!$AG$4*幕後結果_最佳化!$S1289)*12/3</f>
        <v>-0.91593054461937073</v>
      </c>
      <c r="AF288" s="122">
        <f>(幕後結果!$AH$2+幕後結果!$AH$4*幕後結果_最佳化!$T1289)*12/3</f>
        <v>-1.3891148666268061E-2</v>
      </c>
      <c r="AG288" s="122">
        <f>(幕後結果!$AI$2+幕後結果!$AI$4*幕後結果_最佳化!$U1289)*12/3</f>
        <v>-0.1413145540445111</v>
      </c>
      <c r="AH288" s="122">
        <f>(幕後結果!$AJ$2+幕後結果!$AJ$4*幕後結果_最佳化!$V1289)*12/3</f>
        <v>-0.55005154859276817</v>
      </c>
      <c r="AI288" s="96">
        <f>(幕後結果!$AK$2+幕後結果!$AK$4*幕後結果_最佳化!$W1289)*12/3</f>
        <v>-0.53061236053749683</v>
      </c>
      <c r="AJ288" s="56"/>
      <c r="AK288" s="56"/>
      <c r="AL288" s="56"/>
      <c r="AM288" s="104">
        <v>287</v>
      </c>
      <c r="AN288" s="122">
        <f t="shared" si="53"/>
        <v>0.14169652347898395</v>
      </c>
      <c r="AO288" s="122">
        <f t="shared" si="54"/>
        <v>0.19245867848925888</v>
      </c>
      <c r="AP288" s="122">
        <f t="shared" si="55"/>
        <v>4.1770240692220267E-2</v>
      </c>
      <c r="AQ288" s="122">
        <f t="shared" si="56"/>
        <v>0.14030678015219292</v>
      </c>
      <c r="AR288" s="122">
        <f t="shared" si="57"/>
        <v>0.20517677258679648</v>
      </c>
      <c r="AS288" s="122">
        <f t="shared" si="58"/>
        <v>2.6840985644827956E-2</v>
      </c>
      <c r="AT288" s="122">
        <f t="shared" si="59"/>
        <v>0.14531147181991455</v>
      </c>
      <c r="AU288" s="122">
        <f t="shared" si="60"/>
        <v>4.5376053245894256E-2</v>
      </c>
      <c r="AV288" s="122">
        <f t="shared" si="61"/>
        <v>4.2954545649592293E-2</v>
      </c>
      <c r="AW288" s="122">
        <f t="shared" si="62"/>
        <v>1.810794824031859E-2</v>
      </c>
      <c r="AX288" s="122">
        <f t="shared" si="63"/>
        <v>1.0000000000000002</v>
      </c>
      <c r="AY288" s="122">
        <f>SUMPRODUCT(AN288:AW288,幕後結果_最佳化!$Z$1005:$AI$1005)</f>
        <v>-7.5510593985266203E-3</v>
      </c>
      <c r="AZ288" s="122">
        <f>(SUMPRODUCT(AN288:AW288,MMULT(AN288:AW288,幕後結果!$AB$9:$AK$18)))*252</f>
        <v>4.8014150733494861E-2</v>
      </c>
      <c r="BA288" s="122">
        <f t="shared" si="64"/>
        <v>0.21912131510534263</v>
      </c>
      <c r="BB288" s="98">
        <f t="shared" si="65"/>
        <v>-0.23024259129821423</v>
      </c>
      <c r="BC288" s="56"/>
      <c r="BD288" s="56"/>
    </row>
    <row r="289" spans="1:56">
      <c r="A289" s="91">
        <v>288</v>
      </c>
      <c r="B289" s="122">
        <v>0.27193852570185095</v>
      </c>
      <c r="C289" s="122">
        <v>0.56884024791691834</v>
      </c>
      <c r="D289" s="122">
        <v>8.538726882654224E-2</v>
      </c>
      <c r="E289" s="122">
        <v>0.72712322657933615</v>
      </c>
      <c r="F289" s="122">
        <v>0.84232670378484165</v>
      </c>
      <c r="G289" s="122">
        <v>0.36984454893947971</v>
      </c>
      <c r="H289" s="122">
        <v>0.54728100206595842</v>
      </c>
      <c r="I289" s="122">
        <v>1.0347756345434167E-2</v>
      </c>
      <c r="J289" s="122">
        <v>3.547761453755327E-2</v>
      </c>
      <c r="K289" s="100">
        <v>0.83635474218149231</v>
      </c>
      <c r="L289" s="101"/>
      <c r="M289" s="102">
        <v>288</v>
      </c>
      <c r="N289" s="125">
        <v>-0.60696061273966673</v>
      </c>
      <c r="O289" s="125">
        <v>0.17342229190789482</v>
      </c>
      <c r="P289" s="125">
        <v>-1.3697193127484526</v>
      </c>
      <c r="Q289" s="125">
        <v>0.60413551856155701</v>
      </c>
      <c r="R289" s="125">
        <v>1.0040664353681039</v>
      </c>
      <c r="S289" s="125">
        <v>-0.33226509017472494</v>
      </c>
      <c r="T289" s="125">
        <v>0.1187947149821787</v>
      </c>
      <c r="U289" s="122">
        <v>-2.3134936644586772</v>
      </c>
      <c r="V289" s="122">
        <v>-1.8057638839752115</v>
      </c>
      <c r="W289" s="94">
        <v>0.97958600553328434</v>
      </c>
      <c r="X289" s="56"/>
      <c r="Y289" s="95">
        <v>288</v>
      </c>
      <c r="Z289" s="122">
        <f>(幕後結果!$AB$2+幕後結果!$AB$4*幕後結果_最佳化!$N1290)*12/3</f>
        <v>-0.8018625145785897</v>
      </c>
      <c r="AA289" s="122">
        <f>(幕後結果!$AC$2+幕後結果!$AC$4*幕後結果_最佳化!$O1290)*12/3</f>
        <v>-1.1916659354386925</v>
      </c>
      <c r="AB289" s="122">
        <f>(幕後結果!$AD$2+幕後結果!$AD$4*幕後結果_最佳化!$P1290)*12/3</f>
        <v>-0.8889237080578728</v>
      </c>
      <c r="AC289" s="122">
        <f>(幕後結果!$AE$2+幕後結果!$AE$4*幕後結果_最佳化!$Q1290)*12/3</f>
        <v>0.99690959815973124</v>
      </c>
      <c r="AD289" s="122">
        <f>(幕後結果!$AF$2+幕後結果!$AF$4*幕後結果_最佳化!$R1290)*12/3</f>
        <v>0.55475109361505504</v>
      </c>
      <c r="AE289" s="122">
        <f>(幕後結果!$AG$2+幕後結果!$AG$4*幕後結果_最佳化!$S1290)*12/3</f>
        <v>0.18198316420515379</v>
      </c>
      <c r="AF289" s="122">
        <f>(幕後結果!$AH$2+幕後結果!$AH$4*幕後結果_最佳化!$T1290)*12/3</f>
        <v>1.2246911818318182</v>
      </c>
      <c r="AG289" s="122">
        <f>(幕後結果!$AI$2+幕後結果!$AI$4*幕後結果_最佳化!$U1290)*12/3</f>
        <v>-3.6765473757409954</v>
      </c>
      <c r="AH289" s="122">
        <f>(幕後結果!$AJ$2+幕後結果!$AJ$4*幕後結果_最佳化!$V1290)*12/3</f>
        <v>-1.4738983604856759</v>
      </c>
      <c r="AI289" s="96">
        <f>(幕後結果!$AK$2+幕後結果!$AK$4*幕後結果_最佳化!$W1290)*12/3</f>
        <v>-8.4697862763258969E-2</v>
      </c>
      <c r="AJ289" s="56"/>
      <c r="AK289" s="56"/>
      <c r="AL289" s="56"/>
      <c r="AM289" s="104">
        <v>288</v>
      </c>
      <c r="AN289" s="122">
        <f t="shared" si="53"/>
        <v>5.3954300263243549E-2</v>
      </c>
      <c r="AO289" s="122">
        <f t="shared" si="54"/>
        <v>0.12174850358075015</v>
      </c>
      <c r="AP289" s="122">
        <f t="shared" si="55"/>
        <v>0.12717884083854919</v>
      </c>
      <c r="AQ289" s="122">
        <f t="shared" si="56"/>
        <v>0.11887172819423618</v>
      </c>
      <c r="AR289" s="122">
        <f t="shared" si="57"/>
        <v>6.4563226784047509E-2</v>
      </c>
      <c r="AS289" s="122">
        <f t="shared" si="58"/>
        <v>0.12599372960322458</v>
      </c>
      <c r="AT289" s="122">
        <f t="shared" si="59"/>
        <v>0.13936604094271987</v>
      </c>
      <c r="AU289" s="122">
        <f t="shared" si="60"/>
        <v>0.10017079059401146</v>
      </c>
      <c r="AV289" s="122">
        <f t="shared" si="61"/>
        <v>0.10904875438523942</v>
      </c>
      <c r="AW289" s="122">
        <f t="shared" si="62"/>
        <v>3.9104084813978042E-2</v>
      </c>
      <c r="AX289" s="122">
        <f t="shared" si="63"/>
        <v>1</v>
      </c>
      <c r="AY289" s="122">
        <f>SUMPRODUCT(AN289:AW289,幕後結果_最佳化!$Z$1005:$AI$1005)</f>
        <v>0.10575264342329317</v>
      </c>
      <c r="AZ289" s="122">
        <f>(SUMPRODUCT(AN289:AW289,MMULT(AN289:AW289,幕後結果!$AB$9:$AK$18)))*252</f>
        <v>4.6795728535098717E-2</v>
      </c>
      <c r="BA289" s="122">
        <f t="shared" si="64"/>
        <v>0.21632320387581799</v>
      </c>
      <c r="BB289" s="98">
        <f t="shared" si="65"/>
        <v>0.29054970662959584</v>
      </c>
      <c r="BC289" s="56"/>
      <c r="BD289" s="56"/>
    </row>
    <row r="290" spans="1:56">
      <c r="A290" s="91">
        <v>289</v>
      </c>
      <c r="B290" s="122">
        <v>0.89661335761503946</v>
      </c>
      <c r="C290" s="122">
        <v>0.72625630348388626</v>
      </c>
      <c r="D290" s="122">
        <v>0.25109171933505503</v>
      </c>
      <c r="E290" s="122">
        <v>0.3005558083252684</v>
      </c>
      <c r="F290" s="122">
        <v>0.53850247105967397</v>
      </c>
      <c r="G290" s="122">
        <v>0.70037725927660333</v>
      </c>
      <c r="H290" s="122">
        <v>0.59023173105130788</v>
      </c>
      <c r="I290" s="122">
        <v>0.95084724485572081</v>
      </c>
      <c r="J290" s="122">
        <v>4.1320873453070117E-2</v>
      </c>
      <c r="K290" s="100">
        <v>0.78053507542972156</v>
      </c>
      <c r="L290" s="101"/>
      <c r="M290" s="102">
        <v>289</v>
      </c>
      <c r="N290" s="125">
        <v>1.2624878799787831</v>
      </c>
      <c r="O290" s="125">
        <v>0.60152946453070033</v>
      </c>
      <c r="P290" s="125">
        <v>-0.67105822424543582</v>
      </c>
      <c r="Q290" s="125">
        <v>-0.52280261932279903</v>
      </c>
      <c r="R290" s="125">
        <v>9.6661698039341964E-2</v>
      </c>
      <c r="S290" s="125">
        <v>0.52548585851385876</v>
      </c>
      <c r="T290" s="125">
        <v>0.22814111465765075</v>
      </c>
      <c r="U290" s="122">
        <v>1.6531245873314653</v>
      </c>
      <c r="V290" s="122">
        <v>-1.7355595304029514</v>
      </c>
      <c r="W290" s="94">
        <v>0.77400159313445593</v>
      </c>
      <c r="X290" s="56"/>
      <c r="Y290" s="95">
        <v>289</v>
      </c>
      <c r="Z290" s="122">
        <f>(幕後結果!$AB$2+幕後結果!$AB$4*幕後結果_最佳化!$N1291)*12/3</f>
        <v>1.5191520035152113</v>
      </c>
      <c r="AA290" s="122">
        <f>(幕後結果!$AC$2+幕後結果!$AC$4*幕後結果_最佳化!$O1291)*12/3</f>
        <v>-0.43927586052389006</v>
      </c>
      <c r="AB290" s="122">
        <f>(幕後結果!$AD$2+幕後結果!$AD$4*幕後結果_最佳化!$P1291)*12/3</f>
        <v>0.32260157752223606</v>
      </c>
      <c r="AC290" s="122">
        <f>(幕後結果!$AE$2+幕後結果!$AE$4*幕後結果_最佳化!$Q1291)*12/3</f>
        <v>0.52983288936745632</v>
      </c>
      <c r="AD290" s="122">
        <f>(幕後結果!$AF$2+幕後結果!$AF$4*幕後結果_最佳化!$R1291)*12/3</f>
        <v>-0.10589574978784599</v>
      </c>
      <c r="AE290" s="122">
        <f>(幕後結果!$AG$2+幕後結果!$AG$4*幕後結果_最佳化!$S1291)*12/3</f>
        <v>0.73586803441252524</v>
      </c>
      <c r="AF290" s="122">
        <f>(幕後結果!$AH$2+幕後結果!$AH$4*幕後結果_最佳化!$T1291)*12/3</f>
        <v>1.6679499073263344</v>
      </c>
      <c r="AG290" s="122">
        <f>(幕後結果!$AI$2+幕後結果!$AI$4*幕後結果_最佳化!$U1291)*12/3</f>
        <v>1.7271805300201428</v>
      </c>
      <c r="AH290" s="122">
        <f>(幕後結果!$AJ$2+幕後結果!$AJ$4*幕後結果_最佳化!$V1291)*12/3</f>
        <v>-0.47724758460760536</v>
      </c>
      <c r="AI290" s="96">
        <f>(幕後結果!$AK$2+幕後結果!$AK$4*幕後結果_最佳化!$W1291)*12/3</f>
        <v>0.28780696649833587</v>
      </c>
      <c r="AJ290" s="56"/>
      <c r="AK290" s="56"/>
      <c r="AL290" s="56"/>
      <c r="AM290" s="104">
        <v>289</v>
      </c>
      <c r="AN290" s="122">
        <f t="shared" si="53"/>
        <v>0.1264612717226542</v>
      </c>
      <c r="AO290" s="122">
        <f t="shared" si="54"/>
        <v>0.16619590212227534</v>
      </c>
      <c r="AP290" s="122">
        <f t="shared" si="55"/>
        <v>7.8450425205311244E-2</v>
      </c>
      <c r="AQ290" s="122">
        <f t="shared" si="56"/>
        <v>0.18713304198008884</v>
      </c>
      <c r="AR290" s="122">
        <f t="shared" si="57"/>
        <v>0.159997305084943</v>
      </c>
      <c r="AS290" s="122">
        <f t="shared" si="58"/>
        <v>0.1388718217484462</v>
      </c>
      <c r="AT290" s="122">
        <f t="shared" si="59"/>
        <v>7.599649990557289E-2</v>
      </c>
      <c r="AU290" s="122">
        <f t="shared" si="60"/>
        <v>2.6730933875599123E-2</v>
      </c>
      <c r="AV290" s="122">
        <f t="shared" si="61"/>
        <v>3.7706362898280416E-2</v>
      </c>
      <c r="AW290" s="122">
        <f t="shared" si="62"/>
        <v>2.4564354568286928E-3</v>
      </c>
      <c r="AX290" s="122">
        <f t="shared" si="63"/>
        <v>0.99999999999999989</v>
      </c>
      <c r="AY290" s="122">
        <f>SUMPRODUCT(AN290:AW290,幕後結果_最佳化!$Z$1005:$AI$1005)</f>
        <v>7.1157879680173966E-2</v>
      </c>
      <c r="AZ290" s="122">
        <f>(SUMPRODUCT(AN290:AW290,MMULT(AN290:AW290,幕後結果!$AB$9:$AK$18)))*252</f>
        <v>5.1112395678970947E-2</v>
      </c>
      <c r="BA290" s="122">
        <f t="shared" si="64"/>
        <v>0.22608050707429631</v>
      </c>
      <c r="BB290" s="98">
        <f t="shared" si="65"/>
        <v>0.12499034103319506</v>
      </c>
      <c r="BC290" s="56"/>
      <c r="BD290" s="56"/>
    </row>
    <row r="291" spans="1:56">
      <c r="A291" s="91">
        <v>290</v>
      </c>
      <c r="B291" s="122">
        <v>0.21437955240554052</v>
      </c>
      <c r="C291" s="122">
        <v>0.96846755506773707</v>
      </c>
      <c r="D291" s="122">
        <v>0.232727087321142</v>
      </c>
      <c r="E291" s="122">
        <v>0.55829719558476421</v>
      </c>
      <c r="F291" s="122">
        <v>8.5989566039926357E-2</v>
      </c>
      <c r="G291" s="122">
        <v>0.31649032166458579</v>
      </c>
      <c r="H291" s="122">
        <v>0.30758837427178509</v>
      </c>
      <c r="I291" s="122">
        <v>0.77399456993602467</v>
      </c>
      <c r="J291" s="122">
        <v>0.6195577350809145</v>
      </c>
      <c r="K291" s="100">
        <v>0.41779112664421669</v>
      </c>
      <c r="L291" s="101"/>
      <c r="M291" s="102">
        <v>290</v>
      </c>
      <c r="N291" s="125">
        <v>-0.79131687274841989</v>
      </c>
      <c r="O291" s="125">
        <v>1.8587337304709981</v>
      </c>
      <c r="P291" s="125">
        <v>-0.72989531764243354</v>
      </c>
      <c r="Q291" s="125">
        <v>0.14665339160908658</v>
      </c>
      <c r="R291" s="125">
        <v>-1.365872033336949</v>
      </c>
      <c r="S291" s="125">
        <v>-0.47753578752573833</v>
      </c>
      <c r="T291" s="125">
        <v>-0.50269781158321125</v>
      </c>
      <c r="U291" s="122">
        <v>0.75206684671421786</v>
      </c>
      <c r="V291" s="122">
        <v>0.304319448212786</v>
      </c>
      <c r="W291" s="94">
        <v>-0.20754756048951631</v>
      </c>
      <c r="X291" s="56"/>
      <c r="Y291" s="95">
        <v>290</v>
      </c>
      <c r="Z291" s="122">
        <f>(幕後結果!$AB$2+幕後結果!$AB$4*幕後結果_最佳化!$N1292)*12/3</f>
        <v>-1.0307501023610015</v>
      </c>
      <c r="AA291" s="122">
        <f>(幕後結果!$AC$2+幕後結果!$AC$4*幕後結果_最佳化!$O1292)*12/3</f>
        <v>1.1147983255772143</v>
      </c>
      <c r="AB291" s="122">
        <f>(幕後結果!$AD$2+幕後結果!$AD$4*幕後結果_最佳化!$P1292)*12/3</f>
        <v>-0.21922760124201512</v>
      </c>
      <c r="AC291" s="122">
        <f>(幕後結果!$AE$2+幕後結果!$AE$4*幕後結果_最佳化!$Q1292)*12/3</f>
        <v>1.0966135792708851</v>
      </c>
      <c r="AD291" s="122">
        <f>(幕後結果!$AF$2+幕後結果!$AF$4*幕後結果_最佳化!$R1292)*12/3</f>
        <v>-0.82268247802670158</v>
      </c>
      <c r="AE291" s="122">
        <f>(幕後結果!$AG$2+幕後結果!$AG$4*幕後結果_最佳化!$S1292)*12/3</f>
        <v>0.10557867789096675</v>
      </c>
      <c r="AF291" s="122">
        <f>(幕後結果!$AH$2+幕後結果!$AH$4*幕後結果_最佳化!$T1292)*12/3</f>
        <v>0.15459725294717108</v>
      </c>
      <c r="AG291" s="122">
        <f>(幕後結果!$AI$2+幕後結果!$AI$4*幕後結果_最佳化!$U1292)*12/3</f>
        <v>-0.73283471398203837</v>
      </c>
      <c r="AH291" s="122">
        <f>(幕後結果!$AJ$2+幕後結果!$AJ$4*幕後結果_最佳化!$V1292)*12/3</f>
        <v>0.57473896771049304</v>
      </c>
      <c r="AI291" s="96">
        <f>(幕後結果!$AK$2+幕後結果!$AK$4*幕後結果_最佳化!$W1292)*12/3</f>
        <v>-0.73493023270863178</v>
      </c>
      <c r="AJ291" s="56"/>
      <c r="AK291" s="56"/>
      <c r="AL291" s="56"/>
      <c r="AM291" s="104">
        <v>290</v>
      </c>
      <c r="AN291" s="122">
        <f t="shared" si="53"/>
        <v>0.10371790442621857</v>
      </c>
      <c r="AO291" s="122">
        <f t="shared" si="54"/>
        <v>0.15433317155280551</v>
      </c>
      <c r="AP291" s="122">
        <f t="shared" si="55"/>
        <v>0.16292424220237747</v>
      </c>
      <c r="AQ291" s="122">
        <f t="shared" si="56"/>
        <v>6.7490199432134829E-2</v>
      </c>
      <c r="AR291" s="122">
        <f t="shared" si="57"/>
        <v>0.12777954434533412</v>
      </c>
      <c r="AS291" s="122">
        <f t="shared" si="58"/>
        <v>5.1200313278925262E-2</v>
      </c>
      <c r="AT291" s="122">
        <f t="shared" si="59"/>
        <v>4.7944782771704711E-3</v>
      </c>
      <c r="AU291" s="122">
        <f t="shared" si="60"/>
        <v>0.14973274032476436</v>
      </c>
      <c r="AV291" s="122">
        <f t="shared" si="61"/>
        <v>9.2986365147852759E-2</v>
      </c>
      <c r="AW291" s="122">
        <f t="shared" si="62"/>
        <v>8.5041041012416579E-2</v>
      </c>
      <c r="AX291" s="122">
        <f t="shared" si="63"/>
        <v>1</v>
      </c>
      <c r="AY291" s="122">
        <f>SUMPRODUCT(AN291:AW291,幕後結果_最佳化!$Z$1005:$AI$1005)</f>
        <v>-0.22340856856946212</v>
      </c>
      <c r="AZ291" s="122">
        <f>(SUMPRODUCT(AN291:AW291,MMULT(AN291:AW291,幕後結果!$AB$9:$AK$18)))*252</f>
        <v>5.149864776011779E-2</v>
      </c>
      <c r="BA291" s="122">
        <f t="shared" si="64"/>
        <v>0.22693313499821438</v>
      </c>
      <c r="BB291" s="98">
        <f t="shared" si="65"/>
        <v>-1.1735111691448565</v>
      </c>
      <c r="BC291" s="56"/>
      <c r="BD291" s="56"/>
    </row>
    <row r="292" spans="1:56">
      <c r="A292" s="91">
        <v>291</v>
      </c>
      <c r="B292" s="122">
        <v>0.62354020797534182</v>
      </c>
      <c r="C292" s="122">
        <v>0.18763602952405756</v>
      </c>
      <c r="D292" s="122">
        <v>0.50263283165084727</v>
      </c>
      <c r="E292" s="122">
        <v>0.68961375955738791</v>
      </c>
      <c r="F292" s="122">
        <v>3.1762539721359451E-2</v>
      </c>
      <c r="G292" s="122">
        <v>0.48303214994248855</v>
      </c>
      <c r="H292" s="122">
        <v>2.1531675507582726E-2</v>
      </c>
      <c r="I292" s="122">
        <v>0.93888333114059597</v>
      </c>
      <c r="J292" s="122">
        <v>0.61232841408508798</v>
      </c>
      <c r="K292" s="100">
        <v>0.61160821141488242</v>
      </c>
      <c r="L292" s="101"/>
      <c r="M292" s="102">
        <v>291</v>
      </c>
      <c r="N292" s="125">
        <v>0.31479200289455511</v>
      </c>
      <c r="O292" s="125">
        <v>-0.88664128499646133</v>
      </c>
      <c r="P292" s="125">
        <v>6.5995781648572104E-3</v>
      </c>
      <c r="Q292" s="125">
        <v>0.4947558382470445</v>
      </c>
      <c r="R292" s="125">
        <v>-1.8554984564514054</v>
      </c>
      <c r="S292" s="125">
        <v>-4.2544924115627492E-2</v>
      </c>
      <c r="T292" s="125">
        <v>-2.0230950285560385</v>
      </c>
      <c r="U292" s="122">
        <v>1.5454670303619269</v>
      </c>
      <c r="V292" s="122">
        <v>0.28539286685755461</v>
      </c>
      <c r="W292" s="94">
        <v>0.28351305294071011</v>
      </c>
      <c r="X292" s="56"/>
      <c r="Y292" s="95">
        <v>291</v>
      </c>
      <c r="Z292" s="122">
        <f>(幕後結果!$AB$2+幕後結果!$AB$4*幕後結果_最佳化!$N1293)*12/3</f>
        <v>0.34253981119341576</v>
      </c>
      <c r="AA292" s="122">
        <f>(幕後結果!$AC$2+幕後結果!$AC$4*幕後結果_最佳化!$O1293)*12/3</f>
        <v>-2.5724243084461964</v>
      </c>
      <c r="AB292" s="122">
        <f>(幕後結果!$AD$2+幕後結果!$AD$4*幕後結果_最佳化!$P1293)*12/3</f>
        <v>0.47284264187454372</v>
      </c>
      <c r="AC292" s="122">
        <f>(幕後結果!$AE$2+幕後結果!$AE$4*幕後結果_最佳化!$Q1293)*12/3</f>
        <v>1.1135300308106666</v>
      </c>
      <c r="AD292" s="122">
        <f>(幕後結果!$AF$2+幕後結果!$AF$4*幕後結果_最佳化!$R1293)*12/3</f>
        <v>-1.3956138377145624</v>
      </c>
      <c r="AE292" s="122">
        <f>(幕後結果!$AG$2+幕後結果!$AG$4*幕後結果_最佳化!$S1293)*12/3</f>
        <v>0.232227837867342</v>
      </c>
      <c r="AF292" s="122">
        <f>(幕後結果!$AH$2+幕後結果!$AH$4*幕後結果_最佳化!$T1293)*12/3</f>
        <v>-1.0831002174209978</v>
      </c>
      <c r="AG292" s="122">
        <f>(幕後結果!$AI$2+幕後結果!$AI$4*幕後結果_最佳化!$U1293)*12/3</f>
        <v>0.79846158215757557</v>
      </c>
      <c r="AH292" s="122">
        <f>(幕後結果!$AJ$2+幕後結果!$AJ$4*幕後結果_最佳化!$V1293)*12/3</f>
        <v>-0.25936305328403353</v>
      </c>
      <c r="AI292" s="96">
        <f>(幕後結果!$AK$2+幕後結果!$AK$4*幕後結果_最佳化!$W1293)*12/3</f>
        <v>-0.7240261652660106</v>
      </c>
      <c r="AJ292" s="56"/>
      <c r="AK292" s="56"/>
      <c r="AL292" s="56"/>
      <c r="AM292" s="104">
        <v>291</v>
      </c>
      <c r="AN292" s="122">
        <f t="shared" si="53"/>
        <v>7.0005122949484078E-2</v>
      </c>
      <c r="AO292" s="122">
        <f t="shared" si="54"/>
        <v>7.9163088634005299E-2</v>
      </c>
      <c r="AP292" s="122">
        <f t="shared" si="55"/>
        <v>0.18112058270251846</v>
      </c>
      <c r="AQ292" s="122">
        <f t="shared" si="56"/>
        <v>7.7598394605603471E-2</v>
      </c>
      <c r="AR292" s="122">
        <f t="shared" si="57"/>
        <v>3.7543474927331198E-2</v>
      </c>
      <c r="AS292" s="122">
        <f t="shared" si="58"/>
        <v>0.16539106102808426</v>
      </c>
      <c r="AT292" s="122">
        <f t="shared" si="59"/>
        <v>7.8571621877239303E-2</v>
      </c>
      <c r="AU292" s="122">
        <f t="shared" si="60"/>
        <v>0.1687274278185581</v>
      </c>
      <c r="AV292" s="122">
        <f t="shared" si="61"/>
        <v>0.13553906112515607</v>
      </c>
      <c r="AW292" s="122">
        <f t="shared" si="62"/>
        <v>6.3401643320196727E-3</v>
      </c>
      <c r="AX292" s="122">
        <f t="shared" si="63"/>
        <v>0.99999999999999989</v>
      </c>
      <c r="AY292" s="122">
        <f>SUMPRODUCT(AN292:AW292,幕後結果_最佳化!$Z$1005:$AI$1005)</f>
        <v>5.8308844304487663E-2</v>
      </c>
      <c r="AZ292" s="122">
        <f>(SUMPRODUCT(AN292:AW292,MMULT(AN292:AW292,幕後結果!$AB$9:$AK$18)))*252</f>
        <v>5.3904775384274559E-2</v>
      </c>
      <c r="BA292" s="122">
        <f t="shared" si="64"/>
        <v>0.23217401961518985</v>
      </c>
      <c r="BB292" s="98">
        <f t="shared" si="65"/>
        <v>6.6367650997413957E-2</v>
      </c>
      <c r="BC292" s="56"/>
      <c r="BD292" s="56"/>
    </row>
    <row r="293" spans="1:56">
      <c r="A293" s="91">
        <v>292</v>
      </c>
      <c r="B293" s="122">
        <v>0.5290783452168637</v>
      </c>
      <c r="C293" s="122">
        <v>0.65907045992735647</v>
      </c>
      <c r="D293" s="122">
        <v>5.9938877444968064E-2</v>
      </c>
      <c r="E293" s="122">
        <v>0.29323780268639199</v>
      </c>
      <c r="F293" s="122">
        <v>0.57318220813794474</v>
      </c>
      <c r="G293" s="122">
        <v>0.81326514719202958</v>
      </c>
      <c r="H293" s="122">
        <v>0.73627201882995452</v>
      </c>
      <c r="I293" s="122">
        <v>0.19922377472109032</v>
      </c>
      <c r="J293" s="122">
        <v>0.1925654274087969</v>
      </c>
      <c r="K293" s="100">
        <v>0.86356579153727253</v>
      </c>
      <c r="L293" s="101"/>
      <c r="M293" s="102">
        <v>292</v>
      </c>
      <c r="N293" s="125">
        <v>7.295326238570006E-2</v>
      </c>
      <c r="O293" s="125">
        <v>0.40992757024516852</v>
      </c>
      <c r="P293" s="125">
        <v>-1.5552869041103354</v>
      </c>
      <c r="Q293" s="125">
        <v>-0.54395039971371417</v>
      </c>
      <c r="R293" s="125">
        <v>0.18448169787332547</v>
      </c>
      <c r="S293" s="125">
        <v>0.88999288668342347</v>
      </c>
      <c r="T293" s="125">
        <v>0.63189427839616519</v>
      </c>
      <c r="U293" s="122">
        <v>-0.84439708731680385</v>
      </c>
      <c r="V293" s="122">
        <v>-0.86848139181412953</v>
      </c>
      <c r="W293" s="94">
        <v>1.0964808097006611</v>
      </c>
      <c r="X293" s="56"/>
      <c r="Y293" s="95">
        <v>292</v>
      </c>
      <c r="Z293" s="122">
        <f>(幕後結果!$AB$2+幕後結果!$AB$4*幕後結果_最佳化!$N1294)*12/3</f>
        <v>4.2284826932071473E-2</v>
      </c>
      <c r="AA293" s="122">
        <f>(幕後結果!$AC$2+幕後結果!$AC$4*幕後結果_最佳化!$O1294)*12/3</f>
        <v>-0.80667004691559308</v>
      </c>
      <c r="AB293" s="122">
        <f>(幕後結果!$AD$2+幕後結果!$AD$4*幕後結果_最佳化!$P1294)*12/3</f>
        <v>-0.82081737357692075</v>
      </c>
      <c r="AC293" s="122">
        <f>(幕後結果!$AE$2+幕後結果!$AE$4*幕後結果_最佳化!$Q1294)*12/3</f>
        <v>0.20204555346508901</v>
      </c>
      <c r="AD293" s="122">
        <f>(幕後結果!$AF$2+幕後結果!$AF$4*幕後結果_最佳化!$R1294)*12/3</f>
        <v>-0.10998526780701551</v>
      </c>
      <c r="AE293" s="122">
        <f>(幕後結果!$AG$2+幕後結果!$AG$4*幕後結果_最佳化!$S1294)*12/3</f>
        <v>0.53265381748909291</v>
      </c>
      <c r="AF293" s="122">
        <f>(幕後結果!$AH$2+幕後結果!$AH$4*幕後結果_最佳化!$T1294)*12/3</f>
        <v>1.7085653495148696</v>
      </c>
      <c r="AG293" s="122">
        <f>(幕後結果!$AI$2+幕後結果!$AI$4*幕後結果_最佳化!$U1294)*12/3</f>
        <v>-1.7061019561112358</v>
      </c>
      <c r="AH293" s="122">
        <f>(幕後結果!$AJ$2+幕後結果!$AJ$4*幕後結果_最佳化!$V1294)*12/3</f>
        <v>-0.47876427808757982</v>
      </c>
      <c r="AI293" s="96">
        <f>(幕後結果!$AK$2+幕後結果!$AK$4*幕後結果_最佳化!$W1294)*12/3</f>
        <v>0.14872556707683254</v>
      </c>
      <c r="AJ293" s="56"/>
      <c r="AK293" s="56"/>
      <c r="AL293" s="56"/>
      <c r="AM293" s="104">
        <v>292</v>
      </c>
      <c r="AN293" s="122">
        <f t="shared" si="53"/>
        <v>0.1149134019417265</v>
      </c>
      <c r="AO293" s="122">
        <f t="shared" si="54"/>
        <v>0.15119609863357919</v>
      </c>
      <c r="AP293" s="122">
        <f t="shared" si="55"/>
        <v>7.9615408208541516E-2</v>
      </c>
      <c r="AQ293" s="122">
        <f t="shared" si="56"/>
        <v>7.9966951575210776E-3</v>
      </c>
      <c r="AR293" s="122">
        <f t="shared" si="57"/>
        <v>9.8317208972216505E-2</v>
      </c>
      <c r="AS293" s="122">
        <f t="shared" si="58"/>
        <v>0.16445165869891151</v>
      </c>
      <c r="AT293" s="122">
        <f t="shared" si="59"/>
        <v>2.335070500840844E-2</v>
      </c>
      <c r="AU293" s="122">
        <f t="shared" si="60"/>
        <v>0.13565034989957497</v>
      </c>
      <c r="AV293" s="122">
        <f t="shared" si="61"/>
        <v>0.19437355421694583</v>
      </c>
      <c r="AW293" s="122">
        <f t="shared" si="62"/>
        <v>3.0134919262574566E-2</v>
      </c>
      <c r="AX293" s="122">
        <f t="shared" si="63"/>
        <v>1.0000000000000002</v>
      </c>
      <c r="AY293" s="122">
        <f>SUMPRODUCT(AN293:AW293,幕後結果_最佳化!$Z$1005:$AI$1005)</f>
        <v>-0.19750026429331724</v>
      </c>
      <c r="AZ293" s="122">
        <f>(SUMPRODUCT(AN293:AW293,MMULT(AN293:AW293,幕後結果!$AB$9:$AK$18)))*252</f>
        <v>5.7797962813549993E-2</v>
      </c>
      <c r="BA293" s="122">
        <f t="shared" si="64"/>
        <v>0.24041206877681909</v>
      </c>
      <c r="BB293" s="98">
        <f t="shared" si="65"/>
        <v>-0.99995089895627154</v>
      </c>
      <c r="BC293" s="56"/>
      <c r="BD293" s="56"/>
    </row>
    <row r="294" spans="1:56">
      <c r="A294" s="91">
        <v>293</v>
      </c>
      <c r="B294" s="122">
        <v>0.12508797412739936</v>
      </c>
      <c r="C294" s="122">
        <v>0.27506495428544753</v>
      </c>
      <c r="D294" s="122">
        <v>0.32095974334199662</v>
      </c>
      <c r="E294" s="122">
        <v>0.22590718360302553</v>
      </c>
      <c r="F294" s="122">
        <v>1.634766470320459E-3</v>
      </c>
      <c r="G294" s="122">
        <v>0.46810918730864204</v>
      </c>
      <c r="H294" s="122">
        <v>0.23241241710546756</v>
      </c>
      <c r="I294" s="122">
        <v>0.38197876170914591</v>
      </c>
      <c r="J294" s="122">
        <v>0.58076764278499104</v>
      </c>
      <c r="K294" s="100">
        <v>2.2366702961806428E-2</v>
      </c>
      <c r="L294" s="101"/>
      <c r="M294" s="102">
        <v>293</v>
      </c>
      <c r="N294" s="125">
        <v>-1.1499221226441536</v>
      </c>
      <c r="O294" s="125">
        <v>-0.59756547222875056</v>
      </c>
      <c r="P294" s="125">
        <v>-0.46501671495387914</v>
      </c>
      <c r="Q294" s="125">
        <v>-0.75239364494059857</v>
      </c>
      <c r="R294" s="125">
        <v>-2.9411905927613256</v>
      </c>
      <c r="S294" s="125">
        <v>-8.002374013832543E-2</v>
      </c>
      <c r="T294" s="125">
        <v>-0.73092521383065345</v>
      </c>
      <c r="U294" s="122">
        <v>-0.30028795059065133</v>
      </c>
      <c r="V294" s="122">
        <v>0.20385768331103121</v>
      </c>
      <c r="W294" s="94">
        <v>-2.0071527032214114</v>
      </c>
      <c r="X294" s="56"/>
      <c r="Y294" s="95">
        <v>293</v>
      </c>
      <c r="Z294" s="122">
        <f>(幕後結果!$AB$2+幕後結果!$AB$4*幕後結果_最佳化!$N1295)*12/3</f>
        <v>-1.4759765926946977</v>
      </c>
      <c r="AA294" s="122">
        <f>(幕後結果!$AC$2+幕後結果!$AC$4*幕後結果_最佳化!$O1295)*12/3</f>
        <v>-2.3013185516307675</v>
      </c>
      <c r="AB294" s="122">
        <f>(幕後結果!$AD$2+幕後結果!$AD$4*幕後結果_最佳化!$P1295)*12/3</f>
        <v>-0.34733549943471836</v>
      </c>
      <c r="AC294" s="122">
        <f>(幕後結果!$AE$2+幕後結果!$AE$4*幕後結果_最佳化!$Q1295)*12/3</f>
        <v>6.0749073735790304E-2</v>
      </c>
      <c r="AD294" s="122">
        <f>(幕後結果!$AF$2+幕後結果!$AF$4*幕後結果_最佳化!$R1295)*12/3</f>
        <v>-2.1873255556777331</v>
      </c>
      <c r="AE294" s="122">
        <f>(幕後結果!$AG$2+幕後結果!$AG$4*幕後結果_最佳化!$S1295)*12/3</f>
        <v>-0.91280375974187622</v>
      </c>
      <c r="AF294" s="122">
        <f>(幕後結果!$AH$2+幕後結果!$AH$4*幕後結果_最佳化!$T1295)*12/3</f>
        <v>-0.38606883163858274</v>
      </c>
      <c r="AG294" s="122">
        <f>(幕後結果!$AI$2+幕後結果!$AI$4*幕後結果_最佳化!$U1295)*12/3</f>
        <v>-2.2387928730868536</v>
      </c>
      <c r="AH294" s="122">
        <f>(幕後結果!$AJ$2+幕後結果!$AJ$4*幕後結果_最佳化!$V1295)*12/3</f>
        <v>-0.64661232310200034</v>
      </c>
      <c r="AI294" s="96">
        <f>(幕後結果!$AK$2+幕後結果!$AK$4*幕後結果_最佳化!$W1295)*12/3</f>
        <v>-2.3035813630071535</v>
      </c>
      <c r="AJ294" s="56"/>
      <c r="AK294" s="56"/>
      <c r="AL294" s="56"/>
      <c r="AM294" s="104">
        <v>293</v>
      </c>
      <c r="AN294" s="122">
        <f t="shared" si="53"/>
        <v>8.6843742167679854E-3</v>
      </c>
      <c r="AO294" s="122">
        <f t="shared" si="54"/>
        <v>0.10480052239272433</v>
      </c>
      <c r="AP294" s="122">
        <f t="shared" si="55"/>
        <v>6.5606008359720858E-2</v>
      </c>
      <c r="AQ294" s="122">
        <f t="shared" si="56"/>
        <v>0.19784721860493368</v>
      </c>
      <c r="AR294" s="122">
        <f t="shared" si="57"/>
        <v>0.13293308493398889</v>
      </c>
      <c r="AS294" s="122">
        <f t="shared" si="58"/>
        <v>1.852472339425661E-2</v>
      </c>
      <c r="AT294" s="122">
        <f t="shared" si="59"/>
        <v>0.17751754456443061</v>
      </c>
      <c r="AU294" s="122">
        <f t="shared" si="60"/>
        <v>9.0396296910236443E-2</v>
      </c>
      <c r="AV294" s="122">
        <f t="shared" si="61"/>
        <v>1.0132456737627631E-2</v>
      </c>
      <c r="AW294" s="122">
        <f t="shared" si="62"/>
        <v>0.19355776988531292</v>
      </c>
      <c r="AX294" s="122">
        <f t="shared" si="63"/>
        <v>0.99999999999999989</v>
      </c>
      <c r="AY294" s="122">
        <f>SUMPRODUCT(AN294:AW294,幕後結果_最佳化!$Z$1005:$AI$1005)</f>
        <v>9.5253657398282121E-2</v>
      </c>
      <c r="AZ294" s="122">
        <f>(SUMPRODUCT(AN294:AW294,MMULT(AN294:AW294,幕後結果!$AB$9:$AK$18)))*252</f>
        <v>3.6994245868340291E-2</v>
      </c>
      <c r="BA294" s="122">
        <f t="shared" si="64"/>
        <v>0.1923388828821159</v>
      </c>
      <c r="BB294" s="98">
        <f t="shared" si="65"/>
        <v>0.27219487091629607</v>
      </c>
      <c r="BC294" s="56"/>
      <c r="BD294" s="56"/>
    </row>
    <row r="295" spans="1:56">
      <c r="A295" s="91">
        <v>294</v>
      </c>
      <c r="B295" s="122">
        <v>0.94078879399277193</v>
      </c>
      <c r="C295" s="122">
        <v>0.12508299892285191</v>
      </c>
      <c r="D295" s="122">
        <v>0.77464182999515629</v>
      </c>
      <c r="E295" s="122">
        <v>9.6170043335261024E-2</v>
      </c>
      <c r="F295" s="122">
        <v>0.89038574871822651</v>
      </c>
      <c r="G295" s="122">
        <v>1.0799610113989999E-2</v>
      </c>
      <c r="H295" s="122">
        <v>0.10556243854075564</v>
      </c>
      <c r="I295" s="122">
        <v>0.60807785962727601</v>
      </c>
      <c r="J295" s="122">
        <v>0.87325589222248579</v>
      </c>
      <c r="K295" s="100">
        <v>0.42817433254167958</v>
      </c>
      <c r="L295" s="101"/>
      <c r="M295" s="102">
        <v>294</v>
      </c>
      <c r="N295" s="125">
        <v>1.5614296440574698</v>
      </c>
      <c r="O295" s="125">
        <v>-1.1499462797687656</v>
      </c>
      <c r="P295" s="125">
        <v>0.75422131617096189</v>
      </c>
      <c r="Q295" s="125">
        <v>-1.3036876947491707</v>
      </c>
      <c r="R295" s="125">
        <v>1.2285821735259927</v>
      </c>
      <c r="S295" s="125">
        <v>-2.2973428316866396</v>
      </c>
      <c r="T295" s="125">
        <v>-1.2504783009980274</v>
      </c>
      <c r="U295" s="122">
        <v>0.27431275827236445</v>
      </c>
      <c r="V295" s="122">
        <v>1.1419177361843649</v>
      </c>
      <c r="W295" s="94">
        <v>-0.1810240928264861</v>
      </c>
      <c r="X295" s="56"/>
      <c r="Y295" s="95">
        <v>294</v>
      </c>
      <c r="Z295" s="122">
        <f>(幕後結果!$AB$2+幕後結果!$AB$4*幕後結果_最佳化!$N1296)*12/3</f>
        <v>1.8903032693531097</v>
      </c>
      <c r="AA295" s="122">
        <f>(幕後結果!$AC$2+幕後結果!$AC$4*幕後結果_最佳化!$O1296)*12/3</f>
        <v>-2.8269635900848598</v>
      </c>
      <c r="AB295" s="122">
        <f>(幕後結果!$AD$2+幕後結果!$AD$4*幕後結果_最佳化!$P1296)*12/3</f>
        <v>1.468963326236989</v>
      </c>
      <c r="AC295" s="122">
        <f>(幕後結果!$AE$2+幕後結果!$AE$4*幕後結果_最佳化!$Q1296)*12/3</f>
        <v>1.432207937900043E-2</v>
      </c>
      <c r="AD295" s="122">
        <f>(幕後結果!$AF$2+幕後結果!$AF$4*幕後結果_最佳化!$R1296)*12/3</f>
        <v>0.5251094630351173</v>
      </c>
      <c r="AE295" s="122">
        <f>(幕後結果!$AG$2+幕後結果!$AG$4*幕後結果_最佳化!$S1296)*12/3</f>
        <v>-1.7671472498188046</v>
      </c>
      <c r="AF295" s="122">
        <f>(幕後結果!$AH$2+幕後結果!$AH$4*幕後結果_最佳化!$T1296)*12/3</f>
        <v>0.95556511413795997</v>
      </c>
      <c r="AG295" s="122">
        <f>(幕後結果!$AI$2+幕後結果!$AI$4*幕後結果_最佳化!$U1296)*12/3</f>
        <v>0.4329127625685012</v>
      </c>
      <c r="AH295" s="122">
        <f>(幕後結果!$AJ$2+幕後結果!$AJ$4*幕後結果_最佳化!$V1296)*12/3</f>
        <v>0.80560949231942891</v>
      </c>
      <c r="AI295" s="96">
        <f>(幕後結果!$AK$2+幕後結果!$AK$4*幕後結果_最佳化!$W1296)*12/3</f>
        <v>-0.36377882067593542</v>
      </c>
      <c r="AJ295" s="56"/>
      <c r="AK295" s="56"/>
      <c r="AL295" s="56"/>
      <c r="AM295" s="104">
        <v>294</v>
      </c>
      <c r="AN295" s="122">
        <f t="shared" si="53"/>
        <v>5.3722809684782852E-2</v>
      </c>
      <c r="AO295" s="122">
        <f t="shared" si="54"/>
        <v>0.13960450926472087</v>
      </c>
      <c r="AP295" s="122">
        <f t="shared" si="55"/>
        <v>0.12081037433656523</v>
      </c>
      <c r="AQ295" s="122">
        <f t="shared" si="56"/>
        <v>3.1201981811477365E-2</v>
      </c>
      <c r="AR295" s="122">
        <f t="shared" si="57"/>
        <v>0.14528123274337357</v>
      </c>
      <c r="AS295" s="122">
        <f t="shared" si="58"/>
        <v>3.1940683554399444E-3</v>
      </c>
      <c r="AT295" s="122">
        <f t="shared" si="59"/>
        <v>0.26631103370861209</v>
      </c>
      <c r="AU295" s="122">
        <f t="shared" si="60"/>
        <v>1.1141631397868047E-2</v>
      </c>
      <c r="AV295" s="122">
        <f t="shared" si="61"/>
        <v>0.12783952496569698</v>
      </c>
      <c r="AW295" s="122">
        <f t="shared" si="62"/>
        <v>0.10089283373146307</v>
      </c>
      <c r="AX295" s="122">
        <f t="shared" si="63"/>
        <v>1</v>
      </c>
      <c r="AY295" s="122">
        <f>SUMPRODUCT(AN295:AW295,幕後結果_最佳化!$Z$1005:$AI$1005)</f>
        <v>0.14890851745058056</v>
      </c>
      <c r="AZ295" s="122">
        <f>(SUMPRODUCT(AN295:AW295,MMULT(AN295:AW295,幕後結果!$AB$9:$AK$18)))*252</f>
        <v>4.8223967401368306E-2</v>
      </c>
      <c r="BA295" s="122">
        <f t="shared" si="64"/>
        <v>0.21959956147808743</v>
      </c>
      <c r="BB295" s="98">
        <f t="shared" si="65"/>
        <v>0.48273556075000879</v>
      </c>
      <c r="BC295" s="56"/>
      <c r="BD295" s="56"/>
    </row>
    <row r="296" spans="1:56">
      <c r="A296" s="91">
        <v>295</v>
      </c>
      <c r="B296" s="122">
        <v>0.85589875797227899</v>
      </c>
      <c r="C296" s="122">
        <v>0.72448164444617547</v>
      </c>
      <c r="D296" s="122">
        <v>0.8258252934542063</v>
      </c>
      <c r="E296" s="122">
        <v>0.22448643400495927</v>
      </c>
      <c r="F296" s="122">
        <v>0.6926997049810395</v>
      </c>
      <c r="G296" s="122">
        <v>0.79335429232154597</v>
      </c>
      <c r="H296" s="122">
        <v>0.17984858845902685</v>
      </c>
      <c r="I296" s="122">
        <v>0.65331729234139058</v>
      </c>
      <c r="J296" s="122">
        <v>0.95255737532148532</v>
      </c>
      <c r="K296" s="100">
        <v>0.59057741237611538</v>
      </c>
      <c r="L296" s="101"/>
      <c r="M296" s="102">
        <v>295</v>
      </c>
      <c r="N296" s="125">
        <v>1.062073137142858</v>
      </c>
      <c r="O296" s="125">
        <v>0.59620735746445275</v>
      </c>
      <c r="P296" s="125">
        <v>0.93779569656468553</v>
      </c>
      <c r="Q296" s="125">
        <v>-0.75712852170576528</v>
      </c>
      <c r="R296" s="125">
        <v>0.5035173430516301</v>
      </c>
      <c r="S296" s="125">
        <v>0.81811519120960141</v>
      </c>
      <c r="T296" s="125">
        <v>-0.91594226596909045</v>
      </c>
      <c r="U296" s="122">
        <v>0.39429207267935118</v>
      </c>
      <c r="V296" s="122">
        <v>1.6701724488207614</v>
      </c>
      <c r="W296" s="94">
        <v>0.22903054538810391</v>
      </c>
      <c r="X296" s="56"/>
      <c r="Y296" s="95">
        <v>295</v>
      </c>
      <c r="Z296" s="122">
        <f>(幕後結果!$AB$2+幕後結果!$AB$4*幕後結果_最佳化!$N1297)*12/3</f>
        <v>1.2703270000053262</v>
      </c>
      <c r="AA296" s="122">
        <f>(幕後結果!$AC$2+幕後結果!$AC$4*幕後結果_最佳化!$O1297)*12/3</f>
        <v>-0.46402316190202786</v>
      </c>
      <c r="AB296" s="122">
        <f>(幕後結果!$AD$2+幕後結果!$AD$4*幕後結果_最佳化!$P1297)*12/3</f>
        <v>1.6548795178786826</v>
      </c>
      <c r="AC296" s="122">
        <f>(幕後結果!$AE$2+幕後結果!$AE$4*幕後結果_最佳化!$Q1297)*12/3</f>
        <v>0.72631942049250942</v>
      </c>
      <c r="AD296" s="122">
        <f>(幕後結果!$AF$2+幕後結果!$AF$4*幕後結果_最佳化!$R1297)*12/3</f>
        <v>0.31178378717818045</v>
      </c>
      <c r="AE296" s="122">
        <f>(幕後結果!$AG$2+幕後結果!$AG$4*幕後結果_最佳化!$S1297)*12/3</f>
        <v>1.1130950114078253</v>
      </c>
      <c r="AF296" s="122">
        <f>(幕後結果!$AH$2+幕後結果!$AH$4*幕後結果_最佳化!$T1297)*12/3</f>
        <v>0.79295810481869677</v>
      </c>
      <c r="AG296" s="122">
        <f>(幕後結果!$AI$2+幕後結果!$AI$4*幕後結果_最佳化!$U1297)*12/3</f>
        <v>0.24058311122529186</v>
      </c>
      <c r="AH296" s="122">
        <f>(幕後結果!$AJ$2+幕後結果!$AJ$4*幕後結果_最佳化!$V1297)*12/3</f>
        <v>1.6591066110314603</v>
      </c>
      <c r="AI296" s="96">
        <f>(幕後結果!$AK$2+幕後結果!$AK$4*幕後結果_最佳化!$W1297)*12/3</f>
        <v>0.13442564161042697</v>
      </c>
      <c r="AJ296" s="56"/>
      <c r="AK296" s="56"/>
      <c r="AL296" s="56"/>
      <c r="AM296" s="104">
        <v>295</v>
      </c>
      <c r="AN296" s="122">
        <f t="shared" si="53"/>
        <v>0.16862109011324239</v>
      </c>
      <c r="AO296" s="122">
        <f t="shared" si="54"/>
        <v>0.10518863512884406</v>
      </c>
      <c r="AP296" s="122">
        <f t="shared" si="55"/>
        <v>8.3162024730669165E-2</v>
      </c>
      <c r="AQ296" s="122">
        <f t="shared" si="56"/>
        <v>6.6646374309787731E-2</v>
      </c>
      <c r="AR296" s="122">
        <f t="shared" si="57"/>
        <v>9.7058754164864008E-2</v>
      </c>
      <c r="AS296" s="122">
        <f t="shared" si="58"/>
        <v>4.9608080713349011E-2</v>
      </c>
      <c r="AT296" s="122">
        <f t="shared" si="59"/>
        <v>0.13830683953289874</v>
      </c>
      <c r="AU296" s="122">
        <f t="shared" si="60"/>
        <v>6.3493826533894168E-2</v>
      </c>
      <c r="AV296" s="122">
        <f t="shared" si="61"/>
        <v>6.8083209174651271E-2</v>
      </c>
      <c r="AW296" s="122">
        <f t="shared" si="62"/>
        <v>0.15983116559779928</v>
      </c>
      <c r="AX296" s="122">
        <f t="shared" si="63"/>
        <v>0.99999999999999967</v>
      </c>
      <c r="AY296" s="122">
        <f>SUMPRODUCT(AN296:AW296,幕後結果_最佳化!$Z$1005:$AI$1005)</f>
        <v>1.7318570875305694E-3</v>
      </c>
      <c r="AZ296" s="122">
        <f>(SUMPRODUCT(AN296:AW296,MMULT(AN296:AW296,幕後結果!$AB$9:$AK$18)))*252</f>
        <v>4.6728148116028816E-2</v>
      </c>
      <c r="BA296" s="122">
        <f t="shared" si="64"/>
        <v>0.2161669450124806</v>
      </c>
      <c r="BB296" s="98">
        <f t="shared" si="65"/>
        <v>-0.190446059688231</v>
      </c>
      <c r="BC296" s="56"/>
      <c r="BD296" s="56"/>
    </row>
    <row r="297" spans="1:56">
      <c r="A297" s="91">
        <v>296</v>
      </c>
      <c r="B297" s="122">
        <v>0.75326944853297184</v>
      </c>
      <c r="C297" s="122">
        <v>0.59678858084241115</v>
      </c>
      <c r="D297" s="122">
        <v>0.87329778523762269</v>
      </c>
      <c r="E297" s="122">
        <v>0.50097871768149549</v>
      </c>
      <c r="F297" s="122">
        <v>0.28678356547589412</v>
      </c>
      <c r="G297" s="122">
        <v>0.68497762805157114</v>
      </c>
      <c r="H297" s="122">
        <v>0.10626226248571924</v>
      </c>
      <c r="I297" s="122">
        <v>9.8822666315902641E-2</v>
      </c>
      <c r="J297" s="122">
        <v>0.82513088105052823</v>
      </c>
      <c r="K297" s="100">
        <v>0.3163527998270359</v>
      </c>
      <c r="L297" s="101"/>
      <c r="M297" s="102">
        <v>296</v>
      </c>
      <c r="N297" s="125">
        <v>0.6848143119320883</v>
      </c>
      <c r="O297" s="125">
        <v>0.24504338562576519</v>
      </c>
      <c r="P297" s="125">
        <v>1.1421193110384467</v>
      </c>
      <c r="Q297" s="125">
        <v>2.453283874205446E-3</v>
      </c>
      <c r="R297" s="125">
        <v>-0.56280579920239249</v>
      </c>
      <c r="S297" s="125">
        <v>0.4816638730863198</v>
      </c>
      <c r="T297" s="125">
        <v>-1.2466536386045102</v>
      </c>
      <c r="U297" s="122">
        <v>-1.2882891383979826</v>
      </c>
      <c r="V297" s="122">
        <v>0.93509714474356331</v>
      </c>
      <c r="W297" s="94">
        <v>-0.47792217232036177</v>
      </c>
      <c r="X297" s="56"/>
      <c r="Y297" s="95">
        <v>296</v>
      </c>
      <c r="Z297" s="122">
        <f>(幕後結果!$AB$2+幕後結果!$AB$4*幕後結果_最佳化!$N1298)*12/3</f>
        <v>0.80194115583589165</v>
      </c>
      <c r="AA297" s="122">
        <f>(幕後結果!$AC$2+幕後結果!$AC$4*幕後結果_最佳化!$O1298)*12/3</f>
        <v>-0.98073088553495236</v>
      </c>
      <c r="AB297" s="122">
        <f>(幕後結果!$AD$2+幕後結果!$AD$4*幕後結果_最佳化!$P1298)*12/3</f>
        <v>1.6825235580042428</v>
      </c>
      <c r="AC297" s="122">
        <f>(幕後結果!$AE$2+幕後結果!$AE$4*幕後結果_最佳化!$Q1298)*12/3</f>
        <v>1.2420686142439663</v>
      </c>
      <c r="AD297" s="122">
        <f>(幕後結果!$AF$2+幕後結果!$AF$4*幕後結果_最佳化!$R1298)*12/3</f>
        <v>-0.34652814727435094</v>
      </c>
      <c r="AE297" s="122">
        <f>(幕後結果!$AG$2+幕後結果!$AG$4*幕後結果_最佳化!$S1298)*12/3</f>
        <v>1.0492389997299338</v>
      </c>
      <c r="AF297" s="122">
        <f>(幕後結果!$AH$2+幕後結果!$AH$4*幕後結果_最佳化!$T1298)*12/3</f>
        <v>0.11737226659753119</v>
      </c>
      <c r="AG297" s="122">
        <f>(幕後結果!$AI$2+幕後結果!$AI$4*幕後結果_最佳化!$U1298)*12/3</f>
        <v>-2.086848886544205</v>
      </c>
      <c r="AH297" s="122">
        <f>(幕後結果!$AJ$2+幕後結果!$AJ$4*幕後結果_最佳化!$V1298)*12/3</f>
        <v>0.66363840499644455</v>
      </c>
      <c r="AI297" s="96">
        <f>(幕後結果!$AK$2+幕後結果!$AK$4*幕後結果_最佳化!$W1298)*12/3</f>
        <v>-0.58741523111633787</v>
      </c>
      <c r="AJ297" s="56"/>
      <c r="AK297" s="56"/>
      <c r="AL297" s="56"/>
      <c r="AM297" s="104">
        <v>296</v>
      </c>
      <c r="AN297" s="122">
        <f t="shared" si="53"/>
        <v>0.1318719187575976</v>
      </c>
      <c r="AO297" s="122">
        <f t="shared" si="54"/>
        <v>4.812663946517113E-2</v>
      </c>
      <c r="AP297" s="122">
        <f t="shared" si="55"/>
        <v>9.5920400503919062E-2</v>
      </c>
      <c r="AQ297" s="122">
        <f t="shared" si="56"/>
        <v>9.2675038259277767E-2</v>
      </c>
      <c r="AR297" s="122">
        <f t="shared" si="57"/>
        <v>0.17272460839194878</v>
      </c>
      <c r="AS297" s="122">
        <f t="shared" si="58"/>
        <v>0.18180861032089493</v>
      </c>
      <c r="AT297" s="122">
        <f t="shared" si="59"/>
        <v>9.215317255545924E-2</v>
      </c>
      <c r="AU297" s="122">
        <f t="shared" si="60"/>
        <v>4.8129344903839577E-2</v>
      </c>
      <c r="AV297" s="122">
        <f t="shared" si="61"/>
        <v>5.5380503853646221E-2</v>
      </c>
      <c r="AW297" s="122">
        <f t="shared" si="62"/>
        <v>8.1209762988245657E-2</v>
      </c>
      <c r="AX297" s="122">
        <f t="shared" si="63"/>
        <v>1</v>
      </c>
      <c r="AY297" s="122">
        <f>SUMPRODUCT(AN297:AW297,幕後結果_最佳化!$Z$1005:$AI$1005)</f>
        <v>0.13832890399013359</v>
      </c>
      <c r="AZ297" s="122">
        <f>(SUMPRODUCT(AN297:AW297,MMULT(AN297:AW297,幕後結果!$AB$9:$AK$18)))*252</f>
        <v>4.4609090138786181E-2</v>
      </c>
      <c r="BA297" s="122">
        <f t="shared" si="64"/>
        <v>0.21120864125027219</v>
      </c>
      <c r="BB297" s="98">
        <f t="shared" si="65"/>
        <v>0.45182291512900213</v>
      </c>
      <c r="BC297" s="56"/>
      <c r="BD297" s="56"/>
    </row>
    <row r="298" spans="1:56">
      <c r="A298" s="91">
        <v>297</v>
      </c>
      <c r="B298" s="122">
        <v>0.61058892166516077</v>
      </c>
      <c r="C298" s="122">
        <v>0.74595071868532314</v>
      </c>
      <c r="D298" s="122">
        <v>0.14315928802963729</v>
      </c>
      <c r="E298" s="122">
        <v>0.16876327513133837</v>
      </c>
      <c r="F298" s="122">
        <v>0.45320474699773561</v>
      </c>
      <c r="G298" s="122">
        <v>0.25210189498375835</v>
      </c>
      <c r="H298" s="122">
        <v>0.58657537046364627</v>
      </c>
      <c r="I298" s="122">
        <v>0.62529921471826699</v>
      </c>
      <c r="J298" s="122">
        <v>0.29705514654653009</v>
      </c>
      <c r="K298" s="100">
        <v>0.8826977909549083</v>
      </c>
      <c r="L298" s="101"/>
      <c r="M298" s="102">
        <v>297</v>
      </c>
      <c r="N298" s="125">
        <v>0.28085429605245443</v>
      </c>
      <c r="O298" s="125">
        <v>0.6618013159958871</v>
      </c>
      <c r="P298" s="125">
        <v>-1.0662324512498229</v>
      </c>
      <c r="Q298" s="125">
        <v>-0.95906390971177413</v>
      </c>
      <c r="R298" s="125">
        <v>-0.11756858981263425</v>
      </c>
      <c r="S298" s="125">
        <v>-0.66789003314633011</v>
      </c>
      <c r="T298" s="125">
        <v>0.2187442731295029</v>
      </c>
      <c r="U298" s="122">
        <v>0.31942854151260502</v>
      </c>
      <c r="V298" s="122">
        <v>-0.53288918360654269</v>
      </c>
      <c r="W298" s="94">
        <v>1.1885814320489234</v>
      </c>
      <c r="X298" s="56"/>
      <c r="Y298" s="95">
        <v>297</v>
      </c>
      <c r="Z298" s="122">
        <f>(幕後結果!$AB$2+幕後結果!$AB$4*幕後結果_最佳化!$N1299)*12/3</f>
        <v>0.3004044377941818</v>
      </c>
      <c r="AA298" s="122">
        <f>(幕後結果!$AC$2+幕後結果!$AC$4*幕後結果_最佳化!$O1299)*12/3</f>
        <v>-0.44150616005011473</v>
      </c>
      <c r="AB298" s="122">
        <f>(幕後結果!$AD$2+幕後結果!$AD$4*幕後結果_最佳化!$P1299)*12/3</f>
        <v>-0.30912562078840577</v>
      </c>
      <c r="AC298" s="122">
        <f>(幕後結果!$AE$2+幕後結果!$AE$4*幕後結果_最佳化!$Q1299)*12/3</f>
        <v>7.227674383897531E-2</v>
      </c>
      <c r="AD298" s="122">
        <f>(幕後結果!$AF$2+幕後結果!$AF$4*幕後結果_最佳化!$R1299)*12/3</f>
        <v>-0.28036861203773811</v>
      </c>
      <c r="AE298" s="122">
        <f>(幕後結果!$AG$2+幕後結果!$AG$4*幕後結果_最佳化!$S1299)*12/3</f>
        <v>-0.66260352297730829</v>
      </c>
      <c r="AF298" s="122">
        <f>(幕後結果!$AH$2+幕後結果!$AH$4*幕後結果_最佳化!$T1299)*12/3</f>
        <v>1.4511706041878292</v>
      </c>
      <c r="AG298" s="122">
        <f>(幕後結果!$AI$2+幕後結果!$AI$4*幕後結果_最佳化!$U1299)*12/3</f>
        <v>-0.39415322981614204</v>
      </c>
      <c r="AH298" s="122">
        <f>(幕後結果!$AJ$2+幕後結果!$AJ$4*幕後結果_最佳化!$V1299)*12/3</f>
        <v>-4.305258369149581E-2</v>
      </c>
      <c r="AI298" s="96">
        <f>(幕後結果!$AK$2+幕後結果!$AK$4*幕後結果_最佳化!$W1299)*12/3</f>
        <v>0.10121075382256778</v>
      </c>
      <c r="AJ298" s="56"/>
      <c r="AK298" s="56"/>
      <c r="AL298" s="56"/>
      <c r="AM298" s="104">
        <v>297</v>
      </c>
      <c r="AN298" s="122">
        <f t="shared" si="53"/>
        <v>0.13708343771859299</v>
      </c>
      <c r="AO298" s="122">
        <f t="shared" si="54"/>
        <v>2.8890809294298485E-2</v>
      </c>
      <c r="AP298" s="122">
        <f t="shared" si="55"/>
        <v>0.15399001860237288</v>
      </c>
      <c r="AQ298" s="122">
        <f t="shared" si="56"/>
        <v>6.388197445270978E-2</v>
      </c>
      <c r="AR298" s="122">
        <f t="shared" si="57"/>
        <v>0.12454275639422982</v>
      </c>
      <c r="AS298" s="122">
        <f t="shared" si="58"/>
        <v>3.0348818164524098E-4</v>
      </c>
      <c r="AT298" s="122">
        <f t="shared" si="59"/>
        <v>0.16385842793204944</v>
      </c>
      <c r="AU298" s="122">
        <f t="shared" si="60"/>
        <v>2.9439650869709233E-2</v>
      </c>
      <c r="AV298" s="122">
        <f t="shared" si="61"/>
        <v>0.14598356566740711</v>
      </c>
      <c r="AW298" s="122">
        <f t="shared" si="62"/>
        <v>0.15202587088698502</v>
      </c>
      <c r="AX298" s="122">
        <f t="shared" si="63"/>
        <v>1</v>
      </c>
      <c r="AY298" s="122">
        <f>SUMPRODUCT(AN298:AW298,幕後結果_最佳化!$Z$1005:$AI$1005)</f>
        <v>0.18871977233657261</v>
      </c>
      <c r="AZ298" s="122">
        <f>(SUMPRODUCT(AN298:AW298,MMULT(AN298:AW298,幕後結果!$AB$9:$AK$18)))*252</f>
        <v>4.3770766326996328E-2</v>
      </c>
      <c r="BA298" s="122">
        <f t="shared" si="64"/>
        <v>0.20921464176055252</v>
      </c>
      <c r="BB298" s="98">
        <f t="shared" si="65"/>
        <v>0.69698645902357192</v>
      </c>
      <c r="BC298" s="56"/>
      <c r="BD298" s="56"/>
    </row>
    <row r="299" spans="1:56">
      <c r="A299" s="91">
        <v>298</v>
      </c>
      <c r="B299" s="122">
        <v>1.2347543174365594E-2</v>
      </c>
      <c r="C299" s="122">
        <v>0.68252179984313943</v>
      </c>
      <c r="D299" s="122">
        <v>6.1396175897126426E-2</v>
      </c>
      <c r="E299" s="122">
        <v>0.59699229901562667</v>
      </c>
      <c r="F299" s="122">
        <v>0.84424135609324624</v>
      </c>
      <c r="G299" s="122">
        <v>0.20862576768343555</v>
      </c>
      <c r="H299" s="122">
        <v>0.84944368499690404</v>
      </c>
      <c r="I299" s="122">
        <v>0.34985801594312527</v>
      </c>
      <c r="J299" s="122">
        <v>0.78348992055924693</v>
      </c>
      <c r="K299" s="100">
        <v>0.75639376644498024</v>
      </c>
      <c r="L299" s="101"/>
      <c r="M299" s="102">
        <v>298</v>
      </c>
      <c r="N299" s="125">
        <v>-2.2461393064695581</v>
      </c>
      <c r="O299" s="125">
        <v>0.47476230941857978</v>
      </c>
      <c r="P299" s="125">
        <v>-1.5431583841725032</v>
      </c>
      <c r="Q299" s="125">
        <v>0.24556962896093282</v>
      </c>
      <c r="R299" s="125">
        <v>1.0120434314412909</v>
      </c>
      <c r="S299" s="125">
        <v>-0.81119876391825796</v>
      </c>
      <c r="T299" s="125">
        <v>1.0340503404397647</v>
      </c>
      <c r="U299" s="122">
        <v>-0.38570382204701514</v>
      </c>
      <c r="V299" s="122">
        <v>0.78403400247343558</v>
      </c>
      <c r="W299" s="94">
        <v>0.69474923495333651</v>
      </c>
      <c r="X299" s="56"/>
      <c r="Y299" s="95">
        <v>298</v>
      </c>
      <c r="Z299" s="122">
        <f>(幕後結果!$AB$2+幕後結果!$AB$4*幕後結果_最佳化!$N1300)*12/3</f>
        <v>-2.8369854723471293</v>
      </c>
      <c r="AA299" s="122">
        <f>(幕後結果!$AC$2+幕後結果!$AC$4*幕後結果_最佳化!$O1300)*12/3</f>
        <v>-0.91881757696083621</v>
      </c>
      <c r="AB299" s="122">
        <f>(幕後結果!$AD$2+幕後結果!$AD$4*幕後結果_最佳化!$P1300)*12/3</f>
        <v>-1.5021964724462666</v>
      </c>
      <c r="AC299" s="122">
        <f>(幕後結果!$AE$2+幕後結果!$AE$4*幕後結果_最佳化!$Q1300)*12/3</f>
        <v>0.65050997747759975</v>
      </c>
      <c r="AD299" s="122">
        <f>(幕後結果!$AF$2+幕後結果!$AF$4*幕後結果_最佳化!$R1300)*12/3</f>
        <v>0.60945346907832842</v>
      </c>
      <c r="AE299" s="122">
        <f>(幕後結果!$AG$2+幕後結果!$AG$4*幕後結果_最佳化!$S1300)*12/3</f>
        <v>-0.66786031203357521</v>
      </c>
      <c r="AF299" s="122">
        <f>(幕後結果!$AH$2+幕後結果!$AH$4*幕後結果_最佳化!$T1300)*12/3</f>
        <v>1.7388581709351172</v>
      </c>
      <c r="AG299" s="122">
        <f>(幕後結果!$AI$2+幕後結果!$AI$4*幕後結果_最佳化!$U1300)*12/3</f>
        <v>-2.3080856605508862</v>
      </c>
      <c r="AH299" s="122">
        <f>(幕後結果!$AJ$2+幕後結果!$AJ$4*幕後結果_最佳化!$V1300)*12/3</f>
        <v>0.46054704534408236</v>
      </c>
      <c r="AI299" s="96">
        <f>(幕後結果!$AK$2+幕後結果!$AK$4*幕後結果_最佳化!$W1300)*12/3</f>
        <v>-0.37735118836404102</v>
      </c>
      <c r="AJ299" s="56"/>
      <c r="AK299" s="56"/>
      <c r="AL299" s="56"/>
      <c r="AM299" s="104">
        <v>298</v>
      </c>
      <c r="AN299" s="122">
        <f t="shared" si="53"/>
        <v>0.14152452427811923</v>
      </c>
      <c r="AO299" s="122">
        <f t="shared" si="54"/>
        <v>0.17392010188213697</v>
      </c>
      <c r="AP299" s="122">
        <f t="shared" si="55"/>
        <v>4.6188162107566925E-2</v>
      </c>
      <c r="AQ299" s="122">
        <f t="shared" si="56"/>
        <v>0.11929853666508013</v>
      </c>
      <c r="AR299" s="122">
        <f t="shared" si="57"/>
        <v>0.13786171893725299</v>
      </c>
      <c r="AS299" s="122">
        <f t="shared" si="58"/>
        <v>0.15537111654431926</v>
      </c>
      <c r="AT299" s="122">
        <f t="shared" si="59"/>
        <v>0.10091395274905718</v>
      </c>
      <c r="AU299" s="122">
        <f t="shared" si="60"/>
        <v>8.4164967217465317E-2</v>
      </c>
      <c r="AV299" s="122">
        <f t="shared" si="61"/>
        <v>3.6653732166519279E-2</v>
      </c>
      <c r="AW299" s="122">
        <f t="shared" si="62"/>
        <v>4.1031874524825422E-3</v>
      </c>
      <c r="AX299" s="122">
        <f t="shared" si="63"/>
        <v>0.99999999999999967</v>
      </c>
      <c r="AY299" s="122">
        <f>SUMPRODUCT(AN299:AW299,幕後結果_最佳化!$Z$1005:$AI$1005)</f>
        <v>-2.6123125010231823E-2</v>
      </c>
      <c r="AZ299" s="122">
        <f>(SUMPRODUCT(AN299:AW299,MMULT(AN299:AW299,幕後結果!$AB$9:$AK$18)))*252</f>
        <v>5.2760501521502155E-2</v>
      </c>
      <c r="BA299" s="122">
        <f t="shared" si="64"/>
        <v>0.22969654224977387</v>
      </c>
      <c r="BB299" s="98">
        <f t="shared" si="65"/>
        <v>-0.30049701373029603</v>
      </c>
      <c r="BC299" s="56"/>
      <c r="BD299" s="56"/>
    </row>
    <row r="300" spans="1:56">
      <c r="A300" s="91">
        <v>299</v>
      </c>
      <c r="B300" s="122">
        <v>0.54508001480804658</v>
      </c>
      <c r="C300" s="122">
        <v>0.44258985405882223</v>
      </c>
      <c r="D300" s="122">
        <v>0.72670596701082313</v>
      </c>
      <c r="E300" s="122">
        <v>0.64074357659024161</v>
      </c>
      <c r="F300" s="122">
        <v>0.18750113159671167</v>
      </c>
      <c r="G300" s="122">
        <v>0.84982465965653908</v>
      </c>
      <c r="H300" s="122">
        <v>2.3080632481193852E-2</v>
      </c>
      <c r="I300" s="122">
        <v>0.972633566887118</v>
      </c>
      <c r="J300" s="122">
        <v>5.1259972964711409E-2</v>
      </c>
      <c r="K300" s="100">
        <v>0.17257057668033671</v>
      </c>
      <c r="L300" s="101"/>
      <c r="M300" s="102">
        <v>299</v>
      </c>
      <c r="N300" s="125">
        <v>0.11324039582720009</v>
      </c>
      <c r="O300" s="125">
        <v>-0.14440621661125241</v>
      </c>
      <c r="P300" s="125">
        <v>0.60288068517375104</v>
      </c>
      <c r="Q300" s="125">
        <v>0.36044705024581836</v>
      </c>
      <c r="R300" s="125">
        <v>-0.88714235483230508</v>
      </c>
      <c r="S300" s="125">
        <v>1.0356816611344994</v>
      </c>
      <c r="T300" s="125">
        <v>-1.9939157268376297</v>
      </c>
      <c r="U300" s="122">
        <v>1.9209908089189176</v>
      </c>
      <c r="V300" s="122">
        <v>-1.6327577989055493</v>
      </c>
      <c r="W300" s="94">
        <v>-0.94405576304302696</v>
      </c>
      <c r="X300" s="56"/>
      <c r="Y300" s="95">
        <v>299</v>
      </c>
      <c r="Z300" s="122">
        <f>(幕後結果!$AB$2+幕後結果!$AB$4*幕後結果_最佳化!$N1301)*12/3</f>
        <v>9.2303333445792557E-2</v>
      </c>
      <c r="AA300" s="122">
        <f>(幕後結果!$AC$2+幕後結果!$AC$4*幕後結果_最佳化!$O1301)*12/3</f>
        <v>-1.5670820809434598</v>
      </c>
      <c r="AB300" s="122">
        <f>(幕後結果!$AD$2+幕後結果!$AD$4*幕後結果_最佳化!$P1301)*12/3</f>
        <v>1.0038708398860958</v>
      </c>
      <c r="AC300" s="122">
        <f>(幕後結果!$AE$2+幕後結果!$AE$4*幕後結果_最佳化!$Q1301)*12/3</f>
        <v>1.2731205338132319</v>
      </c>
      <c r="AD300" s="122">
        <f>(幕後結果!$AF$2+幕後結果!$AF$4*幕後結果_最佳化!$R1301)*12/3</f>
        <v>-0.60822189923973358</v>
      </c>
      <c r="AE300" s="122">
        <f>(幕後結果!$AG$2+幕後結果!$AG$4*幕後結果_最佳化!$S1301)*12/3</f>
        <v>1.2974637815117906</v>
      </c>
      <c r="AF300" s="122">
        <f>(幕後結果!$AH$2+幕後結果!$AH$4*幕後結果_最佳化!$T1301)*12/3</f>
        <v>-0.87578699443028862</v>
      </c>
      <c r="AG300" s="122">
        <f>(幕後結果!$AI$2+幕後結果!$AI$4*幕後結果_最佳化!$U1301)*12/3</f>
        <v>1.3036029414032879</v>
      </c>
      <c r="AH300" s="122">
        <f>(幕後結果!$AJ$2+幕後結果!$AJ$4*幕後結果_最佳化!$V1301)*12/3</f>
        <v>-1.1967911827099154</v>
      </c>
      <c r="AI300" s="96">
        <f>(幕後結果!$AK$2+幕後結果!$AK$4*幕後結果_最佳化!$W1301)*12/3</f>
        <v>-1.0300372803186215</v>
      </c>
      <c r="AJ300" s="56"/>
      <c r="AK300" s="56"/>
      <c r="AL300" s="56"/>
      <c r="AM300" s="104">
        <v>299</v>
      </c>
      <c r="AN300" s="122">
        <f t="shared" si="53"/>
        <v>0.19760724123759035</v>
      </c>
      <c r="AO300" s="122">
        <f t="shared" si="54"/>
        <v>1.1425668919778311E-2</v>
      </c>
      <c r="AP300" s="122">
        <f t="shared" si="55"/>
        <v>0.11232413003364412</v>
      </c>
      <c r="AQ300" s="122">
        <f t="shared" si="56"/>
        <v>6.3437869241133433E-4</v>
      </c>
      <c r="AR300" s="122">
        <f t="shared" si="57"/>
        <v>0.15389905701874804</v>
      </c>
      <c r="AS300" s="122">
        <f t="shared" si="58"/>
        <v>7.9409434571736381E-2</v>
      </c>
      <c r="AT300" s="122">
        <f t="shared" si="59"/>
        <v>3.7634540790891458E-2</v>
      </c>
      <c r="AU300" s="122">
        <f t="shared" si="60"/>
        <v>0.24782947417355256</v>
      </c>
      <c r="AV300" s="122">
        <f t="shared" si="61"/>
        <v>3.0120801736037556E-2</v>
      </c>
      <c r="AW300" s="122">
        <f t="shared" si="62"/>
        <v>0.12911527282560978</v>
      </c>
      <c r="AX300" s="122">
        <f t="shared" si="63"/>
        <v>0.99999999999999989</v>
      </c>
      <c r="AY300" s="122">
        <f>SUMPRODUCT(AN300:AW300,幕後結果_最佳化!$Z$1005:$AI$1005)</f>
        <v>-0.17579457506355708</v>
      </c>
      <c r="AZ300" s="122">
        <f>(SUMPRODUCT(AN300:AW300,MMULT(AN300:AW300,幕後結果!$AB$9:$AK$18)))*252</f>
        <v>6.4365800292224246E-2</v>
      </c>
      <c r="BA300" s="122">
        <f t="shared" si="64"/>
        <v>0.25370415899670279</v>
      </c>
      <c r="BB300" s="98">
        <f t="shared" si="65"/>
        <v>-0.86200626717514428</v>
      </c>
      <c r="BC300" s="56"/>
      <c r="BD300" s="56"/>
    </row>
    <row r="301" spans="1:56">
      <c r="A301" s="91">
        <v>300</v>
      </c>
      <c r="B301" s="122">
        <v>0.18454503027079339</v>
      </c>
      <c r="C301" s="122">
        <v>0.55699386416274921</v>
      </c>
      <c r="D301" s="122">
        <v>0.60146407326837359</v>
      </c>
      <c r="E301" s="122">
        <v>0.44828073346378505</v>
      </c>
      <c r="F301" s="122">
        <v>0.66951789500116887</v>
      </c>
      <c r="G301" s="122">
        <v>0.32369095167252104</v>
      </c>
      <c r="H301" s="122">
        <v>0.34319583850862467</v>
      </c>
      <c r="I301" s="122">
        <v>0.73545017619634812</v>
      </c>
      <c r="J301" s="122">
        <v>0.13709681992030398</v>
      </c>
      <c r="K301" s="100">
        <v>0.15601582430596506</v>
      </c>
      <c r="L301" s="101"/>
      <c r="M301" s="102">
        <v>300</v>
      </c>
      <c r="N301" s="125">
        <v>-0.8981791250265464</v>
      </c>
      <c r="O301" s="125">
        <v>0.14335189633225209</v>
      </c>
      <c r="P301" s="125">
        <v>0.25713850561798801</v>
      </c>
      <c r="Q301" s="125">
        <v>-0.13000626889297154</v>
      </c>
      <c r="R301" s="125">
        <v>0.43858232006772807</v>
      </c>
      <c r="S301" s="125">
        <v>-0.45740231134132109</v>
      </c>
      <c r="T301" s="125">
        <v>-0.40375665006767536</v>
      </c>
      <c r="U301" s="122">
        <v>0.62938100947424203</v>
      </c>
      <c r="V301" s="122">
        <v>-1.0934559949173108</v>
      </c>
      <c r="W301" s="94">
        <v>-1.0109682031065905</v>
      </c>
      <c r="X301" s="56"/>
      <c r="Y301" s="95">
        <v>300</v>
      </c>
      <c r="Z301" s="122">
        <f>(幕後結果!$AB$2+幕後結果!$AB$4*幕後結果_最佳化!$N1302)*12/3</f>
        <v>-1.1634249740891143</v>
      </c>
      <c r="AA301" s="122">
        <f>(幕後結果!$AC$2+幕後結果!$AC$4*幕後結果_最佳化!$O1302)*12/3</f>
        <v>-1.2584076754245073</v>
      </c>
      <c r="AB301" s="122">
        <f>(幕後結果!$AD$2+幕後結果!$AD$4*幕後結果_最佳化!$P1302)*12/3</f>
        <v>0.42908270089529638</v>
      </c>
      <c r="AC301" s="122">
        <f>(幕後結果!$AE$2+幕後結果!$AE$4*幕後結果_最佳化!$Q1302)*12/3</f>
        <v>0.82550623236651788</v>
      </c>
      <c r="AD301" s="122">
        <f>(幕後結果!$AF$2+幕後結果!$AF$4*幕後結果_最佳化!$R1302)*12/3</f>
        <v>0.27946102312948629</v>
      </c>
      <c r="AE301" s="122">
        <f>(幕後結果!$AG$2+幕後結果!$AG$4*幕後結果_最佳化!$S1302)*12/3</f>
        <v>-0.13810418026613358</v>
      </c>
      <c r="AF301" s="122">
        <f>(幕後結果!$AH$2+幕後結果!$AH$4*幕後結果_最佳化!$T1302)*12/3</f>
        <v>0.75056242144460139</v>
      </c>
      <c r="AG301" s="122">
        <f>(幕後結果!$AI$2+幕後結果!$AI$4*幕後結果_最佳化!$U1302)*12/3</f>
        <v>-0.5337181668520864</v>
      </c>
      <c r="AH301" s="122">
        <f>(幕後結果!$AJ$2+幕後結果!$AJ$4*幕後結果_最佳化!$V1302)*12/3</f>
        <v>-0.6986344705500328</v>
      </c>
      <c r="AI301" s="96">
        <f>(幕後結果!$AK$2+幕後結果!$AK$4*幕後結果_最佳化!$W1302)*12/3</f>
        <v>-1.0873821422434975</v>
      </c>
      <c r="AJ301" s="56"/>
      <c r="AK301" s="56"/>
      <c r="AL301" s="56"/>
      <c r="AM301" s="104">
        <v>300</v>
      </c>
      <c r="AN301" s="122">
        <f t="shared" si="53"/>
        <v>0.15495965824113259</v>
      </c>
      <c r="AO301" s="122">
        <f t="shared" si="54"/>
        <v>9.6560429996639552E-2</v>
      </c>
      <c r="AP301" s="122">
        <f t="shared" si="55"/>
        <v>5.6292012935193987E-2</v>
      </c>
      <c r="AQ301" s="122">
        <f t="shared" si="56"/>
        <v>0.13490019522407182</v>
      </c>
      <c r="AR301" s="122">
        <f t="shared" si="57"/>
        <v>2.4990830135550996E-2</v>
      </c>
      <c r="AS301" s="122">
        <f t="shared" si="58"/>
        <v>3.1325731641307419E-2</v>
      </c>
      <c r="AT301" s="122">
        <f t="shared" si="59"/>
        <v>0.14028490051055625</v>
      </c>
      <c r="AU301" s="122">
        <f t="shared" si="60"/>
        <v>5.4604282697791523E-2</v>
      </c>
      <c r="AV301" s="122">
        <f t="shared" si="61"/>
        <v>0.12593679877703465</v>
      </c>
      <c r="AW301" s="122">
        <f t="shared" si="62"/>
        <v>0.18014515984072141</v>
      </c>
      <c r="AX301" s="122">
        <f t="shared" si="63"/>
        <v>1.0000000000000002</v>
      </c>
      <c r="AY301" s="122">
        <f>SUMPRODUCT(AN301:AW301,幕後結果_最佳化!$Z$1005:$AI$1005)</f>
        <v>7.0178827744392908E-2</v>
      </c>
      <c r="AZ301" s="122">
        <f>(SUMPRODUCT(AN301:AW301,MMULT(AN301:AW301,幕後結果!$AB$9:$AK$18)))*252</f>
        <v>4.6596700010874632E-2</v>
      </c>
      <c r="BA301" s="122">
        <f t="shared" si="64"/>
        <v>0.21586268786169283</v>
      </c>
      <c r="BB301" s="98">
        <f t="shared" si="65"/>
        <v>0.12637120391028833</v>
      </c>
      <c r="BC301" s="56"/>
      <c r="BD301" s="56"/>
    </row>
    <row r="302" spans="1:56">
      <c r="A302" s="91">
        <v>301</v>
      </c>
      <c r="B302" s="122">
        <v>0.41448040272235054</v>
      </c>
      <c r="C302" s="122">
        <v>0.36191752024181367</v>
      </c>
      <c r="D302" s="122">
        <v>0.81158716086544791</v>
      </c>
      <c r="E302" s="122">
        <v>0.393009114960432</v>
      </c>
      <c r="F302" s="122">
        <v>0.94556194669681504</v>
      </c>
      <c r="G302" s="122">
        <v>0.35613268640498918</v>
      </c>
      <c r="H302" s="122">
        <v>4.666471700475161E-2</v>
      </c>
      <c r="I302" s="122">
        <v>0.14794941130420303</v>
      </c>
      <c r="J302" s="122">
        <v>0.95035420806222404</v>
      </c>
      <c r="K302" s="100">
        <v>3.8518407710723901E-2</v>
      </c>
      <c r="L302" s="101"/>
      <c r="M302" s="102">
        <v>301</v>
      </c>
      <c r="N302" s="125">
        <v>-0.21603456404410362</v>
      </c>
      <c r="O302" s="125">
        <v>-0.35333802673989118</v>
      </c>
      <c r="P302" s="125">
        <v>0.88376019471402467</v>
      </c>
      <c r="Q302" s="125">
        <v>-0.27148474642981196</v>
      </c>
      <c r="R302" s="125">
        <v>1.6032652430604586</v>
      </c>
      <c r="S302" s="125">
        <v>-0.36881533603717537</v>
      </c>
      <c r="T302" s="125">
        <v>-1.6780904950210473</v>
      </c>
      <c r="U302" s="122">
        <v>-1.0452686501265711</v>
      </c>
      <c r="V302" s="122">
        <v>1.6482977615014336</v>
      </c>
      <c r="W302" s="94">
        <v>-1.7681441067605301</v>
      </c>
      <c r="X302" s="56"/>
      <c r="Y302" s="95">
        <v>301</v>
      </c>
      <c r="Z302" s="122">
        <f>(幕後結果!$AB$2+幕後結果!$AB$4*幕後結果_最佳化!$N1303)*12/3</f>
        <v>-0.31650812366727088</v>
      </c>
      <c r="AA302" s="122">
        <f>(幕後結果!$AC$2+幕後結果!$AC$4*幕後結果_最佳化!$O1303)*12/3</f>
        <v>-1.8836144313936989</v>
      </c>
      <c r="AB302" s="122">
        <f>(幕後結果!$AD$2+幕後結果!$AD$4*幕後結果_最佳化!$P1303)*12/3</f>
        <v>1.1267056933886057</v>
      </c>
      <c r="AC302" s="122">
        <f>(幕後結果!$AE$2+幕後結果!$AE$4*幕後結果_最佳化!$Q1303)*12/3</f>
        <v>0.82532330807856258</v>
      </c>
      <c r="AD302" s="122">
        <f>(幕後結果!$AF$2+幕後結果!$AF$4*幕後結果_最佳化!$R1303)*12/3</f>
        <v>1.0311897440886741</v>
      </c>
      <c r="AE302" s="122">
        <f>(幕後結果!$AG$2+幕後結果!$AG$4*幕後結果_最佳化!$S1303)*12/3</f>
        <v>9.5352319577672942E-2</v>
      </c>
      <c r="AF302" s="122">
        <f>(幕後結果!$AH$2+幕後結果!$AH$4*幕後結果_最佳化!$T1303)*12/3</f>
        <v>5.7160284867811439E-2</v>
      </c>
      <c r="AG302" s="122">
        <f>(幕後結果!$AI$2+幕後結果!$AI$4*幕後結果_最佳化!$U1303)*12/3</f>
        <v>-1.9033437586567523</v>
      </c>
      <c r="AH302" s="122">
        <f>(幕後結果!$AJ$2+幕後結果!$AJ$4*幕後結果_最佳化!$V1303)*12/3</f>
        <v>0.88217596614718286</v>
      </c>
      <c r="AI302" s="96">
        <f>(幕後結果!$AK$2+幕後結果!$AK$4*幕後結果_最佳化!$W1303)*12/3</f>
        <v>-1.1327482880847231</v>
      </c>
      <c r="AJ302" s="56"/>
      <c r="AK302" s="56"/>
      <c r="AL302" s="56"/>
      <c r="AM302" s="104">
        <v>301</v>
      </c>
      <c r="AN302" s="122">
        <f t="shared" si="53"/>
        <v>7.98989293002247E-2</v>
      </c>
      <c r="AO302" s="122">
        <f t="shared" si="54"/>
        <v>0.18383664713233688</v>
      </c>
      <c r="AP302" s="122">
        <f t="shared" si="55"/>
        <v>4.9681940734449953E-2</v>
      </c>
      <c r="AQ302" s="122">
        <f t="shared" si="56"/>
        <v>0.1822292059260909</v>
      </c>
      <c r="AR302" s="122">
        <f t="shared" si="57"/>
        <v>0.10341477192999869</v>
      </c>
      <c r="AS302" s="122">
        <f t="shared" si="58"/>
        <v>1.8682999788324595E-2</v>
      </c>
      <c r="AT302" s="122">
        <f t="shared" si="59"/>
        <v>2.6882727965550902E-2</v>
      </c>
      <c r="AU302" s="122">
        <f t="shared" si="60"/>
        <v>0.10416630352714584</v>
      </c>
      <c r="AV302" s="122">
        <f t="shared" si="61"/>
        <v>0.14956314526514744</v>
      </c>
      <c r="AW302" s="122">
        <f t="shared" si="62"/>
        <v>0.1016433284307301</v>
      </c>
      <c r="AX302" s="122">
        <f t="shared" si="63"/>
        <v>1</v>
      </c>
      <c r="AY302" s="122">
        <f>SUMPRODUCT(AN302:AW302,幕後結果_最佳化!$Z$1005:$AI$1005)</f>
        <v>-0.16124403466356294</v>
      </c>
      <c r="AZ302" s="122">
        <f>(SUMPRODUCT(AN302:AW302,MMULT(AN302:AW302,幕後結果!$AB$9:$AK$18)))*252</f>
        <v>4.9431963501277237E-2</v>
      </c>
      <c r="BA302" s="122">
        <f t="shared" si="64"/>
        <v>0.22233300137693737</v>
      </c>
      <c r="BB302" s="98">
        <f t="shared" si="65"/>
        <v>-0.91819043236619036</v>
      </c>
      <c r="BC302" s="56"/>
      <c r="BD302" s="56"/>
    </row>
    <row r="303" spans="1:56">
      <c r="A303" s="91">
        <v>302</v>
      </c>
      <c r="B303" s="122">
        <v>0.65724327144003292</v>
      </c>
      <c r="C303" s="122">
        <v>0.10431924186243191</v>
      </c>
      <c r="D303" s="122">
        <v>0.33246963082153336</v>
      </c>
      <c r="E303" s="122">
        <v>0.8454623116952007</v>
      </c>
      <c r="F303" s="122">
        <v>0.44714663678102684</v>
      </c>
      <c r="G303" s="122">
        <v>0.62297429841717089</v>
      </c>
      <c r="H303" s="122">
        <v>0.10143184557668539</v>
      </c>
      <c r="I303" s="122">
        <v>0.12415627741670576</v>
      </c>
      <c r="J303" s="122">
        <v>0.24897983033179516</v>
      </c>
      <c r="K303" s="100">
        <v>0.97041482400351486</v>
      </c>
      <c r="L303" s="101"/>
      <c r="M303" s="102">
        <v>302</v>
      </c>
      <c r="N303" s="125">
        <v>0.4049510980819509</v>
      </c>
      <c r="O303" s="125">
        <v>-1.2573180687418903</v>
      </c>
      <c r="P303" s="125">
        <v>-0.43310393850061685</v>
      </c>
      <c r="Q303" s="125">
        <v>1.0171640883242647</v>
      </c>
      <c r="R303" s="125">
        <v>-0.13287369145397393</v>
      </c>
      <c r="S303" s="125">
        <v>0.31330177309526563</v>
      </c>
      <c r="T303" s="125">
        <v>-1.2734350931391765</v>
      </c>
      <c r="U303" s="122">
        <v>-1.1544577396849158</v>
      </c>
      <c r="V303" s="122">
        <v>-0.67770357279528814</v>
      </c>
      <c r="W303" s="94">
        <v>1.8869254610793949</v>
      </c>
      <c r="X303" s="56"/>
      <c r="Y303" s="95">
        <v>302</v>
      </c>
      <c r="Z303" s="122">
        <f>(幕後結果!$AB$2+幕後結果!$AB$4*幕後結果_最佳化!$N1304)*12/3</f>
        <v>0.4544768716062712</v>
      </c>
      <c r="AA303" s="122">
        <f>(幕後結果!$AC$2+幕後結果!$AC$4*幕後結果_最佳化!$O1304)*12/3</f>
        <v>-3.0754104694260711</v>
      </c>
      <c r="AB303" s="122">
        <f>(幕後結果!$AD$2+幕後結果!$AD$4*幕後結果_最佳化!$P1304)*12/3</f>
        <v>8.15899648936948E-2</v>
      </c>
      <c r="AC303" s="122">
        <f>(幕後結果!$AE$2+幕後結果!$AE$4*幕後結果_最佳化!$Q1304)*12/3</f>
        <v>1.3299359709862417</v>
      </c>
      <c r="AD303" s="122">
        <f>(幕後結果!$AF$2+幕後結果!$AF$4*幕後結果_最佳化!$R1304)*12/3</f>
        <v>-0.28058895543887991</v>
      </c>
      <c r="AE303" s="122">
        <f>(幕後結果!$AG$2+幕後結果!$AG$4*幕後結果_最佳化!$S1304)*12/3</f>
        <v>0.79013865550327689</v>
      </c>
      <c r="AF303" s="122">
        <f>(幕後結果!$AH$2+幕後結果!$AH$4*幕後結果_最佳化!$T1304)*12/3</f>
        <v>-7.4893839553363151E-2</v>
      </c>
      <c r="AG303" s="122">
        <f>(幕後結果!$AI$2+幕後結果!$AI$4*幕後結果_最佳化!$U1304)*12/3</f>
        <v>-1.9405526938794757</v>
      </c>
      <c r="AH303" s="122">
        <f>(幕後結果!$AJ$2+幕後結果!$AJ$4*幕後結果_最佳化!$V1304)*12/3</f>
        <v>-1.0813798837367694</v>
      </c>
      <c r="AI303" s="96">
        <f>(幕後結果!$AK$2+幕後結果!$AK$4*幕後結果_最佳化!$W1304)*12/3</f>
        <v>0.24172302409430682</v>
      </c>
      <c r="AJ303" s="56"/>
      <c r="AK303" s="56"/>
      <c r="AL303" s="56"/>
      <c r="AM303" s="104">
        <v>302</v>
      </c>
      <c r="AN303" s="122">
        <f t="shared" si="53"/>
        <v>3.1152530130040226E-2</v>
      </c>
      <c r="AO303" s="122">
        <f t="shared" si="54"/>
        <v>0.14420584644099474</v>
      </c>
      <c r="AP303" s="122">
        <f t="shared" si="55"/>
        <v>6.2656089232054513E-2</v>
      </c>
      <c r="AQ303" s="122">
        <f t="shared" si="56"/>
        <v>0.10962928329956094</v>
      </c>
      <c r="AR303" s="122">
        <f t="shared" si="57"/>
        <v>0.15840539082034993</v>
      </c>
      <c r="AS303" s="122">
        <f t="shared" si="58"/>
        <v>6.686226269403743E-2</v>
      </c>
      <c r="AT303" s="122">
        <f t="shared" si="59"/>
        <v>0.14849701191732864</v>
      </c>
      <c r="AU303" s="122">
        <f t="shared" si="60"/>
        <v>6.3224620683567018E-2</v>
      </c>
      <c r="AV303" s="122">
        <f t="shared" si="61"/>
        <v>5.0570021993383646E-2</v>
      </c>
      <c r="AW303" s="122">
        <f t="shared" si="62"/>
        <v>0.16479694278868276</v>
      </c>
      <c r="AX303" s="122">
        <f t="shared" si="63"/>
        <v>0.99999999999999989</v>
      </c>
      <c r="AY303" s="122">
        <f>SUMPRODUCT(AN303:AW303,幕後結果_最佳化!$Z$1005:$AI$1005)</f>
        <v>-1.6994161180306472E-2</v>
      </c>
      <c r="AZ303" s="122">
        <f>(SUMPRODUCT(AN303:AW303,MMULT(AN303:AW303,幕後結果!$AB$9:$AK$18)))*252</f>
        <v>4.0571921106443851E-2</v>
      </c>
      <c r="BA303" s="122">
        <f t="shared" si="64"/>
        <v>0.20142472814042434</v>
      </c>
      <c r="BB303" s="98">
        <f t="shared" si="65"/>
        <v>-0.29735257300956086</v>
      </c>
      <c r="BC303" s="56"/>
      <c r="BD303" s="56"/>
    </row>
    <row r="304" spans="1:56">
      <c r="A304" s="91">
        <v>303</v>
      </c>
      <c r="B304" s="122">
        <v>0.52752558046846953</v>
      </c>
      <c r="C304" s="122">
        <v>0.24076473426840339</v>
      </c>
      <c r="D304" s="122">
        <v>9.5477053539883006E-3</v>
      </c>
      <c r="E304" s="122">
        <v>0.46600954570514497</v>
      </c>
      <c r="F304" s="122">
        <v>0.46977782948194724</v>
      </c>
      <c r="G304" s="122">
        <v>3.1593116712575364E-2</v>
      </c>
      <c r="H304" s="122">
        <v>0.88699168409265439</v>
      </c>
      <c r="I304" s="122">
        <v>0.47822041944512694</v>
      </c>
      <c r="J304" s="122">
        <v>0.91931771419443886</v>
      </c>
      <c r="K304" s="100">
        <v>0.44356055979420028</v>
      </c>
      <c r="L304" s="101"/>
      <c r="M304" s="102">
        <v>303</v>
      </c>
      <c r="N304" s="125">
        <v>6.9051232603792687E-2</v>
      </c>
      <c r="O304" s="125">
        <v>-0.70384473929778257</v>
      </c>
      <c r="P304" s="125">
        <v>-2.3436631099002154</v>
      </c>
      <c r="Q304" s="125">
        <v>-8.5304780108834924E-2</v>
      </c>
      <c r="R304" s="125">
        <v>-7.5828352576256794E-2</v>
      </c>
      <c r="S304" s="125">
        <v>-1.8578787589208161</v>
      </c>
      <c r="T304" s="125">
        <v>1.2106837521803593</v>
      </c>
      <c r="U304" s="122">
        <v>-5.4620459342548847E-2</v>
      </c>
      <c r="V304" s="122">
        <v>1.4004968981687391</v>
      </c>
      <c r="W304" s="94">
        <v>-0.14194794941837466</v>
      </c>
      <c r="X304" s="56"/>
      <c r="Y304" s="95">
        <v>303</v>
      </c>
      <c r="Z304" s="122">
        <f>(幕後結果!$AB$2+幕後結果!$AB$4*幕後結果_最佳化!$N1305)*12/3</f>
        <v>3.7440260307680717E-2</v>
      </c>
      <c r="AA304" s="122">
        <f>(幕後結果!$AC$2+幕後結果!$AC$4*幕後結果_最佳化!$O1305)*12/3</f>
        <v>-2.3418685424877506</v>
      </c>
      <c r="AB304" s="122">
        <f>(幕後結果!$AD$2+幕後結果!$AD$4*幕後結果_最佳化!$P1305)*12/3</f>
        <v>-1.6178032216805542</v>
      </c>
      <c r="AC304" s="122">
        <f>(幕後結果!$AE$2+幕後結果!$AE$4*幕後結果_最佳化!$Q1305)*12/3</f>
        <v>0.15584240978176955</v>
      </c>
      <c r="AD304" s="122">
        <f>(幕後結果!$AF$2+幕後結果!$AF$4*幕後結果_最佳化!$R1305)*12/3</f>
        <v>-0.44585566369239277</v>
      </c>
      <c r="AE304" s="122">
        <f>(幕後結果!$AG$2+幕後結果!$AG$4*幕後結果_最佳化!$S1305)*12/3</f>
        <v>-1.677832698059315</v>
      </c>
      <c r="AF304" s="122">
        <f>(幕後結果!$AH$2+幕後結果!$AH$4*幕後結果_最佳化!$T1305)*12/3</f>
        <v>2.2083572069646049</v>
      </c>
      <c r="AG304" s="122">
        <f>(幕後結果!$AI$2+幕後結果!$AI$4*幕後結果_最佳化!$U1305)*12/3</f>
        <v>-0.90901376810062906</v>
      </c>
      <c r="AH304" s="122">
        <f>(幕後結果!$AJ$2+幕後結果!$AJ$4*幕後結果_最佳化!$V1305)*12/3</f>
        <v>0.85416562208374491</v>
      </c>
      <c r="AI304" s="96">
        <f>(幕後結果!$AK$2+幕後結果!$AK$4*幕後結果_最佳化!$W1305)*12/3</f>
        <v>-0.63401437321948906</v>
      </c>
      <c r="AJ304" s="56"/>
      <c r="AK304" s="56"/>
      <c r="AL304" s="56"/>
      <c r="AM304" s="104">
        <v>303</v>
      </c>
      <c r="AN304" s="122">
        <f t="shared" si="53"/>
        <v>2.8123143251689787E-2</v>
      </c>
      <c r="AO304" s="122">
        <f t="shared" si="54"/>
        <v>0.11335591219649566</v>
      </c>
      <c r="AP304" s="122">
        <f t="shared" si="55"/>
        <v>5.0018706816311813E-2</v>
      </c>
      <c r="AQ304" s="122">
        <f t="shared" si="56"/>
        <v>0.11272016915850244</v>
      </c>
      <c r="AR304" s="122">
        <f t="shared" si="57"/>
        <v>9.1850316953082684E-2</v>
      </c>
      <c r="AS304" s="122">
        <f t="shared" si="58"/>
        <v>3.1978107692094276E-2</v>
      </c>
      <c r="AT304" s="122">
        <f t="shared" si="59"/>
        <v>0.13967819605472157</v>
      </c>
      <c r="AU304" s="122">
        <f t="shared" si="60"/>
        <v>0.14633930847545132</v>
      </c>
      <c r="AV304" s="122">
        <f t="shared" si="61"/>
        <v>0.12074073673745339</v>
      </c>
      <c r="AW304" s="122">
        <f t="shared" si="62"/>
        <v>0.16519540266419708</v>
      </c>
      <c r="AX304" s="122">
        <f t="shared" si="63"/>
        <v>1</v>
      </c>
      <c r="AY304" s="122">
        <f>SUMPRODUCT(AN304:AW304,幕後結果_最佳化!$Z$1005:$AI$1005)</f>
        <v>-5.5086330861643433E-2</v>
      </c>
      <c r="AZ304" s="122">
        <f>(SUMPRODUCT(AN304:AW304,MMULT(AN304:AW304,幕後結果!$AB$9:$AK$18)))*252</f>
        <v>4.2283396582870121E-2</v>
      </c>
      <c r="BA304" s="122">
        <f t="shared" si="64"/>
        <v>0.20562926976204074</v>
      </c>
      <c r="BB304" s="98">
        <f t="shared" si="65"/>
        <v>-0.47651937379846571</v>
      </c>
      <c r="BC304" s="56"/>
      <c r="BD304" s="56"/>
    </row>
    <row r="305" spans="1:56">
      <c r="A305" s="91">
        <v>304</v>
      </c>
      <c r="B305" s="122">
        <v>0.4590029162208451</v>
      </c>
      <c r="C305" s="122">
        <v>0.52173221203159548</v>
      </c>
      <c r="D305" s="122">
        <v>0.81267066500864549</v>
      </c>
      <c r="E305" s="122">
        <v>6.4574225746213854E-2</v>
      </c>
      <c r="F305" s="122">
        <v>0.8344575415040234</v>
      </c>
      <c r="G305" s="122">
        <v>0.58116858574882446</v>
      </c>
      <c r="H305" s="122">
        <v>0.58690393295682197</v>
      </c>
      <c r="I305" s="122">
        <v>0.7157561628318021</v>
      </c>
      <c r="J305" s="122">
        <v>0.2551280811792318</v>
      </c>
      <c r="K305" s="100">
        <v>0.2026931948567301</v>
      </c>
      <c r="L305" s="101"/>
      <c r="M305" s="102">
        <v>304</v>
      </c>
      <c r="N305" s="125">
        <v>-0.10294599553317416</v>
      </c>
      <c r="O305" s="125">
        <v>5.4501547199400403E-2</v>
      </c>
      <c r="P305" s="125">
        <v>0.8877808051202406</v>
      </c>
      <c r="Q305" s="125">
        <v>-1.5174684571110932</v>
      </c>
      <c r="R305" s="125">
        <v>0.97193091840964108</v>
      </c>
      <c r="S305" s="125">
        <v>0.20488390745791271</v>
      </c>
      <c r="T305" s="125">
        <v>0.21958787655015452</v>
      </c>
      <c r="U305" s="122">
        <v>0.57028019066455127</v>
      </c>
      <c r="V305" s="122">
        <v>-0.65843887480217445</v>
      </c>
      <c r="W305" s="94">
        <v>-0.83203995954674215</v>
      </c>
      <c r="X305" s="56"/>
      <c r="Y305" s="95">
        <v>304</v>
      </c>
      <c r="Z305" s="122">
        <f>(幕後結果!$AB$2+幕後結果!$AB$4*幕後結果_最佳化!$N1306)*12/3</f>
        <v>-0.17610296654917967</v>
      </c>
      <c r="AA305" s="122">
        <f>(幕後結果!$AC$2+幕後結果!$AC$4*幕後結果_最佳化!$O1306)*12/3</f>
        <v>-1.3117560470793128</v>
      </c>
      <c r="AB305" s="122">
        <f>(幕後結果!$AD$2+幕後結果!$AD$4*幕後結果_最佳化!$P1306)*12/3</f>
        <v>1.2056695414278074</v>
      </c>
      <c r="AC305" s="122">
        <f>(幕後結果!$AE$2+幕後結果!$AE$4*幕後結果_最佳化!$Q1306)*12/3</f>
        <v>4.3549686432942103E-5</v>
      </c>
      <c r="AD305" s="122">
        <f>(幕後結果!$AF$2+幕後結果!$AF$4*幕後結果_最佳化!$R1306)*12/3</f>
        <v>0.54393205137257061</v>
      </c>
      <c r="AE305" s="122">
        <f>(幕後結果!$AG$2+幕後結果!$AG$4*幕後結果_最佳化!$S1306)*12/3</f>
        <v>-0.1043470674285395</v>
      </c>
      <c r="AF305" s="122">
        <f>(幕後結果!$AH$2+幕後結果!$AH$4*幕後結果_最佳化!$T1306)*12/3</f>
        <v>1.7857869986268644</v>
      </c>
      <c r="AG305" s="122">
        <f>(幕後結果!$AI$2+幕後結果!$AI$4*幕後結果_最佳化!$U1306)*12/3</f>
        <v>-4.606859330548263E-2</v>
      </c>
      <c r="AH305" s="122">
        <f>(幕後結果!$AJ$2+幕後結果!$AJ$4*幕後結果_最佳化!$V1306)*12/3</f>
        <v>-8.394455342663748E-2</v>
      </c>
      <c r="AI305" s="96">
        <f>(幕後結果!$AK$2+幕後結果!$AK$4*幕後結果_最佳化!$W1306)*12/3</f>
        <v>-0.71527787015357625</v>
      </c>
      <c r="AJ305" s="56"/>
      <c r="AK305" s="56"/>
      <c r="AL305" s="56"/>
      <c r="AM305" s="104">
        <v>304</v>
      </c>
      <c r="AN305" s="122">
        <f t="shared" si="53"/>
        <v>0.17216969429654028</v>
      </c>
      <c r="AO305" s="122">
        <f t="shared" si="54"/>
        <v>9.4763469390915719E-2</v>
      </c>
      <c r="AP305" s="122">
        <f t="shared" si="55"/>
        <v>0.12042897815222517</v>
      </c>
      <c r="AQ305" s="122">
        <f t="shared" si="56"/>
        <v>5.3754092420599558E-2</v>
      </c>
      <c r="AR305" s="122">
        <f t="shared" si="57"/>
        <v>0.12321427174466824</v>
      </c>
      <c r="AS305" s="122">
        <f t="shared" si="58"/>
        <v>8.1624366461359732E-2</v>
      </c>
      <c r="AT305" s="122">
        <f t="shared" si="59"/>
        <v>0.11610792764433066</v>
      </c>
      <c r="AU305" s="122">
        <f t="shared" si="60"/>
        <v>7.4876931059937479E-2</v>
      </c>
      <c r="AV305" s="122">
        <f t="shared" si="61"/>
        <v>7.8375200976583503E-4</v>
      </c>
      <c r="AW305" s="122">
        <f t="shared" si="62"/>
        <v>0.16227651681965716</v>
      </c>
      <c r="AX305" s="122">
        <f t="shared" si="63"/>
        <v>0.99999999999999989</v>
      </c>
      <c r="AY305" s="122">
        <f>SUMPRODUCT(AN305:AW305,幕後結果_最佳化!$Z$1005:$AI$1005)</f>
        <v>-1.4599905313987846E-2</v>
      </c>
      <c r="AZ305" s="122">
        <f>(SUMPRODUCT(AN305:AW305,MMULT(AN305:AW305,幕後結果!$AB$9:$AK$18)))*252</f>
        <v>4.7014453344387051E-2</v>
      </c>
      <c r="BA305" s="122">
        <f t="shared" si="64"/>
        <v>0.21682816547761283</v>
      </c>
      <c r="BB305" s="98">
        <f t="shared" si="65"/>
        <v>-0.26518651387992592</v>
      </c>
      <c r="BC305" s="56"/>
      <c r="BD305" s="56"/>
    </row>
    <row r="306" spans="1:56">
      <c r="A306" s="91">
        <v>305</v>
      </c>
      <c r="B306" s="122">
        <v>0.82192052904969182</v>
      </c>
      <c r="C306" s="122">
        <v>0.71359792872568839</v>
      </c>
      <c r="D306" s="122">
        <v>0.93441634922039318</v>
      </c>
      <c r="E306" s="122">
        <v>0.33996553465388413</v>
      </c>
      <c r="F306" s="122">
        <v>0.98254877003805707</v>
      </c>
      <c r="G306" s="122">
        <v>0.40721622699103044</v>
      </c>
      <c r="H306" s="122">
        <v>0.54432988312515218</v>
      </c>
      <c r="I306" s="122">
        <v>0.77938668733746441</v>
      </c>
      <c r="J306" s="122">
        <v>0.36763603044488913</v>
      </c>
      <c r="K306" s="100">
        <v>5.5833429170958127E-2</v>
      </c>
      <c r="L306" s="101"/>
      <c r="M306" s="102">
        <v>305</v>
      </c>
      <c r="N306" s="125">
        <v>0.92270887052517048</v>
      </c>
      <c r="O306" s="125">
        <v>0.56392651731934829</v>
      </c>
      <c r="P306" s="125">
        <v>1.5095147000348583</v>
      </c>
      <c r="Q306" s="125">
        <v>-0.41255719342328001</v>
      </c>
      <c r="R306" s="125">
        <v>2.1094882414022997</v>
      </c>
      <c r="S306" s="125">
        <v>-0.23471176714668321</v>
      </c>
      <c r="T306" s="125">
        <v>0.11134820150132478</v>
      </c>
      <c r="U306" s="122">
        <v>0.77012352012886831</v>
      </c>
      <c r="V306" s="122">
        <v>-0.33812092695617324</v>
      </c>
      <c r="W306" s="94">
        <v>-1.5907455190772888</v>
      </c>
      <c r="X306" s="56"/>
      <c r="Y306" s="95">
        <v>305</v>
      </c>
      <c r="Z306" s="122">
        <f>(幕後結果!$AB$2+幕後結果!$AB$4*幕後結果_最佳化!$N1307)*12/3</f>
        <v>1.0972992394743148</v>
      </c>
      <c r="AA306" s="122">
        <f>(幕後結果!$AC$2+幕後結果!$AC$4*幕後結果_最佳化!$O1307)*12/3</f>
        <v>-0.52061718837316362</v>
      </c>
      <c r="AB306" s="122">
        <f>(幕後結果!$AD$2+幕後結果!$AD$4*幕後結果_最佳化!$P1307)*12/3</f>
        <v>2.1047044744968058</v>
      </c>
      <c r="AC306" s="122">
        <f>(幕後結果!$AE$2+幕後結果!$AE$4*幕後結果_最佳化!$Q1307)*12/3</f>
        <v>1.097075696985534</v>
      </c>
      <c r="AD306" s="122">
        <f>(幕後結果!$AF$2+幕後結果!$AF$4*幕後結果_最佳化!$R1307)*12/3</f>
        <v>1.477901595239439</v>
      </c>
      <c r="AE306" s="122">
        <f>(幕後結果!$AG$2+幕後結果!$AG$4*幕後結果_最佳化!$S1307)*12/3</f>
        <v>0.75900675478848478</v>
      </c>
      <c r="AF306" s="122">
        <f>(幕後結果!$AH$2+幕後結果!$AH$4*幕後結果_最佳化!$T1307)*12/3</f>
        <v>2.134560079285106</v>
      </c>
      <c r="AG306" s="122">
        <f>(幕後結果!$AI$2+幕後結果!$AI$4*幕後結果_最佳化!$U1307)*12/3</f>
        <v>0.82819082351326889</v>
      </c>
      <c r="AH306" s="122">
        <f>(幕後結果!$AJ$2+幕後結果!$AJ$4*幕後結果_最佳化!$V1307)*12/3</f>
        <v>0.69931394223247489</v>
      </c>
      <c r="AI306" s="96">
        <f>(幕後結果!$AK$2+幕後結果!$AK$4*幕後結果_最佳化!$W1307)*12/3</f>
        <v>-0.49032082373202107</v>
      </c>
      <c r="AJ306" s="56"/>
      <c r="AK306" s="56"/>
      <c r="AL306" s="56"/>
      <c r="AM306" s="104">
        <v>305</v>
      </c>
      <c r="AN306" s="122">
        <f t="shared" si="53"/>
        <v>1.2474657458001895E-2</v>
      </c>
      <c r="AO306" s="122">
        <f t="shared" si="54"/>
        <v>0.12115494746892953</v>
      </c>
      <c r="AP306" s="122">
        <f t="shared" si="55"/>
        <v>2.7236806912980707E-2</v>
      </c>
      <c r="AQ306" s="122">
        <f t="shared" si="56"/>
        <v>1.9417338138713568E-2</v>
      </c>
      <c r="AR306" s="122">
        <f t="shared" si="57"/>
        <v>9.6286450626198117E-2</v>
      </c>
      <c r="AS306" s="122">
        <f t="shared" si="58"/>
        <v>0.10055182468127032</v>
      </c>
      <c r="AT306" s="122">
        <f t="shared" si="59"/>
        <v>0.1745877015998899</v>
      </c>
      <c r="AU306" s="122">
        <f t="shared" si="60"/>
        <v>9.3911062966790471E-2</v>
      </c>
      <c r="AV306" s="122">
        <f t="shared" si="61"/>
        <v>0.17704540256750759</v>
      </c>
      <c r="AW306" s="122">
        <f t="shared" si="62"/>
        <v>0.17733380757971795</v>
      </c>
      <c r="AX306" s="122">
        <f t="shared" si="63"/>
        <v>1</v>
      </c>
      <c r="AY306" s="122">
        <f>SUMPRODUCT(AN306:AW306,幕後結果_最佳化!$Z$1005:$AI$1005)</f>
        <v>-4.8658109852577416E-2</v>
      </c>
      <c r="AZ306" s="122">
        <f>(SUMPRODUCT(AN306:AW306,MMULT(AN306:AW306,幕後結果!$AB$9:$AK$18)))*252</f>
        <v>4.5307839837848141E-2</v>
      </c>
      <c r="BA306" s="122">
        <f t="shared" si="64"/>
        <v>0.21285638312685889</v>
      </c>
      <c r="BB306" s="98">
        <f t="shared" si="65"/>
        <v>-0.43014030637742395</v>
      </c>
      <c r="BC306" s="56"/>
      <c r="BD306" s="56"/>
    </row>
    <row r="307" spans="1:56">
      <c r="A307" s="91">
        <v>306</v>
      </c>
      <c r="B307" s="122">
        <v>0.62780036617509949</v>
      </c>
      <c r="C307" s="122">
        <v>4.1198647113062536E-2</v>
      </c>
      <c r="D307" s="122">
        <v>0.34511991363821992</v>
      </c>
      <c r="E307" s="122">
        <v>0.82499235841812735</v>
      </c>
      <c r="F307" s="122">
        <v>0.78774444425545065</v>
      </c>
      <c r="G307" s="122">
        <v>0.39100464813616842</v>
      </c>
      <c r="H307" s="122">
        <v>0.70921985144883615</v>
      </c>
      <c r="I307" s="122">
        <v>0.4397858444305438</v>
      </c>
      <c r="J307" s="122">
        <v>0.61673850520375018</v>
      </c>
      <c r="K307" s="100">
        <v>0.32708539171500806</v>
      </c>
      <c r="L307" s="101"/>
      <c r="M307" s="102">
        <v>306</v>
      </c>
      <c r="N307" s="125">
        <v>0.3260331586505576</v>
      </c>
      <c r="O307" s="125">
        <v>-1.7369426500888072</v>
      </c>
      <c r="P307" s="125">
        <v>-0.39852962238179257</v>
      </c>
      <c r="Q307" s="125">
        <v>0.9345596471285752</v>
      </c>
      <c r="R307" s="125">
        <v>0.79861944075059721</v>
      </c>
      <c r="S307" s="125">
        <v>-0.27670153089176969</v>
      </c>
      <c r="T307" s="125">
        <v>0.5511070438101956</v>
      </c>
      <c r="U307" s="122">
        <v>-0.15151219856195505</v>
      </c>
      <c r="V307" s="122">
        <v>0.29692602112787042</v>
      </c>
      <c r="W307" s="94">
        <v>-0.44797563158492487</v>
      </c>
      <c r="X307" s="56"/>
      <c r="Y307" s="95">
        <v>306</v>
      </c>
      <c r="Z307" s="122">
        <f>(幕後結果!$AB$2+幕後結果!$AB$4*幕後結果_最佳化!$N1308)*12/3</f>
        <v>0.35649627258374567</v>
      </c>
      <c r="AA307" s="122">
        <f>(幕後結果!$AC$2+幕後結果!$AC$4*幕後結果_最佳化!$O1308)*12/3</f>
        <v>-3.7432249114375509</v>
      </c>
      <c r="AB307" s="122">
        <f>(幕後結果!$AD$2+幕後結果!$AD$4*幕後結果_最佳化!$P1308)*12/3</f>
        <v>3.904793913144089E-2</v>
      </c>
      <c r="AC307" s="122">
        <f>(幕後結果!$AE$2+幕後結果!$AE$4*幕後結果_最佳化!$Q1308)*12/3</f>
        <v>1.1904982081680173</v>
      </c>
      <c r="AD307" s="122">
        <f>(幕後結果!$AF$2+幕後結果!$AF$4*幕後結果_最佳化!$R1308)*12/3</f>
        <v>0.29270610625112137</v>
      </c>
      <c r="AE307" s="122">
        <f>(幕後結果!$AG$2+幕後結果!$AG$4*幕後結果_最佳化!$S1308)*12/3</f>
        <v>0.27113203175663453</v>
      </c>
      <c r="AF307" s="122">
        <f>(幕後結果!$AH$2+幕後結果!$AH$4*幕後結果_最佳化!$T1308)*12/3</f>
        <v>1.8464977441575645</v>
      </c>
      <c r="AG307" s="122">
        <f>(幕後結果!$AI$2+幕後結果!$AI$4*幕後結果_最佳化!$U1308)*12/3</f>
        <v>-0.65125674248597121</v>
      </c>
      <c r="AH307" s="122">
        <f>(幕後結果!$AJ$2+幕後結果!$AJ$4*幕後結果_最佳化!$V1308)*12/3</f>
        <v>-2.2360718308908789E-2</v>
      </c>
      <c r="AI307" s="96">
        <f>(幕後結果!$AK$2+幕後結果!$AK$4*幕後結果_最佳化!$W1308)*12/3</f>
        <v>-0.57734124393379371</v>
      </c>
      <c r="AJ307" s="56"/>
      <c r="AK307" s="56"/>
      <c r="AL307" s="56"/>
      <c r="AM307" s="104">
        <v>306</v>
      </c>
      <c r="AN307" s="122">
        <f t="shared" si="53"/>
        <v>2.3750851978694022E-2</v>
      </c>
      <c r="AO307" s="122">
        <f t="shared" si="54"/>
        <v>8.204363401654631E-2</v>
      </c>
      <c r="AP307" s="122">
        <f t="shared" si="55"/>
        <v>0.17180933168968815</v>
      </c>
      <c r="AQ307" s="122">
        <f t="shared" si="56"/>
        <v>0.17956325365597531</v>
      </c>
      <c r="AR307" s="122">
        <f t="shared" si="57"/>
        <v>8.1558028264187288E-2</v>
      </c>
      <c r="AS307" s="122">
        <f t="shared" si="58"/>
        <v>8.4015711265798598E-2</v>
      </c>
      <c r="AT307" s="122">
        <f t="shared" si="59"/>
        <v>3.6213220210223988E-2</v>
      </c>
      <c r="AU307" s="122">
        <f t="shared" si="60"/>
        <v>8.2556538149484729E-2</v>
      </c>
      <c r="AV307" s="122">
        <f t="shared" si="61"/>
        <v>0.1766932567674705</v>
      </c>
      <c r="AW307" s="122">
        <f t="shared" si="62"/>
        <v>8.1796174001931232E-2</v>
      </c>
      <c r="AX307" s="122">
        <f t="shared" si="63"/>
        <v>1</v>
      </c>
      <c r="AY307" s="122">
        <f>SUMPRODUCT(AN307:AW307,幕後結果_最佳化!$Z$1005:$AI$1005)</f>
        <v>9.9865372074814773E-2</v>
      </c>
      <c r="AZ307" s="122">
        <f>(SUMPRODUCT(AN307:AW307,MMULT(AN307:AW307,幕後結果!$AB$9:$AK$18)))*252</f>
        <v>4.4472633481233745E-2</v>
      </c>
      <c r="BA307" s="122">
        <f t="shared" si="64"/>
        <v>0.2108853562512906</v>
      </c>
      <c r="BB307" s="98">
        <f t="shared" si="65"/>
        <v>0.2701248350641044</v>
      </c>
      <c r="BC307" s="56"/>
      <c r="BD307" s="56"/>
    </row>
    <row r="308" spans="1:56">
      <c r="A308" s="91">
        <v>307</v>
      </c>
      <c r="B308" s="122">
        <v>0.29738521073178359</v>
      </c>
      <c r="C308" s="122">
        <v>0.37718306724288264</v>
      </c>
      <c r="D308" s="122">
        <v>0.57108854584044355</v>
      </c>
      <c r="E308" s="122">
        <v>0.38551962482377289</v>
      </c>
      <c r="F308" s="122">
        <v>0.70931298945638477</v>
      </c>
      <c r="G308" s="122">
        <v>0.23502098989316966</v>
      </c>
      <c r="H308" s="122">
        <v>4.4327250244559302E-2</v>
      </c>
      <c r="I308" s="122">
        <v>0.36947415726927368</v>
      </c>
      <c r="J308" s="122">
        <v>0.12092136896003325</v>
      </c>
      <c r="K308" s="100">
        <v>0.5983612954095352</v>
      </c>
      <c r="L308" s="101"/>
      <c r="M308" s="102">
        <v>307</v>
      </c>
      <c r="N308" s="125">
        <v>-0.5319358573016556</v>
      </c>
      <c r="O308" s="125">
        <v>-0.31288750024818551</v>
      </c>
      <c r="P308" s="125">
        <v>0.17914619753819239</v>
      </c>
      <c r="Q308" s="125">
        <v>-0.29101578161305097</v>
      </c>
      <c r="R308" s="125">
        <v>0.55137881357743435</v>
      </c>
      <c r="S308" s="125">
        <v>-0.72241074966536234</v>
      </c>
      <c r="T308" s="125">
        <v>-1.7025383247552457</v>
      </c>
      <c r="U308" s="122">
        <v>-0.33324637501212095</v>
      </c>
      <c r="V308" s="122">
        <v>-1.1703932820099341</v>
      </c>
      <c r="W308" s="94">
        <v>0.24910778306932946</v>
      </c>
      <c r="X308" s="56"/>
      <c r="Y308" s="95">
        <v>307</v>
      </c>
      <c r="Z308" s="122">
        <f>(幕後結果!$AB$2+幕後結果!$AB$4*幕後結果_最佳化!$N1309)*12/3</f>
        <v>-0.7087154996882008</v>
      </c>
      <c r="AA308" s="122">
        <f>(幕後結果!$AC$2+幕後結果!$AC$4*幕後結果_最佳化!$O1309)*12/3</f>
        <v>-1.855317763085526</v>
      </c>
      <c r="AB308" s="122">
        <f>(幕後結果!$AD$2+幕後結果!$AD$4*幕後結果_最佳化!$P1309)*12/3</f>
        <v>0.42551334126644674</v>
      </c>
      <c r="AC308" s="122">
        <f>(幕後結果!$AE$2+幕後結果!$AE$4*幕後結果_最佳化!$Q1309)*12/3</f>
        <v>0.63323865421069048</v>
      </c>
      <c r="AD308" s="122">
        <f>(幕後結果!$AF$2+幕後結果!$AF$4*幕後結果_最佳化!$R1309)*12/3</f>
        <v>0.27017255659832262</v>
      </c>
      <c r="AE308" s="122">
        <f>(幕後結果!$AG$2+幕後結果!$AG$4*幕後結果_最佳化!$S1309)*12/3</f>
        <v>-0.4629584558735001</v>
      </c>
      <c r="AF308" s="122">
        <f>(幕後結果!$AH$2+幕後結果!$AH$4*幕後結果_最佳化!$T1309)*12/3</f>
        <v>-0.3149180546789514</v>
      </c>
      <c r="AG308" s="122">
        <f>(幕後結果!$AI$2+幕後結果!$AI$4*幕後結果_最佳化!$U1309)*12/3</f>
        <v>-1.4353676782027414</v>
      </c>
      <c r="AH308" s="122">
        <f>(幕後結果!$AJ$2+幕後結果!$AJ$4*幕後結果_最佳化!$V1309)*12/3</f>
        <v>-1.1925988540250698</v>
      </c>
      <c r="AI308" s="96">
        <f>(幕後結果!$AK$2+幕後結果!$AK$4*幕後結果_最佳化!$W1309)*12/3</f>
        <v>-0.62872422731386801</v>
      </c>
      <c r="AJ308" s="56"/>
      <c r="AK308" s="56"/>
      <c r="AL308" s="56"/>
      <c r="AM308" s="104">
        <v>307</v>
      </c>
      <c r="AN308" s="122">
        <f t="shared" si="53"/>
        <v>0.10491748641429659</v>
      </c>
      <c r="AO308" s="122">
        <f t="shared" si="54"/>
        <v>7.7151429819729916E-2</v>
      </c>
      <c r="AP308" s="122">
        <f t="shared" si="55"/>
        <v>0.15527020385793774</v>
      </c>
      <c r="AQ308" s="122">
        <f t="shared" si="56"/>
        <v>7.1023008063680268E-2</v>
      </c>
      <c r="AR308" s="122">
        <f t="shared" si="57"/>
        <v>5.4370793464035783E-2</v>
      </c>
      <c r="AS308" s="122">
        <f t="shared" si="58"/>
        <v>0.2042891195886278</v>
      </c>
      <c r="AT308" s="122">
        <f t="shared" si="59"/>
        <v>3.9814013272728866E-3</v>
      </c>
      <c r="AU308" s="122">
        <f t="shared" si="60"/>
        <v>5.0358558475809972E-2</v>
      </c>
      <c r="AV308" s="122">
        <f t="shared" si="61"/>
        <v>0.12836151456188458</v>
      </c>
      <c r="AW308" s="122">
        <f t="shared" si="62"/>
        <v>0.15027648442672439</v>
      </c>
      <c r="AX308" s="122">
        <f t="shared" si="63"/>
        <v>0.99999999999999989</v>
      </c>
      <c r="AY308" s="122">
        <f>SUMPRODUCT(AN308:AW308,幕後結果_最佳化!$Z$1005:$AI$1005)</f>
        <v>3.887707801773499E-4</v>
      </c>
      <c r="AZ308" s="122">
        <f>(SUMPRODUCT(AN308:AW308,MMULT(AN308:AW308,幕後結果!$AB$9:$AK$18)))*252</f>
        <v>5.1182934005787335E-2</v>
      </c>
      <c r="BA308" s="122">
        <f t="shared" si="64"/>
        <v>0.2262364559609864</v>
      </c>
      <c r="BB308" s="98">
        <f t="shared" si="65"/>
        <v>-0.18790618443542781</v>
      </c>
      <c r="BC308" s="56"/>
      <c r="BD308" s="56"/>
    </row>
    <row r="309" spans="1:56">
      <c r="A309" s="91">
        <v>308</v>
      </c>
      <c r="B309" s="122">
        <v>0.74833783494560691</v>
      </c>
      <c r="C309" s="122">
        <v>2.6874612448726021E-2</v>
      </c>
      <c r="D309" s="122">
        <v>0.55417292706848809</v>
      </c>
      <c r="E309" s="122">
        <v>0.43925662102230167</v>
      </c>
      <c r="F309" s="122">
        <v>2.47862924541975E-2</v>
      </c>
      <c r="G309" s="122">
        <v>0.7858569558307813</v>
      </c>
      <c r="H309" s="122">
        <v>4.3138737273584304E-2</v>
      </c>
      <c r="I309" s="122">
        <v>0.9341389390030852</v>
      </c>
      <c r="J309" s="122">
        <v>0.8689571614889422</v>
      </c>
      <c r="K309" s="100">
        <v>0.56454767749464674</v>
      </c>
      <c r="L309" s="101"/>
      <c r="M309" s="102">
        <v>308</v>
      </c>
      <c r="N309" s="125">
        <v>0.66926832245398182</v>
      </c>
      <c r="O309" s="125">
        <v>-1.9288521070073985</v>
      </c>
      <c r="P309" s="125">
        <v>0.1362114220164766</v>
      </c>
      <c r="Q309" s="125">
        <v>-0.15285421576351621</v>
      </c>
      <c r="R309" s="125">
        <v>-1.9636337123335639</v>
      </c>
      <c r="S309" s="125">
        <v>0.79212792603398774</v>
      </c>
      <c r="T309" s="125">
        <v>-1.715369658813807</v>
      </c>
      <c r="U309" s="122">
        <v>1.5073454944233342</v>
      </c>
      <c r="V309" s="122">
        <v>1.1214751180153766</v>
      </c>
      <c r="W309" s="94">
        <v>0.16250950354106505</v>
      </c>
      <c r="X309" s="56"/>
      <c r="Y309" s="95">
        <v>308</v>
      </c>
      <c r="Z309" s="122">
        <f>(幕後結果!$AB$2+幕後結果!$AB$4*幕後結果_最佳化!$N1310)*12/3</f>
        <v>0.78264002642935238</v>
      </c>
      <c r="AA309" s="122">
        <f>(幕後結果!$AC$2+幕後結果!$AC$4*幕後結果_最佳化!$O1310)*12/3</f>
        <v>-3.9778681260704141</v>
      </c>
      <c r="AB309" s="122">
        <f>(幕後結果!$AD$2+幕後結果!$AD$4*幕後結果_最佳化!$P1310)*12/3</f>
        <v>0.58598916282728908</v>
      </c>
      <c r="AC309" s="122">
        <f>(幕後結果!$AE$2+幕後結果!$AE$4*幕後結果_最佳化!$Q1310)*12/3</f>
        <v>0.51525432119222037</v>
      </c>
      <c r="AD309" s="122">
        <f>(幕後結果!$AF$2+幕後結果!$AF$4*幕後結果_最佳化!$R1310)*12/3</f>
        <v>-1.6376880218420784</v>
      </c>
      <c r="AE309" s="122">
        <f>(幕後結果!$AG$2+幕後結果!$AG$4*幕後結果_最佳化!$S1310)*12/3</f>
        <v>0.30508471972875389</v>
      </c>
      <c r="AF309" s="122">
        <f>(幕後結果!$AH$2+幕後結果!$AH$4*幕後結果_最佳化!$T1310)*12/3</f>
        <v>-0.69753226672190005</v>
      </c>
      <c r="AG309" s="122">
        <f>(幕後結果!$AI$2+幕後結果!$AI$4*幕後結果_最佳化!$U1310)*12/3</f>
        <v>1.0218347546593869</v>
      </c>
      <c r="AH309" s="122">
        <f>(幕後結果!$AJ$2+幕後結果!$AJ$4*幕後結果_最佳化!$V1310)*12/3</f>
        <v>8.9483941706846301E-2</v>
      </c>
      <c r="AI309" s="96">
        <f>(幕後結果!$AK$2+幕後結果!$AK$4*幕後結果_最佳化!$W1310)*12/3</f>
        <v>-0.7760272533421585</v>
      </c>
      <c r="AJ309" s="56"/>
      <c r="AK309" s="56"/>
      <c r="AL309" s="56"/>
      <c r="AM309" s="104">
        <v>308</v>
      </c>
      <c r="AN309" s="122">
        <f t="shared" si="53"/>
        <v>0.10996149373573773</v>
      </c>
      <c r="AO309" s="122">
        <f t="shared" si="54"/>
        <v>0.14437105224854035</v>
      </c>
      <c r="AP309" s="122">
        <f t="shared" si="55"/>
        <v>0.1697911197660445</v>
      </c>
      <c r="AQ309" s="122">
        <f t="shared" si="56"/>
        <v>5.1783974380059154E-2</v>
      </c>
      <c r="AR309" s="122">
        <f t="shared" si="57"/>
        <v>9.1471743855020646E-2</v>
      </c>
      <c r="AS309" s="122">
        <f t="shared" si="58"/>
        <v>4.7932599923069023E-2</v>
      </c>
      <c r="AT309" s="122">
        <f t="shared" si="59"/>
        <v>4.0292406251078217E-2</v>
      </c>
      <c r="AU309" s="122">
        <f t="shared" si="60"/>
        <v>0.11288392660198268</v>
      </c>
      <c r="AV309" s="122">
        <f t="shared" si="61"/>
        <v>9.5987651689287759E-2</v>
      </c>
      <c r="AW309" s="122">
        <f t="shared" si="62"/>
        <v>0.13552403154917989</v>
      </c>
      <c r="AX309" s="122">
        <f t="shared" si="63"/>
        <v>0.99999999999999989</v>
      </c>
      <c r="AY309" s="122">
        <f>SUMPRODUCT(AN309:AW309,幕後結果_最佳化!$Z$1005:$AI$1005)</f>
        <v>-0.16687706762477245</v>
      </c>
      <c r="AZ309" s="122">
        <f>(SUMPRODUCT(AN309:AW309,MMULT(AN309:AW309,幕後結果!$AB$9:$AK$18)))*252</f>
        <v>4.9252239325555912E-2</v>
      </c>
      <c r="BA309" s="122">
        <f t="shared" si="64"/>
        <v>0.22192845542101156</v>
      </c>
      <c r="BB309" s="98">
        <f t="shared" si="65"/>
        <v>-0.94524637332699313</v>
      </c>
      <c r="BC309" s="56"/>
      <c r="BD309" s="56"/>
    </row>
    <row r="310" spans="1:56">
      <c r="A310" s="91">
        <v>309</v>
      </c>
      <c r="B310" s="122">
        <v>0.49784712305913725</v>
      </c>
      <c r="C310" s="122">
        <v>2.1177567773911221E-4</v>
      </c>
      <c r="D310" s="122">
        <v>0.98149773018748032</v>
      </c>
      <c r="E310" s="122">
        <v>0.5406232002861997</v>
      </c>
      <c r="F310" s="122">
        <v>0.25310541746489146</v>
      </c>
      <c r="G310" s="122">
        <v>0.6566690509348303</v>
      </c>
      <c r="H310" s="122">
        <v>4.3697832585855689E-2</v>
      </c>
      <c r="I310" s="122">
        <v>0.23046806226042649</v>
      </c>
      <c r="J310" s="122">
        <v>0.71319832059099042</v>
      </c>
      <c r="K310" s="100">
        <v>0.33363651987816212</v>
      </c>
      <c r="L310" s="101"/>
      <c r="M310" s="102">
        <v>309</v>
      </c>
      <c r="N310" s="125">
        <v>-5.3964884044874605E-3</v>
      </c>
      <c r="O310" s="125">
        <v>-3.5249571141875036</v>
      </c>
      <c r="P310" s="125">
        <v>2.0857139766944672</v>
      </c>
      <c r="Q310" s="125">
        <v>0.10200387487020962</v>
      </c>
      <c r="R310" s="125">
        <v>-0.66474933217838073</v>
      </c>
      <c r="S310" s="125">
        <v>0.40338924407621446</v>
      </c>
      <c r="T310" s="125">
        <v>-1.7092985316779596</v>
      </c>
      <c r="U310" s="122">
        <v>-0.73730626278599842</v>
      </c>
      <c r="V310" s="122">
        <v>0.56275260336357835</v>
      </c>
      <c r="W310" s="94">
        <v>-0.42989360200587401</v>
      </c>
      <c r="X310" s="56"/>
      <c r="Y310" s="95">
        <v>309</v>
      </c>
      <c r="Z310" s="122">
        <f>(幕後結果!$AB$2+幕後結果!$AB$4*幕後結果_最佳化!$N1311)*12/3</f>
        <v>-5.4990337257458478E-2</v>
      </c>
      <c r="AA310" s="122">
        <f>(幕後結果!$AC$2+幕後結果!$AC$4*幕後結果_最佳化!$O1311)*12/3</f>
        <v>-6.2360355281131179</v>
      </c>
      <c r="AB310" s="122">
        <f>(幕後結果!$AD$2+幕後結果!$AD$4*幕後結果_最佳化!$P1311)*12/3</f>
        <v>1.9088477609983059</v>
      </c>
      <c r="AC310" s="122">
        <f>(幕後結果!$AE$2+幕後結果!$AE$4*幕後結果_最佳化!$Q1311)*12/3</f>
        <v>0.84328585700503478</v>
      </c>
      <c r="AD310" s="122">
        <f>(幕後結果!$AF$2+幕後結果!$AF$4*幕後結果_最佳化!$R1311)*12/3</f>
        <v>-0.70294796609941823</v>
      </c>
      <c r="AE310" s="122">
        <f>(幕後結果!$AG$2+幕後結果!$AG$4*幕後結果_最佳化!$S1311)*12/3</f>
        <v>9.4251041711610986E-2</v>
      </c>
      <c r="AF310" s="122">
        <f>(幕後結果!$AH$2+幕後結果!$AH$4*幕後結果_最佳化!$T1311)*12/3</f>
        <v>-0.39234175443502983</v>
      </c>
      <c r="AG310" s="122">
        <f>(幕後結果!$AI$2+幕後結果!$AI$4*幕後結果_最佳化!$U1311)*12/3</f>
        <v>-1.6409742003530416</v>
      </c>
      <c r="AH310" s="122">
        <f>(幕後結果!$AJ$2+幕後結果!$AJ$4*幕後結果_最佳化!$V1311)*12/3</f>
        <v>-0.86201057243443413</v>
      </c>
      <c r="AI310" s="96">
        <f>(幕後結果!$AK$2+幕後結果!$AK$4*幕後結果_最佳化!$W1311)*12/3</f>
        <v>-1.2658414376745548</v>
      </c>
      <c r="AJ310" s="56"/>
      <c r="AK310" s="56"/>
      <c r="AL310" s="56"/>
      <c r="AM310" s="104">
        <v>309</v>
      </c>
      <c r="AN310" s="122">
        <f t="shared" si="53"/>
        <v>4.2506421478796845E-2</v>
      </c>
      <c r="AO310" s="122">
        <f t="shared" si="54"/>
        <v>0.14633577749944224</v>
      </c>
      <c r="AP310" s="122">
        <f t="shared" si="55"/>
        <v>0.2005978718628259</v>
      </c>
      <c r="AQ310" s="122">
        <f t="shared" si="56"/>
        <v>0.14392803027704251</v>
      </c>
      <c r="AR310" s="122">
        <f t="shared" si="57"/>
        <v>7.2978506957793898E-2</v>
      </c>
      <c r="AS310" s="122">
        <f t="shared" si="58"/>
        <v>2.3477074210137987E-2</v>
      </c>
      <c r="AT310" s="122">
        <f t="shared" si="59"/>
        <v>0.13878227821385103</v>
      </c>
      <c r="AU310" s="122">
        <f t="shared" si="60"/>
        <v>0.1524044086980656</v>
      </c>
      <c r="AV310" s="122">
        <f t="shared" si="61"/>
        <v>4.9137046964527115E-2</v>
      </c>
      <c r="AW310" s="122">
        <f t="shared" si="62"/>
        <v>2.9852583837516933E-2</v>
      </c>
      <c r="AX310" s="122">
        <f t="shared" si="63"/>
        <v>1.0000000000000002</v>
      </c>
      <c r="AY310" s="122">
        <f>SUMPRODUCT(AN310:AW310,幕後結果_最佳化!$Z$1005:$AI$1005)</f>
        <v>4.4783115073901342E-2</v>
      </c>
      <c r="AZ310" s="122">
        <f>(SUMPRODUCT(AN310:AW310,MMULT(AN310:AW310,幕後結果!$AB$9:$AK$18)))*252</f>
        <v>4.8005069193380968E-2</v>
      </c>
      <c r="BA310" s="122">
        <f t="shared" si="64"/>
        <v>0.21910059149482222</v>
      </c>
      <c r="BB310" s="98">
        <f t="shared" si="65"/>
        <v>8.5947512101802927E-3</v>
      </c>
      <c r="BC310" s="56"/>
      <c r="BD310" s="56"/>
    </row>
    <row r="311" spans="1:56">
      <c r="A311" s="91">
        <v>310</v>
      </c>
      <c r="B311" s="122">
        <v>0.48543424830402016</v>
      </c>
      <c r="C311" s="122">
        <v>0.43870561469523062</v>
      </c>
      <c r="D311" s="122">
        <v>0.81365276202768699</v>
      </c>
      <c r="E311" s="122">
        <v>6.190213784629317E-2</v>
      </c>
      <c r="F311" s="122">
        <v>2.403933154629545E-2</v>
      </c>
      <c r="G311" s="122">
        <v>0.13120555099212794</v>
      </c>
      <c r="H311" s="122">
        <v>0.4093034495568233</v>
      </c>
      <c r="I311" s="122">
        <v>0.29847005919252911</v>
      </c>
      <c r="J311" s="122">
        <v>0.38244337930172501</v>
      </c>
      <c r="K311" s="100">
        <v>0.92421441565817952</v>
      </c>
      <c r="L311" s="101"/>
      <c r="M311" s="102">
        <v>310</v>
      </c>
      <c r="N311" s="125">
        <v>-3.651904062972975E-2</v>
      </c>
      <c r="O311" s="125">
        <v>-0.15425176322328668</v>
      </c>
      <c r="P311" s="125">
        <v>0.89143755857492613</v>
      </c>
      <c r="Q311" s="125">
        <v>-1.5390000841853544</v>
      </c>
      <c r="R311" s="125">
        <v>-1.976672483402427</v>
      </c>
      <c r="S311" s="125">
        <v>-1.1207105218501485</v>
      </c>
      <c r="T311" s="125">
        <v>-0.22933712706434842</v>
      </c>
      <c r="U311" s="122">
        <v>-0.52880587995996942</v>
      </c>
      <c r="V311" s="122">
        <v>-0.2990698390814131</v>
      </c>
      <c r="W311" s="94">
        <v>1.434003834216292</v>
      </c>
      <c r="X311" s="56"/>
      <c r="Y311" s="95">
        <v>310</v>
      </c>
      <c r="Z311" s="122">
        <f>(幕後結果!$AB$2+幕後結果!$AB$4*幕後結果_最佳化!$N1312)*12/3</f>
        <v>-9.3630554324834525E-2</v>
      </c>
      <c r="AA311" s="122">
        <f>(幕後結果!$AC$2+幕後結果!$AC$4*幕後結果_最佳化!$O1312)*12/3</f>
        <v>-1.593661821869307</v>
      </c>
      <c r="AB311" s="122">
        <f>(幕後結果!$AD$2+幕後結果!$AD$4*幕後結果_最佳化!$P1312)*12/3</f>
        <v>1.2076406679786393</v>
      </c>
      <c r="AC311" s="122">
        <f>(幕後結果!$AE$2+幕後結果!$AE$4*幕後結果_最佳化!$Q1312)*12/3</f>
        <v>-4.6870796390758973E-2</v>
      </c>
      <c r="AD311" s="122">
        <f>(幕後結果!$AF$2+幕後結果!$AF$4*幕後結果_最佳化!$R1312)*12/3</f>
        <v>-1.4660979962954765</v>
      </c>
      <c r="AE311" s="122">
        <f>(幕後結果!$AG$2+幕後結果!$AG$4*幕後結果_最佳化!$S1312)*12/3</f>
        <v>-1.4095756098846717</v>
      </c>
      <c r="AF311" s="122">
        <f>(幕後結果!$AH$2+幕後結果!$AH$4*幕後結果_最佳化!$T1312)*12/3</f>
        <v>0.7764059050015556</v>
      </c>
      <c r="AG311" s="122">
        <f>(幕後結果!$AI$2+幕後結果!$AI$4*幕後結果_最佳化!$U1312)*12/3</f>
        <v>-1.8335744329073151</v>
      </c>
      <c r="AH311" s="122">
        <f>(幕後結果!$AJ$2+幕後結果!$AJ$4*幕後結果_最佳化!$V1312)*12/3</f>
        <v>-0.34254731432852631</v>
      </c>
      <c r="AI311" s="96">
        <f>(幕後結果!$AK$2+幕後結果!$AK$4*幕後結果_最佳化!$W1312)*12/3</f>
        <v>-0.40143523271099024</v>
      </c>
      <c r="AJ311" s="56"/>
      <c r="AK311" s="56"/>
      <c r="AL311" s="56"/>
      <c r="AM311" s="104">
        <v>310</v>
      </c>
      <c r="AN311" s="122">
        <f t="shared" si="53"/>
        <v>0.10454889075542455</v>
      </c>
      <c r="AO311" s="122">
        <f t="shared" si="54"/>
        <v>0.20632300426201081</v>
      </c>
      <c r="AP311" s="122">
        <f t="shared" si="55"/>
        <v>5.9926834594665945E-3</v>
      </c>
      <c r="AQ311" s="122">
        <f t="shared" si="56"/>
        <v>3.5446316380100387E-2</v>
      </c>
      <c r="AR311" s="122">
        <f t="shared" si="57"/>
        <v>0.19167433165312306</v>
      </c>
      <c r="AS311" s="122">
        <f t="shared" si="58"/>
        <v>0.10219330050482187</v>
      </c>
      <c r="AT311" s="122">
        <f t="shared" si="59"/>
        <v>2.4995773751780338E-3</v>
      </c>
      <c r="AU311" s="122">
        <f t="shared" si="60"/>
        <v>9.7755051108772362E-2</v>
      </c>
      <c r="AV311" s="122">
        <f t="shared" si="61"/>
        <v>5.863663539384073E-2</v>
      </c>
      <c r="AW311" s="122">
        <f t="shared" si="62"/>
        <v>0.19493020910726172</v>
      </c>
      <c r="AX311" s="122">
        <f t="shared" si="63"/>
        <v>1.0000000000000002</v>
      </c>
      <c r="AY311" s="122">
        <f>SUMPRODUCT(AN311:AW311,幕後結果_最佳化!$Z$1005:$AI$1005)</f>
        <v>-0.39955176771048989</v>
      </c>
      <c r="AZ311" s="122">
        <f>(SUMPRODUCT(AN311:AW311,MMULT(AN311:AW311,幕後結果!$AB$9:$AK$18)))*252</f>
        <v>5.276875460647739E-2</v>
      </c>
      <c r="BA311" s="122">
        <f t="shared" si="64"/>
        <v>0.22971450673929453</v>
      </c>
      <c r="BB311" s="98">
        <f t="shared" si="65"/>
        <v>-1.9260941504779807</v>
      </c>
      <c r="BC311" s="56"/>
      <c r="BD311" s="56"/>
    </row>
    <row r="312" spans="1:56">
      <c r="A312" s="91">
        <v>311</v>
      </c>
      <c r="B312" s="122">
        <v>0.41374261360825737</v>
      </c>
      <c r="C312" s="122">
        <v>0.53272780712901757</v>
      </c>
      <c r="D312" s="122">
        <v>0.99875878894840842</v>
      </c>
      <c r="E312" s="122">
        <v>0.55727204718845447</v>
      </c>
      <c r="F312" s="122">
        <v>0.81363780582051115</v>
      </c>
      <c r="G312" s="122">
        <v>0.54917420298404251</v>
      </c>
      <c r="H312" s="122">
        <v>0.65300125448142232</v>
      </c>
      <c r="I312" s="122">
        <v>0.56549640163315518</v>
      </c>
      <c r="J312" s="122">
        <v>1.3462460632293283E-2</v>
      </c>
      <c r="K312" s="100">
        <v>0.3869678128032723</v>
      </c>
      <c r="L312" s="101"/>
      <c r="M312" s="102">
        <v>311</v>
      </c>
      <c r="N312" s="125">
        <v>-0.2179279786392698</v>
      </c>
      <c r="O312" s="125">
        <v>8.2128681349367766E-2</v>
      </c>
      <c r="P312" s="125">
        <v>3.0254758718817221</v>
      </c>
      <c r="Q312" s="125">
        <v>0.14405643503054699</v>
      </c>
      <c r="R312" s="125">
        <v>0.89138178107603616</v>
      </c>
      <c r="S312" s="125">
        <v>0.12357524477227241</v>
      </c>
      <c r="T312" s="125">
        <v>0.39343599166605903</v>
      </c>
      <c r="U312" s="122">
        <v>0.16491968682000338</v>
      </c>
      <c r="V312" s="122">
        <v>-2.2126045472190663</v>
      </c>
      <c r="W312" s="94">
        <v>-0.2872307724017385</v>
      </c>
      <c r="X312" s="56"/>
      <c r="Y312" s="95">
        <v>311</v>
      </c>
      <c r="Z312" s="122">
        <f>(幕後結果!$AB$2+幕後結果!$AB$4*幕後結果_最佳化!$N1313)*12/3</f>
        <v>-0.31885889330937051</v>
      </c>
      <c r="AA312" s="122">
        <f>(幕後結果!$AC$2+幕後結果!$AC$4*幕後結果_最佳化!$O1313)*12/3</f>
        <v>-1.2836740595187093</v>
      </c>
      <c r="AB312" s="122">
        <f>(幕後結果!$AD$2+幕後結果!$AD$4*幕後結果_最佳化!$P1313)*12/3</f>
        <v>3.0249722242517705</v>
      </c>
      <c r="AC312" s="122">
        <f>(幕後結果!$AE$2+幕後結果!$AE$4*幕後結果_最佳化!$Q1313)*12/3</f>
        <v>1.7067708361762708</v>
      </c>
      <c r="AD312" s="122">
        <f>(幕後結果!$AF$2+幕後結果!$AF$4*幕後結果_最佳化!$R1313)*12/3</f>
        <v>0.84308324934776779</v>
      </c>
      <c r="AE312" s="122">
        <f>(幕後結果!$AG$2+幕後結果!$AG$4*幕後結果_最佳化!$S1313)*12/3</f>
        <v>1.1214953322900043</v>
      </c>
      <c r="AF312" s="122">
        <f>(幕後結果!$AH$2+幕後結果!$AH$4*幕後結果_最佳化!$T1313)*12/3</f>
        <v>1.9084444124165643</v>
      </c>
      <c r="AG312" s="122">
        <f>(幕後結果!$AI$2+幕後結果!$AI$4*幕後結果_最佳化!$U1313)*12/3</f>
        <v>-0.63119925313937686</v>
      </c>
      <c r="AH312" s="122">
        <f>(幕後結果!$AJ$2+幕後結果!$AJ$4*幕後結果_最佳化!$V1313)*12/3</f>
        <v>-0.90556705698203821</v>
      </c>
      <c r="AI312" s="96">
        <f>(幕後結果!$AK$2+幕後結果!$AK$4*幕後結果_最佳化!$W1313)*12/3</f>
        <v>-0.46139471272693316</v>
      </c>
      <c r="AJ312" s="56"/>
      <c r="AK312" s="56"/>
      <c r="AL312" s="56"/>
      <c r="AM312" s="104">
        <v>311</v>
      </c>
      <c r="AN312" s="122">
        <f t="shared" si="53"/>
        <v>0.1721448768071619</v>
      </c>
      <c r="AO312" s="122">
        <f t="shared" si="54"/>
        <v>0.16356776841250209</v>
      </c>
      <c r="AP312" s="122">
        <f t="shared" si="55"/>
        <v>5.6662160678759087E-2</v>
      </c>
      <c r="AQ312" s="122">
        <f t="shared" si="56"/>
        <v>0.17176821713905019</v>
      </c>
      <c r="AR312" s="122">
        <f t="shared" si="57"/>
        <v>0.11588263652115634</v>
      </c>
      <c r="AS312" s="122">
        <f t="shared" si="58"/>
        <v>7.0638616802807336E-2</v>
      </c>
      <c r="AT312" s="122">
        <f t="shared" si="59"/>
        <v>7.8684143626575817E-2</v>
      </c>
      <c r="AU312" s="122">
        <f t="shared" si="60"/>
        <v>9.5496031541488544E-2</v>
      </c>
      <c r="AV312" s="122">
        <f t="shared" si="61"/>
        <v>3.963806574502951E-2</v>
      </c>
      <c r="AW312" s="122">
        <f t="shared" si="62"/>
        <v>3.5517482725469146E-2</v>
      </c>
      <c r="AX312" s="122">
        <f t="shared" si="63"/>
        <v>1</v>
      </c>
      <c r="AY312" s="122">
        <f>SUMPRODUCT(AN312:AW312,幕後結果_最佳化!$Z$1005:$AI$1005)</f>
        <v>-3.7321452417731257E-2</v>
      </c>
      <c r="AZ312" s="122">
        <f>(SUMPRODUCT(AN312:AW312,MMULT(AN312:AW312,幕後結果!$AB$9:$AK$18)))*252</f>
        <v>5.127948619074655E-2</v>
      </c>
      <c r="BA312" s="122">
        <f t="shared" si="64"/>
        <v>0.22644974318984457</v>
      </c>
      <c r="BB312" s="98">
        <f t="shared" si="65"/>
        <v>-0.35425720200741168</v>
      </c>
      <c r="BC312" s="56"/>
      <c r="BD312" s="56"/>
    </row>
    <row r="313" spans="1:56">
      <c r="A313" s="91">
        <v>312</v>
      </c>
      <c r="B313" s="122">
        <v>0.91728859219092218</v>
      </c>
      <c r="C313" s="122">
        <v>0.1290996401920621</v>
      </c>
      <c r="D313" s="122">
        <v>0.99127914059646294</v>
      </c>
      <c r="E313" s="122">
        <v>4.5365983248188968E-3</v>
      </c>
      <c r="F313" s="122">
        <v>0.69535677653786587</v>
      </c>
      <c r="G313" s="122">
        <v>0.43399782341332149</v>
      </c>
      <c r="H313" s="122">
        <v>0.23561724103883064</v>
      </c>
      <c r="I313" s="122">
        <v>0.23899596667580125</v>
      </c>
      <c r="J313" s="122">
        <v>0.36042692944115484</v>
      </c>
      <c r="K313" s="100">
        <v>0.85401129003092913</v>
      </c>
      <c r="L313" s="101"/>
      <c r="M313" s="102">
        <v>312</v>
      </c>
      <c r="N313" s="125">
        <v>1.3870621391307381</v>
      </c>
      <c r="O313" s="125">
        <v>-1.1306574893387962</v>
      </c>
      <c r="P313" s="125">
        <v>2.3772614873354549</v>
      </c>
      <c r="Q313" s="125">
        <v>-2.6092837734981256</v>
      </c>
      <c r="R313" s="125">
        <v>0.51109227214302499</v>
      </c>
      <c r="S313" s="125">
        <v>-0.16620497194140516</v>
      </c>
      <c r="T313" s="125">
        <v>-0.72047192083889566</v>
      </c>
      <c r="U313" s="122">
        <v>-0.70953597769465293</v>
      </c>
      <c r="V313" s="122">
        <v>-0.35731786283331557</v>
      </c>
      <c r="W313" s="94">
        <v>1.0537936094806581</v>
      </c>
      <c r="X313" s="56"/>
      <c r="Y313" s="95">
        <v>312</v>
      </c>
      <c r="Z313" s="122">
        <f>(幕後結果!$AB$2+幕後結果!$AB$4*幕後結果_最佳化!$N1314)*12/3</f>
        <v>1.6738172244071852</v>
      </c>
      <c r="AA313" s="122">
        <f>(幕後結果!$AC$2+幕後結果!$AC$4*幕後結果_最佳化!$O1314)*12/3</f>
        <v>-2.8155321637098356</v>
      </c>
      <c r="AB313" s="122">
        <f>(幕後結果!$AD$2+幕後結果!$AD$4*幕後結果_最佳化!$P1314)*12/3</f>
        <v>2.8238703153965918</v>
      </c>
      <c r="AC313" s="122">
        <f>(幕後結果!$AE$2+幕後結果!$AE$4*幕後結果_最佳化!$Q1314)*12/3</f>
        <v>-0.5568729260508738</v>
      </c>
      <c r="AD313" s="122">
        <f>(幕後結果!$AF$2+幕後結果!$AF$4*幕後結果_最佳化!$R1314)*12/3</f>
        <v>0.10067778807660138</v>
      </c>
      <c r="AE313" s="122">
        <f>(幕後結果!$AG$2+幕後結果!$AG$4*幕後結果_最佳化!$S1314)*12/3</f>
        <v>-0.73393825585080918</v>
      </c>
      <c r="AF313" s="122">
        <f>(幕後結果!$AH$2+幕後結果!$AH$4*幕後結果_最佳化!$T1314)*12/3</f>
        <v>1.4008722538744676</v>
      </c>
      <c r="AG313" s="122">
        <f>(幕後結果!$AI$2+幕後結果!$AI$4*幕後結果_最佳化!$U1314)*12/3</f>
        <v>-0.79687368212372356</v>
      </c>
      <c r="AH313" s="122">
        <f>(幕後結果!$AJ$2+幕後結果!$AJ$4*幕後結果_最佳化!$V1314)*12/3</f>
        <v>-0.19559881137751323</v>
      </c>
      <c r="AI313" s="96">
        <f>(幕後結果!$AK$2+幕後結果!$AK$4*幕後結果_最佳化!$W1314)*12/3</f>
        <v>5.6037107435849887E-2</v>
      </c>
      <c r="AJ313" s="56"/>
      <c r="AK313" s="56"/>
      <c r="AL313" s="56"/>
      <c r="AM313" s="104">
        <v>312</v>
      </c>
      <c r="AN313" s="122">
        <f t="shared" si="53"/>
        <v>0.13863503412063377</v>
      </c>
      <c r="AO313" s="122">
        <f t="shared" si="54"/>
        <v>0.1603338182968588</v>
      </c>
      <c r="AP313" s="122">
        <f t="shared" si="55"/>
        <v>8.6400952627069372E-2</v>
      </c>
      <c r="AQ313" s="122">
        <f t="shared" si="56"/>
        <v>0.10862055186112712</v>
      </c>
      <c r="AR313" s="122">
        <f t="shared" si="57"/>
        <v>3.5630117267122154E-2</v>
      </c>
      <c r="AS313" s="122">
        <f t="shared" si="58"/>
        <v>5.5815309555686803E-2</v>
      </c>
      <c r="AT313" s="122">
        <f t="shared" si="59"/>
        <v>8.7383557320195773E-2</v>
      </c>
      <c r="AU313" s="122">
        <f t="shared" si="60"/>
        <v>5.129800968699981E-2</v>
      </c>
      <c r="AV313" s="122">
        <f t="shared" si="61"/>
        <v>8.9032690847392792E-2</v>
      </c>
      <c r="AW313" s="122">
        <f t="shared" si="62"/>
        <v>0.18684995841691349</v>
      </c>
      <c r="AX313" s="122">
        <f t="shared" si="63"/>
        <v>0.99999999999999978</v>
      </c>
      <c r="AY313" s="122">
        <f>SUMPRODUCT(AN313:AW313,幕後結果_最佳化!$Z$1005:$AI$1005)</f>
        <v>-8.5641980924659952E-2</v>
      </c>
      <c r="AZ313" s="122">
        <f>(SUMPRODUCT(AN313:AW313,MMULT(AN313:AW313,幕後結果!$AB$9:$AK$18)))*252</f>
        <v>4.9297177045721965E-2</v>
      </c>
      <c r="BA313" s="122">
        <f t="shared" si="64"/>
        <v>0.2220296760474193</v>
      </c>
      <c r="BB313" s="98">
        <f t="shared" si="65"/>
        <v>-0.57894054170131293</v>
      </c>
      <c r="BC313" s="56"/>
      <c r="BD313" s="56"/>
    </row>
    <row r="314" spans="1:56">
      <c r="A314" s="91">
        <v>313</v>
      </c>
      <c r="B314" s="122">
        <v>0.2328040233999964</v>
      </c>
      <c r="C314" s="122">
        <v>0.46614869891994415</v>
      </c>
      <c r="D314" s="122">
        <v>0.91852392870370569</v>
      </c>
      <c r="E314" s="122">
        <v>0.35750847125135077</v>
      </c>
      <c r="F314" s="122">
        <v>0.97362314492452939</v>
      </c>
      <c r="G314" s="122">
        <v>0.70313386002968925</v>
      </c>
      <c r="H314" s="122">
        <v>0.60720038991511438</v>
      </c>
      <c r="I314" s="122">
        <v>0.62121551094014182</v>
      </c>
      <c r="J314" s="122">
        <v>0.72106809403612004</v>
      </c>
      <c r="K314" s="100">
        <v>0.39728707145910658</v>
      </c>
      <c r="L314" s="101"/>
      <c r="M314" s="102">
        <v>313</v>
      </c>
      <c r="N314" s="125">
        <v>-0.72964362838815444</v>
      </c>
      <c r="O314" s="125">
        <v>-8.495470852256029E-2</v>
      </c>
      <c r="P314" s="125">
        <v>1.395211259705794</v>
      </c>
      <c r="Q314" s="125">
        <v>-0.36512655070316913</v>
      </c>
      <c r="R314" s="125">
        <v>1.9369315585109801</v>
      </c>
      <c r="S314" s="125">
        <v>0.53343531049337123</v>
      </c>
      <c r="T314" s="125">
        <v>0.27202965147127928</v>
      </c>
      <c r="U314" s="122">
        <v>0.30867471705510591</v>
      </c>
      <c r="V314" s="122">
        <v>0.58601741500825821</v>
      </c>
      <c r="W314" s="94">
        <v>-0.26037549560934586</v>
      </c>
      <c r="X314" s="56"/>
      <c r="Y314" s="95">
        <v>313</v>
      </c>
      <c r="Z314" s="122">
        <f>(幕後結果!$AB$2+幕後結果!$AB$4*幕後結果_最佳化!$N1315)*12/3</f>
        <v>-0.95417966134822463</v>
      </c>
      <c r="AA314" s="122">
        <f>(幕後結果!$AC$2+幕後結果!$AC$4*幕後結果_最佳化!$O1315)*12/3</f>
        <v>-1.5583876077401229</v>
      </c>
      <c r="AB314" s="122">
        <f>(幕後結果!$AD$2+幕後結果!$AD$4*幕後結果_最佳化!$P1315)*12/3</f>
        <v>1.4421633343933806</v>
      </c>
      <c r="AC314" s="122">
        <f>(幕後結果!$AE$2+幕後結果!$AE$4*幕後結果_最佳化!$Q1315)*12/3</f>
        <v>0.89383063657718653</v>
      </c>
      <c r="AD314" s="122">
        <f>(幕後結果!$AF$2+幕後結果!$AF$4*幕後結果_最佳化!$R1315)*12/3</f>
        <v>1.3467390517666518</v>
      </c>
      <c r="AE314" s="122">
        <f>(幕後結果!$AG$2+幕後結果!$AG$4*幕後結果_最佳化!$S1315)*12/3</f>
        <v>0.78867487248511059</v>
      </c>
      <c r="AF314" s="122">
        <f>(幕後結果!$AH$2+幕後結果!$AH$4*幕後結果_最佳化!$T1315)*12/3</f>
        <v>1.8245781260539371</v>
      </c>
      <c r="AG314" s="122">
        <f>(幕後結果!$AI$2+幕後結果!$AI$4*幕後結果_最佳化!$U1315)*12/3</f>
        <v>-0.50304280903222875</v>
      </c>
      <c r="AH314" s="122">
        <f>(幕後結果!$AJ$2+幕後結果!$AJ$4*幕後結果_最佳化!$V1315)*12/3</f>
        <v>0.74975063366094963</v>
      </c>
      <c r="AI314" s="96">
        <f>(幕後結果!$AK$2+幕後結果!$AK$4*幕後結果_最佳化!$W1315)*12/3</f>
        <v>-0.29927219294591778</v>
      </c>
      <c r="AJ314" s="56"/>
      <c r="AK314" s="56"/>
      <c r="AL314" s="56"/>
      <c r="AM314" s="104">
        <v>313</v>
      </c>
      <c r="AN314" s="122">
        <f t="shared" si="53"/>
        <v>9.9051453516437904E-2</v>
      </c>
      <c r="AO314" s="122">
        <f t="shared" si="54"/>
        <v>9.1171215631946023E-2</v>
      </c>
      <c r="AP314" s="122">
        <f t="shared" si="55"/>
        <v>3.88902124351969E-2</v>
      </c>
      <c r="AQ314" s="122">
        <f t="shared" si="56"/>
        <v>0.17616659899278186</v>
      </c>
      <c r="AR314" s="122">
        <f t="shared" si="57"/>
        <v>7.3011613429129528E-3</v>
      </c>
      <c r="AS314" s="122">
        <f t="shared" si="58"/>
        <v>5.8579079842115842E-2</v>
      </c>
      <c r="AT314" s="122">
        <f t="shared" si="59"/>
        <v>0.13568460787723027</v>
      </c>
      <c r="AU314" s="122">
        <f t="shared" si="60"/>
        <v>0.19173778313585957</v>
      </c>
      <c r="AV314" s="122">
        <f t="shared" si="61"/>
        <v>9.2113298948186317E-2</v>
      </c>
      <c r="AW314" s="122">
        <f t="shared" si="62"/>
        <v>0.10930458827733248</v>
      </c>
      <c r="AX314" s="122">
        <f t="shared" si="63"/>
        <v>1.0000000000000002</v>
      </c>
      <c r="AY314" s="122">
        <f>SUMPRODUCT(AN314:AW314,幕後結果_最佳化!$Z$1005:$AI$1005)</f>
        <v>2.3592129397707835E-2</v>
      </c>
      <c r="AZ314" s="122">
        <f>(SUMPRODUCT(AN314:AW314,MMULT(AN314:AW314,幕後結果!$AB$9:$AK$18)))*252</f>
        <v>5.0052307881666383E-2</v>
      </c>
      <c r="BA314" s="122">
        <f t="shared" si="64"/>
        <v>0.22372373115444499</v>
      </c>
      <c r="BB314" s="98">
        <f t="shared" si="65"/>
        <v>-8.6302291235091227E-2</v>
      </c>
      <c r="BC314" s="56"/>
      <c r="BD314" s="56"/>
    </row>
    <row r="315" spans="1:56">
      <c r="A315" s="91">
        <v>314</v>
      </c>
      <c r="B315" s="122">
        <v>0.95204854967544583</v>
      </c>
      <c r="C315" s="122">
        <v>0.67406290081700115</v>
      </c>
      <c r="D315" s="122">
        <v>0.56248491644225451</v>
      </c>
      <c r="E315" s="122">
        <v>0.23304254796715518</v>
      </c>
      <c r="F315" s="122">
        <v>0.93059233961764187</v>
      </c>
      <c r="G315" s="122">
        <v>0.97637721741707839</v>
      </c>
      <c r="H315" s="122">
        <v>0.15475866823316586</v>
      </c>
      <c r="I315" s="122">
        <v>0.48445659823439513</v>
      </c>
      <c r="J315" s="122">
        <v>0.33532606064903892</v>
      </c>
      <c r="K315" s="100">
        <v>0.65070884214225311</v>
      </c>
      <c r="L315" s="101"/>
      <c r="M315" s="102">
        <v>314</v>
      </c>
      <c r="N315" s="125">
        <v>1.6650493995646392</v>
      </c>
      <c r="O315" s="125">
        <v>0.45116005288463235</v>
      </c>
      <c r="P315" s="125">
        <v>0.15727240512536844</v>
      </c>
      <c r="Q315" s="125">
        <v>-0.7288636109485106</v>
      </c>
      <c r="R315" s="125">
        <v>1.4802170910052566</v>
      </c>
      <c r="S315" s="125">
        <v>1.9840921761807395</v>
      </c>
      <c r="T315" s="125">
        <v>-1.0162353290735724</v>
      </c>
      <c r="U315" s="122">
        <v>-3.8971392862902889E-2</v>
      </c>
      <c r="V315" s="122">
        <v>-0.42525317899909626</v>
      </c>
      <c r="W315" s="94">
        <v>0.38723489934314448</v>
      </c>
      <c r="X315" s="56"/>
      <c r="Y315" s="95">
        <v>314</v>
      </c>
      <c r="Z315" s="122">
        <f>(幕後結果!$AB$2+幕後結果!$AB$4*幕後結果_最佳化!$N1316)*12/3</f>
        <v>2.0189524179283369</v>
      </c>
      <c r="AA315" s="122">
        <f>(幕後結果!$AC$2+幕後結果!$AC$4*幕後結果_最佳化!$O1316)*12/3</f>
        <v>-0.61151928855294913</v>
      </c>
      <c r="AB315" s="122">
        <f>(幕後結果!$AD$2+幕後結果!$AD$4*幕後結果_最佳化!$P1316)*12/3</f>
        <v>1.1458623139950745</v>
      </c>
      <c r="AC315" s="122">
        <f>(幕後結果!$AE$2+幕後結果!$AE$4*幕後結果_最佳化!$Q1316)*12/3</f>
        <v>0.57363658778621962</v>
      </c>
      <c r="AD315" s="122">
        <f>(幕後結果!$AF$2+幕後結果!$AF$4*幕後結果_最佳化!$R1316)*12/3</f>
        <v>0.85606733828980131</v>
      </c>
      <c r="AE315" s="122">
        <f>(幕後結果!$AG$2+幕後結果!$AG$4*幕後結果_最佳化!$S1316)*12/3</f>
        <v>2.021408948716692</v>
      </c>
      <c r="AF315" s="122">
        <f>(幕後結果!$AH$2+幕後結果!$AH$4*幕後結果_最佳化!$T1316)*12/3</f>
        <v>0.94660123065164947</v>
      </c>
      <c r="AG315" s="122">
        <f>(幕後結果!$AI$2+幕後結果!$AI$4*幕後結果_最佳化!$U1316)*12/3</f>
        <v>0.27793147524636841</v>
      </c>
      <c r="AH315" s="122">
        <f>(幕後結果!$AJ$2+幕後結果!$AJ$4*幕後結果_最佳化!$V1316)*12/3</f>
        <v>0.20686907590915449</v>
      </c>
      <c r="AI315" s="96">
        <f>(幕後結果!$AK$2+幕後結果!$AK$4*幕後結果_最佳化!$W1316)*12/3</f>
        <v>0.47286492053678025</v>
      </c>
      <c r="AJ315" s="56"/>
      <c r="AK315" s="56"/>
      <c r="AL315" s="56"/>
      <c r="AM315" s="104">
        <v>314</v>
      </c>
      <c r="AN315" s="122">
        <f t="shared" si="53"/>
        <v>2.5933162851711504E-5</v>
      </c>
      <c r="AO315" s="122">
        <f t="shared" si="54"/>
        <v>0.15476969841070645</v>
      </c>
      <c r="AP315" s="122">
        <f t="shared" si="55"/>
        <v>4.0845473979014085E-2</v>
      </c>
      <c r="AQ315" s="122">
        <f t="shared" si="56"/>
        <v>6.1120543576039001E-2</v>
      </c>
      <c r="AR315" s="122">
        <f t="shared" si="57"/>
        <v>0.14261800472598749</v>
      </c>
      <c r="AS315" s="122">
        <f t="shared" si="58"/>
        <v>0.15910822981213693</v>
      </c>
      <c r="AT315" s="122">
        <f t="shared" si="59"/>
        <v>0.13771700659505604</v>
      </c>
      <c r="AU315" s="122">
        <f t="shared" si="60"/>
        <v>0.13050520285417783</v>
      </c>
      <c r="AV315" s="122">
        <f t="shared" si="61"/>
        <v>9.9665247625103075E-3</v>
      </c>
      <c r="AW315" s="122">
        <f t="shared" si="62"/>
        <v>0.1633233821215202</v>
      </c>
      <c r="AX315" s="122">
        <f t="shared" si="63"/>
        <v>0.99999999999999989</v>
      </c>
      <c r="AY315" s="122">
        <f>SUMPRODUCT(AN315:AW315,幕後結果_最佳化!$Z$1005:$AI$1005)</f>
        <v>-0.12466112102597968</v>
      </c>
      <c r="AZ315" s="122">
        <f>(SUMPRODUCT(AN315:AW315,MMULT(AN315:AW315,幕後結果!$AB$9:$AK$18)))*252</f>
        <v>4.5432630155845068E-2</v>
      </c>
      <c r="BA315" s="122">
        <f t="shared" si="64"/>
        <v>0.2131493142279493</v>
      </c>
      <c r="BB315" s="98">
        <f t="shared" si="65"/>
        <v>-0.78612085444846413</v>
      </c>
      <c r="BC315" s="56"/>
      <c r="BD315" s="56"/>
    </row>
    <row r="316" spans="1:56">
      <c r="A316" s="91">
        <v>315</v>
      </c>
      <c r="B316" s="122">
        <v>0.46968304632989444</v>
      </c>
      <c r="C316" s="122">
        <v>0.68451196301286377</v>
      </c>
      <c r="D316" s="122">
        <v>0.67989286023670203</v>
      </c>
      <c r="E316" s="122">
        <v>0.3775566846090852</v>
      </c>
      <c r="F316" s="122">
        <v>0.74309365005878725</v>
      </c>
      <c r="G316" s="122">
        <v>0.63946797650749154</v>
      </c>
      <c r="H316" s="122">
        <v>0.81294309004710463</v>
      </c>
      <c r="I316" s="122">
        <v>0.43289706185849708</v>
      </c>
      <c r="J316" s="122">
        <v>0.64407744659209754</v>
      </c>
      <c r="K316" s="100">
        <v>0.52235825343089926</v>
      </c>
      <c r="L316" s="101"/>
      <c r="M316" s="102">
        <v>315</v>
      </c>
      <c r="N316" s="125">
        <v>-7.6066624895621021E-2</v>
      </c>
      <c r="O316" s="125">
        <v>0.48035347030718012</v>
      </c>
      <c r="P316" s="125">
        <v>0.46739922143263057</v>
      </c>
      <c r="Q316" s="125">
        <v>-0.31190414904436481</v>
      </c>
      <c r="R316" s="125">
        <v>0.65291248456428441</v>
      </c>
      <c r="S316" s="125">
        <v>0.35703707984553268</v>
      </c>
      <c r="T316" s="125">
        <v>0.88879396494901541</v>
      </c>
      <c r="U316" s="122">
        <v>-0.16900320083210274</v>
      </c>
      <c r="V316" s="122">
        <v>0.36937919017049303</v>
      </c>
      <c r="W316" s="94">
        <v>5.6073200629946834E-2</v>
      </c>
      <c r="X316" s="56"/>
      <c r="Y316" s="95">
        <v>315</v>
      </c>
      <c r="Z316" s="122">
        <f>(幕後結果!$AB$2+幕後結果!$AB$4*幕後結果_最佳化!$N1317)*12/3</f>
        <v>-0.14273087326606135</v>
      </c>
      <c r="AA316" s="122">
        <f>(幕後結果!$AC$2+幕後結果!$AC$4*幕後結果_最佳化!$O1317)*12/3</f>
        <v>-0.72256562452624917</v>
      </c>
      <c r="AB316" s="122">
        <f>(幕後結果!$AD$2+幕後結果!$AD$4*幕後結果_最佳化!$P1317)*12/3</f>
        <v>0.8929891215503446</v>
      </c>
      <c r="AC316" s="122">
        <f>(幕後結果!$AE$2+幕後結果!$AE$4*幕後結果_最佳化!$Q1317)*12/3</f>
        <v>0.85044692940769595</v>
      </c>
      <c r="AD316" s="122">
        <f>(幕後結果!$AF$2+幕後結果!$AF$4*幕後結果_最佳化!$R1317)*12/3</f>
        <v>0.43444320786902857</v>
      </c>
      <c r="AE316" s="122">
        <f>(幕後結果!$AG$2+幕後結果!$AG$4*幕後結果_最佳化!$S1317)*12/3</f>
        <v>0.67742452462202962</v>
      </c>
      <c r="AF316" s="122">
        <f>(幕後結果!$AH$2+幕後結果!$AH$4*幕後結果_最佳化!$T1317)*12/3</f>
        <v>2.1763430498253786</v>
      </c>
      <c r="AG316" s="122">
        <f>(幕後結果!$AI$2+幕後結果!$AI$4*幕後結果_最佳化!$U1317)*12/3</f>
        <v>-0.96612291018879282</v>
      </c>
      <c r="AH316" s="122">
        <f>(幕後結果!$AJ$2+幕後結果!$AJ$4*幕後結果_最佳化!$V1317)*12/3</f>
        <v>0.76779556968892226</v>
      </c>
      <c r="AI316" s="96">
        <f>(幕後結果!$AK$2+幕後結果!$AK$4*幕後結果_最佳化!$W1317)*12/3</f>
        <v>-0.17026756424671208</v>
      </c>
      <c r="AJ316" s="56"/>
      <c r="AK316" s="56"/>
      <c r="AL316" s="56"/>
      <c r="AM316" s="104">
        <v>315</v>
      </c>
      <c r="AN316" s="122">
        <f t="shared" si="53"/>
        <v>6.0775067010909532E-2</v>
      </c>
      <c r="AO316" s="122">
        <f t="shared" si="54"/>
        <v>0.13254820840058748</v>
      </c>
      <c r="AP316" s="122">
        <f t="shared" si="55"/>
        <v>0.11900249436172937</v>
      </c>
      <c r="AQ316" s="122">
        <f t="shared" si="56"/>
        <v>0.13660654258094565</v>
      </c>
      <c r="AR316" s="122">
        <f t="shared" si="57"/>
        <v>2.79872569108645E-2</v>
      </c>
      <c r="AS316" s="122">
        <f t="shared" si="58"/>
        <v>0.17345289392126537</v>
      </c>
      <c r="AT316" s="122">
        <f t="shared" si="59"/>
        <v>6.9869738791760852E-2</v>
      </c>
      <c r="AU316" s="122">
        <f t="shared" si="60"/>
        <v>6.0724365489450816E-2</v>
      </c>
      <c r="AV316" s="122">
        <f t="shared" si="61"/>
        <v>9.9992775649552681E-2</v>
      </c>
      <c r="AW316" s="122">
        <f t="shared" si="62"/>
        <v>0.11904065688293361</v>
      </c>
      <c r="AX316" s="122">
        <f t="shared" si="63"/>
        <v>0.99999999999999989</v>
      </c>
      <c r="AY316" s="122">
        <f>SUMPRODUCT(AN316:AW316,幕後結果_最佳化!$Z$1005:$AI$1005)</f>
        <v>3.720018673804458E-2</v>
      </c>
      <c r="AZ316" s="122">
        <f>(SUMPRODUCT(AN316:AW316,MMULT(AN316:AW316,幕後結果!$AB$9:$AK$18)))*252</f>
        <v>4.984882936301633E-2</v>
      </c>
      <c r="BA316" s="122">
        <f t="shared" si="64"/>
        <v>0.22326851404310535</v>
      </c>
      <c r="BB316" s="98">
        <f t="shared" si="65"/>
        <v>-2.5528961333325242E-2</v>
      </c>
      <c r="BC316" s="56"/>
      <c r="BD316" s="56"/>
    </row>
    <row r="317" spans="1:56">
      <c r="A317" s="91">
        <v>316</v>
      </c>
      <c r="B317" s="122">
        <v>0.34857445168994849</v>
      </c>
      <c r="C317" s="122">
        <v>0.55006191121356829</v>
      </c>
      <c r="D317" s="122">
        <v>0.97534584509632216</v>
      </c>
      <c r="E317" s="122">
        <v>0.62226158986024993</v>
      </c>
      <c r="F317" s="122">
        <v>9.6677037064652804E-2</v>
      </c>
      <c r="G317" s="122">
        <v>0.61446347017774894</v>
      </c>
      <c r="H317" s="122">
        <v>0.54979659386935587</v>
      </c>
      <c r="I317" s="122">
        <v>0.41475668688588518</v>
      </c>
      <c r="J317" s="122">
        <v>0.17952098888701262</v>
      </c>
      <c r="K317" s="100">
        <v>0.61985513159448291</v>
      </c>
      <c r="L317" s="101"/>
      <c r="M317" s="102">
        <v>316</v>
      </c>
      <c r="N317" s="125">
        <v>-0.38917201539914126</v>
      </c>
      <c r="O317" s="125">
        <v>0.12581776691366792</v>
      </c>
      <c r="P317" s="125">
        <v>1.9659160408951017</v>
      </c>
      <c r="Q317" s="125">
        <v>0.31142596123084987</v>
      </c>
      <c r="R317" s="125">
        <v>-1.3007207001517695</v>
      </c>
      <c r="S317" s="125">
        <v>0.29097157446309346</v>
      </c>
      <c r="T317" s="125">
        <v>0.12514745836315985</v>
      </c>
      <c r="U317" s="122">
        <v>-0.2153257257463104</v>
      </c>
      <c r="V317" s="122">
        <v>-0.91719211531110179</v>
      </c>
      <c r="W317" s="94">
        <v>0.30510033402035092</v>
      </c>
      <c r="X317" s="56"/>
      <c r="Y317" s="95">
        <v>316</v>
      </c>
      <c r="Z317" s="122">
        <f>(幕後結果!$AB$2+幕後結果!$AB$4*幕後結果_最佳化!$N1318)*12/3</f>
        <v>-0.5314669951130665</v>
      </c>
      <c r="AA317" s="122">
        <f>(幕後結果!$AC$2+幕後結果!$AC$4*幕後結果_最佳化!$O1318)*12/3</f>
        <v>-1.2383458642286234</v>
      </c>
      <c r="AB317" s="122">
        <f>(幕後結果!$AD$2+幕後結果!$AD$4*幕後結果_最佳化!$P1318)*12/3</f>
        <v>2.0603131153474576</v>
      </c>
      <c r="AC317" s="122">
        <f>(幕後結果!$AE$2+幕後結果!$AE$4*幕後結果_最佳化!$Q1318)*12/3</f>
        <v>1.5757205623007158</v>
      </c>
      <c r="AD317" s="122">
        <f>(幕後結果!$AF$2+幕後結果!$AF$4*幕後結果_最佳化!$R1318)*12/3</f>
        <v>-0.70896637031807119</v>
      </c>
      <c r="AE317" s="122">
        <f>(幕後結果!$AG$2+幕後結果!$AG$4*幕後結果_最佳化!$S1318)*12/3</f>
        <v>0.90118995662235957</v>
      </c>
      <c r="AF317" s="122">
        <f>(幕後結果!$AH$2+幕後結果!$AH$4*幕後結果_最佳化!$T1318)*12/3</f>
        <v>1.0147863057930979</v>
      </c>
      <c r="AG317" s="122">
        <f>(幕後結果!$AI$2+幕後結果!$AI$4*幕後結果_最佳化!$U1318)*12/3</f>
        <v>-1.5217317654488065</v>
      </c>
      <c r="AH317" s="122">
        <f>(幕後結果!$AJ$2+幕後結果!$AJ$4*幕後結果_最佳化!$V1318)*12/3</f>
        <v>-0.42819333416578287</v>
      </c>
      <c r="AI317" s="96">
        <f>(幕後結果!$AK$2+幕後結果!$AK$4*幕後結果_最佳化!$W1318)*12/3</f>
        <v>-0.58425426555845972</v>
      </c>
      <c r="AJ317" s="56"/>
      <c r="AK317" s="56"/>
      <c r="AL317" s="56"/>
      <c r="AM317" s="104">
        <v>316</v>
      </c>
      <c r="AN317" s="122">
        <f t="shared" si="53"/>
        <v>0.13905339495519323</v>
      </c>
      <c r="AO317" s="122">
        <f t="shared" si="54"/>
        <v>7.5685959257970531E-2</v>
      </c>
      <c r="AP317" s="122">
        <f t="shared" si="55"/>
        <v>3.2577842861395985E-2</v>
      </c>
      <c r="AQ317" s="122">
        <f t="shared" si="56"/>
        <v>0.13058114433956092</v>
      </c>
      <c r="AR317" s="122">
        <f t="shared" si="57"/>
        <v>0.13690652002301951</v>
      </c>
      <c r="AS317" s="122">
        <f t="shared" si="58"/>
        <v>0.15756706232377346</v>
      </c>
      <c r="AT317" s="122">
        <f t="shared" si="59"/>
        <v>4.7239035169635221E-2</v>
      </c>
      <c r="AU317" s="122">
        <f t="shared" si="60"/>
        <v>7.2388968161664638E-2</v>
      </c>
      <c r="AV317" s="122">
        <f t="shared" si="61"/>
        <v>4.5228802443423068E-2</v>
      </c>
      <c r="AW317" s="122">
        <f t="shared" si="62"/>
        <v>0.16277127046436343</v>
      </c>
      <c r="AX317" s="122">
        <f t="shared" si="63"/>
        <v>1</v>
      </c>
      <c r="AY317" s="122">
        <f>SUMPRODUCT(AN317:AW317,幕後結果_最佳化!$Z$1005:$AI$1005)</f>
        <v>-1.2153817496870625E-2</v>
      </c>
      <c r="AZ317" s="122">
        <f>(SUMPRODUCT(AN317:AW317,MMULT(AN317:AW317,幕後結果!$AB$9:$AK$18)))*252</f>
        <v>4.5397682181462097E-2</v>
      </c>
      <c r="BA317" s="122">
        <f t="shared" si="64"/>
        <v>0.21306731842650597</v>
      </c>
      <c r="BB317" s="98">
        <f t="shared" si="65"/>
        <v>-0.25838696381707421</v>
      </c>
      <c r="BC317" s="56"/>
      <c r="BD317" s="56"/>
    </row>
    <row r="318" spans="1:56">
      <c r="A318" s="91">
        <v>317</v>
      </c>
      <c r="B318" s="122">
        <v>0.46998862944737918</v>
      </c>
      <c r="C318" s="122">
        <v>0.76372481776532686</v>
      </c>
      <c r="D318" s="122">
        <v>0.85397442514716748</v>
      </c>
      <c r="E318" s="122">
        <v>0.68220717124023844</v>
      </c>
      <c r="F318" s="122">
        <v>0.19888641941607754</v>
      </c>
      <c r="G318" s="122">
        <v>0.8973581009481435</v>
      </c>
      <c r="H318" s="122">
        <v>0.31143039988083143</v>
      </c>
      <c r="I318" s="122">
        <v>0.61176841180538699</v>
      </c>
      <c r="J318" s="122">
        <v>0.4179704608779784</v>
      </c>
      <c r="K318" s="100">
        <v>4.9135131118756004E-2</v>
      </c>
      <c r="L318" s="101"/>
      <c r="M318" s="102">
        <v>317</v>
      </c>
      <c r="N318" s="125">
        <v>-7.5298444732815301E-2</v>
      </c>
      <c r="O318" s="125">
        <v>0.71833563271322665</v>
      </c>
      <c r="P318" s="125">
        <v>1.0536326176480928</v>
      </c>
      <c r="Q318" s="125">
        <v>0.4738797539120907</v>
      </c>
      <c r="R318" s="125">
        <v>-0.84560553130331206</v>
      </c>
      <c r="S318" s="125">
        <v>1.2666406844213753</v>
      </c>
      <c r="T318" s="125">
        <v>-0.49179991057153233</v>
      </c>
      <c r="U318" s="122">
        <v>0.28393110799037252</v>
      </c>
      <c r="V318" s="122">
        <v>-0.20708827123615609</v>
      </c>
      <c r="W318" s="94">
        <v>-1.653297840728891</v>
      </c>
      <c r="X318" s="56"/>
      <c r="Y318" s="95">
        <v>317</v>
      </c>
      <c r="Z318" s="122">
        <f>(幕後結果!$AB$2+幕後結果!$AB$4*幕後結果_最佳化!$N1319)*12/3</f>
        <v>-0.14177713888004945</v>
      </c>
      <c r="AA318" s="122">
        <f>(幕後結果!$AC$2+幕後結果!$AC$4*幕後結果_最佳化!$O1319)*12/3</f>
        <v>-0.39454210584380106</v>
      </c>
      <c r="AB318" s="122">
        <f>(幕後結果!$AD$2+幕後結果!$AD$4*幕後結果_最佳化!$P1319)*12/3</f>
        <v>1.4250371528265979</v>
      </c>
      <c r="AC318" s="122">
        <f>(幕後結果!$AE$2+幕後結果!$AE$4*幕後結果_最佳化!$Q1319)*12/3</f>
        <v>1.5996806762359403</v>
      </c>
      <c r="AD318" s="122">
        <f>(幕後結果!$AF$2+幕後結果!$AF$4*幕後結果_最佳化!$R1319)*12/3</f>
        <v>-0.42498848105108</v>
      </c>
      <c r="AE318" s="122">
        <f>(幕後結果!$AG$2+幕後結果!$AG$4*幕後結果_最佳化!$S1319)*12/3</f>
        <v>1.7976311838435011</v>
      </c>
      <c r="AF318" s="122">
        <f>(幕後結果!$AH$2+幕後結果!$AH$4*幕後結果_最佳化!$T1319)*12/3</f>
        <v>0.48505552439327032</v>
      </c>
      <c r="AG318" s="122">
        <f>(幕後結果!$AI$2+幕後結果!$AI$4*幕後結果_最佳化!$U1319)*12/3</f>
        <v>-0.69763216109245396</v>
      </c>
      <c r="AH318" s="122">
        <f>(幕後結果!$AJ$2+幕後結果!$AJ$4*幕後結果_最佳化!$V1319)*12/3</f>
        <v>0.18252994702563349</v>
      </c>
      <c r="AI318" s="96">
        <f>(幕後結果!$AK$2+幕後結果!$AK$4*幕後結果_最佳化!$W1319)*12/3</f>
        <v>-1.1350672839075757</v>
      </c>
      <c r="AJ318" s="56"/>
      <c r="AK318" s="56"/>
      <c r="AL318" s="56"/>
      <c r="AM318" s="104">
        <v>317</v>
      </c>
      <c r="AN318" s="122">
        <f t="shared" si="53"/>
        <v>0.1303979572847527</v>
      </c>
      <c r="AO318" s="122">
        <f t="shared" si="54"/>
        <v>7.9781174157506574E-2</v>
      </c>
      <c r="AP318" s="122">
        <f t="shared" si="55"/>
        <v>4.5478618051038928E-2</v>
      </c>
      <c r="AQ318" s="122">
        <f t="shared" si="56"/>
        <v>0.16927846876049182</v>
      </c>
      <c r="AR318" s="122">
        <f t="shared" si="57"/>
        <v>8.235136740695323E-2</v>
      </c>
      <c r="AS318" s="122">
        <f t="shared" si="58"/>
        <v>5.8601714646656138E-2</v>
      </c>
      <c r="AT318" s="122">
        <f t="shared" si="59"/>
        <v>9.2277095978443566E-2</v>
      </c>
      <c r="AU318" s="122">
        <f t="shared" si="60"/>
        <v>0.16052784017192703</v>
      </c>
      <c r="AV318" s="122">
        <f t="shared" si="61"/>
        <v>7.3007380289585463E-2</v>
      </c>
      <c r="AW318" s="122">
        <f t="shared" si="62"/>
        <v>0.10829838325264471</v>
      </c>
      <c r="AX318" s="122">
        <f t="shared" si="63"/>
        <v>1</v>
      </c>
      <c r="AY318" s="122">
        <f>SUMPRODUCT(AN318:AW318,幕後結果_最佳化!$Z$1005:$AI$1005)</f>
        <v>1.1042543926466988E-3</v>
      </c>
      <c r="AZ318" s="122">
        <f>(SUMPRODUCT(AN318:AW318,MMULT(AN318:AW318,幕後結果!$AB$9:$AK$18)))*252</f>
        <v>4.6798378371358466E-2</v>
      </c>
      <c r="BA318" s="122">
        <f t="shared" si="64"/>
        <v>0.21632932850484807</v>
      </c>
      <c r="BB318" s="98">
        <f t="shared" si="65"/>
        <v>-0.19320424972528233</v>
      </c>
      <c r="BC318" s="56"/>
      <c r="BD318" s="56"/>
    </row>
    <row r="319" spans="1:56">
      <c r="A319" s="91">
        <v>318</v>
      </c>
      <c r="B319" s="122">
        <v>0.4647556147808094</v>
      </c>
      <c r="C319" s="122">
        <v>0.51791392824610827</v>
      </c>
      <c r="D319" s="122">
        <v>0.6585301492651805</v>
      </c>
      <c r="E319" s="122">
        <v>0.87378823689763507</v>
      </c>
      <c r="F319" s="122">
        <v>0.76039515637034127</v>
      </c>
      <c r="G319" s="122">
        <v>0.81967088285248901</v>
      </c>
      <c r="H319" s="122">
        <v>0.16995615923289198</v>
      </c>
      <c r="I319" s="122">
        <v>0.55786974342235496</v>
      </c>
      <c r="J319" s="122">
        <v>0.89723182551466518</v>
      </c>
      <c r="K319" s="100">
        <v>8.6901102736279601E-2</v>
      </c>
      <c r="L319" s="101"/>
      <c r="M319" s="102">
        <v>318</v>
      </c>
      <c r="N319" s="125">
        <v>-8.8459805575071437E-2</v>
      </c>
      <c r="O319" s="125">
        <v>4.49186597726388E-2</v>
      </c>
      <c r="P319" s="125">
        <v>0.40845494550421629</v>
      </c>
      <c r="Q319" s="125">
        <v>1.1444826571874189</v>
      </c>
      <c r="R319" s="125">
        <v>0.70757425167023225</v>
      </c>
      <c r="S319" s="125">
        <v>0.91411154963426311</v>
      </c>
      <c r="T319" s="125">
        <v>-0.95433851447096529</v>
      </c>
      <c r="U319" s="122">
        <v>0.14557042944785545</v>
      </c>
      <c r="V319" s="122">
        <v>1.2659350152857742</v>
      </c>
      <c r="W319" s="94">
        <v>-1.3600875971227102</v>
      </c>
      <c r="X319" s="56"/>
      <c r="Y319" s="95">
        <v>318</v>
      </c>
      <c r="Z319" s="122">
        <f>(幕後結果!$AB$2+幕後結果!$AB$4*幕後結果_最佳化!$N1320)*12/3</f>
        <v>-0.15811763165732137</v>
      </c>
      <c r="AA319" s="122">
        <f>(幕後結果!$AC$2+幕後結果!$AC$4*幕後結果_最佳化!$O1320)*12/3</f>
        <v>-1.3237033311286805</v>
      </c>
      <c r="AB319" s="122">
        <f>(幕後結果!$AD$2+幕後結果!$AD$4*幕後結果_最佳化!$P1320)*12/3</f>
        <v>0.79398921812826229</v>
      </c>
      <c r="AC319" s="122">
        <f>(幕後結果!$AE$2+幕後結果!$AE$4*幕後結果_最佳化!$Q1320)*12/3</f>
        <v>1.8165769528471447</v>
      </c>
      <c r="AD319" s="122">
        <f>(幕後結果!$AF$2+幕後結果!$AF$4*幕後結果_最佳化!$R1320)*12/3</f>
        <v>0.53910235951452878</v>
      </c>
      <c r="AE319" s="122">
        <f>(幕後結果!$AG$2+幕後結果!$AG$4*幕後結果_最佳化!$S1320)*12/3</f>
        <v>1.7660051728949391</v>
      </c>
      <c r="AF319" s="122">
        <f>(幕後結果!$AH$2+幕後結果!$AH$4*幕後結果_最佳化!$T1320)*12/3</f>
        <v>0.31454322770628385</v>
      </c>
      <c r="AG319" s="122">
        <f>(幕後結果!$AI$2+幕後結果!$AI$4*幕後結果_最佳化!$U1320)*12/3</f>
        <v>-0.59391975047192558</v>
      </c>
      <c r="AH319" s="122">
        <f>(幕後結果!$AJ$2+幕後結果!$AJ$4*幕後結果_最佳化!$V1320)*12/3</f>
        <v>0.9507941471710456</v>
      </c>
      <c r="AI319" s="96">
        <f>(幕後結果!$AK$2+幕後結果!$AK$4*幕後結果_最佳化!$W1320)*12/3</f>
        <v>-0.7804462782713073</v>
      </c>
      <c r="AJ319" s="56"/>
      <c r="AK319" s="56"/>
      <c r="AL319" s="56"/>
      <c r="AM319" s="104">
        <v>318</v>
      </c>
      <c r="AN319" s="122">
        <f t="shared" si="53"/>
        <v>0.26103191358675493</v>
      </c>
      <c r="AO319" s="122">
        <f t="shared" si="54"/>
        <v>5.7656703934188418E-2</v>
      </c>
      <c r="AP319" s="122">
        <f t="shared" si="55"/>
        <v>5.4126647660186919E-2</v>
      </c>
      <c r="AQ319" s="122">
        <f t="shared" si="56"/>
        <v>0.30020619597735193</v>
      </c>
      <c r="AR319" s="122">
        <f t="shared" si="57"/>
        <v>0.13237780450568432</v>
      </c>
      <c r="AS319" s="122">
        <f t="shared" si="58"/>
        <v>5.1807738127341151E-2</v>
      </c>
      <c r="AT319" s="122">
        <f t="shared" si="59"/>
        <v>6.8845168356173908E-2</v>
      </c>
      <c r="AU319" s="122">
        <f t="shared" si="60"/>
        <v>3.9860240943630151E-2</v>
      </c>
      <c r="AV319" s="122">
        <f t="shared" si="61"/>
        <v>2.0961830410046478E-3</v>
      </c>
      <c r="AW319" s="122">
        <f t="shared" si="62"/>
        <v>3.1991403867683697E-2</v>
      </c>
      <c r="AX319" s="122">
        <f t="shared" si="63"/>
        <v>1</v>
      </c>
      <c r="AY319" s="122">
        <f>SUMPRODUCT(AN319:AW319,幕後結果_最佳化!$Z$1005:$AI$1005)</f>
        <v>0.24344001390711259</v>
      </c>
      <c r="AZ319" s="122">
        <f>(SUMPRODUCT(AN319:AW319,MMULT(AN319:AW319,幕後結果!$AB$9:$AK$18)))*252</f>
        <v>5.276933834629359E-2</v>
      </c>
      <c r="BA319" s="122">
        <f t="shared" si="64"/>
        <v>0.22971577731251633</v>
      </c>
      <c r="BB319" s="98">
        <f t="shared" si="65"/>
        <v>0.87299190440144814</v>
      </c>
      <c r="BC319" s="56"/>
      <c r="BD319" s="56"/>
    </row>
    <row r="320" spans="1:56">
      <c r="A320" s="91">
        <v>319</v>
      </c>
      <c r="B320" s="122">
        <v>3.6471077563966503E-2</v>
      </c>
      <c r="C320" s="122">
        <v>0.97654320678049045</v>
      </c>
      <c r="D320" s="122">
        <v>0.98938970900658174</v>
      </c>
      <c r="E320" s="122">
        <v>0.20353862323229133</v>
      </c>
      <c r="F320" s="122">
        <v>0.35313643822693974</v>
      </c>
      <c r="G320" s="122">
        <v>0.43728369446360582</v>
      </c>
      <c r="H320" s="122">
        <v>0.4144584589526501</v>
      </c>
      <c r="I320" s="122">
        <v>0.72320958436475102</v>
      </c>
      <c r="J320" s="122">
        <v>0.88407599865576225</v>
      </c>
      <c r="K320" s="100">
        <v>1.335240190475151E-3</v>
      </c>
      <c r="L320" s="101"/>
      <c r="M320" s="102">
        <v>319</v>
      </c>
      <c r="N320" s="125">
        <v>-1.7931924611431178</v>
      </c>
      <c r="O320" s="125">
        <v>1.9870795104503889</v>
      </c>
      <c r="P320" s="125">
        <v>2.3040367274404168</v>
      </c>
      <c r="Q320" s="125">
        <v>-0.82904800019790492</v>
      </c>
      <c r="R320" s="125">
        <v>-0.37686642146192861</v>
      </c>
      <c r="S320" s="125">
        <v>-0.15785965637882216</v>
      </c>
      <c r="T320" s="125">
        <v>-0.21609086791798704</v>
      </c>
      <c r="U320" s="122">
        <v>0.59240289043240679</v>
      </c>
      <c r="V320" s="122">
        <v>1.1956120095416771</v>
      </c>
      <c r="W320" s="94">
        <v>-3.0033239114590611</v>
      </c>
      <c r="X320" s="56"/>
      <c r="Y320" s="95">
        <v>319</v>
      </c>
      <c r="Z320" s="122">
        <f>(幕後結果!$AB$2+幕後結果!$AB$4*幕後結果_最佳化!$N1321)*12/3</f>
        <v>-2.2746291367635165</v>
      </c>
      <c r="AA320" s="122">
        <f>(幕後結果!$AC$2+幕後結果!$AC$4*幕後結果_最佳化!$O1321)*12/3</f>
        <v>1.2046201359689859</v>
      </c>
      <c r="AB320" s="122">
        <f>(幕後結果!$AD$2+幕後結果!$AD$4*幕後結果_最佳化!$P1321)*12/3</f>
        <v>2.1192812774295073</v>
      </c>
      <c r="AC320" s="122">
        <f>(幕後結果!$AE$2+幕後結果!$AE$4*幕後結果_最佳化!$Q1321)*12/3</f>
        <v>1.0668223678797588</v>
      </c>
      <c r="AD320" s="122">
        <f>(幕後結果!$AF$2+幕後結果!$AF$4*幕後結果_最佳化!$R1321)*12/3</f>
        <v>0.1089055608261222</v>
      </c>
      <c r="AE320" s="122">
        <f>(幕後結果!$AG$2+幕後結果!$AG$4*幕後結果_最佳化!$S1321)*12/3</f>
        <v>0.27778021492958205</v>
      </c>
      <c r="AF320" s="122">
        <f>(幕後結果!$AH$2+幕後結果!$AH$4*幕後結果_最佳化!$T1321)*12/3</f>
        <v>0.73263854904137238</v>
      </c>
      <c r="AG320" s="122">
        <f>(幕後結果!$AI$2+幕後結果!$AI$4*幕後結果_最佳化!$U1321)*12/3</f>
        <v>-1.249556430076439</v>
      </c>
      <c r="AH320" s="122">
        <f>(幕後結果!$AJ$2+幕後結果!$AJ$4*幕後結果_最佳化!$V1321)*12/3</f>
        <v>1.4603056531255214</v>
      </c>
      <c r="AI320" s="96">
        <f>(幕後結果!$AK$2+幕後結果!$AK$4*幕後結果_最佳化!$W1321)*12/3</f>
        <v>-1.9669132271614738</v>
      </c>
      <c r="AJ320" s="56"/>
      <c r="AK320" s="56"/>
      <c r="AL320" s="56"/>
      <c r="AM320" s="104">
        <v>319</v>
      </c>
      <c r="AN320" s="122">
        <f t="shared" si="53"/>
        <v>3.2194658573969276E-2</v>
      </c>
      <c r="AO320" s="122">
        <f t="shared" si="54"/>
        <v>0.10528458321474959</v>
      </c>
      <c r="AP320" s="122">
        <f t="shared" si="55"/>
        <v>2.4079139704516951E-2</v>
      </c>
      <c r="AQ320" s="122">
        <f t="shared" si="56"/>
        <v>6.352888731200812E-2</v>
      </c>
      <c r="AR320" s="122">
        <f t="shared" si="57"/>
        <v>0.13093941524853403</v>
      </c>
      <c r="AS320" s="122">
        <f t="shared" si="58"/>
        <v>0.21991542779775497</v>
      </c>
      <c r="AT320" s="122">
        <f t="shared" si="59"/>
        <v>2.059914720702721E-2</v>
      </c>
      <c r="AU320" s="122">
        <f t="shared" si="60"/>
        <v>8.9771858038729724E-2</v>
      </c>
      <c r="AV320" s="122">
        <f t="shared" si="61"/>
        <v>0.17285993952219492</v>
      </c>
      <c r="AW320" s="122">
        <f t="shared" si="62"/>
        <v>0.14082694338051513</v>
      </c>
      <c r="AX320" s="122">
        <f t="shared" si="63"/>
        <v>0.99999999999999989</v>
      </c>
      <c r="AY320" s="122">
        <f>SUMPRODUCT(AN320:AW320,幕後結果_最佳化!$Z$1005:$AI$1005)</f>
        <v>-0.11446959057035658</v>
      </c>
      <c r="AZ320" s="122">
        <f>(SUMPRODUCT(AN320:AW320,MMULT(AN320:AW320,幕後結果!$AB$9:$AK$18)))*252</f>
        <v>4.8751582221609455E-2</v>
      </c>
      <c r="BA320" s="122">
        <f t="shared" si="64"/>
        <v>0.22079760465550674</v>
      </c>
      <c r="BB320" s="98">
        <f t="shared" si="65"/>
        <v>-0.71273232703718892</v>
      </c>
      <c r="BC320" s="56"/>
      <c r="BD320" s="56"/>
    </row>
    <row r="321" spans="1:56">
      <c r="A321" s="91">
        <v>320</v>
      </c>
      <c r="B321" s="122">
        <v>0.79965399879475196</v>
      </c>
      <c r="C321" s="122">
        <v>0.99385500987578546</v>
      </c>
      <c r="D321" s="122">
        <v>0.66581115716775829</v>
      </c>
      <c r="E321" s="122">
        <v>0.64115966447345318</v>
      </c>
      <c r="F321" s="122">
        <v>0.82966274275031338</v>
      </c>
      <c r="G321" s="122">
        <v>0.93130199231747368</v>
      </c>
      <c r="H321" s="122">
        <v>0.27690327940935933</v>
      </c>
      <c r="I321" s="122">
        <v>0.58549107462108796</v>
      </c>
      <c r="J321" s="122">
        <v>0.82454935012887387</v>
      </c>
      <c r="K321" s="100">
        <v>0.38308248088494001</v>
      </c>
      <c r="L321" s="101"/>
      <c r="M321" s="102">
        <v>320</v>
      </c>
      <c r="N321" s="125">
        <v>0.84038598889735994</v>
      </c>
      <c r="O321" s="125">
        <v>2.5037068906243749</v>
      </c>
      <c r="P321" s="125">
        <v>0.42837560072535036</v>
      </c>
      <c r="Q321" s="125">
        <v>0.36156025343230025</v>
      </c>
      <c r="R321" s="125">
        <v>0.95283334886206172</v>
      </c>
      <c r="S321" s="125">
        <v>1.4855582112638626</v>
      </c>
      <c r="T321" s="125">
        <v>-0.59206575294057107</v>
      </c>
      <c r="U321" s="122">
        <v>0.21596138092112366</v>
      </c>
      <c r="V321" s="122">
        <v>0.93284248913691536</v>
      </c>
      <c r="W321" s="94">
        <v>-0.29739499837114786</v>
      </c>
      <c r="X321" s="56"/>
      <c r="Y321" s="95">
        <v>320</v>
      </c>
      <c r="Z321" s="122">
        <f>(幕後結果!$AB$2+幕後結果!$AB$4*幕後結果_最佳化!$N1322)*12/3</f>
        <v>0.99509123311645131</v>
      </c>
      <c r="AA321" s="122">
        <f>(幕後結果!$AC$2+幕後結果!$AC$4*幕後結果_最佳化!$O1322)*12/3</f>
        <v>2.1453890001621687</v>
      </c>
      <c r="AB321" s="122">
        <f>(幕後結果!$AD$2+幕後結果!$AD$4*幕後結果_最佳化!$P1322)*12/3</f>
        <v>1.3407161364838236</v>
      </c>
      <c r="AC321" s="122">
        <f>(幕後結果!$AE$2+幕後結果!$AE$4*幕後結果_最佳化!$Q1322)*12/3</f>
        <v>1.7342898399226023</v>
      </c>
      <c r="AD321" s="122">
        <f>(幕後結果!$AF$2+幕後結果!$AF$4*幕後結果_最佳化!$R1322)*12/3</f>
        <v>0.8755428651753604</v>
      </c>
      <c r="AE321" s="122">
        <f>(幕後結果!$AG$2+幕後結果!$AG$4*幕後結果_最佳化!$S1322)*12/3</f>
        <v>2.6096850637920643</v>
      </c>
      <c r="AF321" s="122">
        <f>(幕後結果!$AH$2+幕後結果!$AH$4*幕後結果_最佳化!$T1322)*12/3</f>
        <v>0.94942739560230505</v>
      </c>
      <c r="AG321" s="122">
        <f>(幕後結果!$AI$2+幕後結果!$AI$4*幕後結果_最佳化!$U1322)*12/3</f>
        <v>-8.2405701348980509E-2</v>
      </c>
      <c r="AH321" s="122">
        <f>(幕後結果!$AJ$2+幕後結果!$AJ$4*幕後結果_最佳化!$V1322)*12/3</f>
        <v>1.767212284938888</v>
      </c>
      <c r="AI321" s="96">
        <f>(幕後結果!$AK$2+幕後結果!$AK$4*幕後結果_最佳化!$W1322)*12/3</f>
        <v>0.28490648565916349</v>
      </c>
      <c r="AJ321" s="56"/>
      <c r="AK321" s="56"/>
      <c r="AL321" s="56"/>
      <c r="AM321" s="104">
        <v>320</v>
      </c>
      <c r="AN321" s="122">
        <f t="shared" si="53"/>
        <v>7.131756241270544E-2</v>
      </c>
      <c r="AO321" s="122">
        <f t="shared" si="54"/>
        <v>0.10327278696944059</v>
      </c>
      <c r="AP321" s="122">
        <f t="shared" si="55"/>
        <v>7.2188452989600263E-2</v>
      </c>
      <c r="AQ321" s="122">
        <f t="shared" si="56"/>
        <v>0.12290280207623683</v>
      </c>
      <c r="AR321" s="122">
        <f t="shared" si="57"/>
        <v>0.13464799330157662</v>
      </c>
      <c r="AS321" s="122">
        <f t="shared" si="58"/>
        <v>7.0410309888404105E-2</v>
      </c>
      <c r="AT321" s="122">
        <f t="shared" si="59"/>
        <v>4.3723771080549E-2</v>
      </c>
      <c r="AU321" s="122">
        <f t="shared" si="60"/>
        <v>0.10977002189680517</v>
      </c>
      <c r="AV321" s="122">
        <f t="shared" si="61"/>
        <v>0.11382616340283548</v>
      </c>
      <c r="AW321" s="122">
        <f t="shared" si="62"/>
        <v>0.15794013598184636</v>
      </c>
      <c r="AX321" s="122">
        <f t="shared" si="63"/>
        <v>0.99999999999999978</v>
      </c>
      <c r="AY321" s="122">
        <f>SUMPRODUCT(AN321:AW321,幕後結果_最佳化!$Z$1005:$AI$1005)</f>
        <v>-9.3156914886702802E-2</v>
      </c>
      <c r="AZ321" s="122">
        <f>(SUMPRODUCT(AN321:AW321,MMULT(AN321:AW321,幕後結果!$AB$9:$AK$18)))*252</f>
        <v>4.1715326470988169E-2</v>
      </c>
      <c r="BA321" s="122">
        <f t="shared" si="64"/>
        <v>0.20424330214474151</v>
      </c>
      <c r="BB321" s="98">
        <f t="shared" si="65"/>
        <v>-0.66615117097099741</v>
      </c>
      <c r="BC321" s="56"/>
      <c r="BD321" s="56"/>
    </row>
    <row r="322" spans="1:56">
      <c r="A322" s="91">
        <v>321</v>
      </c>
      <c r="B322" s="122">
        <v>0.64880685175980624</v>
      </c>
      <c r="C322" s="122">
        <v>0.5742176568369699</v>
      </c>
      <c r="D322" s="122">
        <v>0.79483260833278346</v>
      </c>
      <c r="E322" s="122">
        <v>0.26918292799875498</v>
      </c>
      <c r="F322" s="122">
        <v>0.68861404808021764</v>
      </c>
      <c r="G322" s="122">
        <v>0.86799923521027034</v>
      </c>
      <c r="H322" s="122">
        <v>0.40319988094150494</v>
      </c>
      <c r="I322" s="122">
        <v>0.67721888339702008</v>
      </c>
      <c r="J322" s="122">
        <v>0.90067781417031645</v>
      </c>
      <c r="K322" s="100">
        <v>0.18186435925178679</v>
      </c>
      <c r="L322" s="101"/>
      <c r="M322" s="102">
        <v>321</v>
      </c>
      <c r="N322" s="125">
        <v>0.38210120711960316</v>
      </c>
      <c r="O322" s="125">
        <v>0.18712237367629406</v>
      </c>
      <c r="P322" s="125">
        <v>0.82330462651268854</v>
      </c>
      <c r="Q322" s="125">
        <v>-0.61528600842233949</v>
      </c>
      <c r="R322" s="125">
        <v>0.491925651305684</v>
      </c>
      <c r="S322" s="125">
        <v>1.1169831505639523</v>
      </c>
      <c r="T322" s="125">
        <v>-0.24507318924923421</v>
      </c>
      <c r="U322" s="122">
        <v>0.45993589680739533</v>
      </c>
      <c r="V322" s="122">
        <v>1.2854233909180264</v>
      </c>
      <c r="W322" s="94">
        <v>-0.90828300634565307</v>
      </c>
      <c r="X322" s="56"/>
      <c r="Y322" s="95">
        <v>321</v>
      </c>
      <c r="Z322" s="122">
        <f>(幕後結果!$AB$2+幕後結果!$AB$4*幕後結果_最佳化!$N1323)*12/3</f>
        <v>0.42610758041315094</v>
      </c>
      <c r="AA322" s="122">
        <f>(幕後結果!$AC$2+幕後結果!$AC$4*幕後結果_最佳化!$O1323)*12/3</f>
        <v>-1.0868515144851951</v>
      </c>
      <c r="AB322" s="122">
        <f>(幕後結果!$AD$2+幕後結果!$AD$4*幕後結果_最佳化!$P1323)*12/3</f>
        <v>1.3093932918102538</v>
      </c>
      <c r="AC322" s="122">
        <f>(幕後結果!$AE$2+幕後結果!$AE$4*幕後結果_最佳化!$Q1323)*12/3</f>
        <v>0.69090332790469011</v>
      </c>
      <c r="AD322" s="122">
        <f>(幕後結果!$AF$2+幕後結果!$AF$4*幕後結果_最佳化!$R1323)*12/3</f>
        <v>0.28576329817741997</v>
      </c>
      <c r="AE322" s="122">
        <f>(幕後結果!$AG$2+幕後結果!$AG$4*幕後結果_最佳化!$S1323)*12/3</f>
        <v>1.1368972223838012</v>
      </c>
      <c r="AF322" s="122">
        <f>(幕後結果!$AH$2+幕後結果!$AH$4*幕後結果_最佳化!$T1323)*12/3</f>
        <v>1.2224428922909278</v>
      </c>
      <c r="AG322" s="122">
        <f>(幕後結果!$AI$2+幕後結果!$AI$4*幕後結果_最佳化!$U1323)*12/3</f>
        <v>7.7046491325136746E-3</v>
      </c>
      <c r="AH322" s="122">
        <f>(幕後結果!$AJ$2+幕後結果!$AJ$4*幕後結果_最佳化!$V1323)*12/3</f>
        <v>1.25683863882577</v>
      </c>
      <c r="AI322" s="96">
        <f>(幕後結果!$AK$2+幕後結果!$AK$4*幕後結果_最佳化!$W1323)*12/3</f>
        <v>-0.52693429580284457</v>
      </c>
      <c r="AJ322" s="56"/>
      <c r="AK322" s="56"/>
      <c r="AL322" s="56"/>
      <c r="AM322" s="104">
        <v>321</v>
      </c>
      <c r="AN322" s="122">
        <f t="shared" si="53"/>
        <v>1.0699950961167912E-3</v>
      </c>
      <c r="AO322" s="122">
        <f t="shared" si="54"/>
        <v>6.5390805648287975E-2</v>
      </c>
      <c r="AP322" s="122">
        <f t="shared" si="55"/>
        <v>0.10773356751072827</v>
      </c>
      <c r="AQ322" s="122">
        <f t="shared" si="56"/>
        <v>0.13324571246099454</v>
      </c>
      <c r="AR322" s="122">
        <f t="shared" si="57"/>
        <v>3.4809692561734426E-2</v>
      </c>
      <c r="AS322" s="122">
        <f t="shared" si="58"/>
        <v>0.17243342620729682</v>
      </c>
      <c r="AT322" s="122">
        <f t="shared" si="59"/>
        <v>0.19984166958874242</v>
      </c>
      <c r="AU322" s="122">
        <f t="shared" si="60"/>
        <v>6.552617802648944E-2</v>
      </c>
      <c r="AV322" s="122">
        <f t="shared" si="61"/>
        <v>0.12721143471647151</v>
      </c>
      <c r="AW322" s="122">
        <f t="shared" si="62"/>
        <v>9.273751818313776E-2</v>
      </c>
      <c r="AX322" s="122">
        <f t="shared" si="63"/>
        <v>1</v>
      </c>
      <c r="AY322" s="122">
        <f>SUMPRODUCT(AN322:AW322,幕後結果_最佳化!$Z$1005:$AI$1005)</f>
        <v>0.28387732024960288</v>
      </c>
      <c r="AZ322" s="122">
        <f>(SUMPRODUCT(AN322:AW322,MMULT(AN322:AW322,幕後結果!$AB$9:$AK$18)))*252</f>
        <v>4.4435728726127263E-2</v>
      </c>
      <c r="BA322" s="122">
        <f t="shared" si="64"/>
        <v>0.21079783852337591</v>
      </c>
      <c r="BB322" s="98">
        <f t="shared" si="65"/>
        <v>1.1431678898494981</v>
      </c>
      <c r="BC322" s="56"/>
      <c r="BD322" s="56"/>
    </row>
    <row r="323" spans="1:56">
      <c r="A323" s="91">
        <v>322</v>
      </c>
      <c r="B323" s="122">
        <v>0.98492128512963051</v>
      </c>
      <c r="C323" s="122">
        <v>0.60586342438494256</v>
      </c>
      <c r="D323" s="122">
        <v>0.29826026640377368</v>
      </c>
      <c r="E323" s="122">
        <v>0.1413263694240956</v>
      </c>
      <c r="F323" s="122">
        <v>0.11538458777760718</v>
      </c>
      <c r="G323" s="122">
        <v>0.58949942295101554</v>
      </c>
      <c r="H323" s="122">
        <v>0.69003740279856163</v>
      </c>
      <c r="I323" s="122">
        <v>0.8077476636896006</v>
      </c>
      <c r="J323" s="122">
        <v>0.46280527797672444</v>
      </c>
      <c r="K323" s="100">
        <v>0.82358510696750398</v>
      </c>
      <c r="L323" s="101"/>
      <c r="M323" s="102">
        <v>322</v>
      </c>
      <c r="N323" s="125">
        <v>2.1680165186148952</v>
      </c>
      <c r="O323" s="125">
        <v>0.26855369282576086</v>
      </c>
      <c r="P323" s="125">
        <v>-0.52941076394280739</v>
      </c>
      <c r="Q323" s="125">
        <v>-1.0743792495233753</v>
      </c>
      <c r="R323" s="125">
        <v>-1.198379844198787</v>
      </c>
      <c r="S323" s="125">
        <v>0.22625749649078639</v>
      </c>
      <c r="T323" s="125">
        <v>0.49595636908384338</v>
      </c>
      <c r="U323" s="122">
        <v>0.86962627744775245</v>
      </c>
      <c r="V323" s="122">
        <v>-9.3368825495940388E-2</v>
      </c>
      <c r="W323" s="94">
        <v>0.92911443177602637</v>
      </c>
      <c r="X323" s="56"/>
      <c r="Y323" s="95">
        <v>322</v>
      </c>
      <c r="Z323" s="122">
        <f>(幕後結果!$AB$2+幕後結果!$AB$4*幕後結果_最佳化!$N1324)*12/3</f>
        <v>2.6434114442061336</v>
      </c>
      <c r="AA323" s="122">
        <f>(幕後結果!$AC$2+幕後結果!$AC$4*幕後結果_最佳化!$O1324)*12/3</f>
        <v>-0.81946383454775373</v>
      </c>
      <c r="AB323" s="122">
        <f>(幕後結果!$AD$2+幕後結果!$AD$4*幕後結果_最佳化!$P1324)*12/3</f>
        <v>0.68417000090444413</v>
      </c>
      <c r="AC323" s="122">
        <f>(幕後結果!$AE$2+幕後結果!$AE$4*幕後結果_最佳化!$Q1324)*12/3</f>
        <v>0.15957141115101803</v>
      </c>
      <c r="AD323" s="122">
        <f>(幕後結果!$AF$2+幕後結果!$AF$4*幕後結果_最佳化!$R1324)*12/3</f>
        <v>-1.0802720815456004</v>
      </c>
      <c r="AE323" s="122">
        <f>(幕後結果!$AG$2+幕後結果!$AG$4*幕後結果_最佳化!$S1324)*12/3</f>
        <v>0.22081801810063928</v>
      </c>
      <c r="AF323" s="122">
        <f>(幕後結果!$AH$2+幕後結果!$AH$4*幕後結果_最佳化!$T1324)*12/3</f>
        <v>1.9075163539205497</v>
      </c>
      <c r="AG323" s="122">
        <f>(幕後結果!$AI$2+幕後結果!$AI$4*幕後結果_最佳化!$U1324)*12/3</f>
        <v>1.0791487967388369</v>
      </c>
      <c r="AH323" s="122">
        <f>(幕後結果!$AJ$2+幕後結果!$AJ$4*幕後結果_最佳化!$V1324)*12/3</f>
        <v>0.58037490051249163</v>
      </c>
      <c r="AI323" s="96">
        <f>(幕後結果!$AK$2+幕後結果!$AK$4*幕後結果_最佳化!$W1324)*12/3</f>
        <v>0.29350345079914369</v>
      </c>
      <c r="AJ323" s="56"/>
      <c r="AK323" s="56"/>
      <c r="AL323" s="56"/>
      <c r="AM323" s="104">
        <v>322</v>
      </c>
      <c r="AN323" s="122">
        <f t="shared" si="53"/>
        <v>0.15023562480388178</v>
      </c>
      <c r="AO323" s="122">
        <f t="shared" si="54"/>
        <v>0.18800974137612722</v>
      </c>
      <c r="AP323" s="122">
        <f t="shared" si="55"/>
        <v>0.11365870331345392</v>
      </c>
      <c r="AQ323" s="122">
        <f t="shared" si="56"/>
        <v>1.8356903462929657E-2</v>
      </c>
      <c r="AR323" s="122">
        <f t="shared" si="57"/>
        <v>0.18468141811833039</v>
      </c>
      <c r="AS323" s="122">
        <f t="shared" si="58"/>
        <v>0.20355198151116083</v>
      </c>
      <c r="AT323" s="122">
        <f t="shared" si="59"/>
        <v>5.9043749706646123E-2</v>
      </c>
      <c r="AU323" s="122">
        <f t="shared" si="60"/>
        <v>9.6783248484258542E-3</v>
      </c>
      <c r="AV323" s="122">
        <f t="shared" si="61"/>
        <v>5.1162412188258182E-3</v>
      </c>
      <c r="AW323" s="122">
        <f t="shared" si="62"/>
        <v>6.7667311640218275E-2</v>
      </c>
      <c r="AX323" s="122">
        <f t="shared" si="63"/>
        <v>1</v>
      </c>
      <c r="AY323" s="122">
        <f>SUMPRODUCT(AN323:AW323,幕後結果_最佳化!$Z$1005:$AI$1005)</f>
        <v>-0.10986373696808961</v>
      </c>
      <c r="AZ323" s="122">
        <f>(SUMPRODUCT(AN323:AW323,MMULT(AN323:AW323,幕後結果!$AB$9:$AK$18)))*252</f>
        <v>5.6142722000743897E-2</v>
      </c>
      <c r="BA323" s="122">
        <f t="shared" si="64"/>
        <v>0.23694455469738884</v>
      </c>
      <c r="BB323" s="98">
        <f t="shared" si="65"/>
        <v>-0.64472356059496772</v>
      </c>
      <c r="BC323" s="56"/>
      <c r="BD323" s="56"/>
    </row>
    <row r="324" spans="1:56">
      <c r="A324" s="91">
        <v>323</v>
      </c>
      <c r="B324" s="122">
        <v>0.57471302140008196</v>
      </c>
      <c r="C324" s="122">
        <v>7.342653521567688E-2</v>
      </c>
      <c r="D324" s="122">
        <v>0.63331872973682901</v>
      </c>
      <c r="E324" s="122">
        <v>0.66577970281431198</v>
      </c>
      <c r="F324" s="122">
        <v>0.46709276450018766</v>
      </c>
      <c r="G324" s="122">
        <v>0.65800569419701294</v>
      </c>
      <c r="H324" s="122">
        <v>0.81875665930340014</v>
      </c>
      <c r="I324" s="122">
        <v>0.45170262503579561</v>
      </c>
      <c r="J324" s="122">
        <v>0.87741351810624235</v>
      </c>
      <c r="K324" s="100">
        <v>5.9244161375576532E-2</v>
      </c>
      <c r="L324" s="101"/>
      <c r="M324" s="102">
        <v>323</v>
      </c>
      <c r="N324" s="125">
        <v>0.18838614849782231</v>
      </c>
      <c r="O324" s="125">
        <v>-1.4507371361533457</v>
      </c>
      <c r="P324" s="125">
        <v>0.3406560342265153</v>
      </c>
      <c r="Q324" s="125">
        <v>0.4282891814927976</v>
      </c>
      <c r="R324" s="125">
        <v>-8.2579969359407812E-2</v>
      </c>
      <c r="S324" s="125">
        <v>0.40702638212736264</v>
      </c>
      <c r="T324" s="125">
        <v>0.91063697570607938</v>
      </c>
      <c r="U324" s="122">
        <v>-0.12136081808634742</v>
      </c>
      <c r="V324" s="122">
        <v>1.1621538822407278</v>
      </c>
      <c r="W324" s="94">
        <v>-1.5611501710292068</v>
      </c>
      <c r="X324" s="56"/>
      <c r="Y324" s="95">
        <v>323</v>
      </c>
      <c r="Z324" s="122">
        <f>(幕後結果!$AB$2+幕後結果!$AB$4*幕後結果_最佳化!$N1325)*12/3</f>
        <v>0.18560057249835205</v>
      </c>
      <c r="AA324" s="122">
        <f>(幕後結果!$AC$2+幕後結果!$AC$4*幕後結果_最佳化!$O1325)*12/3</f>
        <v>-3.3607723115469903</v>
      </c>
      <c r="AB324" s="122">
        <f>(幕後結果!$AD$2+幕後結果!$AD$4*幕後結果_最佳化!$P1325)*12/3</f>
        <v>0.66675403222877361</v>
      </c>
      <c r="AC324" s="122">
        <f>(幕後結果!$AE$2+幕後結果!$AE$4*幕後結果_最佳化!$Q1325)*12/3</f>
        <v>1.0389496715788498</v>
      </c>
      <c r="AD324" s="122">
        <f>(幕後結果!$AF$2+幕後結果!$AF$4*幕後結果_最佳化!$R1325)*12/3</f>
        <v>-0.23341746311679121</v>
      </c>
      <c r="AE324" s="122">
        <f>(幕後結果!$AG$2+幕後結果!$AG$4*幕後結果_最佳化!$S1325)*12/3</f>
        <v>0.58602663042085545</v>
      </c>
      <c r="AF324" s="122">
        <f>(幕後結果!$AH$2+幕後結果!$AH$4*幕後結果_最佳化!$T1325)*12/3</f>
        <v>2.0204713389447329</v>
      </c>
      <c r="AG324" s="122">
        <f>(幕後結果!$AI$2+幕後結果!$AI$4*幕後結果_最佳化!$U1325)*12/3</f>
        <v>-0.81159745232299718</v>
      </c>
      <c r="AH324" s="122">
        <f>(幕後結果!$AJ$2+幕後結果!$AJ$4*幕後結果_最佳化!$V1325)*12/3</f>
        <v>0.70056707330096302</v>
      </c>
      <c r="AI324" s="96">
        <f>(幕後結果!$AK$2+幕後結果!$AK$4*幕後結果_最佳化!$W1325)*12/3</f>
        <v>-1.1337321224165537</v>
      </c>
      <c r="AJ324" s="56"/>
      <c r="AK324" s="56"/>
      <c r="AL324" s="56"/>
      <c r="AM324" s="104">
        <v>323</v>
      </c>
      <c r="AN324" s="122">
        <f t="shared" ref="AN324:AN387" si="66">B1325/SUM($B1325:$K1325)</f>
        <v>0.14939234587491781</v>
      </c>
      <c r="AO324" s="122">
        <f t="shared" ref="AO324:AO387" si="67">C1325/SUM($B1325:$K1325)</f>
        <v>0.14531164205826061</v>
      </c>
      <c r="AP324" s="122">
        <f t="shared" ref="AP324:AP387" si="68">D1325/SUM($B1325:$K1325)</f>
        <v>4.9814311934029895E-3</v>
      </c>
      <c r="AQ324" s="122">
        <f t="shared" ref="AQ324:AQ387" si="69">E1325/SUM($B1325:$K1325)</f>
        <v>6.3457465738381416E-2</v>
      </c>
      <c r="AR324" s="122">
        <f t="shared" ref="AR324:AR387" si="70">F1325/SUM($B1325:$K1325)</f>
        <v>0.15282839010277638</v>
      </c>
      <c r="AS324" s="122">
        <f t="shared" ref="AS324:AS387" si="71">G1325/SUM($B1325:$K1325)</f>
        <v>3.1665003387332254E-2</v>
      </c>
      <c r="AT324" s="122">
        <f t="shared" ref="AT324:AT387" si="72">H1325/SUM($B1325:$K1325)</f>
        <v>9.6166032738741442E-2</v>
      </c>
      <c r="AU324" s="122">
        <f t="shared" ref="AU324:AU387" si="73">I1325/SUM($B1325:$K1325)</f>
        <v>6.488757388093544E-2</v>
      </c>
      <c r="AV324" s="122">
        <f t="shared" ref="AV324:AV387" si="74">J1325/SUM($B1325:$K1325)</f>
        <v>0.14436080747124391</v>
      </c>
      <c r="AW324" s="122">
        <f t="shared" ref="AW324:AW387" si="75">K1325/SUM($B1325:$K1325)</f>
        <v>0.14694930755400767</v>
      </c>
      <c r="AX324" s="122">
        <f t="shared" ref="AX324:AX387" si="76">SUM(AN324:AW324)</f>
        <v>1</v>
      </c>
      <c r="AY324" s="122">
        <f>SUMPRODUCT(AN324:AW324,幕後結果_最佳化!$Z$1005:$AI$1005)</f>
        <v>-0.14146106594015545</v>
      </c>
      <c r="AZ324" s="122">
        <f>(SUMPRODUCT(AN324:AW324,MMULT(AN324:AW324,幕後結果!$AB$9:$AK$18)))*252</f>
        <v>4.7481853298143778E-2</v>
      </c>
      <c r="BA324" s="122">
        <f t="shared" ref="BA324:BA387" si="77">AZ324^0.5</f>
        <v>0.21790331181086664</v>
      </c>
      <c r="BB324" s="98">
        <f t="shared" ref="BB324:BB387" si="78">(AY324-$BC$2)/$BA324</f>
        <v>-0.84606821442060121</v>
      </c>
      <c r="BC324" s="56"/>
      <c r="BD324" s="56"/>
    </row>
    <row r="325" spans="1:56">
      <c r="A325" s="91">
        <v>324</v>
      </c>
      <c r="B325" s="122">
        <v>0.42639272900366532</v>
      </c>
      <c r="C325" s="122">
        <v>2.4644526313754245E-2</v>
      </c>
      <c r="D325" s="122">
        <v>0.55513626426417328</v>
      </c>
      <c r="E325" s="122">
        <v>0.10205425493660414</v>
      </c>
      <c r="F325" s="122">
        <v>0.11943330920417439</v>
      </c>
      <c r="G325" s="122">
        <v>0.43784607429869604</v>
      </c>
      <c r="H325" s="122">
        <v>0.44698200309022962</v>
      </c>
      <c r="I325" s="122">
        <v>0.45316263668829992</v>
      </c>
      <c r="J325" s="122">
        <v>0.62810991341745237</v>
      </c>
      <c r="K325" s="100">
        <v>0.29538859395103878</v>
      </c>
      <c r="L325" s="101"/>
      <c r="M325" s="102">
        <v>324</v>
      </c>
      <c r="N325" s="125">
        <v>-0.1855655670758557</v>
      </c>
      <c r="O325" s="125">
        <v>-1.9660827502875062</v>
      </c>
      <c r="P325" s="125">
        <v>0.13864906244678729</v>
      </c>
      <c r="Q325" s="125">
        <v>-1.2699329640865151</v>
      </c>
      <c r="R325" s="125">
        <v>-1.1778244016754951</v>
      </c>
      <c r="S325" s="125">
        <v>-0.15643246525438179</v>
      </c>
      <c r="T325" s="125">
        <v>-0.1332900375524165</v>
      </c>
      <c r="U325" s="122">
        <v>-0.11767487740547466</v>
      </c>
      <c r="V325" s="122">
        <v>0.32685154258470173</v>
      </c>
      <c r="W325" s="94">
        <v>-0.53771012521210182</v>
      </c>
      <c r="X325" s="56"/>
      <c r="Y325" s="95">
        <v>324</v>
      </c>
      <c r="Z325" s="122">
        <f>(幕後結果!$AB$2+幕後結果!$AB$4*幕後結果_最佳化!$N1326)*12/3</f>
        <v>-0.27867932838860354</v>
      </c>
      <c r="AA325" s="122">
        <f>(幕後結果!$AC$2+幕後結果!$AC$4*幕後結果_最佳化!$O1326)*12/3</f>
        <v>-4.1034469731914163</v>
      </c>
      <c r="AB325" s="122">
        <f>(幕後結果!$AD$2+幕後結果!$AD$4*幕後結果_最佳化!$P1326)*12/3</f>
        <v>0.32685897026730543</v>
      </c>
      <c r="AC325" s="122">
        <f>(幕後結果!$AE$2+幕後結果!$AE$4*幕後結果_最佳化!$Q1326)*12/3</f>
        <v>-0.35158456057983845</v>
      </c>
      <c r="AD325" s="122">
        <f>(幕後結果!$AF$2+幕後結果!$AF$4*幕後結果_最佳化!$R1326)*12/3</f>
        <v>-1.1730675209203538</v>
      </c>
      <c r="AE325" s="122">
        <f>(幕後結果!$AG$2+幕後結果!$AG$4*幕後結果_最佳化!$S1326)*12/3</f>
        <v>-1.1170377886357266</v>
      </c>
      <c r="AF325" s="122">
        <f>(幕後結果!$AH$2+幕後結果!$AH$4*幕後結果_最佳化!$T1326)*12/3</f>
        <v>0.90079791723771907</v>
      </c>
      <c r="AG325" s="122">
        <f>(幕後結果!$AI$2+幕後結果!$AI$4*幕後結果_最佳化!$U1326)*12/3</f>
        <v>-1.1612748854766408</v>
      </c>
      <c r="AH325" s="122">
        <f>(幕後結果!$AJ$2+幕後結果!$AJ$4*幕後結果_最佳化!$V1326)*12/3</f>
        <v>-0.47108883054986056</v>
      </c>
      <c r="AI325" s="96">
        <f>(幕後結果!$AK$2+幕後結果!$AK$4*幕後結果_最佳化!$W1326)*12/3</f>
        <v>-1.2814181097796669</v>
      </c>
      <c r="AJ325" s="56"/>
      <c r="AK325" s="56"/>
      <c r="AL325" s="56"/>
      <c r="AM325" s="104">
        <v>324</v>
      </c>
      <c r="AN325" s="122">
        <f t="shared" si="66"/>
        <v>6.2566099449504115E-2</v>
      </c>
      <c r="AO325" s="122">
        <f t="shared" si="67"/>
        <v>5.0185926469473154E-2</v>
      </c>
      <c r="AP325" s="122">
        <f t="shared" si="68"/>
        <v>2.4427371913022695E-2</v>
      </c>
      <c r="AQ325" s="122">
        <f t="shared" si="69"/>
        <v>0.14010293660054737</v>
      </c>
      <c r="AR325" s="122">
        <f t="shared" si="70"/>
        <v>0.16536223418075649</v>
      </c>
      <c r="AS325" s="122">
        <f t="shared" si="71"/>
        <v>0.10731835390178641</v>
      </c>
      <c r="AT325" s="122">
        <f t="shared" si="72"/>
        <v>0.10308828968452008</v>
      </c>
      <c r="AU325" s="122">
        <f t="shared" si="73"/>
        <v>0.14911315006557305</v>
      </c>
      <c r="AV325" s="122">
        <f t="shared" si="74"/>
        <v>0.19455996330380812</v>
      </c>
      <c r="AW325" s="122">
        <f t="shared" si="75"/>
        <v>3.2756744310085662E-3</v>
      </c>
      <c r="AX325" s="122">
        <f t="shared" si="76"/>
        <v>1</v>
      </c>
      <c r="AY325" s="122">
        <f>SUMPRODUCT(AN325:AW325,幕後結果_最佳化!$Z$1005:$AI$1005)</f>
        <v>9.7851739717015399E-2</v>
      </c>
      <c r="AZ325" s="122">
        <f>(SUMPRODUCT(AN325:AW325,MMULT(AN325:AW325,幕後結果!$AB$9:$AK$18)))*252</f>
        <v>4.468398296543917E-2</v>
      </c>
      <c r="BA325" s="122">
        <f t="shared" si="77"/>
        <v>0.21138586273788312</v>
      </c>
      <c r="BB325" s="98">
        <f t="shared" si="78"/>
        <v>0.25995938898314663</v>
      </c>
      <c r="BC325" s="56"/>
      <c r="BD325" s="56"/>
    </row>
    <row r="326" spans="1:56">
      <c r="A326" s="91">
        <v>325</v>
      </c>
      <c r="B326" s="122">
        <v>0.54996012749883483</v>
      </c>
      <c r="C326" s="122">
        <v>0.78015867259352589</v>
      </c>
      <c r="D326" s="122">
        <v>0.27275223060535336</v>
      </c>
      <c r="E326" s="122">
        <v>0.6432407046272659</v>
      </c>
      <c r="F326" s="122">
        <v>0.25465528367326629</v>
      </c>
      <c r="G326" s="122">
        <v>0.93312022356889535</v>
      </c>
      <c r="H326" s="122">
        <v>0.50724937239947421</v>
      </c>
      <c r="I326" s="122">
        <v>0.46502013816739418</v>
      </c>
      <c r="J326" s="122">
        <v>0.65463544889388148</v>
      </c>
      <c r="K326" s="100">
        <v>0.59020547529098843</v>
      </c>
      <c r="L326" s="101"/>
      <c r="M326" s="102">
        <v>325</v>
      </c>
      <c r="N326" s="125">
        <v>0.12556060972162283</v>
      </c>
      <c r="O326" s="125">
        <v>0.77272921175458276</v>
      </c>
      <c r="P326" s="125">
        <v>-0.60451024308951917</v>
      </c>
      <c r="Q326" s="125">
        <v>0.36713463861116469</v>
      </c>
      <c r="R326" s="125">
        <v>-0.65991158811324369</v>
      </c>
      <c r="S326" s="125">
        <v>1.4994398855063933</v>
      </c>
      <c r="T326" s="125">
        <v>1.817248199099538E-2</v>
      </c>
      <c r="U326" s="122">
        <v>-8.7794163966969915E-2</v>
      </c>
      <c r="V326" s="122">
        <v>0.39786581192543191</v>
      </c>
      <c r="W326" s="94">
        <v>0.22807356652510552</v>
      </c>
      <c r="X326" s="56"/>
      <c r="Y326" s="95">
        <v>325</v>
      </c>
      <c r="Z326" s="122">
        <f>(幕後結果!$AB$2+幕後結果!$AB$4*幕後結果_最佳化!$N1327)*12/3</f>
        <v>0.10759949989614193</v>
      </c>
      <c r="AA326" s="122">
        <f>(幕後結果!$AC$2+幕後結果!$AC$4*幕後結果_最佳化!$O1327)*12/3</f>
        <v>-0.30213213336558908</v>
      </c>
      <c r="AB326" s="122">
        <f>(幕後結果!$AD$2+幕後結果!$AD$4*幕後結果_最佳化!$P1327)*12/3</f>
        <v>5.5195429233231452E-2</v>
      </c>
      <c r="AC326" s="122">
        <f>(幕後結果!$AE$2+幕後結果!$AE$4*幕後結果_最佳化!$Q1327)*12/3</f>
        <v>1.1527629862699085</v>
      </c>
      <c r="AD326" s="122">
        <f>(幕後結果!$AF$2+幕後結果!$AF$4*幕後結果_最佳化!$R1327)*12/3</f>
        <v>-0.47189868428588166</v>
      </c>
      <c r="AE326" s="122">
        <f>(幕後結果!$AG$2+幕後結果!$AG$4*幕後結果_最佳化!$S1327)*12/3</f>
        <v>1.6771824891376184</v>
      </c>
      <c r="AF326" s="122">
        <f>(幕後結果!$AH$2+幕後結果!$AH$4*幕後結果_最佳化!$T1327)*12/3</f>
        <v>0.91527599559704209</v>
      </c>
      <c r="AG326" s="122">
        <f>(幕後結果!$AI$2+幕後結果!$AI$4*幕後結果_最佳化!$U1327)*12/3</f>
        <v>-0.96801317893246253</v>
      </c>
      <c r="AH326" s="122">
        <f>(幕後結果!$AJ$2+幕後結果!$AJ$4*幕後結果_最佳化!$V1327)*12/3</f>
        <v>0.54000725129329052</v>
      </c>
      <c r="AI326" s="96">
        <f>(幕後結果!$AK$2+幕後結果!$AK$4*幕後結果_最佳化!$W1327)*12/3</f>
        <v>-0.17215130113219146</v>
      </c>
      <c r="AJ326" s="56"/>
      <c r="AK326" s="56"/>
      <c r="AL326" s="56"/>
      <c r="AM326" s="104">
        <v>325</v>
      </c>
      <c r="AN326" s="122">
        <f t="shared" si="66"/>
        <v>0.10719015773977161</v>
      </c>
      <c r="AO326" s="122">
        <f t="shared" si="67"/>
        <v>8.7936745364171093E-2</v>
      </c>
      <c r="AP326" s="122">
        <f t="shared" si="68"/>
        <v>3.3113997246654842E-2</v>
      </c>
      <c r="AQ326" s="122">
        <f t="shared" si="69"/>
        <v>0.14000637215277156</v>
      </c>
      <c r="AR326" s="122">
        <f t="shared" si="70"/>
        <v>0.12907011636162286</v>
      </c>
      <c r="AS326" s="122">
        <f t="shared" si="71"/>
        <v>8.9828066791043729E-2</v>
      </c>
      <c r="AT326" s="122">
        <f t="shared" si="72"/>
        <v>1.992062065633406E-3</v>
      </c>
      <c r="AU326" s="122">
        <f t="shared" si="73"/>
        <v>0.15805234260079989</v>
      </c>
      <c r="AV326" s="122">
        <f t="shared" si="74"/>
        <v>0.14372289451496242</v>
      </c>
      <c r="AW326" s="122">
        <f t="shared" si="75"/>
        <v>0.10908724516256837</v>
      </c>
      <c r="AX326" s="122">
        <f t="shared" si="76"/>
        <v>0.99999999999999989</v>
      </c>
      <c r="AY326" s="122">
        <f>SUMPRODUCT(AN326:AW326,幕後結果_最佳化!$Z$1005:$AI$1005)</f>
        <v>-0.13255076190620108</v>
      </c>
      <c r="AZ326" s="122">
        <f>(SUMPRODUCT(AN326:AW326,MMULT(AN326:AW326,幕後結果!$AB$9:$AK$18)))*252</f>
        <v>4.7725990012393124E-2</v>
      </c>
      <c r="BA326" s="122">
        <f t="shared" si="77"/>
        <v>0.21846278862175389</v>
      </c>
      <c r="BB326" s="98">
        <f t="shared" si="78"/>
        <v>-0.80311508890411643</v>
      </c>
      <c r="BC326" s="56"/>
      <c r="BD326" s="56"/>
    </row>
    <row r="327" spans="1:56">
      <c r="A327" s="91">
        <v>326</v>
      </c>
      <c r="B327" s="122">
        <v>0.46986581148773809</v>
      </c>
      <c r="C327" s="122">
        <v>0.65667752553500169</v>
      </c>
      <c r="D327" s="122">
        <v>4.6697126312948756E-2</v>
      </c>
      <c r="E327" s="122">
        <v>0.5540335049544669</v>
      </c>
      <c r="F327" s="122">
        <v>0.13620218257519667</v>
      </c>
      <c r="G327" s="122">
        <v>0.14943053142724527</v>
      </c>
      <c r="H327" s="122">
        <v>0.16640579505472197</v>
      </c>
      <c r="I327" s="122">
        <v>0.7093359032351787</v>
      </c>
      <c r="J327" s="122">
        <v>0.63360421183960369</v>
      </c>
      <c r="K327" s="100">
        <v>6.5281243531772892E-2</v>
      </c>
      <c r="L327" s="101"/>
      <c r="M327" s="102">
        <v>326</v>
      </c>
      <c r="N327" s="125">
        <v>-7.5607181292873166E-2</v>
      </c>
      <c r="O327" s="125">
        <v>0.4034122874463153</v>
      </c>
      <c r="P327" s="125">
        <v>-1.6777585067925971</v>
      </c>
      <c r="Q327" s="125">
        <v>0.13585869394309763</v>
      </c>
      <c r="R327" s="125">
        <v>-1.0975423801991937</v>
      </c>
      <c r="S327" s="125">
        <v>-1.0388788952809764</v>
      </c>
      <c r="T327" s="125">
        <v>-0.96846620295574415</v>
      </c>
      <c r="U327" s="122">
        <v>0.55144568051847176</v>
      </c>
      <c r="V327" s="122">
        <v>0.34141447932721497</v>
      </c>
      <c r="W327" s="94">
        <v>-1.5118874900026706</v>
      </c>
      <c r="X327" s="56"/>
      <c r="Y327" s="95">
        <v>326</v>
      </c>
      <c r="Z327" s="122">
        <f>(幕後結果!$AB$2+幕後結果!$AB$4*幕後結果_最佳化!$N1328)*12/3</f>
        <v>-0.1421604508787227</v>
      </c>
      <c r="AA327" s="122">
        <f>(幕後結果!$AC$2+幕後結果!$AC$4*幕後結果_最佳化!$O1328)*12/3</f>
        <v>-0.82855626686235384</v>
      </c>
      <c r="AB327" s="122">
        <f>(幕後結果!$AD$2+幕後結果!$AD$4*幕後結果_最佳化!$P1328)*12/3</f>
        <v>-0.97227639780696762</v>
      </c>
      <c r="AC327" s="122">
        <f>(幕後結果!$AE$2+幕後結果!$AE$4*幕後結果_最佳化!$Q1328)*12/3</f>
        <v>0.65616422042224509</v>
      </c>
      <c r="AD327" s="122">
        <f>(幕後結果!$AF$2+幕後結果!$AF$4*幕後結果_最佳化!$R1328)*12/3</f>
        <v>-0.92266139684072535</v>
      </c>
      <c r="AE327" s="122">
        <f>(幕後結果!$AG$2+幕後結果!$AG$4*幕後結果_最佳化!$S1328)*12/3</f>
        <v>-0.68091176415878429</v>
      </c>
      <c r="AF327" s="122">
        <f>(幕後結果!$AH$2+幕後結果!$AH$4*幕後結果_最佳化!$T1328)*12/3</f>
        <v>-8.6822716924137788E-2</v>
      </c>
      <c r="AG327" s="122">
        <f>(幕後結果!$AI$2+幕後結果!$AI$4*幕後結果_最佳化!$U1328)*12/3</f>
        <v>-0.50386619431111379</v>
      </c>
      <c r="AH327" s="122">
        <f>(幕後結果!$AJ$2+幕後結果!$AJ$4*幕後結果_最佳化!$V1328)*12/3</f>
        <v>8.2375229108580222E-2</v>
      </c>
      <c r="AI327" s="96">
        <f>(幕後結果!$AK$2+幕後結果!$AK$4*幕後結果_最佳化!$W1328)*12/3</f>
        <v>-1.3848944254169566</v>
      </c>
      <c r="AJ327" s="56"/>
      <c r="AK327" s="56"/>
      <c r="AL327" s="56"/>
      <c r="AM327" s="104">
        <v>326</v>
      </c>
      <c r="AN327" s="122">
        <f t="shared" si="66"/>
        <v>0.11239131060466134</v>
      </c>
      <c r="AO327" s="122">
        <f t="shared" si="67"/>
        <v>0.11704206657025913</v>
      </c>
      <c r="AP327" s="122">
        <f t="shared" si="68"/>
        <v>0.1049775669294651</v>
      </c>
      <c r="AQ327" s="122">
        <f t="shared" si="69"/>
        <v>8.2172494245661837E-2</v>
      </c>
      <c r="AR327" s="122">
        <f t="shared" si="70"/>
        <v>0.13146120420860388</v>
      </c>
      <c r="AS327" s="122">
        <f t="shared" si="71"/>
        <v>0.13173537079103231</v>
      </c>
      <c r="AT327" s="122">
        <f t="shared" si="72"/>
        <v>7.6548656114213964E-2</v>
      </c>
      <c r="AU327" s="122">
        <f t="shared" si="73"/>
        <v>0.10112991988445146</v>
      </c>
      <c r="AV327" s="122">
        <f t="shared" si="74"/>
        <v>5.7717715083930128E-3</v>
      </c>
      <c r="AW327" s="122">
        <f t="shared" si="75"/>
        <v>0.13676963914325793</v>
      </c>
      <c r="AX327" s="122">
        <f t="shared" si="76"/>
        <v>0.99999999999999989</v>
      </c>
      <c r="AY327" s="122">
        <f>SUMPRODUCT(AN327:AW327,幕後結果_最佳化!$Z$1005:$AI$1005)</f>
        <v>-6.7847646292158836E-2</v>
      </c>
      <c r="AZ327" s="122">
        <f>(SUMPRODUCT(AN327:AW327,MMULT(AN327:AW327,幕後結果!$AB$9:$AK$18)))*252</f>
        <v>4.5693184741762441E-2</v>
      </c>
      <c r="BA327" s="122">
        <f t="shared" si="77"/>
        <v>0.21375964245329951</v>
      </c>
      <c r="BB327" s="98">
        <f t="shared" si="78"/>
        <v>-0.51809427177702216</v>
      </c>
      <c r="BC327" s="56"/>
      <c r="BD327" s="56"/>
    </row>
    <row r="328" spans="1:56">
      <c r="A328" s="91">
        <v>327</v>
      </c>
      <c r="B328" s="122">
        <v>0.42104843667172176</v>
      </c>
      <c r="C328" s="122">
        <v>0.65283563956649493</v>
      </c>
      <c r="D328" s="122">
        <v>0.67748644365270416</v>
      </c>
      <c r="E328" s="122">
        <v>0.47175061760810277</v>
      </c>
      <c r="F328" s="122">
        <v>0.42652739288389419</v>
      </c>
      <c r="G328" s="122">
        <v>0.48470827360017266</v>
      </c>
      <c r="H328" s="122">
        <v>0.67430747153564918</v>
      </c>
      <c r="I328" s="122">
        <v>0.31655241249858634</v>
      </c>
      <c r="J328" s="122">
        <v>0.89490670609426659</v>
      </c>
      <c r="K328" s="100">
        <v>0.57297032523558156</v>
      </c>
      <c r="L328" s="101"/>
      <c r="M328" s="102">
        <v>327</v>
      </c>
      <c r="N328" s="125">
        <v>-0.19921205058235436</v>
      </c>
      <c r="O328" s="125">
        <v>0.39298749036571656</v>
      </c>
      <c r="P328" s="125">
        <v>0.46068152375262372</v>
      </c>
      <c r="Q328" s="125">
        <v>-7.0869980696301127E-2</v>
      </c>
      <c r="R328" s="125">
        <v>-0.18522216366592695</v>
      </c>
      <c r="S328" s="125">
        <v>-3.834006475485336E-2</v>
      </c>
      <c r="T328" s="125">
        <v>0.45183888166943392</v>
      </c>
      <c r="U328" s="122">
        <v>-0.47736135892699838</v>
      </c>
      <c r="V328" s="122">
        <v>1.2530525363530958</v>
      </c>
      <c r="W328" s="94">
        <v>0.18394149796260711</v>
      </c>
      <c r="X328" s="56"/>
      <c r="Y328" s="95">
        <v>327</v>
      </c>
      <c r="Z328" s="122">
        <f>(幕後結果!$AB$2+幕後結果!$AB$4*幕後結果_最佳化!$N1329)*12/3</f>
        <v>-0.29562212540220456</v>
      </c>
      <c r="AA328" s="122">
        <f>(幕後結果!$AC$2+幕後結果!$AC$4*幕後結果_最佳化!$O1329)*12/3</f>
        <v>-0.85366181568008026</v>
      </c>
      <c r="AB328" s="122">
        <f>(幕後結果!$AD$2+幕後結果!$AD$4*幕後結果_最佳化!$P1329)*12/3</f>
        <v>0.84120960173237813</v>
      </c>
      <c r="AC328" s="122">
        <f>(幕後結果!$AE$2+幕後結果!$AE$4*幕後結果_最佳化!$Q1329)*12/3</f>
        <v>1.0011985999673478</v>
      </c>
      <c r="AD328" s="122">
        <f>(幕後結果!$AF$2+幕後結果!$AF$4*幕後結果_最佳化!$R1329)*12/3</f>
        <v>-0.11475535937442577</v>
      </c>
      <c r="AE328" s="122">
        <f>(幕後結果!$AG$2+幕後結果!$AG$4*幕後結果_最佳化!$S1329)*12/3</f>
        <v>0.39013596510181103</v>
      </c>
      <c r="AF328" s="122">
        <f>(幕後結果!$AH$2+幕後結果!$AH$4*幕後結果_最佳化!$T1329)*12/3</f>
        <v>1.5474504309016555</v>
      </c>
      <c r="AG328" s="122">
        <f>(幕後結果!$AI$2+幕後結果!$AI$4*幕後結果_最佳化!$U1329)*12/3</f>
        <v>-1.5482085724575061</v>
      </c>
      <c r="AH328" s="122">
        <f>(幕後結果!$AJ$2+幕後結果!$AJ$4*幕後結果_最佳化!$V1329)*12/3</f>
        <v>1.1409180342842327</v>
      </c>
      <c r="AI328" s="96">
        <f>(幕後結果!$AK$2+幕後結果!$AK$4*幕後結果_最佳化!$W1329)*12/3</f>
        <v>-0.31772866546957962</v>
      </c>
      <c r="AJ328" s="56"/>
      <c r="AK328" s="56"/>
      <c r="AL328" s="56"/>
      <c r="AM328" s="104">
        <v>327</v>
      </c>
      <c r="AN328" s="122">
        <f t="shared" si="66"/>
        <v>6.1164178982993749E-2</v>
      </c>
      <c r="AO328" s="122">
        <f t="shared" si="67"/>
        <v>0.11412798883878066</v>
      </c>
      <c r="AP328" s="122">
        <f t="shared" si="68"/>
        <v>0.21604050498963803</v>
      </c>
      <c r="AQ328" s="122">
        <f t="shared" si="69"/>
        <v>0.11583658620997306</v>
      </c>
      <c r="AR328" s="122">
        <f t="shared" si="70"/>
        <v>3.5300851835940061E-2</v>
      </c>
      <c r="AS328" s="122">
        <f t="shared" si="71"/>
        <v>0.12827675120769719</v>
      </c>
      <c r="AT328" s="122">
        <f t="shared" si="72"/>
        <v>0.10363200001549612</v>
      </c>
      <c r="AU328" s="122">
        <f t="shared" si="73"/>
        <v>8.9770316322800775E-2</v>
      </c>
      <c r="AV328" s="122">
        <f t="shared" si="74"/>
        <v>4.8793744760550518E-2</v>
      </c>
      <c r="AW328" s="122">
        <f t="shared" si="75"/>
        <v>8.7057076836129843E-2</v>
      </c>
      <c r="AX328" s="122">
        <f t="shared" si="76"/>
        <v>1</v>
      </c>
      <c r="AY328" s="122">
        <f>SUMPRODUCT(AN328:AW328,幕後結果_最佳化!$Z$1005:$AI$1005)</f>
        <v>9.7381524212454162E-2</v>
      </c>
      <c r="AZ328" s="122">
        <f>(SUMPRODUCT(AN328:AW328,MMULT(AN328:AW328,幕後結果!$AB$9:$AK$18)))*252</f>
        <v>4.848477307362737E-2</v>
      </c>
      <c r="BA328" s="122">
        <f t="shared" si="77"/>
        <v>0.2201925817860978</v>
      </c>
      <c r="BB328" s="98">
        <f t="shared" si="78"/>
        <v>0.24742670152884297</v>
      </c>
      <c r="BC328" s="56"/>
      <c r="BD328" s="56"/>
    </row>
    <row r="329" spans="1:56">
      <c r="A329" s="91">
        <v>328</v>
      </c>
      <c r="B329" s="122">
        <v>0.72708063342006501</v>
      </c>
      <c r="C329" s="122">
        <v>0.82985494418636008</v>
      </c>
      <c r="D329" s="122">
        <v>0.14535833160197553</v>
      </c>
      <c r="E329" s="122">
        <v>0.24659186240352571</v>
      </c>
      <c r="F329" s="122">
        <v>0.60675754587252873</v>
      </c>
      <c r="G329" s="122">
        <v>0.83776841010485592</v>
      </c>
      <c r="H329" s="122">
        <v>0.42443499420977937</v>
      </c>
      <c r="I329" s="122">
        <v>0.5738323972298649</v>
      </c>
      <c r="J329" s="122">
        <v>2.2551030330273392E-3</v>
      </c>
      <c r="K329" s="100">
        <v>0.8999024273381302</v>
      </c>
      <c r="L329" s="101"/>
      <c r="M329" s="102">
        <v>328</v>
      </c>
      <c r="N329" s="125">
        <v>0.60400738369521001</v>
      </c>
      <c r="O329" s="125">
        <v>0.95359218798407663</v>
      </c>
      <c r="P329" s="125">
        <v>-1.0565507596795491</v>
      </c>
      <c r="Q329" s="125">
        <v>-0.68525388716040858</v>
      </c>
      <c r="R329" s="125">
        <v>0.2708779452108927</v>
      </c>
      <c r="S329" s="125">
        <v>0.98532760001727271</v>
      </c>
      <c r="T329" s="125">
        <v>-0.1905604374960663</v>
      </c>
      <c r="U329" s="122">
        <v>0.18613970544612821</v>
      </c>
      <c r="V329" s="122">
        <v>-2.8400811364872651</v>
      </c>
      <c r="W329" s="94">
        <v>1.2809957886232599</v>
      </c>
      <c r="X329" s="56"/>
      <c r="Y329" s="95">
        <v>328</v>
      </c>
      <c r="Z329" s="122">
        <f>(幕後結果!$AB$2+幕後結果!$AB$4*幕後結果_最佳化!$N1330)*12/3</f>
        <v>0.7016152820122018</v>
      </c>
      <c r="AA329" s="122">
        <f>(幕後結果!$AC$2+幕後結果!$AC$4*幕後結果_最佳化!$O1330)*12/3</f>
        <v>-1.1319878954902718E-2</v>
      </c>
      <c r="AB329" s="122">
        <f>(幕後結果!$AD$2+幕後結果!$AD$4*幕後結果_最佳化!$P1330)*12/3</f>
        <v>-0.17377858816363823</v>
      </c>
      <c r="AC329" s="122">
        <f>(幕後結果!$AE$2+幕後結果!$AE$4*幕後結果_最佳化!$Q1330)*12/3</f>
        <v>0.34284879336311636</v>
      </c>
      <c r="AD329" s="122">
        <f>(幕後結果!$AF$2+幕後結果!$AF$4*幕後結果_最佳化!$R1330)*12/3</f>
        <v>2.4249522040215341E-2</v>
      </c>
      <c r="AE329" s="122">
        <f>(幕後結果!$AG$2+幕後結果!$AG$4*幕後結果_最佳化!$S1330)*12/3</f>
        <v>0.87793419549739726</v>
      </c>
      <c r="AF329" s="122">
        <f>(幕後結果!$AH$2+幕後結果!$AH$4*幕後結果_最佳化!$T1330)*12/3</f>
        <v>1.1332750921942403</v>
      </c>
      <c r="AG329" s="122">
        <f>(幕後結果!$AI$2+幕後結果!$AI$4*幕後結果_最佳化!$U1330)*12/3</f>
        <v>-0.26490885348529369</v>
      </c>
      <c r="AH329" s="122">
        <f>(幕後結果!$AJ$2+幕後結果!$AJ$4*幕後結果_最佳化!$V1330)*12/3</f>
        <v>-1.5411256221134859</v>
      </c>
      <c r="AI329" s="96">
        <f>(幕後結果!$AK$2+幕後結果!$AK$4*幕後結果_最佳化!$W1330)*12/3</f>
        <v>0.34233861913900571</v>
      </c>
      <c r="AJ329" s="56"/>
      <c r="AK329" s="56"/>
      <c r="AL329" s="56"/>
      <c r="AM329" s="104">
        <v>328</v>
      </c>
      <c r="AN329" s="122">
        <f t="shared" si="66"/>
        <v>0.11827549603235443</v>
      </c>
      <c r="AO329" s="122">
        <f t="shared" si="67"/>
        <v>0.15747080423739065</v>
      </c>
      <c r="AP329" s="122">
        <f t="shared" si="68"/>
        <v>0.13225979448859562</v>
      </c>
      <c r="AQ329" s="122">
        <f t="shared" si="69"/>
        <v>5.3872098332103428E-2</v>
      </c>
      <c r="AR329" s="122">
        <f t="shared" si="70"/>
        <v>0.10331143680389777</v>
      </c>
      <c r="AS329" s="122">
        <f t="shared" si="71"/>
        <v>0.10178095556560893</v>
      </c>
      <c r="AT329" s="122">
        <f t="shared" si="72"/>
        <v>6.1660199864837575E-2</v>
      </c>
      <c r="AU329" s="122">
        <f t="shared" si="73"/>
        <v>8.4100592553477418E-2</v>
      </c>
      <c r="AV329" s="122">
        <f t="shared" si="74"/>
        <v>0.15955705341106108</v>
      </c>
      <c r="AW329" s="122">
        <f t="shared" si="75"/>
        <v>2.7711568710673044E-2</v>
      </c>
      <c r="AX329" s="122">
        <f t="shared" si="76"/>
        <v>1.0000000000000002</v>
      </c>
      <c r="AY329" s="122">
        <f>SUMPRODUCT(AN329:AW329,幕後結果_最佳化!$Z$1005:$AI$1005)</f>
        <v>-7.7238980292763118E-2</v>
      </c>
      <c r="AZ329" s="122">
        <f>(SUMPRODUCT(AN329:AW329,MMULT(AN329:AW329,幕後結果!$AB$9:$AK$18)))*252</f>
        <v>5.2503764248042879E-2</v>
      </c>
      <c r="BA329" s="122">
        <f t="shared" si="77"/>
        <v>0.22913699886321912</v>
      </c>
      <c r="BB329" s="98">
        <f t="shared" si="78"/>
        <v>-0.52431070009989444</v>
      </c>
      <c r="BC329" s="56"/>
      <c r="BD329" s="56"/>
    </row>
    <row r="330" spans="1:56">
      <c r="A330" s="91">
        <v>329</v>
      </c>
      <c r="B330" s="122">
        <v>0.41065898725897876</v>
      </c>
      <c r="C330" s="122">
        <v>0.82101256777315301</v>
      </c>
      <c r="D330" s="122">
        <v>0.88560449965414634</v>
      </c>
      <c r="E330" s="122">
        <v>0.90479237381086497</v>
      </c>
      <c r="F330" s="122">
        <v>0.57655687588914617</v>
      </c>
      <c r="G330" s="122">
        <v>0.15673811466781995</v>
      </c>
      <c r="H330" s="122">
        <v>0.51449144426826576</v>
      </c>
      <c r="I330" s="122">
        <v>1.2296998080421062E-2</v>
      </c>
      <c r="J330" s="122">
        <v>0.93563101251709901</v>
      </c>
      <c r="K330" s="100">
        <v>0.94381795080435871</v>
      </c>
      <c r="L330" s="101"/>
      <c r="M330" s="102">
        <v>329</v>
      </c>
      <c r="N330" s="125">
        <v>-0.22585014491341276</v>
      </c>
      <c r="O330" s="125">
        <v>0.91923079969806565</v>
      </c>
      <c r="P330" s="125">
        <v>1.2034790319605451</v>
      </c>
      <c r="Q330" s="125">
        <v>1.3093516764984878</v>
      </c>
      <c r="R330" s="125">
        <v>0.1930928550281111</v>
      </c>
      <c r="S330" s="125">
        <v>-1.0079546595159328</v>
      </c>
      <c r="T330" s="125">
        <v>3.6332655919574582E-2</v>
      </c>
      <c r="U330" s="122">
        <v>-2.2477208417923782</v>
      </c>
      <c r="V330" s="122">
        <v>1.519097424350039</v>
      </c>
      <c r="W330" s="94">
        <v>1.5876562178591698</v>
      </c>
      <c r="X330" s="56"/>
      <c r="Y330" s="95">
        <v>329</v>
      </c>
      <c r="Z330" s="122">
        <f>(幕後結果!$AB$2+幕後結果!$AB$4*幕後結果_最佳化!$N1331)*12/3</f>
        <v>-0.32869466199123498</v>
      </c>
      <c r="AA330" s="122">
        <f>(幕後結果!$AC$2+幕後結果!$AC$4*幕後結果_最佳化!$O1331)*12/3</f>
        <v>-0.13077461048518613</v>
      </c>
      <c r="AB330" s="122">
        <f>(幕後結果!$AD$2+幕後結果!$AD$4*幕後結果_最佳化!$P1331)*12/3</f>
        <v>1.5298564969144539</v>
      </c>
      <c r="AC330" s="122">
        <f>(幕後結果!$AE$2+幕後結果!$AE$4*幕後結果_最佳化!$Q1331)*12/3</f>
        <v>2.2666427981217083</v>
      </c>
      <c r="AD330" s="122">
        <f>(幕後結果!$AF$2+幕後結果!$AF$4*幕後結果_最佳化!$R1331)*12/3</f>
        <v>0.38543508859581066</v>
      </c>
      <c r="AE330" s="122">
        <f>(幕後結果!$AG$2+幕後結果!$AG$4*幕後結果_最佳化!$S1331)*12/3</f>
        <v>0.74705095026378976</v>
      </c>
      <c r="AF330" s="122">
        <f>(幕後結果!$AH$2+幕後結果!$AH$4*幕後結果_最佳化!$T1331)*12/3</f>
        <v>1.2049777657099137</v>
      </c>
      <c r="AG330" s="122">
        <f>(幕後結果!$AI$2+幕後結果!$AI$4*幕後結果_最佳化!$U1331)*12/3</f>
        <v>-3.6428711705869339</v>
      </c>
      <c r="AH330" s="122">
        <f>(幕後結果!$AJ$2+幕後結果!$AJ$4*幕後結果_最佳化!$V1331)*12/3</f>
        <v>1.3590069562473055</v>
      </c>
      <c r="AI330" s="96">
        <f>(幕後結果!$AK$2+幕後結果!$AK$4*幕後結果_最佳化!$W1331)*12/3</f>
        <v>0.38603073101150936</v>
      </c>
      <c r="AJ330" s="56"/>
      <c r="AK330" s="56"/>
      <c r="AL330" s="56"/>
      <c r="AM330" s="104">
        <v>329</v>
      </c>
      <c r="AN330" s="122">
        <f t="shared" si="66"/>
        <v>1.6325370750497344E-2</v>
      </c>
      <c r="AO330" s="122">
        <f t="shared" si="67"/>
        <v>0.15095408981552036</v>
      </c>
      <c r="AP330" s="122">
        <f t="shared" si="68"/>
        <v>6.887983082398208E-2</v>
      </c>
      <c r="AQ330" s="122">
        <f t="shared" si="69"/>
        <v>5.9670419320915456E-2</v>
      </c>
      <c r="AR330" s="122">
        <f t="shared" si="70"/>
        <v>8.8731715957023047E-2</v>
      </c>
      <c r="AS330" s="122">
        <f t="shared" si="71"/>
        <v>0.20518770336637956</v>
      </c>
      <c r="AT330" s="122">
        <f t="shared" si="72"/>
        <v>0.1554939214327074</v>
      </c>
      <c r="AU330" s="122">
        <f t="shared" si="73"/>
        <v>1.8485290529560917E-2</v>
      </c>
      <c r="AV330" s="122">
        <f t="shared" si="74"/>
        <v>7.8915873345435025E-2</v>
      </c>
      <c r="AW330" s="122">
        <f t="shared" si="75"/>
        <v>0.15735578465797892</v>
      </c>
      <c r="AX330" s="122">
        <f t="shared" si="76"/>
        <v>1</v>
      </c>
      <c r="AY330" s="122">
        <f>SUMPRODUCT(AN330:AW330,幕後結果_最佳化!$Z$1005:$AI$1005)</f>
        <v>4.1382591425735027E-2</v>
      </c>
      <c r="AZ330" s="122">
        <f>(SUMPRODUCT(AN330:AW330,MMULT(AN330:AW330,幕後結果!$AB$9:$AK$18)))*252</f>
        <v>4.8195708762291144E-2</v>
      </c>
      <c r="BA330" s="122">
        <f t="shared" si="77"/>
        <v>0.21953521075738885</v>
      </c>
      <c r="BB330" s="98">
        <f t="shared" si="78"/>
        <v>-6.9119143531917579E-3</v>
      </c>
      <c r="BC330" s="56"/>
      <c r="BD330" s="56"/>
    </row>
    <row r="331" spans="1:56">
      <c r="A331" s="91">
        <v>330</v>
      </c>
      <c r="B331" s="122">
        <v>0.23667494000135281</v>
      </c>
      <c r="C331" s="122">
        <v>0.24190374051264252</v>
      </c>
      <c r="D331" s="122">
        <v>0.39665564850280144</v>
      </c>
      <c r="E331" s="122">
        <v>0.57703354442722987</v>
      </c>
      <c r="F331" s="122">
        <v>0.81802103127755621</v>
      </c>
      <c r="G331" s="122">
        <v>0.97411579388382186</v>
      </c>
      <c r="H331" s="122">
        <v>0.37939328113452864</v>
      </c>
      <c r="I331" s="122">
        <v>0.37173078313256736</v>
      </c>
      <c r="J331" s="122">
        <v>0.5121259669361935</v>
      </c>
      <c r="K331" s="100">
        <v>0.56010332480867775</v>
      </c>
      <c r="L331" s="101"/>
      <c r="M331" s="102">
        <v>330</v>
      </c>
      <c r="N331" s="125">
        <v>-0.71703924761247717</v>
      </c>
      <c r="O331" s="125">
        <v>-0.70019188144028532</v>
      </c>
      <c r="P331" s="125">
        <v>-0.26201315910778178</v>
      </c>
      <c r="Q331" s="125">
        <v>0.19431031272086094</v>
      </c>
      <c r="R331" s="125">
        <v>0.90784912939578821</v>
      </c>
      <c r="S331" s="125">
        <v>1.9450545584989738</v>
      </c>
      <c r="T331" s="125">
        <v>-0.30707463718357902</v>
      </c>
      <c r="U331" s="122">
        <v>-0.32727279585496938</v>
      </c>
      <c r="V331" s="122">
        <v>3.0399973328825488E-2</v>
      </c>
      <c r="W331" s="94">
        <v>0.15123118593863727</v>
      </c>
      <c r="X331" s="56"/>
      <c r="Y331" s="95">
        <v>330</v>
      </c>
      <c r="Z331" s="122">
        <f>(幕後結果!$AB$2+幕後結果!$AB$4*幕後結果_最佳化!$N1332)*12/3</f>
        <v>-0.93853068739367151</v>
      </c>
      <c r="AA331" s="122">
        <f>(幕後結果!$AC$2+幕後結果!$AC$4*幕後結果_最佳化!$O1332)*12/3</f>
        <v>-2.4051341673125806</v>
      </c>
      <c r="AB331" s="122">
        <f>(幕後結果!$AD$2+幕後結果!$AD$4*幕後結果_最佳化!$P1332)*12/3</f>
        <v>-5.1592624624047789E-2</v>
      </c>
      <c r="AC331" s="122">
        <f>(幕後結果!$AE$2+幕後結果!$AE$4*幕後結果_最佳化!$Q1332)*12/3</f>
        <v>0.80313823173483334</v>
      </c>
      <c r="AD331" s="122">
        <f>(幕後結果!$AF$2+幕後結果!$AF$4*幕後結果_最佳化!$R1332)*12/3</f>
        <v>0.47188782687729453</v>
      </c>
      <c r="AE331" s="122">
        <f>(幕後結果!$AG$2+幕後結果!$AG$4*幕後結果_最佳化!$S1332)*12/3</f>
        <v>1.5646435493596293</v>
      </c>
      <c r="AF331" s="122">
        <f>(幕後結果!$AH$2+幕後結果!$AH$4*幕後結果_最佳化!$T1332)*12/3</f>
        <v>0.81634037058879949</v>
      </c>
      <c r="AG331" s="122">
        <f>(幕後結果!$AI$2+幕後結果!$AI$4*幕後結果_最佳化!$U1332)*12/3</f>
        <v>-1.3122941030178252</v>
      </c>
      <c r="AH331" s="122">
        <f>(幕後結果!$AJ$2+幕後結果!$AJ$4*幕後結果_最佳化!$V1332)*12/3</f>
        <v>-0.27941054824522066</v>
      </c>
      <c r="AI331" s="96">
        <f>(幕後結果!$AK$2+幕後結果!$AK$4*幕後結果_最佳化!$W1332)*12/3</f>
        <v>-0.33192197512507587</v>
      </c>
      <c r="AJ331" s="56"/>
      <c r="AK331" s="56"/>
      <c r="AL331" s="56"/>
      <c r="AM331" s="104">
        <v>330</v>
      </c>
      <c r="AN331" s="122">
        <f t="shared" si="66"/>
        <v>0.24655743962282045</v>
      </c>
      <c r="AO331" s="122">
        <f t="shared" si="67"/>
        <v>4.9320861461312204E-2</v>
      </c>
      <c r="AP331" s="122">
        <f t="shared" si="68"/>
        <v>2.265560025182746E-2</v>
      </c>
      <c r="AQ331" s="122">
        <f t="shared" si="69"/>
        <v>0.20174619726230517</v>
      </c>
      <c r="AR331" s="122">
        <f t="shared" si="70"/>
        <v>0.12461724596819766</v>
      </c>
      <c r="AS331" s="122">
        <f t="shared" si="71"/>
        <v>4.9765386722284748E-2</v>
      </c>
      <c r="AT331" s="122">
        <f t="shared" si="72"/>
        <v>0.14751922977912196</v>
      </c>
      <c r="AU331" s="122">
        <f t="shared" si="73"/>
        <v>4.4213677627914637E-2</v>
      </c>
      <c r="AV331" s="122">
        <f t="shared" si="74"/>
        <v>3.9320607750160538E-2</v>
      </c>
      <c r="AW331" s="122">
        <f t="shared" si="75"/>
        <v>7.428375355405524E-2</v>
      </c>
      <c r="AX331" s="122">
        <f t="shared" si="76"/>
        <v>1</v>
      </c>
      <c r="AY331" s="122">
        <f>SUMPRODUCT(AN331:AW331,幕後結果_最佳化!$Z$1005:$AI$1005)</f>
        <v>0.22786019442476935</v>
      </c>
      <c r="AZ331" s="122">
        <f>(SUMPRODUCT(AN331:AW331,MMULT(AN331:AW331,幕後結果!$AB$9:$AK$18)))*252</f>
        <v>4.9503190115880578E-2</v>
      </c>
      <c r="BA331" s="122">
        <f t="shared" si="77"/>
        <v>0.22249312374965788</v>
      </c>
      <c r="BB331" s="98">
        <f t="shared" si="78"/>
        <v>0.83130746383371656</v>
      </c>
      <c r="BC331" s="56"/>
      <c r="BD331" s="56"/>
    </row>
    <row r="332" spans="1:56">
      <c r="A332" s="91">
        <v>331</v>
      </c>
      <c r="B332" s="122">
        <v>0.2831853914127862</v>
      </c>
      <c r="C332" s="122">
        <v>0.31414295036826712</v>
      </c>
      <c r="D332" s="122">
        <v>0.62279730951415324</v>
      </c>
      <c r="E332" s="122">
        <v>0.17329074415926771</v>
      </c>
      <c r="F332" s="122">
        <v>0.48539715439268405</v>
      </c>
      <c r="G332" s="122">
        <v>0.32657868421685721</v>
      </c>
      <c r="H332" s="122">
        <v>4.8352910166463925E-2</v>
      </c>
      <c r="I332" s="122">
        <v>0.41152594758302352</v>
      </c>
      <c r="J332" s="122">
        <v>0.67892185335064736</v>
      </c>
      <c r="K332" s="100">
        <v>0.24738727930578519</v>
      </c>
      <c r="L332" s="101"/>
      <c r="M332" s="102">
        <v>331</v>
      </c>
      <c r="N332" s="125">
        <v>-0.57340459055725645</v>
      </c>
      <c r="O332" s="125">
        <v>-0.48414086576687704</v>
      </c>
      <c r="P332" s="125">
        <v>0.31283584486184335</v>
      </c>
      <c r="Q332" s="125">
        <v>-0.94124076951480817</v>
      </c>
      <c r="R332" s="125">
        <v>-3.6612083456954402E-2</v>
      </c>
      <c r="S332" s="125">
        <v>-0.44938026054127761</v>
      </c>
      <c r="T332" s="125">
        <v>-1.6610379737996637</v>
      </c>
      <c r="U332" s="122">
        <v>-0.22362141974186889</v>
      </c>
      <c r="V332" s="122">
        <v>0.46468605894113979</v>
      </c>
      <c r="W332" s="94">
        <v>-0.68273460540807018</v>
      </c>
      <c r="X332" s="56"/>
      <c r="Y332" s="95">
        <v>331</v>
      </c>
      <c r="Z332" s="122">
        <f>(幕後結果!$AB$2+幕後結果!$AB$4*幕後結果_最佳化!$N1333)*12/3</f>
        <v>-0.76020102192007988</v>
      </c>
      <c r="AA332" s="122">
        <f>(幕後結果!$AC$2+幕後結果!$AC$4*幕後結果_最佳化!$O1333)*12/3</f>
        <v>-2.0949204038351925</v>
      </c>
      <c r="AB332" s="122">
        <f>(幕後結果!$AD$2+幕後結果!$AD$4*幕後結果_最佳化!$P1333)*12/3</f>
        <v>0.51139838588843889</v>
      </c>
      <c r="AC332" s="122">
        <f>(幕後結果!$AE$2+幕後結果!$AE$4*幕後結果_最佳化!$Q1333)*12/3</f>
        <v>0.16114024216267608</v>
      </c>
      <c r="AD332" s="122">
        <f>(幕後結果!$AF$2+幕後結果!$AF$4*幕後結果_最佳化!$R1333)*12/3</f>
        <v>-0.18354421215096525</v>
      </c>
      <c r="AE332" s="122">
        <f>(幕後結果!$AG$2+幕後結果!$AG$4*幕後結果_最佳化!$S1333)*12/3</f>
        <v>-0.70752561995073693</v>
      </c>
      <c r="AF332" s="122">
        <f>(幕後結果!$AH$2+幕後結果!$AH$4*幕後結果_最佳化!$T1333)*12/3</f>
        <v>-0.35681324014917637</v>
      </c>
      <c r="AG332" s="122">
        <f>(幕後結果!$AI$2+幕後結果!$AI$4*幕後結果_最佳化!$U1333)*12/3</f>
        <v>-1.397486500334707</v>
      </c>
      <c r="AH332" s="122">
        <f>(幕後結果!$AJ$2+幕後結果!$AJ$4*幕後結果_最佳化!$V1333)*12/3</f>
        <v>-0.16356882948386037</v>
      </c>
      <c r="AI332" s="96">
        <f>(幕後結果!$AK$2+幕後結果!$AK$4*幕後結果_最佳化!$W1333)*12/3</f>
        <v>-1.121778458071838</v>
      </c>
      <c r="AJ332" s="56"/>
      <c r="AK332" s="56"/>
      <c r="AL332" s="56"/>
      <c r="AM332" s="104">
        <v>331</v>
      </c>
      <c r="AN332" s="122">
        <f t="shared" si="66"/>
        <v>8.514329034308224E-2</v>
      </c>
      <c r="AO332" s="122">
        <f t="shared" si="67"/>
        <v>0.16299333788936143</v>
      </c>
      <c r="AP332" s="122">
        <f t="shared" si="68"/>
        <v>0.12779189284770917</v>
      </c>
      <c r="AQ332" s="122">
        <f t="shared" si="69"/>
        <v>2.5359292353081264E-2</v>
      </c>
      <c r="AR332" s="122">
        <f t="shared" si="70"/>
        <v>0.10844028047196989</v>
      </c>
      <c r="AS332" s="122">
        <f t="shared" si="71"/>
        <v>1.9746050099443788E-2</v>
      </c>
      <c r="AT332" s="122">
        <f t="shared" si="72"/>
        <v>0.15385780078020922</v>
      </c>
      <c r="AU332" s="122">
        <f t="shared" si="73"/>
        <v>8.4910859138754471E-2</v>
      </c>
      <c r="AV332" s="122">
        <f t="shared" si="74"/>
        <v>0.11394270444285476</v>
      </c>
      <c r="AW332" s="122">
        <f t="shared" si="75"/>
        <v>0.11781449163353384</v>
      </c>
      <c r="AX332" s="122">
        <f t="shared" si="76"/>
        <v>1</v>
      </c>
      <c r="AY332" s="122">
        <f>SUMPRODUCT(AN332:AW332,幕後結果_最佳化!$Z$1005:$AI$1005)</f>
        <v>-7.932226377028144E-2</v>
      </c>
      <c r="AZ332" s="122">
        <f>(SUMPRODUCT(AN332:AW332,MMULT(AN332:AW332,幕後結果!$AB$9:$AK$18)))*252</f>
        <v>4.7952219125201305E-2</v>
      </c>
      <c r="BA332" s="122">
        <f t="shared" si="77"/>
        <v>0.21897995142295859</v>
      </c>
      <c r="BB332" s="98">
        <f t="shared" si="78"/>
        <v>-0.55814362445541787</v>
      </c>
      <c r="BC332" s="56"/>
      <c r="BD332" s="56"/>
    </row>
    <row r="333" spans="1:56">
      <c r="A333" s="91">
        <v>332</v>
      </c>
      <c r="B333" s="122">
        <v>0.7255321298927615</v>
      </c>
      <c r="C333" s="122">
        <v>0.32698186028911436</v>
      </c>
      <c r="D333" s="122">
        <v>8.8016775329840202E-2</v>
      </c>
      <c r="E333" s="122">
        <v>0.89480221832034124</v>
      </c>
      <c r="F333" s="122">
        <v>6.4770696000695072E-2</v>
      </c>
      <c r="G333" s="122">
        <v>0.16015829044752183</v>
      </c>
      <c r="H333" s="122">
        <v>2.0709027109216516E-2</v>
      </c>
      <c r="I333" s="122">
        <v>0.26530845058566466</v>
      </c>
      <c r="J333" s="122">
        <v>0.41662988998095973</v>
      </c>
      <c r="K333" s="100">
        <v>0.5051588261655815</v>
      </c>
      <c r="L333" s="101"/>
      <c r="M333" s="102">
        <v>332</v>
      </c>
      <c r="N333" s="125">
        <v>0.59935565723359963</v>
      </c>
      <c r="O333" s="125">
        <v>-0.44826255607934884</v>
      </c>
      <c r="P333" s="125">
        <v>-1.3530691170974214</v>
      </c>
      <c r="Q333" s="125">
        <v>1.252478484742489</v>
      </c>
      <c r="R333" s="125">
        <v>-1.5159128444980943</v>
      </c>
      <c r="S333" s="125">
        <v>-0.99380752710127729</v>
      </c>
      <c r="T333" s="125">
        <v>-2.0393204674806342</v>
      </c>
      <c r="U333" s="122">
        <v>-0.62706458397630294</v>
      </c>
      <c r="V333" s="122">
        <v>-0.21052264441598961</v>
      </c>
      <c r="W333" s="94">
        <v>1.2931619940403491E-2</v>
      </c>
      <c r="X333" s="56"/>
      <c r="Y333" s="95">
        <v>332</v>
      </c>
      <c r="Z333" s="122">
        <f>(幕後結果!$AB$2+幕後結果!$AB$4*幕後結果_最佳化!$N1334)*12/3</f>
        <v>0.69583992917758108</v>
      </c>
      <c r="AA333" s="122">
        <f>(幕後結果!$AC$2+幕後結果!$AC$4*幕後結果_最佳化!$O1334)*12/3</f>
        <v>-1.9435821159430795</v>
      </c>
      <c r="AB333" s="122">
        <f>(幕後結果!$AD$2+幕後結果!$AD$4*幕後結果_最佳化!$P1334)*12/3</f>
        <v>-0.57432720282383987</v>
      </c>
      <c r="AC333" s="122">
        <f>(幕後結果!$AE$2+幕後結果!$AE$4*幕後結果_最佳化!$Q1334)*12/3</f>
        <v>1.4352704274557215</v>
      </c>
      <c r="AD333" s="122">
        <f>(幕後結果!$AF$2+幕後結果!$AF$4*幕後結果_最佳化!$R1334)*12/3</f>
        <v>-1.1991880904860133</v>
      </c>
      <c r="AE333" s="122">
        <f>(幕後結果!$AG$2+幕後結果!$AG$4*幕後結果_最佳化!$S1334)*12/3</f>
        <v>-8.8986196673597195E-2</v>
      </c>
      <c r="AF333" s="122">
        <f>(幕後結果!$AH$2+幕後結果!$AH$4*幕後結果_最佳化!$T1334)*12/3</f>
        <v>-1.0969299258907765</v>
      </c>
      <c r="AG333" s="122">
        <f>(幕後結果!$AI$2+幕後結果!$AI$4*幕後結果_最佳化!$U1334)*12/3</f>
        <v>-1.5754984137017789</v>
      </c>
      <c r="AH333" s="122">
        <f>(幕後結果!$AJ$2+幕後結果!$AJ$4*幕後結果_最佳化!$V1334)*12/3</f>
        <v>-0.7532920058032081</v>
      </c>
      <c r="AI333" s="96">
        <f>(幕後結果!$AK$2+幕後結果!$AK$4*幕後結果_最佳化!$W1334)*12/3</f>
        <v>-0.7920336555333356</v>
      </c>
      <c r="AJ333" s="56"/>
      <c r="AK333" s="56"/>
      <c r="AL333" s="56"/>
      <c r="AM333" s="104">
        <v>332</v>
      </c>
      <c r="AN333" s="122">
        <f t="shared" si="66"/>
        <v>8.3631562339497381E-2</v>
      </c>
      <c r="AO333" s="122">
        <f t="shared" si="67"/>
        <v>2.4626853294604876E-2</v>
      </c>
      <c r="AP333" s="122">
        <f t="shared" si="68"/>
        <v>9.5762158955193591E-2</v>
      </c>
      <c r="AQ333" s="122">
        <f t="shared" si="69"/>
        <v>0.15458142440521505</v>
      </c>
      <c r="AR333" s="122">
        <f t="shared" si="70"/>
        <v>0.16102722172519288</v>
      </c>
      <c r="AS333" s="122">
        <f t="shared" si="71"/>
        <v>0.14007194232337414</v>
      </c>
      <c r="AT333" s="122">
        <f t="shared" si="72"/>
        <v>0.10442501314360247</v>
      </c>
      <c r="AU333" s="122">
        <f t="shared" si="73"/>
        <v>0.10238300875309672</v>
      </c>
      <c r="AV333" s="122">
        <f t="shared" si="74"/>
        <v>1.8724481131981545E-2</v>
      </c>
      <c r="AW333" s="122">
        <f t="shared" si="75"/>
        <v>0.11476633392824129</v>
      </c>
      <c r="AX333" s="122">
        <f t="shared" si="76"/>
        <v>1</v>
      </c>
      <c r="AY333" s="122">
        <f>SUMPRODUCT(AN333:AW333,幕後結果_最佳化!$Z$1005:$AI$1005)</f>
        <v>0.16049306965772547</v>
      </c>
      <c r="AZ333" s="122">
        <f>(SUMPRODUCT(AN333:AW333,MMULT(AN333:AW333,幕後結果!$AB$9:$AK$18)))*252</f>
        <v>4.1260180519181955E-2</v>
      </c>
      <c r="BA333" s="122">
        <f t="shared" si="77"/>
        <v>0.20312602127541896</v>
      </c>
      <c r="BB333" s="98">
        <f t="shared" si="78"/>
        <v>0.57891681685765317</v>
      </c>
      <c r="BC333" s="56"/>
      <c r="BD333" s="56"/>
    </row>
    <row r="334" spans="1:56">
      <c r="A334" s="91">
        <v>333</v>
      </c>
      <c r="B334" s="122">
        <v>0.43145499441457003</v>
      </c>
      <c r="C334" s="122">
        <v>0.83639563479983092</v>
      </c>
      <c r="D334" s="122">
        <v>0.68856147061349771</v>
      </c>
      <c r="E334" s="122">
        <v>0.53672840885942286</v>
      </c>
      <c r="F334" s="122">
        <v>8.9407088943752155E-2</v>
      </c>
      <c r="G334" s="122">
        <v>0.21222872590282305</v>
      </c>
      <c r="H334" s="122">
        <v>0.62930119544504159</v>
      </c>
      <c r="I334" s="122">
        <v>0.90997601197839639</v>
      </c>
      <c r="J334" s="122">
        <v>0.96567750048850698</v>
      </c>
      <c r="K334" s="100">
        <v>2.1688455377195659E-3</v>
      </c>
      <c r="L334" s="101"/>
      <c r="M334" s="102">
        <v>333</v>
      </c>
      <c r="N334" s="125">
        <v>-0.17267106509980198</v>
      </c>
      <c r="O334" s="125">
        <v>0.97975163672812493</v>
      </c>
      <c r="P334" s="125">
        <v>0.49177691350713348</v>
      </c>
      <c r="Q334" s="125">
        <v>9.2194909714419723E-2</v>
      </c>
      <c r="R334" s="125">
        <v>-1.3444151486916947</v>
      </c>
      <c r="S334" s="125">
        <v>-0.79871195722663668</v>
      </c>
      <c r="T334" s="125">
        <v>0.33000311408916305</v>
      </c>
      <c r="U334" s="122">
        <v>1.3406073302982879</v>
      </c>
      <c r="V334" s="122">
        <v>1.8207491378499068</v>
      </c>
      <c r="W334" s="94">
        <v>-2.8524992795576027</v>
      </c>
      <c r="X334" s="56"/>
      <c r="Y334" s="95">
        <v>333</v>
      </c>
      <c r="Z334" s="122">
        <f>(幕後結果!$AB$2+幕後結果!$AB$4*幕後結果_最佳化!$N1335)*12/3</f>
        <v>-0.26267015434257801</v>
      </c>
      <c r="AA334" s="122">
        <f>(幕後結果!$AC$2+幕後結果!$AC$4*幕後結果_最佳化!$O1335)*12/3</f>
        <v>-4.2752015139512656E-2</v>
      </c>
      <c r="AB334" s="122">
        <f>(幕後結果!$AD$2+幕後結果!$AD$4*幕後結果_最佳化!$P1335)*12/3</f>
        <v>0.93572465463176113</v>
      </c>
      <c r="AC334" s="122">
        <f>(幕後結果!$AE$2+幕後結果!$AE$4*幕後結果_最佳化!$Q1335)*12/3</f>
        <v>1.2298812768850778</v>
      </c>
      <c r="AD334" s="122">
        <f>(幕後結果!$AF$2+幕後結果!$AF$4*幕後結果_最佳化!$R1335)*12/3</f>
        <v>-0.81433797627608717</v>
      </c>
      <c r="AE334" s="122">
        <f>(幕後結果!$AG$2+幕後結果!$AG$4*幕後結果_最佳化!$S1335)*12/3</f>
        <v>-2.5345194808887139E-2</v>
      </c>
      <c r="AF334" s="122">
        <f>(幕後結果!$AH$2+幕後結果!$AH$4*幕後結果_最佳化!$T1335)*12/3</f>
        <v>1.191791051844268</v>
      </c>
      <c r="AG334" s="122">
        <f>(幕後結果!$AI$2+幕後結果!$AI$4*幕後結果_最佳化!$U1335)*12/3</f>
        <v>0.29529088433606043</v>
      </c>
      <c r="AH334" s="122">
        <f>(幕後結果!$AJ$2+幕後結果!$AJ$4*幕後結果_最佳化!$V1335)*12/3</f>
        <v>1.8271807294886095</v>
      </c>
      <c r="AI334" s="96">
        <f>(幕後結果!$AK$2+幕後結果!$AK$4*幕後結果_最佳化!$W1335)*12/3</f>
        <v>-1.763870558724298</v>
      </c>
      <c r="AJ334" s="56"/>
      <c r="AK334" s="56"/>
      <c r="AL334" s="56"/>
      <c r="AM334" s="104">
        <v>333</v>
      </c>
      <c r="AN334" s="122">
        <f t="shared" si="66"/>
        <v>0.11535605542491181</v>
      </c>
      <c r="AO334" s="122">
        <f t="shared" si="67"/>
        <v>3.8120882940768114E-3</v>
      </c>
      <c r="AP334" s="122">
        <f t="shared" si="68"/>
        <v>0.17806725345481977</v>
      </c>
      <c r="AQ334" s="122">
        <f t="shared" si="69"/>
        <v>0.11963093328227117</v>
      </c>
      <c r="AR334" s="122">
        <f t="shared" si="70"/>
        <v>3.5328439533398204E-2</v>
      </c>
      <c r="AS334" s="122">
        <f t="shared" si="71"/>
        <v>0.18061120997880556</v>
      </c>
      <c r="AT334" s="122">
        <f t="shared" si="72"/>
        <v>0.1469705468773356</v>
      </c>
      <c r="AU334" s="122">
        <f t="shared" si="73"/>
        <v>7.1159841475234411E-3</v>
      </c>
      <c r="AV334" s="122">
        <f t="shared" si="74"/>
        <v>0.1297640498215861</v>
      </c>
      <c r="AW334" s="122">
        <f t="shared" si="75"/>
        <v>8.3343439185271775E-2</v>
      </c>
      <c r="AX334" s="122">
        <f t="shared" si="76"/>
        <v>1.0000000000000002</v>
      </c>
      <c r="AY334" s="122">
        <f>SUMPRODUCT(AN334:AW334,幕後結果_最佳化!$Z$1005:$AI$1005)</f>
        <v>0.38404225545442078</v>
      </c>
      <c r="AZ334" s="122">
        <f>(SUMPRODUCT(AN334:AW334,MMULT(AN334:AW334,幕後結果!$AB$9:$AK$18)))*252</f>
        <v>4.9153540532096134E-2</v>
      </c>
      <c r="BA334" s="122">
        <f t="shared" si="77"/>
        <v>0.22170597766432942</v>
      </c>
      <c r="BB334" s="98">
        <f t="shared" si="78"/>
        <v>1.5387147385395357</v>
      </c>
      <c r="BC334" s="56"/>
      <c r="BD334" s="56"/>
    </row>
    <row r="335" spans="1:56">
      <c r="A335" s="91">
        <v>334</v>
      </c>
      <c r="B335" s="122">
        <v>0.73934432241680459</v>
      </c>
      <c r="C335" s="122">
        <v>0.73858676034452331</v>
      </c>
      <c r="D335" s="122">
        <v>0.53776437086356665</v>
      </c>
      <c r="E335" s="122">
        <v>0.77699977686475497</v>
      </c>
      <c r="F335" s="122">
        <v>0.52437908070223571</v>
      </c>
      <c r="G335" s="122">
        <v>0.54040158746399602</v>
      </c>
      <c r="H335" s="122">
        <v>0.22571102324480607</v>
      </c>
      <c r="I335" s="122">
        <v>0.63665087898791684</v>
      </c>
      <c r="J335" s="122">
        <v>0.81183063205424566</v>
      </c>
      <c r="K335" s="100">
        <v>0.66797700742628141</v>
      </c>
      <c r="L335" s="101"/>
      <c r="M335" s="102">
        <v>334</v>
      </c>
      <c r="N335" s="125">
        <v>0.6413252995940355</v>
      </c>
      <c r="O335" s="125">
        <v>0.63899454697208102</v>
      </c>
      <c r="P335" s="125">
        <v>9.4803057507951177E-2</v>
      </c>
      <c r="Q335" s="125">
        <v>0.76209979321049304</v>
      </c>
      <c r="R335" s="125">
        <v>6.1147376659964447E-2</v>
      </c>
      <c r="S335" s="125">
        <v>0.10144549231135554</v>
      </c>
      <c r="T335" s="125">
        <v>-0.7530463756972855</v>
      </c>
      <c r="U335" s="122">
        <v>0.34952095470104139</v>
      </c>
      <c r="V335" s="122">
        <v>0.88466240891758274</v>
      </c>
      <c r="W335" s="94">
        <v>0.43433390672507027</v>
      </c>
      <c r="X335" s="56"/>
      <c r="Y335" s="95">
        <v>334</v>
      </c>
      <c r="Z335" s="122">
        <f>(幕後結果!$AB$2+幕後結果!$AB$4*幕後結果_最佳化!$N1336)*12/3</f>
        <v>0.74794735530737233</v>
      </c>
      <c r="AA335" s="122">
        <f>(幕後結果!$AC$2+幕後結果!$AC$4*幕後結果_最佳化!$O1336)*12/3</f>
        <v>-0.44161600128349021</v>
      </c>
      <c r="AB335" s="122">
        <f>(幕後結果!$AD$2+幕後結果!$AD$4*幕後結果_最佳化!$P1336)*12/3</f>
        <v>0.80251835615303113</v>
      </c>
      <c r="AC335" s="122">
        <f>(幕後結果!$AE$2+幕後結果!$AE$4*幕後結果_最佳化!$Q1336)*12/3</f>
        <v>1.611609916442454</v>
      </c>
      <c r="AD335" s="122">
        <f>(幕後結果!$AF$2+幕後結果!$AF$4*幕後結果_最佳化!$R1336)*12/3</f>
        <v>7.9378090665904566E-2</v>
      </c>
      <c r="AE335" s="122">
        <f>(幕後結果!$AG$2+幕後結果!$AG$4*幕後結果_最佳化!$S1336)*12/3</f>
        <v>1.1498083584768906</v>
      </c>
      <c r="AF335" s="122">
        <f>(幕後結果!$AH$2+幕後結果!$AH$4*幕後結果_最佳化!$T1336)*12/3</f>
        <v>0.56374355273436227</v>
      </c>
      <c r="AG335" s="122">
        <f>(幕後結果!$AI$2+幕後結果!$AI$4*幕後結果_最佳化!$U1336)*12/3</f>
        <v>-0.15503453088718322</v>
      </c>
      <c r="AH335" s="122">
        <f>(幕後結果!$AJ$2+幕後結果!$AJ$4*幕後結果_最佳化!$V1336)*12/3</f>
        <v>0.99193684227798418</v>
      </c>
      <c r="AI335" s="96">
        <f>(幕後結果!$AK$2+幕後結果!$AK$4*幕後結果_最佳化!$W1336)*12/3</f>
        <v>6.0076572986492938E-2</v>
      </c>
      <c r="AJ335" s="56"/>
      <c r="AK335" s="56"/>
      <c r="AL335" s="56"/>
      <c r="AM335" s="104">
        <v>334</v>
      </c>
      <c r="AN335" s="122">
        <f t="shared" si="66"/>
        <v>7.0633169766654482E-3</v>
      </c>
      <c r="AO335" s="122">
        <f t="shared" si="67"/>
        <v>0.11570233260429696</v>
      </c>
      <c r="AP335" s="122">
        <f t="shared" si="68"/>
        <v>0.11074155747058009</v>
      </c>
      <c r="AQ335" s="122">
        <f t="shared" si="69"/>
        <v>9.1951016453590204E-2</v>
      </c>
      <c r="AR335" s="122">
        <f t="shared" si="70"/>
        <v>0.14256578421157107</v>
      </c>
      <c r="AS335" s="122">
        <f t="shared" si="71"/>
        <v>0.15130571919993246</v>
      </c>
      <c r="AT335" s="122">
        <f t="shared" si="72"/>
        <v>1.5494449246216988E-2</v>
      </c>
      <c r="AU335" s="122">
        <f t="shared" si="73"/>
        <v>0.15230617268400692</v>
      </c>
      <c r="AV335" s="122">
        <f t="shared" si="74"/>
        <v>4.2162490523573563E-2</v>
      </c>
      <c r="AW335" s="122">
        <f t="shared" si="75"/>
        <v>0.17070716062956642</v>
      </c>
      <c r="AX335" s="122">
        <f t="shared" si="76"/>
        <v>1.0000000000000002</v>
      </c>
      <c r="AY335" s="122">
        <f>SUMPRODUCT(AN335:AW335,幕後結果_最佳化!$Z$1005:$AI$1005)</f>
        <v>-0.17587081604685376</v>
      </c>
      <c r="AZ335" s="122">
        <f>(SUMPRODUCT(AN335:AW335,MMULT(AN335:AW335,幕後結果!$AB$9:$AK$18)))*252</f>
        <v>4.5501331457223453E-2</v>
      </c>
      <c r="BA335" s="122">
        <f t="shared" si="77"/>
        <v>0.21331041103805376</v>
      </c>
      <c r="BB335" s="98">
        <f t="shared" si="78"/>
        <v>-1.0255983989821569</v>
      </c>
      <c r="BC335" s="56"/>
      <c r="BD335" s="56"/>
    </row>
    <row r="336" spans="1:56">
      <c r="A336" s="91">
        <v>335</v>
      </c>
      <c r="B336" s="122">
        <v>0.51067574337731303</v>
      </c>
      <c r="C336" s="122">
        <v>6.1163289082191596E-2</v>
      </c>
      <c r="D336" s="122">
        <v>0.19776511185261492</v>
      </c>
      <c r="E336" s="122">
        <v>0.4444347931932906</v>
      </c>
      <c r="F336" s="122">
        <v>0.73671486626196936</v>
      </c>
      <c r="G336" s="122">
        <v>0.29122182731123925</v>
      </c>
      <c r="H336" s="122">
        <v>2.5294909712483271E-3</v>
      </c>
      <c r="I336" s="122">
        <v>0.78243846066036404</v>
      </c>
      <c r="J336" s="122">
        <v>0.27350974825673324</v>
      </c>
      <c r="K336" s="100">
        <v>0.58388738131020101</v>
      </c>
      <c r="L336" s="101"/>
      <c r="M336" s="102">
        <v>335</v>
      </c>
      <c r="N336" s="125">
        <v>2.6763314841351853E-2</v>
      </c>
      <c r="O336" s="125">
        <v>-1.5450813884968269</v>
      </c>
      <c r="P336" s="125">
        <v>-0.84963108551366473</v>
      </c>
      <c r="Q336" s="125">
        <v>-0.13973472828085617</v>
      </c>
      <c r="R336" s="125">
        <v>0.63325020143651012</v>
      </c>
      <c r="S336" s="125">
        <v>-0.54981881166228286</v>
      </c>
      <c r="T336" s="125">
        <v>-2.8032539371923071</v>
      </c>
      <c r="U336" s="122">
        <v>0.7804550449403167</v>
      </c>
      <c r="V336" s="122">
        <v>-0.60223233233668461</v>
      </c>
      <c r="W336" s="94">
        <v>0.21184849005516343</v>
      </c>
      <c r="X336" s="56"/>
      <c r="Y336" s="95">
        <v>335</v>
      </c>
      <c r="Z336" s="122">
        <f>(幕後結果!$AB$2+幕後結果!$AB$4*幕後結果_最佳化!$N1337)*12/3</f>
        <v>-1.5062320773789072E-2</v>
      </c>
      <c r="AA336" s="122">
        <f>(幕後結果!$AC$2+幕後結果!$AC$4*幕後結果_最佳化!$O1337)*12/3</f>
        <v>-3.5048281834094315</v>
      </c>
      <c r="AB336" s="122">
        <f>(幕後結果!$AD$2+幕後結果!$AD$4*幕後結果_最佳化!$P1337)*12/3</f>
        <v>-0.42222935218180585</v>
      </c>
      <c r="AC336" s="122">
        <f>(幕後結果!$AE$2+幕後結果!$AE$4*幕後結果_最佳化!$Q1337)*12/3</f>
        <v>0.32049878237453322</v>
      </c>
      <c r="AD336" s="122">
        <f>(幕後結果!$AF$2+幕後結果!$AF$4*幕後結果_最佳化!$R1337)*12/3</f>
        <v>8.0934655211828965E-2</v>
      </c>
      <c r="AE336" s="122">
        <f>(幕後結果!$AG$2+幕後結果!$AG$4*幕後結果_最佳化!$S1337)*12/3</f>
        <v>-0.63385580846875267</v>
      </c>
      <c r="AF336" s="122">
        <f>(幕後結果!$AH$2+幕後結果!$AH$4*幕後結果_最佳化!$T1337)*12/3</f>
        <v>-1.2780267718557774</v>
      </c>
      <c r="AG336" s="122">
        <f>(幕後結果!$AI$2+幕後結果!$AI$4*幕後結果_最佳化!$U1337)*12/3</f>
        <v>0.21181080860945611</v>
      </c>
      <c r="AH336" s="122">
        <f>(幕後結果!$AJ$2+幕後結果!$AJ$4*幕後結果_最佳化!$V1337)*12/3</f>
        <v>-1.277291651969189</v>
      </c>
      <c r="AI336" s="96">
        <f>(幕後結果!$AK$2+幕後結果!$AK$4*幕後結果_最佳化!$W1337)*12/3</f>
        <v>-0.66187887116340516</v>
      </c>
      <c r="AJ336" s="56"/>
      <c r="AK336" s="56"/>
      <c r="AL336" s="56"/>
      <c r="AM336" s="104">
        <v>335</v>
      </c>
      <c r="AN336" s="122">
        <f t="shared" si="66"/>
        <v>8.5715534152954451E-2</v>
      </c>
      <c r="AO336" s="122">
        <f t="shared" si="67"/>
        <v>9.8876989866001616E-2</v>
      </c>
      <c r="AP336" s="122">
        <f t="shared" si="68"/>
        <v>3.6377493096435405E-2</v>
      </c>
      <c r="AQ336" s="122">
        <f t="shared" si="69"/>
        <v>0.16797416951897504</v>
      </c>
      <c r="AR336" s="122">
        <f t="shared" si="70"/>
        <v>0.15660417262413992</v>
      </c>
      <c r="AS336" s="122">
        <f t="shared" si="71"/>
        <v>0.16854236309876033</v>
      </c>
      <c r="AT336" s="122">
        <f t="shared" si="72"/>
        <v>5.4537217522877234E-2</v>
      </c>
      <c r="AU336" s="122">
        <f t="shared" si="73"/>
        <v>0.15464148246515316</v>
      </c>
      <c r="AV336" s="122">
        <f t="shared" si="74"/>
        <v>5.9327063469499168E-2</v>
      </c>
      <c r="AW336" s="122">
        <f t="shared" si="75"/>
        <v>1.7403514185203809E-2</v>
      </c>
      <c r="AX336" s="122">
        <f t="shared" si="76"/>
        <v>1.0000000000000002</v>
      </c>
      <c r="AY336" s="122">
        <f>SUMPRODUCT(AN336:AW336,幕後結果_最佳化!$Z$1005:$AI$1005)</f>
        <v>-8.8806178491212823E-4</v>
      </c>
      <c r="AZ336" s="122">
        <f>(SUMPRODUCT(AN336:AW336,MMULT(AN336:AW336,幕後結果!$AB$9:$AK$18)))*252</f>
        <v>4.8919208280656379E-2</v>
      </c>
      <c r="BA336" s="122">
        <f t="shared" si="77"/>
        <v>0.22117687103460068</v>
      </c>
      <c r="BB336" s="98">
        <f t="shared" si="78"/>
        <v>-0.19797758047703809</v>
      </c>
      <c r="BC336" s="56"/>
      <c r="BD336" s="56"/>
    </row>
    <row r="337" spans="1:56">
      <c r="A337" s="91">
        <v>336</v>
      </c>
      <c r="B337" s="122">
        <v>7.4601424759839441E-2</v>
      </c>
      <c r="C337" s="122">
        <v>0.50326533870114343</v>
      </c>
      <c r="D337" s="122">
        <v>0.55974302783944241</v>
      </c>
      <c r="E337" s="122">
        <v>0.39615216956269106</v>
      </c>
      <c r="F337" s="122">
        <v>0.169712207068345</v>
      </c>
      <c r="G337" s="122">
        <v>0.6635934020703147</v>
      </c>
      <c r="H337" s="122">
        <v>0.3380424477791899</v>
      </c>
      <c r="I337" s="122">
        <v>0.81478824116945425</v>
      </c>
      <c r="J337" s="122">
        <v>0.98958203988354843</v>
      </c>
      <c r="K337" s="100">
        <v>0.36606724973112659</v>
      </c>
      <c r="L337" s="101"/>
      <c r="M337" s="102">
        <v>336</v>
      </c>
      <c r="N337" s="125">
        <v>-1.4423528798168612</v>
      </c>
      <c r="O337" s="125">
        <v>8.185081707640143E-3</v>
      </c>
      <c r="P337" s="125">
        <v>0.15031773136952395</v>
      </c>
      <c r="Q337" s="125">
        <v>-0.26331948953208506</v>
      </c>
      <c r="R337" s="125">
        <v>-0.95530315170502844</v>
      </c>
      <c r="S337" s="125">
        <v>0.42229021991528726</v>
      </c>
      <c r="T337" s="125">
        <v>-0.41781156368743239</v>
      </c>
      <c r="U337" s="122">
        <v>0.89568033211402787</v>
      </c>
      <c r="V337" s="122">
        <v>2.3109445076120583</v>
      </c>
      <c r="W337" s="94">
        <v>-0.34228755604958383</v>
      </c>
      <c r="X337" s="56"/>
      <c r="Y337" s="95">
        <v>336</v>
      </c>
      <c r="Z337" s="122">
        <f>(幕後結果!$AB$2+幕後結果!$AB$4*幕後結果_最佳化!$N1338)*12/3</f>
        <v>-1.8390441153243458</v>
      </c>
      <c r="AA337" s="122">
        <f>(幕後結果!$AC$2+幕後結果!$AC$4*幕後結果_最佳化!$O1338)*12/3</f>
        <v>-1.4919579802022949</v>
      </c>
      <c r="AB337" s="122">
        <f>(幕後結果!$AD$2+幕後結果!$AD$4*幕後結果_最佳化!$P1338)*12/3</f>
        <v>0.15895877093426025</v>
      </c>
      <c r="AC337" s="122">
        <f>(幕後結果!$AE$2+幕後結果!$AE$4*幕後結果_最佳化!$Q1338)*12/3</f>
        <v>0.64785132514825516</v>
      </c>
      <c r="AD337" s="122">
        <f>(幕後結果!$AF$2+幕後結果!$AF$4*幕後結果_最佳化!$R1338)*12/3</f>
        <v>-0.67345196308870581</v>
      </c>
      <c r="AE337" s="122">
        <f>(幕後結果!$AG$2+幕後結果!$AG$4*幕後結果_最佳化!$S1338)*12/3</f>
        <v>0.12394682601305425</v>
      </c>
      <c r="AF337" s="122">
        <f>(幕後結果!$AH$2+幕後結果!$AH$4*幕後結果_最佳化!$T1338)*12/3</f>
        <v>0.26219430412975198</v>
      </c>
      <c r="AG337" s="122">
        <f>(幕後結果!$AI$2+幕後結果!$AI$4*幕後結果_最佳化!$U1338)*12/3</f>
        <v>-0.68934322112154101</v>
      </c>
      <c r="AH337" s="122">
        <f>(幕後結果!$AJ$2+幕後結果!$AJ$4*幕後結果_最佳化!$V1338)*12/3</f>
        <v>1.38275858832023</v>
      </c>
      <c r="AI337" s="96">
        <f>(幕後結果!$AK$2+幕後結果!$AK$4*幕後結果_最佳化!$W1338)*12/3</f>
        <v>-0.96862769356076495</v>
      </c>
      <c r="AJ337" s="56"/>
      <c r="AK337" s="56"/>
      <c r="AL337" s="56"/>
      <c r="AM337" s="104">
        <v>336</v>
      </c>
      <c r="AN337" s="122">
        <f t="shared" si="66"/>
        <v>9.4702305614129106E-3</v>
      </c>
      <c r="AO337" s="122">
        <f t="shared" si="67"/>
        <v>0.13317341347885117</v>
      </c>
      <c r="AP337" s="122">
        <f t="shared" si="68"/>
        <v>0.16387679666698665</v>
      </c>
      <c r="AQ337" s="122">
        <f t="shared" si="69"/>
        <v>0.12897571402498875</v>
      </c>
      <c r="AR337" s="122">
        <f t="shared" si="70"/>
        <v>0.14243993487445294</v>
      </c>
      <c r="AS337" s="122">
        <f t="shared" si="71"/>
        <v>5.4572299243973804E-2</v>
      </c>
      <c r="AT337" s="122">
        <f t="shared" si="72"/>
        <v>0.15107001166405701</v>
      </c>
      <c r="AU337" s="122">
        <f t="shared" si="73"/>
        <v>0.10298830491483568</v>
      </c>
      <c r="AV337" s="122">
        <f t="shared" si="74"/>
        <v>8.1176774247493366E-2</v>
      </c>
      <c r="AW337" s="122">
        <f t="shared" si="75"/>
        <v>3.2256520322947728E-2</v>
      </c>
      <c r="AX337" s="122">
        <f t="shared" si="76"/>
        <v>0.99999999999999989</v>
      </c>
      <c r="AY337" s="122">
        <f>SUMPRODUCT(AN337:AW337,幕後結果_最佳化!$Z$1005:$AI$1005)</f>
        <v>9.3984735760847565E-2</v>
      </c>
      <c r="AZ337" s="122">
        <f>(SUMPRODUCT(AN337:AW337,MMULT(AN337:AW337,幕後結果!$AB$9:$AK$18)))*252</f>
        <v>4.3239221299950975E-2</v>
      </c>
      <c r="BA337" s="122">
        <f t="shared" si="77"/>
        <v>0.20794042728616044</v>
      </c>
      <c r="BB337" s="98">
        <f t="shared" si="78"/>
        <v>0.24567005284906199</v>
      </c>
      <c r="BC337" s="56"/>
      <c r="BD337" s="56"/>
    </row>
    <row r="338" spans="1:56">
      <c r="A338" s="91">
        <v>337</v>
      </c>
      <c r="B338" s="122">
        <v>0.97995265781845386</v>
      </c>
      <c r="C338" s="122">
        <v>0.60483029119894471</v>
      </c>
      <c r="D338" s="122">
        <v>0.68372094702475317</v>
      </c>
      <c r="E338" s="122">
        <v>0.37363048884577554</v>
      </c>
      <c r="F338" s="122">
        <v>0.51089061264312741</v>
      </c>
      <c r="G338" s="122">
        <v>0.32127354099875816</v>
      </c>
      <c r="H338" s="122">
        <v>0.91840142959820881</v>
      </c>
      <c r="I338" s="122">
        <v>0.53365933434000334</v>
      </c>
      <c r="J338" s="122">
        <v>0.15153589312466642</v>
      </c>
      <c r="K338" s="100">
        <v>0.19351750551602565</v>
      </c>
      <c r="L338" s="101"/>
      <c r="M338" s="102">
        <v>337</v>
      </c>
      <c r="N338" s="125">
        <v>2.0527721130417516</v>
      </c>
      <c r="O338" s="125">
        <v>0.26586988666753131</v>
      </c>
      <c r="P338" s="125">
        <v>0.47812940271005872</v>
      </c>
      <c r="Q338" s="125">
        <v>-0.32225307692953131</v>
      </c>
      <c r="R338" s="125">
        <v>2.7302109055594419E-2</v>
      </c>
      <c r="S338" s="125">
        <v>-0.46414050689390102</v>
      </c>
      <c r="T338" s="125">
        <v>1.3943990302093578</v>
      </c>
      <c r="U338" s="122">
        <v>8.4471789570592801E-2</v>
      </c>
      <c r="V338" s="122">
        <v>-1.0298684003767355</v>
      </c>
      <c r="W338" s="94">
        <v>-0.86500688287693361</v>
      </c>
      <c r="X338" s="56"/>
      <c r="Y338" s="95">
        <v>337</v>
      </c>
      <c r="Z338" s="122">
        <f>(幕後結果!$AB$2+幕後結果!$AB$4*幕後結果_最佳化!$N1339)*12/3</f>
        <v>2.5003297067278272</v>
      </c>
      <c r="AA338" s="122">
        <f>(幕後結果!$AC$2+幕後結果!$AC$4*幕後結果_最佳化!$O1339)*12/3</f>
        <v>-0.83317533383505593</v>
      </c>
      <c r="AB338" s="122">
        <f>(幕後結果!$AD$2+幕後結果!$AD$4*幕後結果_最佳化!$P1339)*12/3</f>
        <v>1.521662730319661</v>
      </c>
      <c r="AC338" s="122">
        <f>(幕後結果!$AE$2+幕後結果!$AE$4*幕後結果_最佳化!$Q1339)*12/3</f>
        <v>0.93516471131595791</v>
      </c>
      <c r="AD338" s="122">
        <f>(幕後結果!$AF$2+幕後結果!$AF$4*幕後結果_最佳化!$R1339)*12/3</f>
        <v>-9.1359628064407963E-2</v>
      </c>
      <c r="AE338" s="122">
        <f>(幕後結果!$AG$2+幕後結果!$AG$4*幕後結果_最佳化!$S1339)*12/3</f>
        <v>0.41190005641555305</v>
      </c>
      <c r="AF338" s="122">
        <f>(幕後結果!$AH$2+幕後結果!$AH$4*幕後結果_最佳化!$T1339)*12/3</f>
        <v>3.0263430976813321</v>
      </c>
      <c r="AG338" s="122">
        <f>(幕後結果!$AI$2+幕後結果!$AI$4*幕後結果_最佳化!$U1339)*12/3</f>
        <v>0.28025995384195301</v>
      </c>
      <c r="AH338" s="122">
        <f>(幕後結果!$AJ$2+幕後結果!$AJ$4*幕後結果_最佳化!$V1339)*12/3</f>
        <v>0.23709165540510377</v>
      </c>
      <c r="AI338" s="96">
        <f>(幕後結果!$AK$2+幕後結果!$AK$4*幕後結果_最佳化!$W1339)*12/3</f>
        <v>-0.31897914233140273</v>
      </c>
      <c r="AJ338" s="56"/>
      <c r="AK338" s="56"/>
      <c r="AL338" s="56"/>
      <c r="AM338" s="104">
        <v>337</v>
      </c>
      <c r="AN338" s="122">
        <f t="shared" si="66"/>
        <v>4.6782025367113969E-2</v>
      </c>
      <c r="AO338" s="122">
        <f t="shared" si="67"/>
        <v>0.16861298942696981</v>
      </c>
      <c r="AP338" s="122">
        <f t="shared" si="68"/>
        <v>3.401300984015216E-3</v>
      </c>
      <c r="AQ338" s="122">
        <f t="shared" si="69"/>
        <v>0.14111705781451983</v>
      </c>
      <c r="AR338" s="122">
        <f t="shared" si="70"/>
        <v>0.14419767765783009</v>
      </c>
      <c r="AS338" s="122">
        <f t="shared" si="71"/>
        <v>7.5322640647573422E-2</v>
      </c>
      <c r="AT338" s="122">
        <f t="shared" si="72"/>
        <v>4.6606603156884148E-2</v>
      </c>
      <c r="AU338" s="122">
        <f t="shared" si="73"/>
        <v>0.15418763963174179</v>
      </c>
      <c r="AV338" s="122">
        <f t="shared" si="74"/>
        <v>9.2400201932469811E-2</v>
      </c>
      <c r="AW338" s="122">
        <f t="shared" si="75"/>
        <v>0.12737186338088177</v>
      </c>
      <c r="AX338" s="122">
        <f t="shared" si="76"/>
        <v>0.99999999999999989</v>
      </c>
      <c r="AY338" s="122">
        <f>SUMPRODUCT(AN338:AW338,幕後結果_最佳化!$Z$1005:$AI$1005)</f>
        <v>-0.22131020383981251</v>
      </c>
      <c r="AZ338" s="122">
        <f>(SUMPRODUCT(AN338:AW338,MMULT(AN338:AW338,幕後結果!$AB$9:$AK$18)))*252</f>
        <v>4.7773227443342239E-2</v>
      </c>
      <c r="BA338" s="122">
        <f t="shared" si="77"/>
        <v>0.21857087510311671</v>
      </c>
      <c r="BB338" s="98">
        <f t="shared" si="78"/>
        <v>-1.2088079151221052</v>
      </c>
      <c r="BC338" s="56"/>
      <c r="BD338" s="56"/>
    </row>
    <row r="339" spans="1:56">
      <c r="A339" s="91">
        <v>338</v>
      </c>
      <c r="B339" s="122">
        <v>0.32222403831526791</v>
      </c>
      <c r="C339" s="122">
        <v>0.94621738756924878</v>
      </c>
      <c r="D339" s="122">
        <v>0.93260246814693981</v>
      </c>
      <c r="E339" s="122">
        <v>0.67368102129390128</v>
      </c>
      <c r="F339" s="122">
        <v>0.52731850424971016</v>
      </c>
      <c r="G339" s="122">
        <v>0.45318048421371704</v>
      </c>
      <c r="H339" s="122">
        <v>0.85201909001963272</v>
      </c>
      <c r="I339" s="122">
        <v>0.4581846864428385</v>
      </c>
      <c r="J339" s="122">
        <v>0.19594502052482476</v>
      </c>
      <c r="K339" s="100">
        <v>0.20262374672956374</v>
      </c>
      <c r="L339" s="101"/>
      <c r="M339" s="102">
        <v>338</v>
      </c>
      <c r="N339" s="125">
        <v>-0.46148863043889177</v>
      </c>
      <c r="O339" s="125">
        <v>1.6092338155272019</v>
      </c>
      <c r="P339" s="125">
        <v>1.4954575766857088</v>
      </c>
      <c r="Q339" s="125">
        <v>0.45010052618912993</v>
      </c>
      <c r="R339" s="125">
        <v>6.8530939880153671E-2</v>
      </c>
      <c r="S339" s="125">
        <v>-0.11762982959242353</v>
      </c>
      <c r="T339" s="125">
        <v>1.0451323163557107</v>
      </c>
      <c r="U339" s="122">
        <v>-0.10500811071361973</v>
      </c>
      <c r="V339" s="122">
        <v>-0.85619479520132802</v>
      </c>
      <c r="W339" s="94">
        <v>-0.83228606651612269</v>
      </c>
      <c r="X339" s="56"/>
      <c r="Y339" s="95">
        <v>338</v>
      </c>
      <c r="Z339" s="122">
        <f>(幕後結果!$AB$2+幕後結果!$AB$4*幕後結果_最佳化!$N1340)*12/3</f>
        <v>-0.6212517172171701</v>
      </c>
      <c r="AA339" s="122">
        <f>(幕後結果!$AC$2+幕後結果!$AC$4*幕後結果_最佳化!$O1340)*12/3</f>
        <v>0.79962639848199968</v>
      </c>
      <c r="AB339" s="122">
        <f>(幕後結果!$AD$2+幕後結果!$AD$4*幕後結果_最佳化!$P1340)*12/3</f>
        <v>1.7818040503754098</v>
      </c>
      <c r="AC339" s="122">
        <f>(幕後結果!$AE$2+幕後結果!$AE$4*幕後結果_最佳化!$Q1340)*12/3</f>
        <v>1.8177353328422532</v>
      </c>
      <c r="AD339" s="122">
        <f>(幕後結果!$AF$2+幕後結果!$AF$4*幕後結果_最佳化!$R1340)*12/3</f>
        <v>0.34352574528680013</v>
      </c>
      <c r="AE339" s="122">
        <f>(幕後結果!$AG$2+幕後結果!$AG$4*幕後結果_最佳化!$S1340)*12/3</f>
        <v>1.0923432989666491</v>
      </c>
      <c r="AF339" s="122">
        <f>(幕後結果!$AH$2+幕後結果!$AH$4*幕後結果_最佳化!$T1340)*12/3</f>
        <v>2.1164654640718057</v>
      </c>
      <c r="AG339" s="122">
        <f>(幕後結果!$AI$2+幕後結果!$AI$4*幕後結果_最佳化!$U1340)*12/3</f>
        <v>-1.2856107330376334</v>
      </c>
      <c r="AH339" s="122">
        <f>(幕後結果!$AJ$2+幕後結果!$AJ$4*幕後結果_最佳化!$V1340)*12/3</f>
        <v>0.33666033166738529</v>
      </c>
      <c r="AI339" s="96">
        <f>(幕後結果!$AK$2+幕後結果!$AK$4*幕後結果_最佳化!$W1340)*12/3</f>
        <v>-0.62759919155151667</v>
      </c>
      <c r="AJ339" s="56"/>
      <c r="AK339" s="56"/>
      <c r="AL339" s="56"/>
      <c r="AM339" s="104">
        <v>338</v>
      </c>
      <c r="AN339" s="122">
        <f t="shared" si="66"/>
        <v>8.5726557657479462E-3</v>
      </c>
      <c r="AO339" s="122">
        <f t="shared" si="67"/>
        <v>9.3104728106301132E-2</v>
      </c>
      <c r="AP339" s="122">
        <f t="shared" si="68"/>
        <v>0.11103924999202888</v>
      </c>
      <c r="AQ339" s="122">
        <f t="shared" si="69"/>
        <v>0.16871855409827655</v>
      </c>
      <c r="AR339" s="122">
        <f t="shared" si="70"/>
        <v>0.15822485844479903</v>
      </c>
      <c r="AS339" s="122">
        <f t="shared" si="71"/>
        <v>5.1404276090034673E-2</v>
      </c>
      <c r="AT339" s="122">
        <f t="shared" si="72"/>
        <v>4.3691360266170216E-2</v>
      </c>
      <c r="AU339" s="122">
        <f t="shared" si="73"/>
        <v>0.12829678939898265</v>
      </c>
      <c r="AV339" s="122">
        <f t="shared" si="74"/>
        <v>0.11476132514903986</v>
      </c>
      <c r="AW339" s="122">
        <f t="shared" si="75"/>
        <v>0.12218620268861909</v>
      </c>
      <c r="AX339" s="122">
        <f t="shared" si="76"/>
        <v>1.0000000000000002</v>
      </c>
      <c r="AY339" s="122">
        <f>SUMPRODUCT(AN339:AW339,幕後結果_最佳化!$Z$1005:$AI$1005)</f>
        <v>-2.9307224078178845E-2</v>
      </c>
      <c r="AZ339" s="122">
        <f>(SUMPRODUCT(AN339:AW339,MMULT(AN339:AW339,幕後結果!$AB$9:$AK$18)))*252</f>
        <v>4.0042427500330956E-2</v>
      </c>
      <c r="BA339" s="122">
        <f t="shared" si="77"/>
        <v>0.20010604063928444</v>
      </c>
      <c r="BB339" s="98">
        <f t="shared" si="78"/>
        <v>-0.36084479932487978</v>
      </c>
      <c r="BC339" s="56"/>
      <c r="BD339" s="56"/>
    </row>
    <row r="340" spans="1:56">
      <c r="A340" s="91">
        <v>339</v>
      </c>
      <c r="B340" s="122">
        <v>8.4948416558875195E-2</v>
      </c>
      <c r="C340" s="122">
        <v>0.40254050777125072</v>
      </c>
      <c r="D340" s="122">
        <v>0.15465520307537384</v>
      </c>
      <c r="E340" s="122">
        <v>0.61329283572021875</v>
      </c>
      <c r="F340" s="122">
        <v>0.14329702282116563</v>
      </c>
      <c r="G340" s="122">
        <v>0.45128478886511947</v>
      </c>
      <c r="H340" s="122">
        <v>0.41760219790670772</v>
      </c>
      <c r="I340" s="122">
        <v>0.73128711802625346</v>
      </c>
      <c r="J340" s="122">
        <v>0.80965258948321583</v>
      </c>
      <c r="K340" s="100">
        <v>0.89482994279463668</v>
      </c>
      <c r="L340" s="101"/>
      <c r="M340" s="102">
        <v>339</v>
      </c>
      <c r="N340" s="125">
        <v>-1.3725353788144141</v>
      </c>
      <c r="O340" s="125">
        <v>-0.2467767362580566</v>
      </c>
      <c r="P340" s="125">
        <v>-1.0166700748755282</v>
      </c>
      <c r="Q340" s="125">
        <v>0.28791170273872613</v>
      </c>
      <c r="R340" s="125">
        <v>-1.0656231154042057</v>
      </c>
      <c r="S340" s="125">
        <v>-0.12241598726268857</v>
      </c>
      <c r="T340" s="125">
        <v>-0.20803146939516926</v>
      </c>
      <c r="U340" s="122">
        <v>0.61671039438036634</v>
      </c>
      <c r="V340" s="122">
        <v>0.87661678156968603</v>
      </c>
      <c r="W340" s="94">
        <v>1.2526307616534988</v>
      </c>
      <c r="X340" s="56"/>
      <c r="Y340" s="95">
        <v>339</v>
      </c>
      <c r="Z340" s="122">
        <f>(幕後結果!$AB$2+幕後結果!$AB$4*幕後結果_最佳化!$N1341)*12/3</f>
        <v>-1.7523621692451214</v>
      </c>
      <c r="AA340" s="122">
        <f>(幕後結果!$AC$2+幕後結果!$AC$4*幕後結果_最佳化!$O1341)*12/3</f>
        <v>-1.8372478604198559</v>
      </c>
      <c r="AB340" s="122">
        <f>(幕後結果!$AD$2+幕後結果!$AD$4*幕後結果_最佳化!$P1341)*12/3</f>
        <v>-0.85645631522899601</v>
      </c>
      <c r="AC340" s="122">
        <f>(幕後結果!$AE$2+幕後結果!$AE$4*幕後結果_最佳化!$Q1341)*12/3</f>
        <v>0.73251992279450262</v>
      </c>
      <c r="AD340" s="122">
        <f>(幕後結果!$AF$2+幕後結果!$AF$4*幕後結果_最佳化!$R1341)*12/3</f>
        <v>-0.84600213487881459</v>
      </c>
      <c r="AE340" s="122">
        <f>(幕後結果!$AG$2+幕後結果!$AG$4*幕後結果_最佳化!$S1341)*12/3</f>
        <v>-0.24683671804102825</v>
      </c>
      <c r="AF340" s="122">
        <f>(幕後結果!$AH$2+幕後結果!$AH$4*幕後結果_最佳化!$T1341)*12/3</f>
        <v>0.32844987725044972</v>
      </c>
      <c r="AG340" s="122">
        <f>(幕後結果!$AI$2+幕後結果!$AI$4*幕後結果_最佳化!$U1341)*12/3</f>
        <v>-1.0067185210940608</v>
      </c>
      <c r="AH340" s="122">
        <f>(幕後結果!$AJ$2+幕後結果!$AJ$4*幕後結果_最佳化!$V1341)*12/3</f>
        <v>0.2173135277975565</v>
      </c>
      <c r="AI340" s="96">
        <f>(幕後結果!$AK$2+幕後結果!$AK$4*幕後結果_最佳化!$W1341)*12/3</f>
        <v>-0.37614393217346681</v>
      </c>
      <c r="AJ340" s="56"/>
      <c r="AK340" s="56"/>
      <c r="AL340" s="56"/>
      <c r="AM340" s="104">
        <v>339</v>
      </c>
      <c r="AN340" s="122">
        <f t="shared" si="66"/>
        <v>8.1931909412140444E-2</v>
      </c>
      <c r="AO340" s="122">
        <f t="shared" si="67"/>
        <v>4.6519454432455809E-2</v>
      </c>
      <c r="AP340" s="122">
        <f t="shared" si="68"/>
        <v>0.11826242631967661</v>
      </c>
      <c r="AQ340" s="122">
        <f t="shared" si="69"/>
        <v>0.11108152426652354</v>
      </c>
      <c r="AR340" s="122">
        <f t="shared" si="70"/>
        <v>0.18351241030471727</v>
      </c>
      <c r="AS340" s="122">
        <f t="shared" si="71"/>
        <v>6.1247353718229293E-2</v>
      </c>
      <c r="AT340" s="122">
        <f t="shared" si="72"/>
        <v>4.5532949468840032E-2</v>
      </c>
      <c r="AU340" s="122">
        <f t="shared" si="73"/>
        <v>1.4437465852062913E-2</v>
      </c>
      <c r="AV340" s="122">
        <f t="shared" si="74"/>
        <v>8.5640594952668292E-2</v>
      </c>
      <c r="AW340" s="122">
        <f t="shared" si="75"/>
        <v>0.25183391127268578</v>
      </c>
      <c r="AX340" s="122">
        <f t="shared" si="76"/>
        <v>1</v>
      </c>
      <c r="AY340" s="122">
        <f>SUMPRODUCT(AN340:AW340,幕後結果_最佳化!$Z$1005:$AI$1005)</f>
        <v>2.3800701587093936E-2</v>
      </c>
      <c r="AZ340" s="122">
        <f>(SUMPRODUCT(AN340:AW340,MMULT(AN340:AW340,幕後結果!$AB$9:$AK$18)))*252</f>
        <v>3.6764350276358763E-2</v>
      </c>
      <c r="BA340" s="122">
        <f t="shared" si="77"/>
        <v>0.19174031990261925</v>
      </c>
      <c r="BB340" s="98">
        <f t="shared" si="78"/>
        <v>-9.9610235461201818E-2</v>
      </c>
      <c r="BC340" s="56"/>
      <c r="BD340" s="56"/>
    </row>
    <row r="341" spans="1:56">
      <c r="A341" s="91">
        <v>340</v>
      </c>
      <c r="B341" s="122">
        <v>0.84565734138263671</v>
      </c>
      <c r="C341" s="122">
        <v>0.23208853664340623</v>
      </c>
      <c r="D341" s="122">
        <v>0.11220149363824539</v>
      </c>
      <c r="E341" s="122">
        <v>0.12032489495142284</v>
      </c>
      <c r="F341" s="122">
        <v>0.22353780353346653</v>
      </c>
      <c r="G341" s="122">
        <v>0.42644180583878311</v>
      </c>
      <c r="H341" s="122">
        <v>0.73820709062320478</v>
      </c>
      <c r="I341" s="122">
        <v>7.1633312962482432E-2</v>
      </c>
      <c r="J341" s="122">
        <v>0.38878825249529081</v>
      </c>
      <c r="K341" s="100">
        <v>0.40919411597286559</v>
      </c>
      <c r="L341" s="101"/>
      <c r="M341" s="102">
        <v>340</v>
      </c>
      <c r="N341" s="125">
        <v>1.0179845104947756</v>
      </c>
      <c r="O341" s="125">
        <v>-0.73198606487249251</v>
      </c>
      <c r="P341" s="125">
        <v>-1.2149032678927443</v>
      </c>
      <c r="Q341" s="125">
        <v>-1.1733641931060375</v>
      </c>
      <c r="R341" s="125">
        <v>-0.76029945584589809</v>
      </c>
      <c r="S341" s="125">
        <v>-0.18544041478191148</v>
      </c>
      <c r="T341" s="125">
        <v>0.63782774178702761</v>
      </c>
      <c r="U341" s="122">
        <v>-1.4637340581677105</v>
      </c>
      <c r="V341" s="122">
        <v>-0.28247866319101395</v>
      </c>
      <c r="W341" s="94">
        <v>-0.22961849752926164</v>
      </c>
      <c r="X341" s="56"/>
      <c r="Y341" s="95">
        <v>340</v>
      </c>
      <c r="Z341" s="122">
        <f>(幕後結果!$AB$2+幕後結果!$AB$4*幕後結果_最佳化!$N1342)*12/3</f>
        <v>1.2155887480922107</v>
      </c>
      <c r="AA341" s="122">
        <f>(幕後結果!$AC$2+幕後結果!$AC$4*幕後結果_最佳化!$O1342)*12/3</f>
        <v>-2.2982012035799104</v>
      </c>
      <c r="AB341" s="122">
        <f>(幕後結果!$AD$2+幕後結果!$AD$4*幕後結果_最佳化!$P1342)*12/3</f>
        <v>-0.35741634629500307</v>
      </c>
      <c r="AC341" s="122">
        <f>(幕後結果!$AE$2+幕後結果!$AE$4*幕後結果_最佳化!$Q1342)*12/3</f>
        <v>-0.31542299138695506</v>
      </c>
      <c r="AD341" s="122">
        <f>(幕後結果!$AF$2+幕後結果!$AF$4*幕後結果_最佳化!$R1342)*12/3</f>
        <v>-0.92635821187339895</v>
      </c>
      <c r="AE341" s="122">
        <f>(幕後結果!$AG$2+幕後結果!$AG$4*幕後結果_最佳化!$S1342)*12/3</f>
        <v>-0.72045505863300274</v>
      </c>
      <c r="AF341" s="122">
        <f>(幕後結果!$AH$2+幕後結果!$AH$4*幕後結果_最佳化!$T1342)*12/3</f>
        <v>1.8594126924882806</v>
      </c>
      <c r="AG341" s="122">
        <f>(幕後結果!$AI$2+幕後結果!$AI$4*幕後結果_最佳化!$U1342)*12/3</f>
        <v>-2.0817640162343829</v>
      </c>
      <c r="AH341" s="122">
        <f>(幕後結果!$AJ$2+幕後結果!$AJ$4*幕後結果_最佳化!$V1342)*12/3</f>
        <v>-0.37592962301987071</v>
      </c>
      <c r="AI341" s="96">
        <f>(幕後結果!$AK$2+幕後結果!$AK$4*幕後結果_最佳化!$W1342)*12/3</f>
        <v>-0.66048930995978095</v>
      </c>
      <c r="AJ341" s="56"/>
      <c r="AK341" s="56"/>
      <c r="AL341" s="56"/>
      <c r="AM341" s="104">
        <v>340</v>
      </c>
      <c r="AN341" s="122">
        <f t="shared" si="66"/>
        <v>0.11132662095923537</v>
      </c>
      <c r="AO341" s="122">
        <f t="shared" si="67"/>
        <v>7.3394245058931537E-2</v>
      </c>
      <c r="AP341" s="122">
        <f t="shared" si="68"/>
        <v>3.8623366350879458E-3</v>
      </c>
      <c r="AQ341" s="122">
        <f t="shared" si="69"/>
        <v>0.13791942293107051</v>
      </c>
      <c r="AR341" s="122">
        <f t="shared" si="70"/>
        <v>0.14234345789739442</v>
      </c>
      <c r="AS341" s="122">
        <f t="shared" si="71"/>
        <v>0.15784914671789654</v>
      </c>
      <c r="AT341" s="122">
        <f t="shared" si="72"/>
        <v>0.15640505826053305</v>
      </c>
      <c r="AU341" s="122">
        <f t="shared" si="73"/>
        <v>6.2102559346255276E-2</v>
      </c>
      <c r="AV341" s="122">
        <f t="shared" si="74"/>
        <v>3.4016241388108294E-3</v>
      </c>
      <c r="AW341" s="122">
        <f t="shared" si="75"/>
        <v>0.15139552805478437</v>
      </c>
      <c r="AX341" s="122">
        <f t="shared" si="76"/>
        <v>0.99999999999999989</v>
      </c>
      <c r="AY341" s="122">
        <f>SUMPRODUCT(AN341:AW341,幕後結果_最佳化!$Z$1005:$AI$1005)</f>
        <v>0.12088622406333303</v>
      </c>
      <c r="AZ341" s="122">
        <f>(SUMPRODUCT(AN341:AW341,MMULT(AN341:AW341,幕後結果!$AB$9:$AK$18)))*252</f>
        <v>4.2987258920487006E-2</v>
      </c>
      <c r="BA341" s="122">
        <f t="shared" si="77"/>
        <v>0.20733368978650576</v>
      </c>
      <c r="BB341" s="98">
        <f t="shared" si="78"/>
        <v>0.37613869768891139</v>
      </c>
      <c r="BC341" s="56"/>
      <c r="BD341" s="56"/>
    </row>
    <row r="342" spans="1:56">
      <c r="A342" s="91">
        <v>341</v>
      </c>
      <c r="B342" s="122">
        <v>0.11394278737827457</v>
      </c>
      <c r="C342" s="122">
        <v>0.86404137726590924</v>
      </c>
      <c r="D342" s="122">
        <v>0.98266168922974573</v>
      </c>
      <c r="E342" s="122">
        <v>0.739367081104636</v>
      </c>
      <c r="F342" s="122">
        <v>0.67923200145043738</v>
      </c>
      <c r="G342" s="122">
        <v>0.60438855708657702</v>
      </c>
      <c r="H342" s="122">
        <v>4.127567279739508E-2</v>
      </c>
      <c r="I342" s="122">
        <v>0.55463190523226613</v>
      </c>
      <c r="J342" s="122">
        <v>0.79648733036524288</v>
      </c>
      <c r="K342" s="100">
        <v>0.77479237158656211</v>
      </c>
      <c r="L342" s="101"/>
      <c r="M342" s="102">
        <v>341</v>
      </c>
      <c r="N342" s="125">
        <v>-1.2058234419139693</v>
      </c>
      <c r="O342" s="125">
        <v>1.0986580533583783</v>
      </c>
      <c r="P342" s="125">
        <v>2.1121145939474011</v>
      </c>
      <c r="Q342" s="125">
        <v>0.64139537395861645</v>
      </c>
      <c r="R342" s="125">
        <v>0.46555229409031057</v>
      </c>
      <c r="S342" s="125">
        <v>0.26472296384771632</v>
      </c>
      <c r="T342" s="125">
        <v>-1.7360706364545477</v>
      </c>
      <c r="U342" s="122">
        <v>0.13737272423826619</v>
      </c>
      <c r="V342" s="122">
        <v>0.82913973915205741</v>
      </c>
      <c r="W342" s="94">
        <v>0.75472291067056341</v>
      </c>
      <c r="X342" s="56"/>
      <c r="Y342" s="95">
        <v>341</v>
      </c>
      <c r="Z342" s="122">
        <f>(幕後結果!$AB$2+幕後結果!$AB$4*幕後結果_最佳化!$N1343)*12/3</f>
        <v>-1.5453808978206265</v>
      </c>
      <c r="AA342" s="122">
        <f>(幕後結果!$AC$2+幕後結果!$AC$4*幕後結果_最佳化!$O1343)*12/3</f>
        <v>3.1344178097427511E-2</v>
      </c>
      <c r="AB342" s="122">
        <f>(幕後結果!$AD$2+幕後結果!$AD$4*幕後結果_最佳化!$P1343)*12/3</f>
        <v>2.0397593661194979</v>
      </c>
      <c r="AC342" s="122">
        <f>(幕後結果!$AE$2+幕後結果!$AE$4*幕後結果_最佳化!$Q1343)*12/3</f>
        <v>1.9691447615346542</v>
      </c>
      <c r="AD342" s="122">
        <f>(幕後結果!$AF$2+幕後結果!$AF$4*幕後結果_最佳化!$R1343)*12/3</f>
        <v>0.65882669731766541</v>
      </c>
      <c r="AE342" s="122">
        <f>(幕後結果!$AG$2+幕後結果!$AG$4*幕後結果_最佳化!$S1343)*12/3</f>
        <v>1.3393829586496064</v>
      </c>
      <c r="AF342" s="122">
        <f>(幕後結果!$AH$2+幕後結果!$AH$4*幕後結果_最佳化!$T1343)*12/3</f>
        <v>-0.51601740332128565</v>
      </c>
      <c r="AG342" s="122">
        <f>(幕後結果!$AI$2+幕後結果!$AI$4*幕後結果_最佳化!$U1343)*12/3</f>
        <v>-1.3055194784237707</v>
      </c>
      <c r="AH342" s="122">
        <f>(幕後結果!$AJ$2+幕後結果!$AJ$4*幕後結果_最佳化!$V1343)*12/3</f>
        <v>0.7740579534621238</v>
      </c>
      <c r="AI342" s="96">
        <f>(幕後結果!$AK$2+幕後結果!$AK$4*幕後結果_最佳化!$W1343)*12/3</f>
        <v>-0.13008448444716197</v>
      </c>
      <c r="AJ342" s="56"/>
      <c r="AK342" s="56"/>
      <c r="AL342" s="56"/>
      <c r="AM342" s="104">
        <v>341</v>
      </c>
      <c r="AN342" s="122">
        <f t="shared" si="66"/>
        <v>0.16696962784554631</v>
      </c>
      <c r="AO342" s="122">
        <f t="shared" si="67"/>
        <v>0.17477726292734386</v>
      </c>
      <c r="AP342" s="122">
        <f t="shared" si="68"/>
        <v>0.11838511161901231</v>
      </c>
      <c r="AQ342" s="122">
        <f t="shared" si="69"/>
        <v>8.5248021967108525E-2</v>
      </c>
      <c r="AR342" s="122">
        <f t="shared" si="70"/>
        <v>6.2757851475403817E-2</v>
      </c>
      <c r="AS342" s="122">
        <f t="shared" si="71"/>
        <v>6.9469193210210034E-3</v>
      </c>
      <c r="AT342" s="122">
        <f t="shared" si="72"/>
        <v>7.730883645531586E-2</v>
      </c>
      <c r="AU342" s="122">
        <f t="shared" si="73"/>
        <v>0.11268230229278849</v>
      </c>
      <c r="AV342" s="122">
        <f t="shared" si="74"/>
        <v>0.11897592666117938</v>
      </c>
      <c r="AW342" s="122">
        <f t="shared" si="75"/>
        <v>7.5948139435280532E-2</v>
      </c>
      <c r="AX342" s="122">
        <f t="shared" si="76"/>
        <v>1</v>
      </c>
      <c r="AY342" s="122">
        <f>SUMPRODUCT(AN342:AW342,幕後結果_最佳化!$Z$1005:$AI$1005)</f>
        <v>-0.14040744228886576</v>
      </c>
      <c r="AZ342" s="122">
        <f>(SUMPRODUCT(AN342:AW342,MMULT(AN342:AW342,幕後結果!$AB$9:$AK$18)))*252</f>
        <v>5.5394687915722558E-2</v>
      </c>
      <c r="BA342" s="122">
        <f t="shared" si="77"/>
        <v>0.23536076120654131</v>
      </c>
      <c r="BB342" s="98">
        <f t="shared" si="78"/>
        <v>-0.77883603600348628</v>
      </c>
      <c r="BC342" s="56"/>
      <c r="BD342" s="56"/>
    </row>
    <row r="343" spans="1:56">
      <c r="A343" s="91">
        <v>342</v>
      </c>
      <c r="B343" s="122">
        <v>0.21632209141518843</v>
      </c>
      <c r="C343" s="122">
        <v>0.48588699532062996</v>
      </c>
      <c r="D343" s="122">
        <v>2.463853633878399E-2</v>
      </c>
      <c r="E343" s="122">
        <v>0.35345754566755105</v>
      </c>
      <c r="F343" s="122">
        <v>0.55862394399059578</v>
      </c>
      <c r="G343" s="122">
        <v>0.36485780351946251</v>
      </c>
      <c r="H343" s="122">
        <v>0.58360964209833721</v>
      </c>
      <c r="I343" s="122">
        <v>0.43536762691464581</v>
      </c>
      <c r="J343" s="122">
        <v>0.74383261771977605</v>
      </c>
      <c r="K343" s="100">
        <v>0.59138875569742</v>
      </c>
      <c r="L343" s="101"/>
      <c r="M343" s="102">
        <v>342</v>
      </c>
      <c r="N343" s="125">
        <v>-0.78467493409252698</v>
      </c>
      <c r="O343" s="125">
        <v>-3.5383438454671401E-2</v>
      </c>
      <c r="P343" s="125">
        <v>-1.9661864882819311</v>
      </c>
      <c r="Q343" s="125">
        <v>-0.37600242750805146</v>
      </c>
      <c r="R343" s="125">
        <v>0.14748133388706716</v>
      </c>
      <c r="S343" s="125">
        <v>-0.3455038624521512</v>
      </c>
      <c r="T343" s="125">
        <v>0.2111365557183458</v>
      </c>
      <c r="U343" s="122">
        <v>-0.16272462961201611</v>
      </c>
      <c r="V343" s="122">
        <v>0.65520657048365394</v>
      </c>
      <c r="W343" s="94">
        <v>0.23111882777236356</v>
      </c>
      <c r="X343" s="56"/>
      <c r="Y343" s="95">
        <v>342</v>
      </c>
      <c r="Z343" s="122">
        <f>(幕後結果!$AB$2+幕後結果!$AB$4*幕後結果_最佳化!$N1344)*12/3</f>
        <v>-1.0225038007866807</v>
      </c>
      <c r="AA343" s="122">
        <f>(幕後結果!$AC$2+幕後結果!$AC$4*幕後結果_最佳化!$O1344)*12/3</f>
        <v>-1.4948561815214372</v>
      </c>
      <c r="AB343" s="122">
        <f>(幕後結果!$AD$2+幕後結果!$AD$4*幕後結果_最佳化!$P1344)*12/3</f>
        <v>-1.4801631569171887</v>
      </c>
      <c r="AC343" s="122">
        <f>(幕後結果!$AE$2+幕後結果!$AE$4*幕後結果_最佳化!$Q1344)*12/3</f>
        <v>9.8835288984479797E-2</v>
      </c>
      <c r="AD343" s="122">
        <f>(幕後結果!$AF$2+幕後結果!$AF$4*幕後結果_最佳化!$R1344)*12/3</f>
        <v>-0.17690952558350814</v>
      </c>
      <c r="AE343" s="122">
        <f>(幕後結果!$AG$2+幕後結果!$AG$4*幕後結果_最佳化!$S1344)*12/3</f>
        <v>-0.65296726396999305</v>
      </c>
      <c r="AF343" s="122">
        <f>(幕後結果!$AH$2+幕後結果!$AH$4*幕後結果_最佳化!$T1344)*12/3</f>
        <v>1.126069784863835</v>
      </c>
      <c r="AG343" s="122">
        <f>(幕後結果!$AI$2+幕後結果!$AI$4*幕後結果_最佳化!$U1344)*12/3</f>
        <v>-1.4007686620733208</v>
      </c>
      <c r="AH343" s="122">
        <f>(幕後結果!$AJ$2+幕後結果!$AJ$4*幕後結果_最佳化!$V1344)*12/3</f>
        <v>0.22074295230951754</v>
      </c>
      <c r="AI343" s="96">
        <f>(幕後結果!$AK$2+幕後結果!$AK$4*幕後結果_最佳化!$W1344)*12/3</f>
        <v>-0.52678428849458647</v>
      </c>
      <c r="AJ343" s="56"/>
      <c r="AK343" s="56"/>
      <c r="AL343" s="56"/>
      <c r="AM343" s="104">
        <v>342</v>
      </c>
      <c r="AN343" s="122">
        <f t="shared" si="66"/>
        <v>0.14653367669146058</v>
      </c>
      <c r="AO343" s="122">
        <f t="shared" si="67"/>
        <v>7.8272177949107555E-2</v>
      </c>
      <c r="AP343" s="122">
        <f t="shared" si="68"/>
        <v>7.5657221677485939E-2</v>
      </c>
      <c r="AQ343" s="122">
        <f t="shared" si="69"/>
        <v>5.1465863181073136E-2</v>
      </c>
      <c r="AR343" s="122">
        <f t="shared" si="70"/>
        <v>0.13970816899601865</v>
      </c>
      <c r="AS343" s="122">
        <f t="shared" si="71"/>
        <v>0.10913621383110629</v>
      </c>
      <c r="AT343" s="122">
        <f t="shared" si="72"/>
        <v>0.14820822164904524</v>
      </c>
      <c r="AU343" s="122">
        <f t="shared" si="73"/>
        <v>9.4785833329140021E-2</v>
      </c>
      <c r="AV343" s="122">
        <f t="shared" si="74"/>
        <v>0.14038440619029735</v>
      </c>
      <c r="AW343" s="122">
        <f t="shared" si="75"/>
        <v>1.5848216505265196E-2</v>
      </c>
      <c r="AX343" s="122">
        <f t="shared" si="76"/>
        <v>1</v>
      </c>
      <c r="AY343" s="122">
        <f>SUMPRODUCT(AN343:AW343,幕後結果_最佳化!$Z$1005:$AI$1005)</f>
        <v>9.6620582158128049E-2</v>
      </c>
      <c r="AZ343" s="122">
        <f>(SUMPRODUCT(AN343:AW343,MMULT(AN343:AW343,幕後結果!$AB$9:$AK$18)))*252</f>
        <v>4.808486268370344E-2</v>
      </c>
      <c r="BA343" s="122">
        <f t="shared" si="77"/>
        <v>0.21928260916840497</v>
      </c>
      <c r="BB343" s="98">
        <f t="shared" si="78"/>
        <v>0.24498332248897878</v>
      </c>
      <c r="BC343" s="56"/>
      <c r="BD343" s="56"/>
    </row>
    <row r="344" spans="1:56">
      <c r="A344" s="91">
        <v>343</v>
      </c>
      <c r="B344" s="122">
        <v>0.47791108133302296</v>
      </c>
      <c r="C344" s="122">
        <v>0.975479413968241</v>
      </c>
      <c r="D344" s="122">
        <v>0.37043410528706122</v>
      </c>
      <c r="E344" s="122">
        <v>0.237292770910285</v>
      </c>
      <c r="F344" s="122">
        <v>0.26771598350025494</v>
      </c>
      <c r="G344" s="122">
        <v>0.80835827789108627</v>
      </c>
      <c r="H344" s="122">
        <v>0.24761482357320519</v>
      </c>
      <c r="I344" s="122">
        <v>0.82380161945646013</v>
      </c>
      <c r="J344" s="122">
        <v>0.5789070381230188</v>
      </c>
      <c r="K344" s="100">
        <v>0.47499827923611759</v>
      </c>
      <c r="L344" s="101"/>
      <c r="M344" s="102">
        <v>343</v>
      </c>
      <c r="N344" s="125">
        <v>-5.5397029067029896E-2</v>
      </c>
      <c r="O344" s="125">
        <v>1.9682335465847105</v>
      </c>
      <c r="P344" s="125">
        <v>-0.3307038279403211</v>
      </c>
      <c r="Q344" s="125">
        <v>-0.71503803397957966</v>
      </c>
      <c r="R344" s="125">
        <v>-0.61973545828233689</v>
      </c>
      <c r="S344" s="125">
        <v>0.87186240701059714</v>
      </c>
      <c r="T344" s="125">
        <v>-0.68201471359993637</v>
      </c>
      <c r="U344" s="122">
        <v>0.92995040955218045</v>
      </c>
      <c r="V344" s="122">
        <v>0.19909820700752287</v>
      </c>
      <c r="W344" s="94">
        <v>-6.2711099747822921E-2</v>
      </c>
      <c r="X344" s="56"/>
      <c r="Y344" s="95">
        <v>343</v>
      </c>
      <c r="Z344" s="122">
        <f>(幕後結果!$AB$2+幕後結果!$AB$4*幕後結果_最佳化!$N1345)*12/3</f>
        <v>-0.11706852836158672</v>
      </c>
      <c r="AA344" s="122">
        <f>(幕後結果!$AC$2+幕後結果!$AC$4*幕後結果_最佳化!$O1345)*12/3</f>
        <v>1.3296375076456719</v>
      </c>
      <c r="AB344" s="122">
        <f>(幕後結果!$AD$2+幕後結果!$AD$4*幕後結果_最佳化!$P1345)*12/3</f>
        <v>0.35921681584631471</v>
      </c>
      <c r="AC344" s="122">
        <f>(幕後結果!$AE$2+幕後結果!$AE$4*幕後結果_最佳化!$Q1345)*12/3</f>
        <v>0.62864023242492517</v>
      </c>
      <c r="AD344" s="122">
        <f>(幕後結果!$AF$2+幕後結果!$AF$4*幕後結果_最佳化!$R1345)*12/3</f>
        <v>-0.3698415134377277</v>
      </c>
      <c r="AE344" s="122">
        <f>(幕後結果!$AG$2+幕後結果!$AG$4*幕後結果_最佳化!$S1345)*12/3</f>
        <v>0.9466845004278247</v>
      </c>
      <c r="AF344" s="122">
        <f>(幕後結果!$AH$2+幕後結果!$AH$4*幕後結果_最佳化!$T1345)*12/3</f>
        <v>0.38150422515971449</v>
      </c>
      <c r="AG344" s="122">
        <f>(幕後結果!$AI$2+幕後結果!$AI$4*幕後結果_最佳化!$U1345)*12/3</f>
        <v>4.0501420949771827E-2</v>
      </c>
      <c r="AH344" s="122">
        <f>(幕後結果!$AJ$2+幕後結果!$AJ$4*幕後結果_最佳化!$V1345)*12/3</f>
        <v>0.74069091332016723</v>
      </c>
      <c r="AI344" s="96">
        <f>(幕後結果!$AK$2+幕後結果!$AK$4*幕後結果_最佳化!$W1345)*12/3</f>
        <v>-0.30724850869519232</v>
      </c>
      <c r="AJ344" s="56"/>
      <c r="AK344" s="56"/>
      <c r="AL344" s="56"/>
      <c r="AM344" s="104">
        <v>343</v>
      </c>
      <c r="AN344" s="122">
        <f t="shared" si="66"/>
        <v>0.14344755637055054</v>
      </c>
      <c r="AO344" s="122">
        <f t="shared" si="67"/>
        <v>1.8121379272691748E-2</v>
      </c>
      <c r="AP344" s="122">
        <f t="shared" si="68"/>
        <v>2.1452315335830422E-2</v>
      </c>
      <c r="AQ344" s="122">
        <f t="shared" si="69"/>
        <v>0.15348919970346725</v>
      </c>
      <c r="AR344" s="122">
        <f t="shared" si="70"/>
        <v>3.2463741673610429E-2</v>
      </c>
      <c r="AS344" s="122">
        <f t="shared" si="71"/>
        <v>0.1246773177437451</v>
      </c>
      <c r="AT344" s="122">
        <f t="shared" si="72"/>
        <v>9.9998199702152527E-2</v>
      </c>
      <c r="AU344" s="122">
        <f t="shared" si="73"/>
        <v>0.11679659015782867</v>
      </c>
      <c r="AV344" s="122">
        <f t="shared" si="74"/>
        <v>0.13228751773044498</v>
      </c>
      <c r="AW344" s="122">
        <f t="shared" si="75"/>
        <v>0.1572661823096782</v>
      </c>
      <c r="AX344" s="122">
        <f t="shared" si="76"/>
        <v>0.99999999999999978</v>
      </c>
      <c r="AY344" s="122">
        <f>SUMPRODUCT(AN344:AW344,幕後結果_最佳化!$Z$1005:$AI$1005)</f>
        <v>0.11951695818152774</v>
      </c>
      <c r="AZ344" s="122">
        <f>(SUMPRODUCT(AN344:AW344,MMULT(AN344:AW344,幕後結果!$AB$9:$AK$18)))*252</f>
        <v>4.7919302185019129E-2</v>
      </c>
      <c r="BA344" s="122">
        <f t="shared" si="77"/>
        <v>0.21890477880809073</v>
      </c>
      <c r="BB344" s="98">
        <f t="shared" si="78"/>
        <v>0.35000130467090557</v>
      </c>
      <c r="BC344" s="56"/>
      <c r="BD344" s="56"/>
    </row>
    <row r="345" spans="1:56">
      <c r="A345" s="91">
        <v>344</v>
      </c>
      <c r="B345" s="122">
        <v>0.74463722731684534</v>
      </c>
      <c r="C345" s="122">
        <v>0.42990196109363832</v>
      </c>
      <c r="D345" s="122">
        <v>3.2317124844597034E-2</v>
      </c>
      <c r="E345" s="122">
        <v>4.3553104599524994E-2</v>
      </c>
      <c r="F345" s="122">
        <v>0.45485594924172457</v>
      </c>
      <c r="G345" s="122">
        <v>0.90201704491573031</v>
      </c>
      <c r="H345" s="122">
        <v>0.72397654267610334</v>
      </c>
      <c r="I345" s="122">
        <v>0.80331606586077875</v>
      </c>
      <c r="J345" s="122">
        <v>0.16585081103569554</v>
      </c>
      <c r="K345" s="100">
        <v>0.79275660046626584</v>
      </c>
      <c r="L345" s="101"/>
      <c r="M345" s="102">
        <v>344</v>
      </c>
      <c r="N345" s="125">
        <v>0.65770836628294826</v>
      </c>
      <c r="O345" s="125">
        <v>-0.17662376958458656</v>
      </c>
      <c r="P345" s="125">
        <v>-1.8477794861567545</v>
      </c>
      <c r="Q345" s="125">
        <v>-1.7108640674433797</v>
      </c>
      <c r="R345" s="125">
        <v>-0.11340194410407942</v>
      </c>
      <c r="S345" s="125">
        <v>1.293130551380048</v>
      </c>
      <c r="T345" s="125">
        <v>0.59469567309882854</v>
      </c>
      <c r="U345" s="122">
        <v>0.85352565244951084</v>
      </c>
      <c r="V345" s="122">
        <v>-0.97069210991716715</v>
      </c>
      <c r="W345" s="94">
        <v>0.8160233184386958</v>
      </c>
      <c r="X345" s="56"/>
      <c r="Y345" s="95">
        <v>344</v>
      </c>
      <c r="Z345" s="122">
        <f>(幕後結果!$AB$2+幕後結果!$AB$4*幕後結果_最佳化!$N1346)*12/3</f>
        <v>0.76828775825721296</v>
      </c>
      <c r="AA345" s="122">
        <f>(幕後結果!$AC$2+幕後結果!$AC$4*幕後結果_最佳化!$O1346)*12/3</f>
        <v>-1.5641740787263647</v>
      </c>
      <c r="AB345" s="122">
        <f>(幕後結果!$AD$2+幕後結果!$AD$4*幕後結果_最佳化!$P1346)*12/3</f>
        <v>-0.95755572320541804</v>
      </c>
      <c r="AC345" s="122">
        <f>(幕後結果!$AE$2+幕後結果!$AE$4*幕後結果_最佳化!$Q1346)*12/3</f>
        <v>-0.77975443555150026</v>
      </c>
      <c r="AD345" s="122">
        <f>(幕後結果!$AF$2+幕後結果!$AF$4*幕後結果_最佳化!$R1346)*12/3</f>
        <v>-0.52261454147958164</v>
      </c>
      <c r="AE345" s="122">
        <f>(幕後結果!$AG$2+幕後結果!$AG$4*幕後結果_最佳化!$S1346)*12/3</f>
        <v>7.4387609472655047E-2</v>
      </c>
      <c r="AF345" s="122">
        <f>(幕後結果!$AH$2+幕後結果!$AH$4*幕後結果_最佳化!$T1346)*12/3</f>
        <v>1.8181450942524531</v>
      </c>
      <c r="AG345" s="122">
        <f>(幕後結果!$AI$2+幕後結果!$AI$4*幕後結果_最佳化!$U1346)*12/3</f>
        <v>0.56887226820516723</v>
      </c>
      <c r="AH345" s="122">
        <f>(幕後結果!$AJ$2+幕後結果!$AJ$4*幕後結果_最佳化!$V1346)*12/3</f>
        <v>-0.52437995688148931</v>
      </c>
      <c r="AI345" s="96">
        <f>(幕後結果!$AK$2+幕後結果!$AK$4*幕後結果_最佳化!$W1346)*12/3</f>
        <v>2.9490658507957346E-2</v>
      </c>
      <c r="AJ345" s="56"/>
      <c r="AK345" s="56"/>
      <c r="AL345" s="56"/>
      <c r="AM345" s="104">
        <v>344</v>
      </c>
      <c r="AN345" s="122">
        <f t="shared" si="66"/>
        <v>0.14958750454128267</v>
      </c>
      <c r="AO345" s="122">
        <f t="shared" si="67"/>
        <v>0.10021163102908216</v>
      </c>
      <c r="AP345" s="122">
        <f t="shared" si="68"/>
        <v>0.13923622451597503</v>
      </c>
      <c r="AQ345" s="122">
        <f t="shared" si="69"/>
        <v>0.15120034351062295</v>
      </c>
      <c r="AR345" s="122">
        <f t="shared" si="70"/>
        <v>0.17541403825721208</v>
      </c>
      <c r="AS345" s="122">
        <f t="shared" si="71"/>
        <v>4.1523329607521094E-2</v>
      </c>
      <c r="AT345" s="122">
        <f t="shared" si="72"/>
        <v>8.0258353629739765E-2</v>
      </c>
      <c r="AU345" s="122">
        <f t="shared" si="73"/>
        <v>9.8794533336192036E-2</v>
      </c>
      <c r="AV345" s="122">
        <f t="shared" si="74"/>
        <v>5.5513342466417044E-2</v>
      </c>
      <c r="AW345" s="122">
        <f t="shared" si="75"/>
        <v>8.2606991059551334E-3</v>
      </c>
      <c r="AX345" s="122">
        <f t="shared" si="76"/>
        <v>1</v>
      </c>
      <c r="AY345" s="122">
        <f>SUMPRODUCT(AN345:AW345,幕後結果_最佳化!$Z$1005:$AI$1005)</f>
        <v>6.6780987616598356E-2</v>
      </c>
      <c r="AZ345" s="122">
        <f>(SUMPRODUCT(AN345:AW345,MMULT(AN345:AW345,幕後結果!$AB$9:$AK$18)))*252</f>
        <v>4.5615726343535438E-2</v>
      </c>
      <c r="BA345" s="122">
        <f t="shared" si="77"/>
        <v>0.2135783845419181</v>
      </c>
      <c r="BB345" s="98">
        <f t="shared" si="78"/>
        <v>0.1118136915765993</v>
      </c>
      <c r="BC345" s="56"/>
      <c r="BD345" s="56"/>
    </row>
    <row r="346" spans="1:56">
      <c r="A346" s="91">
        <v>345</v>
      </c>
      <c r="B346" s="122">
        <v>0.20973087307240434</v>
      </c>
      <c r="C346" s="122">
        <v>0.68100997033970212</v>
      </c>
      <c r="D346" s="122">
        <v>0.61514652970905148</v>
      </c>
      <c r="E346" s="122">
        <v>0.12052058594748694</v>
      </c>
      <c r="F346" s="122">
        <v>6.9241521265708705E-2</v>
      </c>
      <c r="G346" s="122">
        <v>0.26114957196301392</v>
      </c>
      <c r="H346" s="122">
        <v>0.78155535821371136</v>
      </c>
      <c r="I346" s="122">
        <v>0.88313875470402037</v>
      </c>
      <c r="J346" s="122">
        <v>3.4164532065065423E-2</v>
      </c>
      <c r="K346" s="100">
        <v>0.21669313723157768</v>
      </c>
      <c r="L346" s="101"/>
      <c r="M346" s="102">
        <v>345</v>
      </c>
      <c r="N346" s="125">
        <v>-0.80735541479376771</v>
      </c>
      <c r="O346" s="125">
        <v>0.47052488511802626</v>
      </c>
      <c r="P346" s="125">
        <v>0.29275825233325414</v>
      </c>
      <c r="Q346" s="125">
        <v>-1.1723883568898963</v>
      </c>
      <c r="R346" s="125">
        <v>-1.4814637321229622</v>
      </c>
      <c r="S346" s="125">
        <v>-0.6398053655042899</v>
      </c>
      <c r="T346" s="125">
        <v>0.77745684886341471</v>
      </c>
      <c r="U346" s="122">
        <v>1.1908244951968503</v>
      </c>
      <c r="V346" s="122">
        <v>-1.8228305173605734</v>
      </c>
      <c r="W346" s="94">
        <v>-0.78341018950013308</v>
      </c>
      <c r="X346" s="56"/>
      <c r="Y346" s="95">
        <v>345</v>
      </c>
      <c r="Z346" s="122">
        <f>(幕後結果!$AB$2+幕後結果!$AB$4*幕後結果_最佳化!$N1347)*12/3</f>
        <v>-1.0506627606028869</v>
      </c>
      <c r="AA346" s="122">
        <f>(幕後結果!$AC$2+幕後結果!$AC$4*幕後結果_最佳化!$O1347)*12/3</f>
        <v>-0.79964821213542014</v>
      </c>
      <c r="AB346" s="122">
        <f>(幕後結果!$AD$2+幕後結果!$AD$4*幕後結果_最佳化!$P1347)*12/3</f>
        <v>0.52051104730217934</v>
      </c>
      <c r="AC346" s="122">
        <f>(幕後結果!$AE$2+幕後結果!$AE$4*幕後結果_最佳化!$Q1347)*12/3</f>
        <v>0.14003459073633817</v>
      </c>
      <c r="AD346" s="122">
        <f>(幕後結果!$AF$2+幕後結果!$AF$4*幕後結果_最佳化!$R1347)*12/3</f>
        <v>-1.0625524259192267</v>
      </c>
      <c r="AE346" s="122">
        <f>(幕後結果!$AG$2+幕後結果!$AG$4*幕後結果_最佳化!$S1347)*12/3</f>
        <v>-0.92250793192248304</v>
      </c>
      <c r="AF346" s="122">
        <f>(幕後結果!$AH$2+幕後結果!$AH$4*幕後結果_最佳化!$T1347)*12/3</f>
        <v>1.5348593044006187</v>
      </c>
      <c r="AG346" s="122">
        <f>(幕後結果!$AI$2+幕後結果!$AI$4*幕後結果_最佳化!$U1347)*12/3</f>
        <v>-0.16252991339824263</v>
      </c>
      <c r="AH346" s="122">
        <f>(幕後結果!$AJ$2+幕後結果!$AJ$4*幕後結果_最佳化!$V1347)*12/3</f>
        <v>-0.96508624035591861</v>
      </c>
      <c r="AI346" s="96">
        <f>(幕後結果!$AK$2+幕後結果!$AK$4*幕後結果_最佳化!$W1347)*12/3</f>
        <v>-1.2867436344694554</v>
      </c>
      <c r="AJ346" s="56"/>
      <c r="AK346" s="56"/>
      <c r="AL346" s="56"/>
      <c r="AM346" s="104">
        <v>345</v>
      </c>
      <c r="AN346" s="122">
        <f t="shared" si="66"/>
        <v>3.3143691911698539E-2</v>
      </c>
      <c r="AO346" s="122">
        <f t="shared" si="67"/>
        <v>9.884891148549807E-2</v>
      </c>
      <c r="AP346" s="122">
        <f t="shared" si="68"/>
        <v>8.6979709437440114E-2</v>
      </c>
      <c r="AQ346" s="122">
        <f t="shared" si="69"/>
        <v>0.11801117433394237</v>
      </c>
      <c r="AR346" s="122">
        <f t="shared" si="70"/>
        <v>0.10772320773312194</v>
      </c>
      <c r="AS346" s="122">
        <f t="shared" si="71"/>
        <v>0.14359235434247086</v>
      </c>
      <c r="AT346" s="122">
        <f t="shared" si="72"/>
        <v>0.1220555149678948</v>
      </c>
      <c r="AU346" s="122">
        <f t="shared" si="73"/>
        <v>4.810137261133951E-2</v>
      </c>
      <c r="AV346" s="122">
        <f t="shared" si="74"/>
        <v>0.13089083624294667</v>
      </c>
      <c r="AW346" s="122">
        <f t="shared" si="75"/>
        <v>0.11065322693364715</v>
      </c>
      <c r="AX346" s="122">
        <f t="shared" si="76"/>
        <v>1</v>
      </c>
      <c r="AY346" s="122">
        <f>SUMPRODUCT(AN346:AW346,幕後結果_最佳化!$Z$1005:$AI$1005)</f>
        <v>0.11199851255989543</v>
      </c>
      <c r="AZ346" s="122">
        <f>(SUMPRODUCT(AN346:AW346,MMULT(AN346:AW346,幕後結果!$AB$9:$AK$18)))*252</f>
        <v>4.2500307338525167E-2</v>
      </c>
      <c r="BA346" s="122">
        <f t="shared" si="77"/>
        <v>0.20615602668494842</v>
      </c>
      <c r="BB346" s="98">
        <f t="shared" si="78"/>
        <v>0.33517580674705716</v>
      </c>
      <c r="BC346" s="56"/>
      <c r="BD346" s="56"/>
    </row>
    <row r="347" spans="1:56">
      <c r="A347" s="91">
        <v>346</v>
      </c>
      <c r="B347" s="122">
        <v>0.78011238900467417</v>
      </c>
      <c r="C347" s="122">
        <v>0.3626655813915467</v>
      </c>
      <c r="D347" s="122">
        <v>0.38965454980937708</v>
      </c>
      <c r="E347" s="122">
        <v>0.5070840893982782</v>
      </c>
      <c r="F347" s="122">
        <v>0.25090740997128913</v>
      </c>
      <c r="G347" s="122">
        <v>0.99811720911632218</v>
      </c>
      <c r="H347" s="122">
        <v>0.83205498933806088</v>
      </c>
      <c r="I347" s="122">
        <v>0.26332608032748173</v>
      </c>
      <c r="J347" s="122">
        <v>0.31304173107139577</v>
      </c>
      <c r="K347" s="100">
        <v>2.8430119216784622E-3</v>
      </c>
      <c r="L347" s="101"/>
      <c r="M347" s="102">
        <v>346</v>
      </c>
      <c r="N347" s="125">
        <v>0.77257284241283697</v>
      </c>
      <c r="O347" s="125">
        <v>-0.35134283528166466</v>
      </c>
      <c r="P347" s="125">
        <v>-0.28021950949426461</v>
      </c>
      <c r="Q347" s="125">
        <v>1.7758112079976247E-2</v>
      </c>
      <c r="R347" s="125">
        <v>-0.671636995898513</v>
      </c>
      <c r="S347" s="125">
        <v>2.8971595656268607</v>
      </c>
      <c r="T347" s="125">
        <v>0.96231773824883859</v>
      </c>
      <c r="U347" s="122">
        <v>-0.6331247811669577</v>
      </c>
      <c r="V347" s="122">
        <v>-0.48724677375767561</v>
      </c>
      <c r="W347" s="94">
        <v>-2.7653586685367841</v>
      </c>
      <c r="X347" s="56"/>
      <c r="Y347" s="95">
        <v>346</v>
      </c>
      <c r="Z347" s="122">
        <f>(幕後結果!$AB$2+幕後結果!$AB$4*幕後結果_最佳化!$N1348)*12/3</f>
        <v>0.91089779418445715</v>
      </c>
      <c r="AA347" s="122">
        <f>(幕後結果!$AC$2+幕後結果!$AC$4*幕後結果_最佳化!$O1348)*12/3</f>
        <v>-1.794969684640572</v>
      </c>
      <c r="AB347" s="122">
        <f>(幕後結果!$AD$2+幕後結果!$AD$4*幕後結果_最佳化!$P1348)*12/3</f>
        <v>0.41671528754385417</v>
      </c>
      <c r="AC347" s="122">
        <f>(幕後結果!$AE$2+幕後結果!$AE$4*幕後結果_最佳化!$Q1348)*12/3</f>
        <v>0.81990641070693338</v>
      </c>
      <c r="AD347" s="122">
        <f>(幕後結果!$AF$2+幕後結果!$AF$4*幕後結果_最佳化!$R1348)*12/3</f>
        <v>-0.62564306479206844</v>
      </c>
      <c r="AE347" s="122">
        <f>(幕後結果!$AG$2+幕後結果!$AG$4*幕後結果_最佳化!$S1348)*12/3</f>
        <v>2.4117400552519341</v>
      </c>
      <c r="AF347" s="122">
        <f>(幕後結果!$AH$2+幕後結果!$AH$4*幕後結果_最佳化!$T1348)*12/3</f>
        <v>1.939120324925196</v>
      </c>
      <c r="AG347" s="122">
        <f>(幕後結果!$AI$2+幕後結果!$AI$4*幕後結果_最佳化!$U1348)*12/3</f>
        <v>-1.134791219635745</v>
      </c>
      <c r="AH347" s="122">
        <f>(幕後結果!$AJ$2+幕後結果!$AJ$4*幕後結果_最佳化!$V1348)*12/3</f>
        <v>-0.16508826734407378</v>
      </c>
      <c r="AI347" s="96">
        <f>(幕後結果!$AK$2+幕後結果!$AK$4*幕後結果_最佳化!$W1348)*12/3</f>
        <v>-1.4152270619536924</v>
      </c>
      <c r="AJ347" s="56"/>
      <c r="AK347" s="56"/>
      <c r="AL347" s="56"/>
      <c r="AM347" s="104">
        <v>346</v>
      </c>
      <c r="AN347" s="122">
        <f t="shared" si="66"/>
        <v>0.19354776552364794</v>
      </c>
      <c r="AO347" s="122">
        <f t="shared" si="67"/>
        <v>4.2334660666425564E-2</v>
      </c>
      <c r="AP347" s="122">
        <f t="shared" si="68"/>
        <v>0.15117288297147952</v>
      </c>
      <c r="AQ347" s="122">
        <f t="shared" si="69"/>
        <v>4.7923300552615511E-2</v>
      </c>
      <c r="AR347" s="122">
        <f t="shared" si="70"/>
        <v>1.4450439152734414E-2</v>
      </c>
      <c r="AS347" s="122">
        <f t="shared" si="71"/>
        <v>0.14597190309733532</v>
      </c>
      <c r="AT347" s="122">
        <f t="shared" si="72"/>
        <v>1.2000667465701758E-2</v>
      </c>
      <c r="AU347" s="122">
        <f t="shared" si="73"/>
        <v>0.15878741756855197</v>
      </c>
      <c r="AV347" s="122">
        <f t="shared" si="74"/>
        <v>0.16533929564786759</v>
      </c>
      <c r="AW347" s="122">
        <f t="shared" si="75"/>
        <v>6.8471667353640658E-2</v>
      </c>
      <c r="AX347" s="122">
        <f t="shared" si="76"/>
        <v>1.0000000000000002</v>
      </c>
      <c r="AY347" s="122">
        <f>SUMPRODUCT(AN347:AW347,幕後結果_最佳化!$Z$1005:$AI$1005)</f>
        <v>-3.0276294962844036E-2</v>
      </c>
      <c r="AZ347" s="122">
        <f>(SUMPRODUCT(AN347:AW347,MMULT(AN347:AW347,幕後結果!$AB$9:$AK$18)))*252</f>
        <v>6.3123758036277761E-2</v>
      </c>
      <c r="BA347" s="122">
        <f t="shared" si="77"/>
        <v>0.25124441891568011</v>
      </c>
      <c r="BB347" s="98">
        <f t="shared" si="78"/>
        <v>-0.29125540491071628</v>
      </c>
      <c r="BC347" s="56"/>
      <c r="BD347" s="56"/>
    </row>
    <row r="348" spans="1:56">
      <c r="A348" s="91">
        <v>347</v>
      </c>
      <c r="B348" s="122">
        <v>0.44292347092472406</v>
      </c>
      <c r="C348" s="122">
        <v>0.79114721715742653</v>
      </c>
      <c r="D348" s="122">
        <v>0.96630614769245438</v>
      </c>
      <c r="E348" s="122">
        <v>0.3655743143078658</v>
      </c>
      <c r="F348" s="122">
        <v>4.3974814657996353E-2</v>
      </c>
      <c r="G348" s="122">
        <v>0.90900932911528654</v>
      </c>
      <c r="H348" s="122">
        <v>0.90412947588012793</v>
      </c>
      <c r="I348" s="122">
        <v>7.6970548941371231E-2</v>
      </c>
      <c r="J348" s="122">
        <v>0.76825785003940306</v>
      </c>
      <c r="K348" s="100">
        <v>0.70331377092271441</v>
      </c>
      <c r="L348" s="101"/>
      <c r="M348" s="102">
        <v>347</v>
      </c>
      <c r="N348" s="125">
        <v>-0.14356124971841885</v>
      </c>
      <c r="O348" s="125">
        <v>0.81040827114885616</v>
      </c>
      <c r="P348" s="125">
        <v>1.8290794658921723</v>
      </c>
      <c r="Q348" s="125">
        <v>-0.34359800052006578</v>
      </c>
      <c r="R348" s="125">
        <v>-1.7063140190417676</v>
      </c>
      <c r="S348" s="125">
        <v>1.3346792681098156</v>
      </c>
      <c r="T348" s="125">
        <v>1.3054459272080516</v>
      </c>
      <c r="U348" s="122">
        <v>-1.4257479925466956</v>
      </c>
      <c r="V348" s="122">
        <v>0.73312154609933722</v>
      </c>
      <c r="W348" s="94">
        <v>0.53395530360842958</v>
      </c>
      <c r="X348" s="56"/>
      <c r="Y348" s="95">
        <v>347</v>
      </c>
      <c r="Z348" s="122">
        <f>(幕後結果!$AB$2+幕後結果!$AB$4*幕後結果_最佳化!$N1349)*12/3</f>
        <v>-0.22652885150252369</v>
      </c>
      <c r="AA348" s="122">
        <f>(幕後結果!$AC$2+幕後結果!$AC$4*幕後結果_最佳化!$O1349)*12/3</f>
        <v>-0.2735903142772822</v>
      </c>
      <c r="AB348" s="122">
        <f>(幕後結果!$AD$2+幕後結果!$AD$4*幕後結果_最佳化!$P1349)*12/3</f>
        <v>2.0853236217566309</v>
      </c>
      <c r="AC348" s="122">
        <f>(幕後結果!$AE$2+幕後結果!$AE$4*幕後結果_最佳化!$Q1349)*12/3</f>
        <v>1.2015503388543229</v>
      </c>
      <c r="AD348" s="122">
        <f>(幕後結果!$AF$2+幕後結果!$AF$4*幕後結果_最佳化!$R1349)*12/3</f>
        <v>-0.98366011179236568</v>
      </c>
      <c r="AE348" s="122">
        <f>(幕後結果!$AG$2+幕後結果!$AG$4*幕後結果_最佳化!$S1349)*12/3</f>
        <v>1.4654039271851402</v>
      </c>
      <c r="AF348" s="122">
        <f>(幕後結果!$AH$2+幕後結果!$AH$4*幕後結果_最佳化!$T1349)*12/3</f>
        <v>2.0702449761740356</v>
      </c>
      <c r="AG348" s="122">
        <f>(幕後結果!$AI$2+幕後結果!$AI$4*幕後結果_最佳化!$U1349)*12/3</f>
        <v>-2.8254021396078826</v>
      </c>
      <c r="AH348" s="122">
        <f>(幕後結果!$AJ$2+幕後結果!$AJ$4*幕後結果_最佳化!$V1349)*12/3</f>
        <v>0.99110025031793081</v>
      </c>
      <c r="AI348" s="96">
        <f>(幕後結果!$AK$2+幕後結果!$AK$4*幕後結果_最佳化!$W1349)*12/3</f>
        <v>-0.26335173659001471</v>
      </c>
      <c r="AJ348" s="56"/>
      <c r="AK348" s="56"/>
      <c r="AL348" s="56"/>
      <c r="AM348" s="104">
        <v>347</v>
      </c>
      <c r="AN348" s="122">
        <f t="shared" si="66"/>
        <v>0.18900853846693677</v>
      </c>
      <c r="AO348" s="122">
        <f t="shared" si="67"/>
        <v>7.7926308401479905E-2</v>
      </c>
      <c r="AP348" s="122">
        <f t="shared" si="68"/>
        <v>0.21064516642260095</v>
      </c>
      <c r="AQ348" s="122">
        <f t="shared" si="69"/>
        <v>1.3799945756476605E-2</v>
      </c>
      <c r="AR348" s="122">
        <f t="shared" si="70"/>
        <v>5.9045247382352147E-3</v>
      </c>
      <c r="AS348" s="122">
        <f t="shared" si="71"/>
        <v>0.10674050184489832</v>
      </c>
      <c r="AT348" s="122">
        <f t="shared" si="72"/>
        <v>0.11585103028382381</v>
      </c>
      <c r="AU348" s="122">
        <f t="shared" si="73"/>
        <v>0.12316148819314646</v>
      </c>
      <c r="AV348" s="122">
        <f t="shared" si="74"/>
        <v>8.1801426414770576E-2</v>
      </c>
      <c r="AW348" s="122">
        <f t="shared" si="75"/>
        <v>7.5161069477631307E-2</v>
      </c>
      <c r="AX348" s="122">
        <f t="shared" si="76"/>
        <v>1</v>
      </c>
      <c r="AY348" s="122">
        <f>SUMPRODUCT(AN348:AW348,幕後結果_最佳化!$Z$1005:$AI$1005)</f>
        <v>4.6355395117041329E-2</v>
      </c>
      <c r="AZ348" s="122">
        <f>(SUMPRODUCT(AN348:AW348,MMULT(AN348:AW348,幕後結果!$AB$9:$AK$18)))*252</f>
        <v>6.0459228153724745E-2</v>
      </c>
      <c r="BA348" s="122">
        <f t="shared" si="77"/>
        <v>0.24588458299316926</v>
      </c>
      <c r="BB348" s="98">
        <f t="shared" si="78"/>
        <v>1.4052914887865579E-2</v>
      </c>
      <c r="BC348" s="56"/>
      <c r="BD348" s="56"/>
    </row>
    <row r="349" spans="1:56">
      <c r="A349" s="91">
        <v>348</v>
      </c>
      <c r="B349" s="122">
        <v>0.75707765688549866</v>
      </c>
      <c r="C349" s="122">
        <v>0.13841005796751871</v>
      </c>
      <c r="D349" s="122">
        <v>0.7788052111231436</v>
      </c>
      <c r="E349" s="122">
        <v>0.98765220402595943</v>
      </c>
      <c r="F349" s="122">
        <v>0.8327158114140778</v>
      </c>
      <c r="G349" s="122">
        <v>0.75470437280798808</v>
      </c>
      <c r="H349" s="122">
        <v>0.33209605676448462</v>
      </c>
      <c r="I349" s="122">
        <v>0.96603540842428726</v>
      </c>
      <c r="J349" s="122">
        <v>0.76430484129790721</v>
      </c>
      <c r="K349" s="100">
        <v>0.33810330317673443</v>
      </c>
      <c r="L349" s="101"/>
      <c r="M349" s="102">
        <v>348</v>
      </c>
      <c r="N349" s="125">
        <v>0.6969330612900001</v>
      </c>
      <c r="O349" s="125">
        <v>-1.0874904520662074</v>
      </c>
      <c r="P349" s="125">
        <v>0.76816430379170197</v>
      </c>
      <c r="Q349" s="125">
        <v>2.246131410577314</v>
      </c>
      <c r="R349" s="125">
        <v>0.96495295238271706</v>
      </c>
      <c r="S349" s="125">
        <v>0.68936873310446145</v>
      </c>
      <c r="T349" s="125">
        <v>-0.43413265506078158</v>
      </c>
      <c r="U349" s="122">
        <v>1.8254763086411074</v>
      </c>
      <c r="V349" s="122">
        <v>0.72021875622933995</v>
      </c>
      <c r="W349" s="94">
        <v>-0.41764511492401429</v>
      </c>
      <c r="X349" s="56"/>
      <c r="Y349" s="95">
        <v>348</v>
      </c>
      <c r="Z349" s="122">
        <f>(幕後結果!$AB$2+幕後結果!$AB$4*幕後結果_最佳化!$N1350)*12/3</f>
        <v>0.81698719391097718</v>
      </c>
      <c r="AA349" s="122">
        <f>(幕後結果!$AC$2+幕後結果!$AC$4*幕後結果_最佳化!$O1350)*12/3</f>
        <v>-2.8160067540991398</v>
      </c>
      <c r="AB349" s="122">
        <f>(幕後結果!$AD$2+幕後結果!$AD$4*幕後結果_最佳化!$P1350)*12/3</f>
        <v>1.2270105389125963</v>
      </c>
      <c r="AC349" s="122">
        <f>(幕後結果!$AE$2+幕後結果!$AE$4*幕後結果_最佳化!$Q1350)*12/3</f>
        <v>2.5510863314612355</v>
      </c>
      <c r="AD349" s="122">
        <f>(幕後結果!$AF$2+幕後結果!$AF$4*幕後結果_最佳化!$R1350)*12/3</f>
        <v>0.68412713693598659</v>
      </c>
      <c r="AE349" s="122">
        <f>(幕後結果!$AG$2+幕後結果!$AG$4*幕後結果_最佳化!$S1350)*12/3</f>
        <v>2.1764512818539208</v>
      </c>
      <c r="AF349" s="122">
        <f>(幕後結果!$AH$2+幕後結果!$AH$4*幕後結果_最佳化!$T1350)*12/3</f>
        <v>0.9724283731208424</v>
      </c>
      <c r="AG349" s="122">
        <f>(幕後結果!$AI$2+幕後結果!$AI$4*幕後結果_最佳化!$U1350)*12/3</f>
        <v>1.8171358858695408</v>
      </c>
      <c r="AH349" s="122">
        <f>(幕後結果!$AJ$2+幕後結果!$AJ$4*幕後結果_最佳化!$V1350)*12/3</f>
        <v>0.75532917347034578</v>
      </c>
      <c r="AI349" s="96">
        <f>(幕後結果!$AK$2+幕後結果!$AK$4*幕後結果_最佳化!$W1350)*12/3</f>
        <v>-0.17104465117925427</v>
      </c>
      <c r="AJ349" s="56"/>
      <c r="AK349" s="56"/>
      <c r="AL349" s="56"/>
      <c r="AM349" s="104">
        <v>348</v>
      </c>
      <c r="AN349" s="122">
        <f t="shared" si="66"/>
        <v>0.10971894452638263</v>
      </c>
      <c r="AO349" s="122">
        <f t="shared" si="67"/>
        <v>4.178571447924842E-2</v>
      </c>
      <c r="AP349" s="122">
        <f t="shared" si="68"/>
        <v>0.13561374907957122</v>
      </c>
      <c r="AQ349" s="122">
        <f t="shared" si="69"/>
        <v>1.4743093860610084E-2</v>
      </c>
      <c r="AR349" s="122">
        <f t="shared" si="70"/>
        <v>0.11213733105594048</v>
      </c>
      <c r="AS349" s="122">
        <f t="shared" si="71"/>
        <v>0.14222783865238178</v>
      </c>
      <c r="AT349" s="122">
        <f t="shared" si="72"/>
        <v>0.1438176560540215</v>
      </c>
      <c r="AU349" s="122">
        <f t="shared" si="73"/>
        <v>5.8967737843595019E-2</v>
      </c>
      <c r="AV349" s="122">
        <f t="shared" si="74"/>
        <v>0.13226780747456479</v>
      </c>
      <c r="AW349" s="122">
        <f t="shared" si="75"/>
        <v>0.10872012697368401</v>
      </c>
      <c r="AX349" s="122">
        <f t="shared" si="76"/>
        <v>1</v>
      </c>
      <c r="AY349" s="122">
        <f>SUMPRODUCT(AN349:AW349,幕後結果_最佳化!$Z$1005:$AI$1005)</f>
        <v>0.13898680940331634</v>
      </c>
      <c r="AZ349" s="122">
        <f>(SUMPRODUCT(AN349:AW349,MMULT(AN349:AW349,幕後結果!$AB$9:$AK$18)))*252</f>
        <v>4.5007914454021594E-2</v>
      </c>
      <c r="BA349" s="122">
        <f t="shared" si="77"/>
        <v>0.21215068808283793</v>
      </c>
      <c r="BB349" s="98">
        <f t="shared" si="78"/>
        <v>0.45291773631107707</v>
      </c>
      <c r="BC349" s="56"/>
      <c r="BD349" s="56"/>
    </row>
    <row r="350" spans="1:56">
      <c r="A350" s="91">
        <v>349</v>
      </c>
      <c r="B350" s="122">
        <v>0.79217552855499518</v>
      </c>
      <c r="C350" s="122">
        <v>0.84393245143942019</v>
      </c>
      <c r="D350" s="122">
        <v>0.31691202684639297</v>
      </c>
      <c r="E350" s="122">
        <v>0.42978278249254043</v>
      </c>
      <c r="F350" s="122">
        <v>0.76857332691065228</v>
      </c>
      <c r="G350" s="122">
        <v>1.0417834511673663E-2</v>
      </c>
      <c r="H350" s="122">
        <v>0.11638241096361956</v>
      </c>
      <c r="I350" s="122">
        <v>0.52431172812349414</v>
      </c>
      <c r="J350" s="122">
        <v>0.76832505139813789</v>
      </c>
      <c r="K350" s="100">
        <v>0.19593646048436186</v>
      </c>
      <c r="L350" s="101"/>
      <c r="M350" s="102">
        <v>349</v>
      </c>
      <c r="N350" s="125">
        <v>0.81399303177773463</v>
      </c>
      <c r="O350" s="125">
        <v>1.0107520937703263</v>
      </c>
      <c r="P350" s="125">
        <v>-0.47635139815439836</v>
      </c>
      <c r="Q350" s="125">
        <v>-0.1769272103868815</v>
      </c>
      <c r="R350" s="125">
        <v>0.73415652574800261</v>
      </c>
      <c r="S350" s="125">
        <v>-2.3109490550367062</v>
      </c>
      <c r="T350" s="125">
        <v>-1.1932670007007145</v>
      </c>
      <c r="U350" s="122">
        <v>6.0978233736537664E-2</v>
      </c>
      <c r="V350" s="122">
        <v>0.73334194661075103</v>
      </c>
      <c r="W350" s="94">
        <v>-0.85622575196363726</v>
      </c>
      <c r="X350" s="56"/>
      <c r="Y350" s="95">
        <v>349</v>
      </c>
      <c r="Z350" s="122">
        <f>(幕後結果!$AB$2+幕後結果!$AB$4*幕後結果_最佳化!$N1351)*12/3</f>
        <v>0.96232304672956737</v>
      </c>
      <c r="AA350" s="122">
        <f>(幕後結果!$AC$2+幕後結果!$AC$4*幕後結果_最佳化!$O1351)*12/3</f>
        <v>8.5695258280133135E-2</v>
      </c>
      <c r="AB350" s="122">
        <f>(幕後結果!$AD$2+幕後結果!$AD$4*幕後結果_最佳化!$P1351)*12/3</f>
        <v>0.39769147628481605</v>
      </c>
      <c r="AC350" s="122">
        <f>(幕後結果!$AE$2+幕後結果!$AE$4*幕後結果_最佳化!$Q1351)*12/3</f>
        <v>0.87063633285640785</v>
      </c>
      <c r="AD350" s="122">
        <f>(幕後結果!$AF$2+幕後結果!$AF$4*幕後結果_最佳化!$R1351)*12/3</f>
        <v>0.43270143001032801</v>
      </c>
      <c r="AE350" s="122">
        <f>(幕後結果!$AG$2+幕後結果!$AG$4*幕後結果_最佳化!$S1351)*12/3</f>
        <v>-1.035024296960658</v>
      </c>
      <c r="AF350" s="122">
        <f>(幕後結果!$AH$2+幕後結果!$AH$4*幕後結果_最佳化!$T1351)*12/3</f>
        <v>0.50178300051391145</v>
      </c>
      <c r="AG350" s="122">
        <f>(幕後結果!$AI$2+幕後結果!$AI$4*幕後結果_最佳化!$U1351)*12/3</f>
        <v>-0.40035625115355078</v>
      </c>
      <c r="AH350" s="122">
        <f>(幕後結果!$AJ$2+幕後結果!$AJ$4*幕後結果_最佳化!$V1351)*12/3</f>
        <v>0.90813350152906358</v>
      </c>
      <c r="AI350" s="96">
        <f>(幕後結果!$AK$2+幕後結果!$AK$4*幕後結果_最佳化!$W1351)*12/3</f>
        <v>-0.59826882204481191</v>
      </c>
      <c r="AJ350" s="56"/>
      <c r="AK350" s="56"/>
      <c r="AL350" s="56"/>
      <c r="AM350" s="104">
        <v>349</v>
      </c>
      <c r="AN350" s="122">
        <f t="shared" si="66"/>
        <v>3.0478631168909472E-2</v>
      </c>
      <c r="AO350" s="122">
        <f t="shared" si="67"/>
        <v>0.15872562716690666</v>
      </c>
      <c r="AP350" s="122">
        <f t="shared" si="68"/>
        <v>0.18163610669144503</v>
      </c>
      <c r="AQ350" s="122">
        <f t="shared" si="69"/>
        <v>0.1258001630424978</v>
      </c>
      <c r="AR350" s="122">
        <f t="shared" si="70"/>
        <v>0.12510342744676023</v>
      </c>
      <c r="AS350" s="122">
        <f t="shared" si="71"/>
        <v>2.072653224713622E-2</v>
      </c>
      <c r="AT350" s="122">
        <f t="shared" si="72"/>
        <v>0.10775107429909311</v>
      </c>
      <c r="AU350" s="122">
        <f t="shared" si="73"/>
        <v>6.5625077274623383E-2</v>
      </c>
      <c r="AV350" s="122">
        <f t="shared" si="74"/>
        <v>1.8580321070311188E-2</v>
      </c>
      <c r="AW350" s="122">
        <f t="shared" si="75"/>
        <v>0.16557303959231681</v>
      </c>
      <c r="AX350" s="122">
        <f t="shared" si="76"/>
        <v>0.99999999999999989</v>
      </c>
      <c r="AY350" s="122">
        <f>SUMPRODUCT(AN350:AW350,幕後結果_最佳化!$Z$1005:$AI$1005)</f>
        <v>-3.2609042502113064E-2</v>
      </c>
      <c r="AZ350" s="122">
        <f>(SUMPRODUCT(AN350:AW350,MMULT(AN350:AW350,幕後結果!$AB$9:$AK$18)))*252</f>
        <v>4.2180680566118435E-2</v>
      </c>
      <c r="BA350" s="122">
        <f t="shared" si="77"/>
        <v>0.20537935769234072</v>
      </c>
      <c r="BB350" s="98">
        <f t="shared" si="78"/>
        <v>-0.36765643514781066</v>
      </c>
      <c r="BC350" s="56"/>
      <c r="BD350" s="56"/>
    </row>
    <row r="351" spans="1:56">
      <c r="A351" s="91">
        <v>350</v>
      </c>
      <c r="B351" s="122">
        <v>0.46872349795663526</v>
      </c>
      <c r="C351" s="122">
        <v>0.30846440927050356</v>
      </c>
      <c r="D351" s="122">
        <v>0.1966753281807001</v>
      </c>
      <c r="E351" s="122">
        <v>0.26967068622272472</v>
      </c>
      <c r="F351" s="122">
        <v>0.78865842320716339</v>
      </c>
      <c r="G351" s="122">
        <v>0.75520058185825212</v>
      </c>
      <c r="H351" s="122">
        <v>0.68510717313901326</v>
      </c>
      <c r="I351" s="122">
        <v>0.75134212035799974</v>
      </c>
      <c r="J351" s="122">
        <v>0.16604431534626474</v>
      </c>
      <c r="K351" s="100">
        <v>0.98973059792665197</v>
      </c>
      <c r="L351" s="101"/>
      <c r="M351" s="102">
        <v>350</v>
      </c>
      <c r="N351" s="125">
        <v>-7.8479048217736644E-2</v>
      </c>
      <c r="O351" s="125">
        <v>-0.50020772637418276</v>
      </c>
      <c r="P351" s="125">
        <v>-0.85355670433775432</v>
      </c>
      <c r="Q351" s="125">
        <v>-0.61380926754325615</v>
      </c>
      <c r="R351" s="125">
        <v>0.80177494629828194</v>
      </c>
      <c r="S351" s="125">
        <v>0.69094701929033886</v>
      </c>
      <c r="T351" s="125">
        <v>0.48202856590741228</v>
      </c>
      <c r="U351" s="122">
        <v>0.67871926162998886</v>
      </c>
      <c r="V351" s="122">
        <v>-0.96991546516313698</v>
      </c>
      <c r="W351" s="94">
        <v>2.3163566400163536</v>
      </c>
      <c r="X351" s="56"/>
      <c r="Y351" s="95">
        <v>350</v>
      </c>
      <c r="Z351" s="122">
        <f>(幕後結果!$AB$2+幕後結果!$AB$4*幕後結果_最佳化!$N1352)*12/3</f>
        <v>-0.14572601839909269</v>
      </c>
      <c r="AA351" s="122">
        <f>(幕後結果!$AC$2+幕後結果!$AC$4*幕後結果_最佳化!$O1352)*12/3</f>
        <v>-2.0740600672251071</v>
      </c>
      <c r="AB351" s="122">
        <f>(幕後結果!$AD$2+幕後結果!$AD$4*幕後結果_最佳化!$P1352)*12/3</f>
        <v>-0.3512034828937603</v>
      </c>
      <c r="AC351" s="122">
        <f>(幕後結果!$AE$2+幕後結果!$AE$4*幕後結果_最佳化!$Q1352)*12/3</f>
        <v>0.15031599780696991</v>
      </c>
      <c r="AD351" s="122">
        <f>(幕後結果!$AF$2+幕後結果!$AF$4*幕後結果_最佳化!$R1352)*12/3</f>
        <v>0.27337868053002545</v>
      </c>
      <c r="AE351" s="122">
        <f>(幕後結果!$AG$2+幕後結果!$AG$4*幕後結果_最佳化!$S1352)*12/3</f>
        <v>0.27230684191696514</v>
      </c>
      <c r="AF351" s="122">
        <f>(幕後結果!$AH$2+幕後結果!$AH$4*幕後結果_最佳化!$T1352)*12/3</f>
        <v>1.7542042440131587</v>
      </c>
      <c r="AG351" s="122">
        <f>(幕後結果!$AI$2+幕後結果!$AI$4*幕後結果_最佳化!$U1352)*12/3</f>
        <v>0.11087629718975966</v>
      </c>
      <c r="AH351" s="122">
        <f>(幕後結果!$AJ$2+幕後結果!$AJ$4*幕後結果_最佳化!$V1352)*12/3</f>
        <v>-0.59369065963510181</v>
      </c>
      <c r="AI351" s="96">
        <f>(幕後結果!$AK$2+幕後結果!$AK$4*幕後結果_最佳化!$W1352)*12/3</f>
        <v>0.66714611857299333</v>
      </c>
      <c r="AJ351" s="56"/>
      <c r="AK351" s="56"/>
      <c r="AL351" s="56"/>
      <c r="AM351" s="104">
        <v>350</v>
      </c>
      <c r="AN351" s="122">
        <f t="shared" si="66"/>
        <v>1.6878602653734354E-2</v>
      </c>
      <c r="AO351" s="122">
        <f t="shared" si="67"/>
        <v>4.5613538428734814E-2</v>
      </c>
      <c r="AP351" s="122">
        <f t="shared" si="68"/>
        <v>0.14529076723806819</v>
      </c>
      <c r="AQ351" s="122">
        <f t="shared" si="69"/>
        <v>6.7685022066546377E-2</v>
      </c>
      <c r="AR351" s="122">
        <f t="shared" si="70"/>
        <v>0.14357866000623537</v>
      </c>
      <c r="AS351" s="122">
        <f t="shared" si="71"/>
        <v>0.13136279068624809</v>
      </c>
      <c r="AT351" s="122">
        <f t="shared" si="72"/>
        <v>0.1486016022547843</v>
      </c>
      <c r="AU351" s="122">
        <f t="shared" si="73"/>
        <v>0.12265997455980339</v>
      </c>
      <c r="AV351" s="122">
        <f t="shared" si="74"/>
        <v>4.4492683414527737E-2</v>
      </c>
      <c r="AW351" s="122">
        <f t="shared" si="75"/>
        <v>0.13383635869131758</v>
      </c>
      <c r="AX351" s="122">
        <f t="shared" si="76"/>
        <v>1</v>
      </c>
      <c r="AY351" s="122">
        <f>SUMPRODUCT(AN351:AW351,幕後結果_最佳化!$Z$1005:$AI$1005)</f>
        <v>0.10713491462176523</v>
      </c>
      <c r="AZ351" s="122">
        <f>(SUMPRODUCT(AN351:AW351,MMULT(AN351:AW351,幕後結果!$AB$9:$AK$18)))*252</f>
        <v>4.034772104100616E-2</v>
      </c>
      <c r="BA351" s="122">
        <f t="shared" si="77"/>
        <v>0.2008674215521426</v>
      </c>
      <c r="BB351" s="98">
        <f t="shared" si="78"/>
        <v>0.31978761974146547</v>
      </c>
      <c r="BC351" s="56"/>
      <c r="BD351" s="56"/>
    </row>
    <row r="352" spans="1:56">
      <c r="A352" s="91">
        <v>351</v>
      </c>
      <c r="B352" s="122">
        <v>0.42224962470380145</v>
      </c>
      <c r="C352" s="122">
        <v>0.76478440115151058</v>
      </c>
      <c r="D352" s="122">
        <v>0.63451025260271354</v>
      </c>
      <c r="E352" s="122">
        <v>0.47197694312542726</v>
      </c>
      <c r="F352" s="122">
        <v>0.94645916939090102</v>
      </c>
      <c r="G352" s="122">
        <v>0.62754167360389346</v>
      </c>
      <c r="H352" s="122">
        <v>0.55308811237092459</v>
      </c>
      <c r="I352" s="122">
        <v>0.8247774959416847</v>
      </c>
      <c r="J352" s="122">
        <v>0.63831307320157027</v>
      </c>
      <c r="K352" s="100">
        <v>0.1741292171337141</v>
      </c>
      <c r="L352" s="101"/>
      <c r="M352" s="102">
        <v>351</v>
      </c>
      <c r="N352" s="125">
        <v>-0.19614171127503857</v>
      </c>
      <c r="O352" s="125">
        <v>0.7217776418432198</v>
      </c>
      <c r="P352" s="125">
        <v>0.34382287672040635</v>
      </c>
      <c r="Q352" s="125">
        <v>-7.0301251713457441E-2</v>
      </c>
      <c r="R352" s="125">
        <v>1.6114500714963589</v>
      </c>
      <c r="S352" s="125">
        <v>0.32534939225864989</v>
      </c>
      <c r="T352" s="125">
        <v>0.13346736123922309</v>
      </c>
      <c r="U352" s="122">
        <v>0.93372646826439265</v>
      </c>
      <c r="V352" s="122">
        <v>0.35395333744747765</v>
      </c>
      <c r="W352" s="94">
        <v>-0.93797271104175306</v>
      </c>
      <c r="X352" s="56"/>
      <c r="Y352" s="95">
        <v>351</v>
      </c>
      <c r="Z352" s="122">
        <f>(幕後結果!$AB$2+幕後結果!$AB$4*幕後結果_最佳化!$N1353)*12/3</f>
        <v>-0.29181014441662984</v>
      </c>
      <c r="AA352" s="122">
        <f>(幕後結果!$AC$2+幕後結果!$AC$4*幕後結果_最佳化!$O1353)*12/3</f>
        <v>-0.40029824237039202</v>
      </c>
      <c r="AB352" s="122">
        <f>(幕後結果!$AD$2+幕後結果!$AD$4*幕後結果_最佳化!$P1353)*12/3</f>
        <v>0.77433458726370097</v>
      </c>
      <c r="AC352" s="122">
        <f>(幕後結果!$AE$2+幕後結果!$AE$4*幕後結果_最佳化!$Q1353)*12/3</f>
        <v>1.0311345288908091</v>
      </c>
      <c r="AD352" s="122">
        <f>(幕後結果!$AF$2+幕後結果!$AF$4*幕後結果_最佳化!$R1353)*12/3</f>
        <v>1.1183141915459622</v>
      </c>
      <c r="AE352" s="122">
        <f>(幕後結果!$AG$2+幕後結果!$AG$4*幕後結果_最佳化!$S1353)*12/3</f>
        <v>0.8945587915563159</v>
      </c>
      <c r="AF352" s="122">
        <f>(幕後結果!$AH$2+幕後結果!$AH$4*幕後結果_最佳化!$T1353)*12/3</f>
        <v>1.6359102471916163</v>
      </c>
      <c r="AG352" s="122">
        <f>(幕後結果!$AI$2+幕後結果!$AI$4*幕後結果_最佳化!$U1353)*12/3</f>
        <v>0.3826014160170661</v>
      </c>
      <c r="AH352" s="122">
        <f>(幕後結果!$AJ$2+幕後結果!$AJ$4*幕後結果_最佳化!$V1353)*12/3</f>
        <v>0.86383256740008385</v>
      </c>
      <c r="AI352" s="96">
        <f>(幕後結果!$AK$2+幕後結果!$AK$4*幕後結果_最佳化!$W1353)*12/3</f>
        <v>-0.43510572084703525</v>
      </c>
      <c r="AJ352" s="56"/>
      <c r="AK352" s="56"/>
      <c r="AL352" s="56"/>
      <c r="AM352" s="104">
        <v>351</v>
      </c>
      <c r="AN352" s="122">
        <f t="shared" si="66"/>
        <v>0.14510040958223649</v>
      </c>
      <c r="AO352" s="122">
        <f t="shared" si="67"/>
        <v>0.11620716213574823</v>
      </c>
      <c r="AP352" s="122">
        <f t="shared" si="68"/>
        <v>9.5085619499042873E-2</v>
      </c>
      <c r="AQ352" s="122">
        <f t="shared" si="69"/>
        <v>0.10635837921429002</v>
      </c>
      <c r="AR352" s="122">
        <f t="shared" si="70"/>
        <v>3.668882333356218E-2</v>
      </c>
      <c r="AS352" s="122">
        <f t="shared" si="71"/>
        <v>0.14575107600588588</v>
      </c>
      <c r="AT352" s="122">
        <f t="shared" si="72"/>
        <v>0.14479678776465041</v>
      </c>
      <c r="AU352" s="122">
        <f t="shared" si="73"/>
        <v>8.1242870098573949E-2</v>
      </c>
      <c r="AV352" s="122">
        <f t="shared" si="74"/>
        <v>8.5852662745063715E-2</v>
      </c>
      <c r="AW352" s="122">
        <f t="shared" si="75"/>
        <v>4.2916209620946194E-2</v>
      </c>
      <c r="AX352" s="122">
        <f t="shared" si="76"/>
        <v>1</v>
      </c>
      <c r="AY352" s="122">
        <f>SUMPRODUCT(AN352:AW352,幕後結果_最佳化!$Z$1005:$AI$1005)</f>
        <v>0.11523394905559282</v>
      </c>
      <c r="AZ352" s="122">
        <f>(SUMPRODUCT(AN352:AW352,MMULT(AN352:AW352,幕後結果!$AB$9:$AK$18)))*252</f>
        <v>5.1790429083428818E-2</v>
      </c>
      <c r="BA352" s="122">
        <f t="shared" si="77"/>
        <v>0.22757510646691748</v>
      </c>
      <c r="BB352" s="98">
        <f t="shared" si="78"/>
        <v>0.31784649111482666</v>
      </c>
      <c r="BC352" s="56"/>
      <c r="BD352" s="56"/>
    </row>
    <row r="353" spans="1:56">
      <c r="A353" s="91">
        <v>352</v>
      </c>
      <c r="B353" s="122">
        <v>0.19317619094878813</v>
      </c>
      <c r="C353" s="122">
        <v>0.14149775127475417</v>
      </c>
      <c r="D353" s="122">
        <v>0.24918647817535811</v>
      </c>
      <c r="E353" s="122">
        <v>0.45927499987619957</v>
      </c>
      <c r="F353" s="122">
        <v>0.63222916472317214</v>
      </c>
      <c r="G353" s="122">
        <v>0.22259717744518248</v>
      </c>
      <c r="H353" s="122">
        <v>0.65509831938969443</v>
      </c>
      <c r="I353" s="122">
        <v>0.1375038150991208</v>
      </c>
      <c r="J353" s="122">
        <v>0.191652969876275</v>
      </c>
      <c r="K353" s="100">
        <v>0.28457580728375298</v>
      </c>
      <c r="L353" s="101"/>
      <c r="M353" s="102">
        <v>352</v>
      </c>
      <c r="N353" s="125">
        <v>-0.86625127188990769</v>
      </c>
      <c r="O353" s="125">
        <v>-1.0736144855329759</v>
      </c>
      <c r="P353" s="125">
        <v>-0.67705200921375119</v>
      </c>
      <c r="Q353" s="125">
        <v>-0.10226038355699932</v>
      </c>
      <c r="R353" s="125">
        <v>0.33776316458649519</v>
      </c>
      <c r="S353" s="125">
        <v>-0.76345120044530512</v>
      </c>
      <c r="T353" s="125">
        <v>0.39912193405624247</v>
      </c>
      <c r="U353" s="122">
        <v>-1.0916030153396286</v>
      </c>
      <c r="V353" s="122">
        <v>-0.87182117717164453</v>
      </c>
      <c r="W353" s="94">
        <v>-0.56930140343167002</v>
      </c>
      <c r="X353" s="56"/>
      <c r="Y353" s="95">
        <v>352</v>
      </c>
      <c r="Z353" s="122">
        <f>(幕後結果!$AB$2+幕後結果!$AB$4*幕後結果_最佳化!$N1354)*12/3</f>
        <v>-1.1237849353555809</v>
      </c>
      <c r="AA353" s="122">
        <f>(幕後結果!$AC$2+幕後結果!$AC$4*幕後結果_最佳化!$O1354)*12/3</f>
        <v>-2.93270204634551</v>
      </c>
      <c r="AB353" s="122">
        <f>(幕後結果!$AD$2+幕後結果!$AD$4*幕後結果_最佳化!$P1354)*12/3</f>
        <v>-0.49385996290650364</v>
      </c>
      <c r="AC353" s="122">
        <f>(幕後結果!$AE$2+幕後結果!$AE$4*幕後結果_最佳化!$Q1354)*12/3</f>
        <v>0.41673977616971064</v>
      </c>
      <c r="AD353" s="122">
        <f>(幕後結果!$AF$2+幕後結果!$AF$4*幕後結果_最佳化!$R1354)*12/3</f>
        <v>-1.1836684127743594E-2</v>
      </c>
      <c r="AE353" s="122">
        <f>(幕後結果!$AG$2+幕後結果!$AG$4*幕後結果_最佳化!$S1354)*12/3</f>
        <v>-0.83487609429954757</v>
      </c>
      <c r="AF353" s="122">
        <f>(幕後結果!$AH$2+幕後結果!$AH$4*幕後結果_最佳化!$T1354)*12/3</f>
        <v>1.4251266705363868</v>
      </c>
      <c r="AG353" s="122">
        <f>(幕後結果!$AI$2+幕後結果!$AI$4*幕後結果_最佳化!$U1354)*12/3</f>
        <v>-2.4577216986690251</v>
      </c>
      <c r="AH353" s="122">
        <f>(幕後結果!$AJ$2+幕後結果!$AJ$4*幕後結果_最佳化!$V1354)*12/3</f>
        <v>-1.0796940821338947</v>
      </c>
      <c r="AI353" s="96">
        <f>(幕後結果!$AK$2+幕後結果!$AK$4*幕後結果_最佳化!$W1354)*12/3</f>
        <v>-1.0936247545178464</v>
      </c>
      <c r="AJ353" s="56"/>
      <c r="AK353" s="56"/>
      <c r="AL353" s="56"/>
      <c r="AM353" s="104">
        <v>352</v>
      </c>
      <c r="AN353" s="122">
        <f t="shared" si="66"/>
        <v>0.15293991549841043</v>
      </c>
      <c r="AO353" s="122">
        <f t="shared" si="67"/>
        <v>8.8934536900179592E-2</v>
      </c>
      <c r="AP353" s="122">
        <f t="shared" si="68"/>
        <v>7.461934284718956E-2</v>
      </c>
      <c r="AQ353" s="122">
        <f t="shared" si="69"/>
        <v>0.13075378518316841</v>
      </c>
      <c r="AR353" s="122">
        <f t="shared" si="70"/>
        <v>0.13162687536761997</v>
      </c>
      <c r="AS353" s="122">
        <f t="shared" si="71"/>
        <v>5.6739901523445969E-2</v>
      </c>
      <c r="AT353" s="122">
        <f t="shared" si="72"/>
        <v>9.874986012596261E-2</v>
      </c>
      <c r="AU353" s="122">
        <f t="shared" si="73"/>
        <v>8.9348443741987998E-2</v>
      </c>
      <c r="AV353" s="122">
        <f t="shared" si="74"/>
        <v>4.2176024644791234E-2</v>
      </c>
      <c r="AW353" s="122">
        <f t="shared" si="75"/>
        <v>0.13411131416724428</v>
      </c>
      <c r="AX353" s="122">
        <f t="shared" si="76"/>
        <v>1</v>
      </c>
      <c r="AY353" s="122">
        <f>SUMPRODUCT(AN353:AW353,幕後結果_最佳化!$Z$1005:$AI$1005)</f>
        <v>1.4767656680900944E-2</v>
      </c>
      <c r="AZ353" s="122">
        <f>(SUMPRODUCT(AN353:AW353,MMULT(AN353:AW353,幕後結果!$AB$9:$AK$18)))*252</f>
        <v>4.3546318363733967E-2</v>
      </c>
      <c r="BA353" s="122">
        <f t="shared" si="77"/>
        <v>0.2086775463813344</v>
      </c>
      <c r="BB353" s="98">
        <f t="shared" si="78"/>
        <v>-0.13481250765566513</v>
      </c>
      <c r="BC353" s="56"/>
      <c r="BD353" s="56"/>
    </row>
    <row r="354" spans="1:56">
      <c r="A354" s="91">
        <v>353</v>
      </c>
      <c r="B354" s="122">
        <v>0.23330420713892797</v>
      </c>
      <c r="C354" s="122">
        <v>0.73460866044522111</v>
      </c>
      <c r="D354" s="122">
        <v>7.4718781671763157E-3</v>
      </c>
      <c r="E354" s="122">
        <v>0.17995582732978388</v>
      </c>
      <c r="F354" s="122">
        <v>0.64087656051899389</v>
      </c>
      <c r="G354" s="122">
        <v>0.1634564965030525</v>
      </c>
      <c r="H354" s="122">
        <v>0.69908226553671682</v>
      </c>
      <c r="I354" s="122">
        <v>0.31557527952256992</v>
      </c>
      <c r="J354" s="122">
        <v>0.56765067460846907</v>
      </c>
      <c r="K354" s="100">
        <v>0.41771647766903364</v>
      </c>
      <c r="L354" s="101"/>
      <c r="M354" s="102">
        <v>353</v>
      </c>
      <c r="N354" s="125">
        <v>-0.72800844900536477</v>
      </c>
      <c r="O354" s="125">
        <v>0.6268116910356526</v>
      </c>
      <c r="P354" s="125">
        <v>-2.4337392392449066</v>
      </c>
      <c r="Q354" s="125">
        <v>-0.91553344177264684</v>
      </c>
      <c r="R354" s="125">
        <v>0.36080278735058507</v>
      </c>
      <c r="S354" s="125">
        <v>-0.98035078758924377</v>
      </c>
      <c r="T354" s="125">
        <v>0.52176283525657097</v>
      </c>
      <c r="U354" s="122">
        <v>-0.48010805759517144</v>
      </c>
      <c r="V354" s="122">
        <v>0.17039608507015228</v>
      </c>
      <c r="W354" s="94">
        <v>-0.20773875535971997</v>
      </c>
      <c r="X354" s="56"/>
      <c r="Y354" s="95">
        <v>353</v>
      </c>
      <c r="Z354" s="122">
        <f>(幕後結果!$AB$2+幕後結果!$AB$4*幕後結果_最佳化!$N1355)*12/3</f>
        <v>-0.95214950373654128</v>
      </c>
      <c r="AA354" s="122">
        <f>(幕後結果!$AC$2+幕後結果!$AC$4*幕後結果_最佳化!$O1355)*12/3</f>
        <v>-0.57737952896601064</v>
      </c>
      <c r="AB354" s="122">
        <f>(幕後結果!$AD$2+幕後結果!$AD$4*幕後結果_最佳化!$P1355)*12/3</f>
        <v>-1.8007157987128748</v>
      </c>
      <c r="AC354" s="122">
        <f>(幕後結果!$AE$2+幕後結果!$AE$4*幕後結果_最佳化!$Q1355)*12/3</f>
        <v>-0.28467637471517016</v>
      </c>
      <c r="AD354" s="122">
        <f>(幕後結果!$AF$2+幕後結果!$AF$4*幕後結果_最佳化!$R1355)*12/3</f>
        <v>-5.3117782687316893E-2</v>
      </c>
      <c r="AE354" s="122">
        <f>(幕後結果!$AG$2+幕後結果!$AG$4*幕後結果_最佳化!$S1355)*12/3</f>
        <v>-1.2965081508557432</v>
      </c>
      <c r="AF354" s="122">
        <f>(幕後結果!$AH$2+幕後結果!$AH$4*幕後結果_最佳化!$T1355)*12/3</f>
        <v>1.5139507547888282</v>
      </c>
      <c r="AG354" s="122">
        <f>(幕後結果!$AI$2+幕後結果!$AI$4*幕後結果_最佳化!$U1355)*12/3</f>
        <v>-1.7500426493385906</v>
      </c>
      <c r="AH354" s="122">
        <f>(幕後結果!$AJ$2+幕後結果!$AJ$4*幕後結果_最佳化!$V1355)*12/3</f>
        <v>9.1080574865882891E-2</v>
      </c>
      <c r="AI354" s="96">
        <f>(幕後結果!$AK$2+幕後結果!$AK$4*幕後結果_最佳化!$W1355)*12/3</f>
        <v>-0.68185613319208682</v>
      </c>
      <c r="AJ354" s="56"/>
      <c r="AK354" s="56"/>
      <c r="AL354" s="56"/>
      <c r="AM354" s="104">
        <v>353</v>
      </c>
      <c r="AN354" s="122">
        <f t="shared" si="66"/>
        <v>0.10053712616103928</v>
      </c>
      <c r="AO354" s="122">
        <f t="shared" si="67"/>
        <v>0.11661815220339793</v>
      </c>
      <c r="AP354" s="122">
        <f t="shared" si="68"/>
        <v>3.8949539369338977E-3</v>
      </c>
      <c r="AQ354" s="122">
        <f t="shared" si="69"/>
        <v>0.12685870935184007</v>
      </c>
      <c r="AR354" s="122">
        <f t="shared" si="70"/>
        <v>9.7412403750068557E-2</v>
      </c>
      <c r="AS354" s="122">
        <f t="shared" si="71"/>
        <v>0.16528611436929661</v>
      </c>
      <c r="AT354" s="122">
        <f t="shared" si="72"/>
        <v>3.4580507263492863E-2</v>
      </c>
      <c r="AU354" s="122">
        <f t="shared" si="73"/>
        <v>0.14086423808501997</v>
      </c>
      <c r="AV354" s="122">
        <f t="shared" si="74"/>
        <v>2.6251290874131368E-2</v>
      </c>
      <c r="AW354" s="122">
        <f t="shared" si="75"/>
        <v>0.18769650400477955</v>
      </c>
      <c r="AX354" s="122">
        <f t="shared" si="76"/>
        <v>1</v>
      </c>
      <c r="AY354" s="122">
        <f>SUMPRODUCT(AN354:AW354,幕後結果_最佳化!$Z$1005:$AI$1005)</f>
        <v>-0.16434639078192054</v>
      </c>
      <c r="AZ354" s="122">
        <f>(SUMPRODUCT(AN354:AW354,MMULT(AN354:AW354,幕後結果!$AB$9:$AK$18)))*252</f>
        <v>4.9486203141401175E-2</v>
      </c>
      <c r="BA354" s="122">
        <f t="shared" si="77"/>
        <v>0.22245494631812793</v>
      </c>
      <c r="BB354" s="98">
        <f t="shared" si="78"/>
        <v>-0.93163309790172988</v>
      </c>
      <c r="BC354" s="56"/>
      <c r="BD354" s="56"/>
    </row>
    <row r="355" spans="1:56">
      <c r="A355" s="91">
        <v>354</v>
      </c>
      <c r="B355" s="122">
        <v>0.22315381173053228</v>
      </c>
      <c r="C355" s="122">
        <v>9.3688915461553446E-2</v>
      </c>
      <c r="D355" s="122">
        <v>0.14089742005657868</v>
      </c>
      <c r="E355" s="122">
        <v>0.54661255342836013</v>
      </c>
      <c r="F355" s="122">
        <v>0.99108591076370112</v>
      </c>
      <c r="G355" s="122">
        <v>1.0347507096497788E-2</v>
      </c>
      <c r="H355" s="122">
        <v>0.15924768573583004</v>
      </c>
      <c r="I355" s="122">
        <v>0.10650575775342386</v>
      </c>
      <c r="J355" s="122">
        <v>0.28786515020136783</v>
      </c>
      <c r="K355" s="100">
        <v>0.71392485541426787</v>
      </c>
      <c r="L355" s="101"/>
      <c r="M355" s="102">
        <v>354</v>
      </c>
      <c r="N355" s="125">
        <v>-0.76158517870205966</v>
      </c>
      <c r="O355" s="125">
        <v>-1.3183759399748618</v>
      </c>
      <c r="P355" s="125">
        <v>-1.0762961272721172</v>
      </c>
      <c r="Q355" s="125">
        <v>0.1171074663695696</v>
      </c>
      <c r="R355" s="125">
        <v>2.3691674762028652</v>
      </c>
      <c r="S355" s="125">
        <v>-2.3135027417184846</v>
      </c>
      <c r="T355" s="125">
        <v>-0.99755462842497689</v>
      </c>
      <c r="U355" s="122">
        <v>-1.2453271613333834</v>
      </c>
      <c r="V355" s="122">
        <v>-0.55963225336818645</v>
      </c>
      <c r="W355" s="94">
        <v>0.56488749592468279</v>
      </c>
      <c r="X355" s="56"/>
      <c r="Y355" s="95">
        <v>354</v>
      </c>
      <c r="Z355" s="122">
        <f>(幕後結果!$AB$2+幕後結果!$AB$4*幕後結果_最佳化!$N1356)*12/3</f>
        <v>-0.99383670581762962</v>
      </c>
      <c r="AA355" s="122">
        <f>(幕後結果!$AC$2+幕後結果!$AC$4*幕後結果_最佳化!$O1356)*12/3</f>
        <v>-3.2609072592359101</v>
      </c>
      <c r="AB355" s="122">
        <f>(幕後結果!$AD$2+幕後結果!$AD$4*幕後結果_最佳化!$P1356)*12/3</f>
        <v>-0.83291923074718011</v>
      </c>
      <c r="AC355" s="122">
        <f>(幕後結果!$AE$2+幕後結果!$AE$4*幕後結果_最佳化!$Q1356)*12/3</f>
        <v>0.44558313202031874</v>
      </c>
      <c r="AD355" s="122">
        <f>(幕後結果!$AF$2+幕後結果!$AF$4*幕後結果_最佳化!$R1356)*12/3</f>
        <v>1.3028970826217119</v>
      </c>
      <c r="AE355" s="122">
        <f>(幕後結果!$AG$2+幕後結果!$AG$4*幕後結果_最佳化!$S1356)*12/3</f>
        <v>-1.7613249530796711</v>
      </c>
      <c r="AF355" s="122">
        <f>(幕後結果!$AH$2+幕後結果!$AH$4*幕後結果_最佳化!$T1356)*12/3</f>
        <v>0.64050395265777549</v>
      </c>
      <c r="AG355" s="122">
        <f>(幕後結果!$AI$2+幕後結果!$AI$4*幕後結果_最佳化!$U1356)*12/3</f>
        <v>-2.3101201051320626</v>
      </c>
      <c r="AH355" s="122">
        <f>(幕後結果!$AJ$2+幕後結果!$AJ$4*幕後結果_最佳化!$V1356)*12/3</f>
        <v>-1.069908345085927</v>
      </c>
      <c r="AI355" s="96">
        <f>(幕後結果!$AK$2+幕後結果!$AK$4*幕後結果_最佳化!$W1356)*12/3</f>
        <v>-0.42138125074327687</v>
      </c>
      <c r="AJ355" s="56"/>
      <c r="AK355" s="56"/>
      <c r="AL355" s="56"/>
      <c r="AM355" s="104">
        <v>354</v>
      </c>
      <c r="AN355" s="122">
        <f t="shared" si="66"/>
        <v>7.8022861084327461E-2</v>
      </c>
      <c r="AO355" s="122">
        <f t="shared" si="67"/>
        <v>5.33062515017073E-2</v>
      </c>
      <c r="AP355" s="122">
        <f t="shared" si="68"/>
        <v>0.18131068095821079</v>
      </c>
      <c r="AQ355" s="122">
        <f t="shared" si="69"/>
        <v>0.10689021105990235</v>
      </c>
      <c r="AR355" s="122">
        <f t="shared" si="70"/>
        <v>0.14262695526420877</v>
      </c>
      <c r="AS355" s="122">
        <f t="shared" si="71"/>
        <v>2.2205171277720342E-2</v>
      </c>
      <c r="AT355" s="122">
        <f t="shared" si="72"/>
        <v>9.0268468374290284E-2</v>
      </c>
      <c r="AU355" s="122">
        <f t="shared" si="73"/>
        <v>0.15437787114884061</v>
      </c>
      <c r="AV355" s="122">
        <f t="shared" si="74"/>
        <v>0.15597056083575692</v>
      </c>
      <c r="AW355" s="122">
        <f t="shared" si="75"/>
        <v>1.5020968495035099E-2</v>
      </c>
      <c r="AX355" s="122">
        <f t="shared" si="76"/>
        <v>0.99999999999999989</v>
      </c>
      <c r="AY355" s="122">
        <f>SUMPRODUCT(AN355:AW355,幕後結果_最佳化!$Z$1005:$AI$1005)</f>
        <v>8.2500268926387191E-2</v>
      </c>
      <c r="AZ355" s="122">
        <f>(SUMPRODUCT(AN355:AW355,MMULT(AN355:AW355,幕後結果!$AB$9:$AK$18)))*252</f>
        <v>4.5905198793661325E-2</v>
      </c>
      <c r="BA355" s="122">
        <f t="shared" si="77"/>
        <v>0.21425498545812494</v>
      </c>
      <c r="BB355" s="98">
        <f t="shared" si="78"/>
        <v>0.18482775951146707</v>
      </c>
      <c r="BC355" s="56"/>
      <c r="BD355" s="56"/>
    </row>
    <row r="356" spans="1:56">
      <c r="A356" s="91">
        <v>355</v>
      </c>
      <c r="B356" s="122">
        <v>0.4967981427846373</v>
      </c>
      <c r="C356" s="122">
        <v>0.66254872391212416</v>
      </c>
      <c r="D356" s="122">
        <v>0.63789616026366991</v>
      </c>
      <c r="E356" s="122">
        <v>0.48423609488685604</v>
      </c>
      <c r="F356" s="122">
        <v>0.61763968939149838</v>
      </c>
      <c r="G356" s="122">
        <v>0.6752109436866689</v>
      </c>
      <c r="H356" s="122">
        <v>0.45401097619444464</v>
      </c>
      <c r="I356" s="122">
        <v>0.29903543806065125</v>
      </c>
      <c r="J356" s="122">
        <v>0.17718376198973296</v>
      </c>
      <c r="K356" s="100">
        <v>0.1729284361614587</v>
      </c>
      <c r="L356" s="101"/>
      <c r="M356" s="102">
        <v>355</v>
      </c>
      <c r="N356" s="125">
        <v>-8.0259519930209102E-3</v>
      </c>
      <c r="O356" s="125">
        <v>0.4194291115262313</v>
      </c>
      <c r="P356" s="125">
        <v>0.35284095341569716</v>
      </c>
      <c r="Q356" s="125">
        <v>-3.9524538665182962E-2</v>
      </c>
      <c r="R356" s="125">
        <v>0.29928759186119774</v>
      </c>
      <c r="S356" s="125">
        <v>0.45434836192930628</v>
      </c>
      <c r="T356" s="125">
        <v>-0.11553389958310993</v>
      </c>
      <c r="U356" s="122">
        <v>-0.52717671627100915</v>
      </c>
      <c r="V356" s="122">
        <v>-0.92615097898616505</v>
      </c>
      <c r="W356" s="94">
        <v>-0.94265602678191018</v>
      </c>
      <c r="X356" s="56"/>
      <c r="Y356" s="95">
        <v>355</v>
      </c>
      <c r="Z356" s="122">
        <f>(幕後結果!$AB$2+幕後結果!$AB$4*幕後結果_最佳化!$N1357)*12/3</f>
        <v>-5.8254948819401263E-2</v>
      </c>
      <c r="AA356" s="122">
        <f>(幕後結果!$AC$2+幕後結果!$AC$4*幕後結果_最佳化!$O1357)*12/3</f>
        <v>-0.80061211511797359</v>
      </c>
      <c r="AB356" s="122">
        <f>(幕後結果!$AD$2+幕後結果!$AD$4*幕後結果_最佳化!$P1357)*12/3</f>
        <v>0.80809271733564725</v>
      </c>
      <c r="AC356" s="122">
        <f>(幕後結果!$AE$2+幕後結果!$AE$4*幕後結果_最佳化!$Q1357)*12/3</f>
        <v>1.0144697690866786</v>
      </c>
      <c r="AD356" s="122">
        <f>(幕後結果!$AF$2+幕後結果!$AF$4*幕後結果_最佳化!$R1357)*12/3</f>
        <v>0.19879837071660941</v>
      </c>
      <c r="AE356" s="122">
        <f>(幕後結果!$AG$2+幕後結果!$AG$4*幕後結果_最佳化!$S1357)*12/3</f>
        <v>0.84167432354150884</v>
      </c>
      <c r="AF356" s="122">
        <f>(幕後結果!$AH$2+幕後結果!$AH$4*幕後結果_最佳化!$T1357)*12/3</f>
        <v>1.143786474526399</v>
      </c>
      <c r="AG356" s="122">
        <f>(幕後結果!$AI$2+幕後結果!$AI$4*幕後結果_最佳化!$U1357)*12/3</f>
        <v>-1.40989588606939</v>
      </c>
      <c r="AH356" s="122">
        <f>(幕後結果!$AJ$2+幕後結果!$AJ$4*幕後結果_最佳化!$V1357)*12/3</f>
        <v>-0.40358251126697714</v>
      </c>
      <c r="AI356" s="96">
        <f>(幕後結果!$AK$2+幕後結果!$AK$4*幕後結果_最佳化!$W1357)*12/3</f>
        <v>-0.77529271532868238</v>
      </c>
      <c r="AJ356" s="56"/>
      <c r="AK356" s="56"/>
      <c r="AL356" s="56"/>
      <c r="AM356" s="104">
        <v>355</v>
      </c>
      <c r="AN356" s="122">
        <f t="shared" si="66"/>
        <v>6.8246223383893828E-2</v>
      </c>
      <c r="AO356" s="122">
        <f t="shared" si="67"/>
        <v>0.17725972058939293</v>
      </c>
      <c r="AP356" s="122">
        <f t="shared" si="68"/>
        <v>8.4556182814856801E-2</v>
      </c>
      <c r="AQ356" s="122">
        <f t="shared" si="69"/>
        <v>0.16317632835776513</v>
      </c>
      <c r="AR356" s="122">
        <f t="shared" si="70"/>
        <v>0.17124992907219896</v>
      </c>
      <c r="AS356" s="122">
        <f t="shared" si="71"/>
        <v>3.9923436879517826E-2</v>
      </c>
      <c r="AT356" s="122">
        <f t="shared" si="72"/>
        <v>8.8110028426857098E-2</v>
      </c>
      <c r="AU356" s="122">
        <f t="shared" si="73"/>
        <v>3.6710387135059871E-3</v>
      </c>
      <c r="AV356" s="122">
        <f t="shared" si="74"/>
        <v>8.1376703940050657E-2</v>
      </c>
      <c r="AW356" s="122">
        <f t="shared" si="75"/>
        <v>0.12243040782196091</v>
      </c>
      <c r="AX356" s="122">
        <f t="shared" si="76"/>
        <v>1</v>
      </c>
      <c r="AY356" s="122">
        <f>SUMPRODUCT(AN356:AW356,幕後結果_最佳化!$Z$1005:$AI$1005)</f>
        <v>-1.3267562342526608E-2</v>
      </c>
      <c r="AZ356" s="122">
        <f>(SUMPRODUCT(AN356:AW356,MMULT(AN356:AW356,幕後結果!$AB$9:$AK$18)))*252</f>
        <v>4.4800997175667698E-2</v>
      </c>
      <c r="BA356" s="122">
        <f t="shared" si="77"/>
        <v>0.21166246047815776</v>
      </c>
      <c r="BB356" s="98">
        <f t="shared" si="78"/>
        <v>-0.26536383549374243</v>
      </c>
      <c r="BC356" s="56"/>
      <c r="BD356" s="56"/>
    </row>
    <row r="357" spans="1:56">
      <c r="A357" s="91">
        <v>356</v>
      </c>
      <c r="B357" s="122">
        <v>0.82688820299468224</v>
      </c>
      <c r="C357" s="122">
        <v>0.3300189485901619</v>
      </c>
      <c r="D357" s="122">
        <v>0.28797502400371466</v>
      </c>
      <c r="E357" s="122">
        <v>0.18134793829908502</v>
      </c>
      <c r="F357" s="122">
        <v>0.50164798186746062</v>
      </c>
      <c r="G357" s="122">
        <v>1.209772642050444E-2</v>
      </c>
      <c r="H357" s="122">
        <v>0.61994470148516845</v>
      </c>
      <c r="I357" s="122">
        <v>0.45704383467633436</v>
      </c>
      <c r="J357" s="122">
        <v>0.61812096125587579</v>
      </c>
      <c r="K357" s="100">
        <v>0.23167520146887899</v>
      </c>
      <c r="L357" s="101"/>
      <c r="M357" s="102">
        <v>356</v>
      </c>
      <c r="N357" s="125">
        <v>0.94193954191333962</v>
      </c>
      <c r="O357" s="125">
        <v>-0.43986084359893796</v>
      </c>
      <c r="P357" s="125">
        <v>-0.55931018140345778</v>
      </c>
      <c r="Q357" s="125">
        <v>-0.91024014555772159</v>
      </c>
      <c r="R357" s="125">
        <v>4.1308896934481006E-3</v>
      </c>
      <c r="S357" s="125">
        <v>-2.2540113677130758</v>
      </c>
      <c r="T357" s="125">
        <v>0.30533555766820752</v>
      </c>
      <c r="U357" s="122">
        <v>-0.10788405021790989</v>
      </c>
      <c r="V357" s="122">
        <v>0.30054945737478861</v>
      </c>
      <c r="W357" s="94">
        <v>-0.73334111721521966</v>
      </c>
      <c r="X357" s="56"/>
      <c r="Y357" s="95">
        <v>356</v>
      </c>
      <c r="Z357" s="122">
        <f>(幕後結果!$AB$2+幕後結果!$AB$4*幕後結果_最佳化!$N1358)*12/3</f>
        <v>1.1211750871686936</v>
      </c>
      <c r="AA357" s="122">
        <f>(幕後結果!$AC$2+幕後結果!$AC$4*幕後結果_最佳化!$O1358)*12/3</f>
        <v>-1.9022385173416729</v>
      </c>
      <c r="AB357" s="122">
        <f>(幕後結果!$AD$2+幕後結果!$AD$4*幕後結果_最佳化!$P1358)*12/3</f>
        <v>0.21705774672072656</v>
      </c>
      <c r="AC357" s="122">
        <f>(幕後結果!$AE$2+幕後結果!$AE$4*幕後結果_最佳化!$Q1358)*12/3</f>
        <v>7.5945406528787784E-2</v>
      </c>
      <c r="AD357" s="122">
        <f>(幕後結果!$AF$2+幕後結果!$AF$4*幕後結果_最佳化!$R1358)*12/3</f>
        <v>-0.29161307095596789</v>
      </c>
      <c r="AE357" s="122">
        <f>(幕後結果!$AG$2+幕後結果!$AG$4*幕後結果_最佳化!$S1358)*12/3</f>
        <v>-1.830016010362173</v>
      </c>
      <c r="AF357" s="122">
        <f>(幕後結果!$AH$2+幕後結果!$AH$4*幕後結果_最佳化!$T1358)*12/3</f>
        <v>1.8240006197594305</v>
      </c>
      <c r="AG357" s="122">
        <f>(幕後結果!$AI$2+幕後結果!$AI$4*幕後結果_最佳化!$U1358)*12/3</f>
        <v>-0.54968271386936096</v>
      </c>
      <c r="AH357" s="122">
        <f>(幕後結果!$AJ$2+幕後結果!$AJ$4*幕後結果_最佳化!$V1358)*12/3</f>
        <v>0.35491964323791531</v>
      </c>
      <c r="AI357" s="96">
        <f>(幕後結果!$AK$2+幕後結果!$AK$4*幕後結果_最佳化!$W1358)*12/3</f>
        <v>-0.81541991668641567</v>
      </c>
      <c r="AJ357" s="56"/>
      <c r="AK357" s="56"/>
      <c r="AL357" s="56"/>
      <c r="AM357" s="104">
        <v>356</v>
      </c>
      <c r="AN357" s="122">
        <f t="shared" si="66"/>
        <v>5.1235161973104085E-2</v>
      </c>
      <c r="AO357" s="122">
        <f t="shared" si="67"/>
        <v>8.4063486692320319E-2</v>
      </c>
      <c r="AP357" s="122">
        <f t="shared" si="68"/>
        <v>0.15879514378008674</v>
      </c>
      <c r="AQ357" s="122">
        <f t="shared" si="69"/>
        <v>0.16639879863041604</v>
      </c>
      <c r="AR357" s="122">
        <f t="shared" si="70"/>
        <v>0.1197040663620698</v>
      </c>
      <c r="AS357" s="122">
        <f t="shared" si="71"/>
        <v>0.13562147793717594</v>
      </c>
      <c r="AT357" s="122">
        <f t="shared" si="72"/>
        <v>0.1052811113303016</v>
      </c>
      <c r="AU357" s="122">
        <f t="shared" si="73"/>
        <v>2.7600320031344189E-2</v>
      </c>
      <c r="AV357" s="122">
        <f t="shared" si="74"/>
        <v>0.13035991374336839</v>
      </c>
      <c r="AW357" s="122">
        <f t="shared" si="75"/>
        <v>2.0940519519812892E-2</v>
      </c>
      <c r="AX357" s="122">
        <f t="shared" si="76"/>
        <v>1</v>
      </c>
      <c r="AY357" s="122">
        <f>SUMPRODUCT(AN357:AW357,幕後結果_最佳化!$Z$1005:$AI$1005)</f>
        <v>0.24302250485947691</v>
      </c>
      <c r="AZ357" s="122">
        <f>(SUMPRODUCT(AN357:AW357,MMULT(AN357:AW357,幕後結果!$AB$9:$AK$18)))*252</f>
        <v>4.5028943499898832E-2</v>
      </c>
      <c r="BA357" s="122">
        <f t="shared" si="77"/>
        <v>0.21220024387332553</v>
      </c>
      <c r="BB357" s="98">
        <f t="shared" si="78"/>
        <v>0.9430832934336375</v>
      </c>
      <c r="BC357" s="56"/>
      <c r="BD357" s="56"/>
    </row>
    <row r="358" spans="1:56">
      <c r="A358" s="91">
        <v>357</v>
      </c>
      <c r="B358" s="122">
        <v>6.1075424137766232E-2</v>
      </c>
      <c r="C358" s="122">
        <v>0.14150749242913618</v>
      </c>
      <c r="D358" s="122">
        <v>0.72733909692176946</v>
      </c>
      <c r="E358" s="122">
        <v>0.26885491518946014</v>
      </c>
      <c r="F358" s="122">
        <v>0.89567230589690694</v>
      </c>
      <c r="G358" s="122">
        <v>0.72048612997865691</v>
      </c>
      <c r="H358" s="122">
        <v>0.80880220341388465</v>
      </c>
      <c r="I358" s="122">
        <v>0.89492758272245565</v>
      </c>
      <c r="J358" s="122">
        <v>0.38108255186459927</v>
      </c>
      <c r="K358" s="100">
        <v>0.1927943123837621</v>
      </c>
      <c r="L358" s="101"/>
      <c r="M358" s="102">
        <v>357</v>
      </c>
      <c r="N358" s="125">
        <v>-1.545808397873135</v>
      </c>
      <c r="O358" s="125">
        <v>-1.0735710360535107</v>
      </c>
      <c r="P358" s="125">
        <v>0.60478508338288861</v>
      </c>
      <c r="Q358" s="125">
        <v>-0.61627985766659876</v>
      </c>
      <c r="R358" s="125">
        <v>1.2572713677637037</v>
      </c>
      <c r="S358" s="125">
        <v>0.58428625214257734</v>
      </c>
      <c r="T358" s="125">
        <v>0.87349084673978261</v>
      </c>
      <c r="U358" s="122">
        <v>1.2531672812090224</v>
      </c>
      <c r="V358" s="122">
        <v>-0.30263885037433413</v>
      </c>
      <c r="W358" s="94">
        <v>-0.86764514396152714</v>
      </c>
      <c r="X358" s="56"/>
      <c r="Y358" s="95">
        <v>357</v>
      </c>
      <c r="Z358" s="122">
        <f>(幕後結果!$AB$2+幕後結果!$AB$4*幕後結果_最佳化!$N1359)*12/3</f>
        <v>-1.9674893548272296</v>
      </c>
      <c r="AA358" s="122">
        <f>(幕後結果!$AC$2+幕後結果!$AC$4*幕後結果_最佳化!$O1359)*12/3</f>
        <v>-2.9916855408019187</v>
      </c>
      <c r="AB358" s="122">
        <f>(幕後結果!$AD$2+幕後結果!$AD$4*幕後結果_最佳化!$P1359)*12/3</f>
        <v>0.41147563295454265</v>
      </c>
      <c r="AC358" s="122">
        <f>(幕後結果!$AE$2+幕後結果!$AE$4*幕後結果_最佳化!$Q1359)*12/3</f>
        <v>0.30570371569766785</v>
      </c>
      <c r="AD358" s="122">
        <f>(幕後結果!$AF$2+幕後結果!$AF$4*幕後結果_最佳化!$R1359)*12/3</f>
        <v>0.71456751920763029</v>
      </c>
      <c r="AE358" s="122">
        <f>(幕後結果!$AG$2+幕後結果!$AG$4*幕後結果_最佳化!$S1359)*12/3</f>
        <v>4.6875339063716881E-2</v>
      </c>
      <c r="AF358" s="122">
        <f>(幕後結果!$AH$2+幕後結果!$AH$4*幕後結果_最佳化!$T1359)*12/3</f>
        <v>2.0082921492477368</v>
      </c>
      <c r="AG358" s="122">
        <f>(幕後結果!$AI$2+幕後結果!$AI$4*幕後結果_最佳化!$U1359)*12/3</f>
        <v>0.1235706228025929</v>
      </c>
      <c r="AH358" s="122">
        <f>(幕後結果!$AJ$2+幕後結果!$AJ$4*幕後結果_最佳化!$V1359)*12/3</f>
        <v>-0.26261277343333211</v>
      </c>
      <c r="AI358" s="96">
        <f>(幕後結果!$AK$2+幕後結果!$AK$4*幕後結果_最佳化!$W1359)*12/3</f>
        <v>-1.0025362614314988</v>
      </c>
      <c r="AJ358" s="56"/>
      <c r="AK358" s="56"/>
      <c r="AL358" s="56"/>
      <c r="AM358" s="104">
        <v>357</v>
      </c>
      <c r="AN358" s="122">
        <f t="shared" si="66"/>
        <v>6.5340377549739315E-2</v>
      </c>
      <c r="AO358" s="122">
        <f t="shared" si="67"/>
        <v>6.0578805718170424E-3</v>
      </c>
      <c r="AP358" s="122">
        <f t="shared" si="68"/>
        <v>0.22132644665757698</v>
      </c>
      <c r="AQ358" s="122">
        <f t="shared" si="69"/>
        <v>0.10293075575430612</v>
      </c>
      <c r="AR358" s="122">
        <f t="shared" si="70"/>
        <v>7.4301937558998873E-2</v>
      </c>
      <c r="AS358" s="122">
        <f t="shared" si="71"/>
        <v>1.2488739693539695E-2</v>
      </c>
      <c r="AT358" s="122">
        <f t="shared" si="72"/>
        <v>0.10493544279592842</v>
      </c>
      <c r="AU358" s="122">
        <f t="shared" si="73"/>
        <v>0.12085823128563053</v>
      </c>
      <c r="AV358" s="122">
        <f t="shared" si="74"/>
        <v>0.20771882178733744</v>
      </c>
      <c r="AW358" s="122">
        <f t="shared" si="75"/>
        <v>8.4041366345125559E-2</v>
      </c>
      <c r="AX358" s="122">
        <f t="shared" si="76"/>
        <v>1</v>
      </c>
      <c r="AY358" s="122">
        <f>SUMPRODUCT(AN358:AW358,幕後結果_最佳化!$Z$1005:$AI$1005)</f>
        <v>0.18739865001870751</v>
      </c>
      <c r="AZ358" s="122">
        <f>(SUMPRODUCT(AN358:AW358,MMULT(AN358:AW358,幕後結果!$AB$9:$AK$18)))*252</f>
        <v>4.6128710208140099E-2</v>
      </c>
      <c r="BA358" s="122">
        <f t="shared" si="77"/>
        <v>0.21477595351468026</v>
      </c>
      <c r="BB358" s="98">
        <f t="shared" si="78"/>
        <v>0.67278784078977827</v>
      </c>
      <c r="BC358" s="56"/>
      <c r="BD358" s="56"/>
    </row>
    <row r="359" spans="1:56">
      <c r="A359" s="91">
        <v>358</v>
      </c>
      <c r="B359" s="122">
        <v>0.77364789633538544</v>
      </c>
      <c r="C359" s="122">
        <v>0.67520912821450563</v>
      </c>
      <c r="D359" s="122">
        <v>0.92554420966222462</v>
      </c>
      <c r="E359" s="122">
        <v>0.64909501643558243</v>
      </c>
      <c r="F359" s="122">
        <v>0.33113278782901157</v>
      </c>
      <c r="G359" s="122">
        <v>0.62481203723485357</v>
      </c>
      <c r="H359" s="122">
        <v>7.2484773040027317E-2</v>
      </c>
      <c r="I359" s="122">
        <v>0.52104605591363096</v>
      </c>
      <c r="J359" s="122">
        <v>0.66361320730531292</v>
      </c>
      <c r="K359" s="100">
        <v>9.5021260351219716E-2</v>
      </c>
      <c r="L359" s="101"/>
      <c r="M359" s="102">
        <v>358</v>
      </c>
      <c r="N359" s="125">
        <v>0.75091434378120814</v>
      </c>
      <c r="O359" s="125">
        <v>0.45434331641706566</v>
      </c>
      <c r="P359" s="125">
        <v>1.4433866570525213</v>
      </c>
      <c r="Q359" s="125">
        <v>0.38287834662432529</v>
      </c>
      <c r="R359" s="125">
        <v>-0.43678734758997217</v>
      </c>
      <c r="S359" s="125">
        <v>0.31814371446918016</v>
      </c>
      <c r="T359" s="125">
        <v>-1.457532140303615</v>
      </c>
      <c r="U359" s="122">
        <v>5.2779132502988275E-2</v>
      </c>
      <c r="V359" s="122">
        <v>0.42234449475730929</v>
      </c>
      <c r="W359" s="94">
        <v>-1.3104533353801324</v>
      </c>
      <c r="X359" s="56"/>
      <c r="Y359" s="95">
        <v>358</v>
      </c>
      <c r="Z359" s="122">
        <f>(幕後結果!$AB$2+幕後結果!$AB$4*幕後結果_最佳化!$N1360)*12/3</f>
        <v>0.88400767661238877</v>
      </c>
      <c r="AA359" s="122">
        <f>(幕後結果!$AC$2+幕後結果!$AC$4*幕後結果_最佳化!$O1360)*12/3</f>
        <v>-0.68655721099548728</v>
      </c>
      <c r="AB359" s="122">
        <f>(幕後結果!$AD$2+幕後結果!$AD$4*幕後結果_最佳化!$P1360)*12/3</f>
        <v>1.9845701713942496</v>
      </c>
      <c r="AC359" s="122">
        <f>(幕後結果!$AE$2+幕後結果!$AE$4*幕後結果_最佳化!$Q1360)*12/3</f>
        <v>1.6291064447824446</v>
      </c>
      <c r="AD359" s="122">
        <f>(幕後結果!$AF$2+幕後結果!$AF$4*幕後結果_最佳化!$R1360)*12/3</f>
        <v>-0.18040817258901332</v>
      </c>
      <c r="AE359" s="122">
        <f>(幕後結果!$AG$2+幕後結果!$AG$4*幕後結果_最佳化!$S1360)*12/3</f>
        <v>1.2754235703560188</v>
      </c>
      <c r="AF359" s="122">
        <f>(幕後結果!$AH$2+幕後結果!$AH$4*幕後結果_最佳化!$T1360)*12/3</f>
        <v>-4.1991233321638344E-2</v>
      </c>
      <c r="AG359" s="122">
        <f>(幕後結果!$AI$2+幕後結果!$AI$4*幕後結果_最佳化!$U1360)*12/3</f>
        <v>-0.51439958465947622</v>
      </c>
      <c r="AH359" s="122">
        <f>(幕後結果!$AJ$2+幕後結果!$AJ$4*幕後結果_最佳化!$V1360)*12/3</f>
        <v>0.55973108247475589</v>
      </c>
      <c r="AI359" s="96">
        <f>(幕後結果!$AK$2+幕後結果!$AK$4*幕後結果_最佳化!$W1360)*12/3</f>
        <v>-0.86972206161016341</v>
      </c>
      <c r="AJ359" s="56"/>
      <c r="AK359" s="56"/>
      <c r="AL359" s="56"/>
      <c r="AM359" s="104">
        <v>358</v>
      </c>
      <c r="AN359" s="122">
        <f t="shared" si="66"/>
        <v>9.6257915031705346E-2</v>
      </c>
      <c r="AO359" s="122">
        <f t="shared" si="67"/>
        <v>6.1780422912251866E-2</v>
      </c>
      <c r="AP359" s="122">
        <f t="shared" si="68"/>
        <v>0.14225519025103628</v>
      </c>
      <c r="AQ359" s="122">
        <f t="shared" si="69"/>
        <v>0.13776336281477836</v>
      </c>
      <c r="AR359" s="122">
        <f t="shared" si="70"/>
        <v>9.5872138265872667E-2</v>
      </c>
      <c r="AS359" s="122">
        <f t="shared" si="71"/>
        <v>5.1315448658034023E-2</v>
      </c>
      <c r="AT359" s="122">
        <f t="shared" si="72"/>
        <v>0.10353225972797996</v>
      </c>
      <c r="AU359" s="122">
        <f t="shared" si="73"/>
        <v>0.14786366867206671</v>
      </c>
      <c r="AV359" s="122">
        <f t="shared" si="74"/>
        <v>1.5230810368345374E-2</v>
      </c>
      <c r="AW359" s="122">
        <f t="shared" si="75"/>
        <v>0.14812878329792942</v>
      </c>
      <c r="AX359" s="122">
        <f t="shared" si="76"/>
        <v>1</v>
      </c>
      <c r="AY359" s="122">
        <f>SUMPRODUCT(AN359:AW359,幕後結果_最佳化!$Z$1005:$AI$1005)</f>
        <v>3.8698106291466833E-2</v>
      </c>
      <c r="AZ359" s="122">
        <f>(SUMPRODUCT(AN359:AW359,MMULT(AN359:AW359,幕後結果!$AB$9:$AK$18)))*252</f>
        <v>4.3392713076030154E-2</v>
      </c>
      <c r="BA359" s="122">
        <f t="shared" si="77"/>
        <v>0.20830917664863005</v>
      </c>
      <c r="BB359" s="98">
        <f t="shared" si="78"/>
        <v>-2.0171428720208526E-2</v>
      </c>
      <c r="BC359" s="56"/>
      <c r="BD359" s="56"/>
    </row>
    <row r="360" spans="1:56">
      <c r="A360" s="91">
        <v>359</v>
      </c>
      <c r="B360" s="122">
        <v>0.51204545270746205</v>
      </c>
      <c r="C360" s="122">
        <v>0.68795039181357098</v>
      </c>
      <c r="D360" s="122">
        <v>0.21401013411454017</v>
      </c>
      <c r="E360" s="122">
        <v>0.76996436901072784</v>
      </c>
      <c r="F360" s="122">
        <v>0.79065411987670275</v>
      </c>
      <c r="G360" s="122">
        <v>0.36035803236400965</v>
      </c>
      <c r="H360" s="122">
        <v>0.58314951909792656</v>
      </c>
      <c r="I360" s="122">
        <v>0.3699379315301583</v>
      </c>
      <c r="J360" s="122">
        <v>6.1885854505331794E-2</v>
      </c>
      <c r="K360" s="100">
        <v>0.65217932945726087</v>
      </c>
      <c r="L360" s="101"/>
      <c r="M360" s="102">
        <v>359</v>
      </c>
      <c r="N360" s="125">
        <v>3.019806142686475E-2</v>
      </c>
      <c r="O360" s="125">
        <v>0.4900490130946582</v>
      </c>
      <c r="P360" s="125">
        <v>-0.79258394076682814</v>
      </c>
      <c r="Q360" s="125">
        <v>0.73872951123137687</v>
      </c>
      <c r="R360" s="125">
        <v>0.80869299191225985</v>
      </c>
      <c r="S360" s="125">
        <v>-0.35750195254658818</v>
      </c>
      <c r="T360" s="125">
        <v>0.20995734873436803</v>
      </c>
      <c r="U360" s="122">
        <v>-0.33201774064709577</v>
      </c>
      <c r="V360" s="122">
        <v>-1.539133496492012</v>
      </c>
      <c r="W360" s="94">
        <v>0.39121091481648418</v>
      </c>
      <c r="X360" s="56"/>
      <c r="Y360" s="95">
        <v>359</v>
      </c>
      <c r="Z360" s="122">
        <f>(幕後結果!$AB$2+幕後結果!$AB$4*幕後結果_最佳化!$N1361)*12/3</f>
        <v>-1.0797909787340354E-2</v>
      </c>
      <c r="AA360" s="122">
        <f>(幕後結果!$AC$2+幕後結果!$AC$4*幕後結果_最佳化!$O1361)*12/3</f>
        <v>-0.69997164438320703</v>
      </c>
      <c r="AB360" s="122">
        <f>(幕後結果!$AD$2+幕後結果!$AD$4*幕後結果_最佳化!$P1361)*12/3</f>
        <v>-0.16509782579663546</v>
      </c>
      <c r="AC360" s="122">
        <f>(幕後結果!$AE$2+幕後結果!$AE$4*幕後結果_最佳化!$Q1361)*12/3</f>
        <v>1.32329963351367</v>
      </c>
      <c r="AD360" s="122">
        <f>(幕後結果!$AF$2+幕後結果!$AF$4*幕後結果_最佳化!$R1361)*12/3</f>
        <v>0.50100289138286891</v>
      </c>
      <c r="AE360" s="122">
        <f>(幕後結果!$AG$2+幕後結果!$AG$4*幕後結果_最佳化!$S1361)*12/3</f>
        <v>0.54251053433093543</v>
      </c>
      <c r="AF360" s="122">
        <f>(幕後結果!$AH$2+幕後結果!$AH$4*幕後結果_最佳化!$T1361)*12/3</f>
        <v>1.439762006784119</v>
      </c>
      <c r="AG360" s="122">
        <f>(幕後結果!$AI$2+幕後結果!$AI$4*幕後結果_最佳化!$U1361)*12/3</f>
        <v>-1.1237402740822517</v>
      </c>
      <c r="AH360" s="122">
        <f>(幕後結果!$AJ$2+幕後結果!$AJ$4*幕後結果_最佳化!$V1361)*12/3</f>
        <v>-0.76606459617501244</v>
      </c>
      <c r="AI360" s="96">
        <f>(幕後結果!$AK$2+幕後結果!$AK$4*幕後結果_最佳化!$W1361)*12/3</f>
        <v>-9.9895683864724028E-2</v>
      </c>
      <c r="AJ360" s="56"/>
      <c r="AK360" s="56"/>
      <c r="AL360" s="56"/>
      <c r="AM360" s="104">
        <v>359</v>
      </c>
      <c r="AN360" s="122">
        <f t="shared" si="66"/>
        <v>7.7591860947379382E-2</v>
      </c>
      <c r="AO360" s="122">
        <f t="shared" si="67"/>
        <v>0.10940116488953576</v>
      </c>
      <c r="AP360" s="122">
        <f t="shared" si="68"/>
        <v>4.4893146354986382E-2</v>
      </c>
      <c r="AQ360" s="122">
        <f t="shared" si="69"/>
        <v>7.7453295206118794E-2</v>
      </c>
      <c r="AR360" s="122">
        <f t="shared" si="70"/>
        <v>0.22492329078396511</v>
      </c>
      <c r="AS360" s="122">
        <f t="shared" si="71"/>
        <v>2.1584240024457732E-2</v>
      </c>
      <c r="AT360" s="122">
        <f t="shared" si="72"/>
        <v>0.14065107562386817</v>
      </c>
      <c r="AU360" s="122">
        <f t="shared" si="73"/>
        <v>0.17135210049003846</v>
      </c>
      <c r="AV360" s="122">
        <f t="shared" si="74"/>
        <v>6.1236745655304105E-2</v>
      </c>
      <c r="AW360" s="122">
        <f t="shared" si="75"/>
        <v>7.091308002434589E-2</v>
      </c>
      <c r="AX360" s="122">
        <f t="shared" si="76"/>
        <v>0.99999999999999978</v>
      </c>
      <c r="AY360" s="122">
        <f>SUMPRODUCT(AN360:AW360,幕後結果_最佳化!$Z$1005:$AI$1005)</f>
        <v>-8.5993732656086619E-2</v>
      </c>
      <c r="AZ360" s="122">
        <f>(SUMPRODUCT(AN360:AW360,MMULT(AN360:AW360,幕後結果!$AB$9:$AK$18)))*252</f>
        <v>4.42719499464111E-2</v>
      </c>
      <c r="BA360" s="122">
        <f t="shared" si="77"/>
        <v>0.21040900633388082</v>
      </c>
      <c r="BB360" s="98">
        <f t="shared" si="78"/>
        <v>-0.61258657555540041</v>
      </c>
      <c r="BC360" s="56"/>
      <c r="BD360" s="56"/>
    </row>
    <row r="361" spans="1:56">
      <c r="A361" s="91">
        <v>360</v>
      </c>
      <c r="B361" s="122">
        <v>0.59659169812542912</v>
      </c>
      <c r="C361" s="122">
        <v>0.50616490904645772</v>
      </c>
      <c r="D361" s="122">
        <v>0.9367207707917391</v>
      </c>
      <c r="E361" s="122">
        <v>0.61699074078106864</v>
      </c>
      <c r="F361" s="122">
        <v>0.65988814503157878</v>
      </c>
      <c r="G361" s="122">
        <v>0.52671786198658044</v>
      </c>
      <c r="H361" s="122">
        <v>0.48555306894944938</v>
      </c>
      <c r="I361" s="122">
        <v>0.91398386947203414</v>
      </c>
      <c r="J361" s="122">
        <v>0.20195746925604174</v>
      </c>
      <c r="K361" s="100">
        <v>0.22046103995387956</v>
      </c>
      <c r="L361" s="101"/>
      <c r="M361" s="102">
        <v>360</v>
      </c>
      <c r="N361" s="125">
        <v>0.2445348640690537</v>
      </c>
      <c r="O361" s="125">
        <v>1.5453750411007583E-2</v>
      </c>
      <c r="P361" s="125">
        <v>1.5278150745376515</v>
      </c>
      <c r="Q361" s="125">
        <v>0.29758684194477836</v>
      </c>
      <c r="R361" s="125">
        <v>0.41215787623438377</v>
      </c>
      <c r="S361" s="125">
        <v>6.7021890819684946E-2</v>
      </c>
      <c r="T361" s="125">
        <v>-3.6221004386384557E-2</v>
      </c>
      <c r="U361" s="122">
        <v>1.3657028130291262</v>
      </c>
      <c r="V361" s="122">
        <v>-0.83464975641787875</v>
      </c>
      <c r="W361" s="94">
        <v>-0.77063707377109447</v>
      </c>
      <c r="X361" s="56"/>
      <c r="Y361" s="95">
        <v>360</v>
      </c>
      <c r="Z361" s="122">
        <f>(幕後結果!$AB$2+幕後結果!$AB$4*幕後結果_最佳化!$N1362)*12/3</f>
        <v>0.25531203260049179</v>
      </c>
      <c r="AA361" s="122">
        <f>(幕後結果!$AC$2+幕後結果!$AC$4*幕後結果_最佳化!$O1362)*12/3</f>
        <v>-1.3353758586076176</v>
      </c>
      <c r="AB361" s="122">
        <f>(幕後結果!$AD$2+幕後結果!$AD$4*幕後結果_最佳化!$P1362)*12/3</f>
        <v>1.86059301129865</v>
      </c>
      <c r="AC361" s="122">
        <f>(幕後結果!$AE$2+幕後結果!$AE$4*幕後結果_最佳化!$Q1362)*12/3</f>
        <v>1.4810591487398146</v>
      </c>
      <c r="AD361" s="122">
        <f>(幕後結果!$AF$2+幕後結果!$AF$4*幕後結果_最佳化!$R1362)*12/3</f>
        <v>0.36286502956823458</v>
      </c>
      <c r="AE361" s="122">
        <f>(幕後結果!$AG$2+幕後結果!$AG$4*幕後結果_最佳化!$S1362)*12/3</f>
        <v>0.92276498657419437</v>
      </c>
      <c r="AF361" s="122">
        <f>(幕後結果!$AH$2+幕後結果!$AH$4*幕後結果_最佳化!$T1362)*12/3</f>
        <v>1.3792427981724151</v>
      </c>
      <c r="AG361" s="122">
        <f>(幕後結果!$AI$2+幕後結果!$AI$4*幕後結果_最佳化!$U1362)*12/3</f>
        <v>0.91058809941854302</v>
      </c>
      <c r="AH361" s="122">
        <f>(幕後結果!$AJ$2+幕後結果!$AJ$4*幕後結果_最佳化!$V1362)*12/3</f>
        <v>-3.4699842465724218E-2</v>
      </c>
      <c r="AI361" s="96">
        <f>(幕後結果!$AK$2+幕後結果!$AK$4*幕後結果_最佳化!$W1362)*12/3</f>
        <v>-0.60296636276490179</v>
      </c>
      <c r="AJ361" s="56"/>
      <c r="AK361" s="56"/>
      <c r="AL361" s="56"/>
      <c r="AM361" s="104">
        <v>360</v>
      </c>
      <c r="AN361" s="122">
        <f t="shared" si="66"/>
        <v>4.9575575065574237E-2</v>
      </c>
      <c r="AO361" s="122">
        <f t="shared" si="67"/>
        <v>0.11677323132441796</v>
      </c>
      <c r="AP361" s="122">
        <f t="shared" si="68"/>
        <v>9.5210589692253156E-2</v>
      </c>
      <c r="AQ361" s="122">
        <f t="shared" si="69"/>
        <v>0.11606002426015535</v>
      </c>
      <c r="AR361" s="122">
        <f t="shared" si="70"/>
        <v>2.1764659038924663E-3</v>
      </c>
      <c r="AS361" s="122">
        <f t="shared" si="71"/>
        <v>5.1969891094780354E-2</v>
      </c>
      <c r="AT361" s="122">
        <f t="shared" si="72"/>
        <v>2.8111530945486379E-2</v>
      </c>
      <c r="AU361" s="122">
        <f t="shared" si="73"/>
        <v>0.13611139245446907</v>
      </c>
      <c r="AV361" s="122">
        <f t="shared" si="74"/>
        <v>0.15569615306065379</v>
      </c>
      <c r="AW361" s="122">
        <f t="shared" si="75"/>
        <v>0.24831514619831718</v>
      </c>
      <c r="AX361" s="122">
        <f t="shared" si="76"/>
        <v>0.99999999999999989</v>
      </c>
      <c r="AY361" s="122">
        <f>SUMPRODUCT(AN361:AW361,幕後結果_最佳化!$Z$1005:$AI$1005)</f>
        <v>-0.17482020685024835</v>
      </c>
      <c r="AZ361" s="122">
        <f>(SUMPRODUCT(AN361:AW361,MMULT(AN361:AW361,幕後結果!$AB$9:$AK$18)))*252</f>
        <v>4.6665537556096273E-2</v>
      </c>
      <c r="BA361" s="122">
        <f t="shared" si="77"/>
        <v>0.21602207654796829</v>
      </c>
      <c r="BB361" s="98">
        <f t="shared" si="78"/>
        <v>-1.0078609109282541</v>
      </c>
      <c r="BC361" s="56"/>
      <c r="BD361" s="56"/>
    </row>
    <row r="362" spans="1:56">
      <c r="A362" s="91">
        <v>361</v>
      </c>
      <c r="B362" s="122">
        <v>0.57455990246907818</v>
      </c>
      <c r="C362" s="122">
        <v>0.33259703729750334</v>
      </c>
      <c r="D362" s="122">
        <v>0.61165523254524201</v>
      </c>
      <c r="E362" s="122">
        <v>1.0448904800965275E-2</v>
      </c>
      <c r="F362" s="122">
        <v>0.74215680053125599</v>
      </c>
      <c r="G362" s="122">
        <v>0.49839784315306401</v>
      </c>
      <c r="H362" s="122">
        <v>0.84843414145016416</v>
      </c>
      <c r="I362" s="122">
        <v>0.16296729579003988</v>
      </c>
      <c r="J362" s="122">
        <v>0.82735710007293473</v>
      </c>
      <c r="K362" s="100">
        <v>0.531812939197988</v>
      </c>
      <c r="L362" s="101"/>
      <c r="M362" s="102">
        <v>361</v>
      </c>
      <c r="N362" s="125">
        <v>0.18799547921550372</v>
      </c>
      <c r="O362" s="125">
        <v>-0.43275320219168867</v>
      </c>
      <c r="P362" s="125">
        <v>0.28363575300032667</v>
      </c>
      <c r="Q362" s="125">
        <v>-2.3098256324579483</v>
      </c>
      <c r="R362" s="125">
        <v>0.65000901422540558</v>
      </c>
      <c r="S362" s="125">
        <v>-4.016022448257656E-3</v>
      </c>
      <c r="T362" s="125">
        <v>1.0297407581187445</v>
      </c>
      <c r="U362" s="122">
        <v>-0.98233549857385161</v>
      </c>
      <c r="V362" s="122">
        <v>0.94377272786498467</v>
      </c>
      <c r="W362" s="94">
        <v>7.9827915758958104E-2</v>
      </c>
      <c r="X362" s="56"/>
      <c r="Y362" s="95">
        <v>361</v>
      </c>
      <c r="Z362" s="122">
        <f>(幕後結果!$AB$2+幕後結果!$AB$4*幕後結果_最佳化!$N1363)*12/3</f>
        <v>0.18511553689583796</v>
      </c>
      <c r="AA362" s="122">
        <f>(幕後結果!$AC$2+幕後結果!$AC$4*幕後結果_最佳化!$O1363)*12/3</f>
        <v>-1.9579501546285938</v>
      </c>
      <c r="AB362" s="122">
        <f>(幕後結果!$AD$2+幕後結果!$AD$4*幕後結果_最佳化!$P1363)*12/3</f>
        <v>0.7206511180753159</v>
      </c>
      <c r="AC362" s="122">
        <f>(幕後結果!$AE$2+幕後結果!$AE$4*幕後結果_最佳化!$Q1363)*12/3</f>
        <v>-0.78393383261825489</v>
      </c>
      <c r="AD362" s="122">
        <f>(幕後結果!$AF$2+幕後結果!$AF$4*幕後結果_最佳化!$R1363)*12/3</f>
        <v>0.13814039452000218</v>
      </c>
      <c r="AE362" s="122">
        <f>(幕後結果!$AG$2+幕後結果!$AG$4*幕後結果_最佳化!$S1363)*12/3</f>
        <v>-0.89971684559751741</v>
      </c>
      <c r="AF362" s="122">
        <f>(幕後結果!$AH$2+幕後結果!$AH$4*幕後結果_最佳化!$T1363)*12/3</f>
        <v>2.5712916156934207</v>
      </c>
      <c r="AG362" s="122">
        <f>(幕後結果!$AI$2+幕後結果!$AI$4*幕後結果_最佳化!$U1363)*12/3</f>
        <v>-1.702544158367912</v>
      </c>
      <c r="AH362" s="122">
        <f>(幕後結果!$AJ$2+幕後結果!$AJ$4*幕後結果_最佳化!$V1363)*12/3</f>
        <v>0.7855583598198409</v>
      </c>
      <c r="AI362" s="96">
        <f>(幕後結果!$AK$2+幕後結果!$AK$4*幕後結果_最佳化!$W1363)*12/3</f>
        <v>-0.36926287664527702</v>
      </c>
      <c r="AJ362" s="56"/>
      <c r="AK362" s="56"/>
      <c r="AL362" s="56"/>
      <c r="AM362" s="104">
        <v>361</v>
      </c>
      <c r="AN362" s="122">
        <f t="shared" si="66"/>
        <v>5.4065929209147448E-2</v>
      </c>
      <c r="AO362" s="122">
        <f t="shared" si="67"/>
        <v>0.11581189864032748</v>
      </c>
      <c r="AP362" s="122">
        <f t="shared" si="68"/>
        <v>3.4167151420748831E-2</v>
      </c>
      <c r="AQ362" s="122">
        <f t="shared" si="69"/>
        <v>0.17243579735609377</v>
      </c>
      <c r="AR362" s="122">
        <f t="shared" si="70"/>
        <v>7.6241501079399743E-4</v>
      </c>
      <c r="AS362" s="122">
        <f t="shared" si="71"/>
        <v>0.19445344381468022</v>
      </c>
      <c r="AT362" s="122">
        <f t="shared" si="72"/>
        <v>5.7860467614315549E-2</v>
      </c>
      <c r="AU362" s="122">
        <f t="shared" si="73"/>
        <v>0.1326359349559432</v>
      </c>
      <c r="AV362" s="122">
        <f t="shared" si="74"/>
        <v>0.12041924236557942</v>
      </c>
      <c r="AW362" s="122">
        <f t="shared" si="75"/>
        <v>0.11738771961237023</v>
      </c>
      <c r="AX362" s="122">
        <f t="shared" si="76"/>
        <v>1</v>
      </c>
      <c r="AY362" s="122">
        <f>SUMPRODUCT(AN362:AW362,幕後結果_最佳化!$Z$1005:$AI$1005)</f>
        <v>-1.0148237104176852E-2</v>
      </c>
      <c r="AZ362" s="122">
        <f>(SUMPRODUCT(AN362:AW362,MMULT(AN362:AW362,幕後結果!$AB$9:$AK$18)))*252</f>
        <v>5.2628480189373321E-2</v>
      </c>
      <c r="BA362" s="122">
        <f t="shared" si="77"/>
        <v>0.22940898018467656</v>
      </c>
      <c r="BB362" s="98">
        <f t="shared" si="78"/>
        <v>-0.23123871202196392</v>
      </c>
      <c r="BC362" s="56"/>
      <c r="BD362" s="56"/>
    </row>
    <row r="363" spans="1:56">
      <c r="A363" s="91">
        <v>362</v>
      </c>
      <c r="B363" s="122">
        <v>0.89519889591070512</v>
      </c>
      <c r="C363" s="122">
        <v>0.54585430231456145</v>
      </c>
      <c r="D363" s="122">
        <v>0.30752638083334061</v>
      </c>
      <c r="E363" s="122">
        <v>0.43496980094978133</v>
      </c>
      <c r="F363" s="122">
        <v>0.72414897243328946</v>
      </c>
      <c r="G363" s="122">
        <v>0.27076270388420998</v>
      </c>
      <c r="H363" s="122">
        <v>6.3362501726768716E-2</v>
      </c>
      <c r="I363" s="122">
        <v>0.10446611740738931</v>
      </c>
      <c r="J363" s="122">
        <v>0.18792790005581761</v>
      </c>
      <c r="K363" s="100">
        <v>0.83523868785405231</v>
      </c>
      <c r="L363" s="101"/>
      <c r="M363" s="102">
        <v>362</v>
      </c>
      <c r="N363" s="125">
        <v>1.2546600113415449</v>
      </c>
      <c r="O363" s="125">
        <v>0.11519394821472727</v>
      </c>
      <c r="P363" s="125">
        <v>-0.50287414276675602</v>
      </c>
      <c r="Q363" s="125">
        <v>-0.1637352050751138</v>
      </c>
      <c r="R363" s="125">
        <v>0.59521157332986363</v>
      </c>
      <c r="S363" s="125">
        <v>-0.61050790612104688</v>
      </c>
      <c r="T363" s="125">
        <v>-1.5271448219825374</v>
      </c>
      <c r="U363" s="122">
        <v>-1.2565069303944005</v>
      </c>
      <c r="V363" s="122">
        <v>-0.88555791144298135</v>
      </c>
      <c r="W363" s="94">
        <v>0.97507587544237706</v>
      </c>
      <c r="X363" s="56"/>
      <c r="Y363" s="95">
        <v>362</v>
      </c>
      <c r="Z363" s="122">
        <f>(幕後結果!$AB$2+幕後結果!$AB$4*幕後結果_最佳化!$N1364)*12/3</f>
        <v>1.5094333101018715</v>
      </c>
      <c r="AA363" s="122">
        <f>(幕後結果!$AC$2+幕後結果!$AC$4*幕後結果_最佳化!$O1364)*12/3</f>
        <v>-1.1101617942921451</v>
      </c>
      <c r="AB363" s="122">
        <f>(幕後結果!$AD$2+幕後結果!$AD$4*幕後結果_最佳化!$P1364)*12/3</f>
        <v>0.41648769444857586</v>
      </c>
      <c r="AC363" s="122">
        <f>(幕後結果!$AE$2+幕後結果!$AE$4*幕後結果_最佳化!$Q1364)*12/3</f>
        <v>0.74524525943503972</v>
      </c>
      <c r="AD363" s="122">
        <f>(幕後結果!$AF$2+幕後結果!$AF$4*幕後結果_最佳化!$R1364)*12/3</f>
        <v>0.22244256921983221</v>
      </c>
      <c r="AE363" s="122">
        <f>(幕後結果!$AG$2+幕後結果!$AG$4*幕後結果_最佳化!$S1364)*12/3</f>
        <v>5.7781685678094441E-2</v>
      </c>
      <c r="AF363" s="122">
        <f>(幕後結果!$AH$2+幕後結果!$AH$4*幕後結果_最佳化!$T1364)*12/3</f>
        <v>0.19054343147519603</v>
      </c>
      <c r="AG363" s="122">
        <f>(幕後結果!$AI$2+幕後結果!$AI$4*幕後結果_最佳化!$U1364)*12/3</f>
        <v>-1.5973304037780522</v>
      </c>
      <c r="AH363" s="122">
        <f>(幕後結果!$AJ$2+幕後結果!$AJ$4*幕後結果_最佳化!$V1364)*12/3</f>
        <v>-0.65082547355302078</v>
      </c>
      <c r="AI363" s="96">
        <f>(幕後結果!$AK$2+幕後結果!$AK$4*幕後結果_最佳化!$W1364)*12/3</f>
        <v>0.17225359065475701</v>
      </c>
      <c r="AJ363" s="56"/>
      <c r="AK363" s="56"/>
      <c r="AL363" s="56"/>
      <c r="AM363" s="104">
        <v>362</v>
      </c>
      <c r="AN363" s="122">
        <f t="shared" si="66"/>
        <v>0.19854098344490642</v>
      </c>
      <c r="AO363" s="122">
        <f t="shared" si="67"/>
        <v>0.1311026240061951</v>
      </c>
      <c r="AP363" s="122">
        <f t="shared" si="68"/>
        <v>3.1345743275780706E-2</v>
      </c>
      <c r="AQ363" s="122">
        <f t="shared" si="69"/>
        <v>4.6306165842248004E-2</v>
      </c>
      <c r="AR363" s="122">
        <f t="shared" si="70"/>
        <v>6.4240600993853994E-2</v>
      </c>
      <c r="AS363" s="122">
        <f t="shared" si="71"/>
        <v>0.18964297237018196</v>
      </c>
      <c r="AT363" s="122">
        <f t="shared" si="72"/>
        <v>5.2288703748970933E-2</v>
      </c>
      <c r="AU363" s="122">
        <f t="shared" si="73"/>
        <v>1.0350826916454996E-2</v>
      </c>
      <c r="AV363" s="122">
        <f t="shared" si="74"/>
        <v>7.5266513233557375E-2</v>
      </c>
      <c r="AW363" s="122">
        <f t="shared" si="75"/>
        <v>0.20091486616785045</v>
      </c>
      <c r="AX363" s="122">
        <f t="shared" si="76"/>
        <v>1</v>
      </c>
      <c r="AY363" s="122">
        <f>SUMPRODUCT(AN363:AW363,幕後結果_最佳化!$Z$1005:$AI$1005)</f>
        <v>-9.8319632661693523E-2</v>
      </c>
      <c r="AZ363" s="122">
        <f>(SUMPRODUCT(AN363:AW363,MMULT(AN363:AW363,幕後結果!$AB$9:$AK$18)))*252</f>
        <v>5.590227258903633E-2</v>
      </c>
      <c r="BA363" s="122">
        <f t="shared" si="77"/>
        <v>0.23643661431562651</v>
      </c>
      <c r="BB363" s="98">
        <f t="shared" si="78"/>
        <v>-0.59728326372147711</v>
      </c>
      <c r="BC363" s="56"/>
      <c r="BD363" s="56"/>
    </row>
    <row r="364" spans="1:56">
      <c r="A364" s="91">
        <v>363</v>
      </c>
      <c r="B364" s="122">
        <v>0.68953822771433071</v>
      </c>
      <c r="C364" s="122">
        <v>0.80634182271650001</v>
      </c>
      <c r="D364" s="122">
        <v>0.27379421359732903</v>
      </c>
      <c r="E364" s="122">
        <v>0.63214633661729547</v>
      </c>
      <c r="F364" s="122">
        <v>0.56012189660676492</v>
      </c>
      <c r="G364" s="122">
        <v>0.94903755100671394</v>
      </c>
      <c r="H364" s="122">
        <v>7.9687777583935526E-2</v>
      </c>
      <c r="I364" s="122">
        <v>0.24087516382713647</v>
      </c>
      <c r="J364" s="122">
        <v>0.76107999685671834</v>
      </c>
      <c r="K364" s="100">
        <v>0.85166088287742925</v>
      </c>
      <c r="L364" s="101"/>
      <c r="M364" s="102">
        <v>363</v>
      </c>
      <c r="N364" s="125">
        <v>0.49454186914779552</v>
      </c>
      <c r="O364" s="125">
        <v>0.86449440135332911</v>
      </c>
      <c r="P364" s="125">
        <v>-0.60137773139827655</v>
      </c>
      <c r="Q364" s="125">
        <v>0.3375433661682633</v>
      </c>
      <c r="R364" s="125">
        <v>0.15127827410517297</v>
      </c>
      <c r="S364" s="125">
        <v>1.6355925147884569</v>
      </c>
      <c r="T364" s="125">
        <v>-1.407174823619012</v>
      </c>
      <c r="U364" s="122">
        <v>-0.70349017478174658</v>
      </c>
      <c r="V364" s="122">
        <v>0.70978091431369639</v>
      </c>
      <c r="W364" s="94">
        <v>1.0435832749736511</v>
      </c>
      <c r="X364" s="56"/>
      <c r="Y364" s="95">
        <v>363</v>
      </c>
      <c r="Z364" s="122">
        <f>(幕後結果!$AB$2+幕後結果!$AB$4*幕後結果_最佳化!$N1365)*12/3</f>
        <v>0.56570832898045453</v>
      </c>
      <c r="AA364" s="122">
        <f>(幕後結果!$AC$2+幕後結果!$AC$4*幕後結果_最佳化!$O1365)*12/3</f>
        <v>-0.14361404593506211</v>
      </c>
      <c r="AB364" s="122">
        <f>(幕後結果!$AD$2+幕後結果!$AD$4*幕後結果_最佳化!$P1365)*12/3</f>
        <v>0.17835826396160295</v>
      </c>
      <c r="AC364" s="122">
        <f>(幕後結果!$AE$2+幕後結果!$AE$4*幕後結果_最佳化!$Q1365)*12/3</f>
        <v>1.1698990615225198</v>
      </c>
      <c r="AD364" s="122">
        <f>(幕後結果!$AF$2+幕後結果!$AF$4*幕後結果_最佳化!$R1365)*12/3</f>
        <v>6.7451755683636982E-2</v>
      </c>
      <c r="AE364" s="122">
        <f>(幕後結果!$AG$2+幕後結果!$AG$4*幕後結果_最佳化!$S1365)*12/3</f>
        <v>1.9420577610455296</v>
      </c>
      <c r="AF364" s="122">
        <f>(幕後結果!$AH$2+幕後結果!$AH$4*幕後結果_最佳化!$T1365)*12/3</f>
        <v>-0.13614053633387679</v>
      </c>
      <c r="AG364" s="122">
        <f>(幕後結果!$AI$2+幕後結果!$AI$4*幕後結果_最佳化!$U1365)*12/3</f>
        <v>-1.3634907936367682</v>
      </c>
      <c r="AH364" s="122">
        <f>(幕後結果!$AJ$2+幕後結果!$AJ$4*幕後結果_最佳化!$V1365)*12/3</f>
        <v>0.57270466120070052</v>
      </c>
      <c r="AI364" s="96">
        <f>(幕後結果!$AK$2+幕後結果!$AK$4*幕後結果_最佳化!$W1365)*12/3</f>
        <v>0.34901403909732936</v>
      </c>
      <c r="AJ364" s="56"/>
      <c r="AK364" s="56"/>
      <c r="AL364" s="56"/>
      <c r="AM364" s="104">
        <v>363</v>
      </c>
      <c r="AN364" s="122">
        <f t="shared" si="66"/>
        <v>6.0757866524933549E-2</v>
      </c>
      <c r="AO364" s="122">
        <f t="shared" si="67"/>
        <v>1.1899325548150243E-2</v>
      </c>
      <c r="AP364" s="122">
        <f t="shared" si="68"/>
        <v>0.11973012509063871</v>
      </c>
      <c r="AQ364" s="122">
        <f t="shared" si="69"/>
        <v>0.21071028180712717</v>
      </c>
      <c r="AR364" s="122">
        <f t="shared" si="70"/>
        <v>5.3518835542530195E-2</v>
      </c>
      <c r="AS364" s="122">
        <f t="shared" si="71"/>
        <v>8.3539620657501798E-2</v>
      </c>
      <c r="AT364" s="122">
        <f t="shared" si="72"/>
        <v>1.9296948151649732E-2</v>
      </c>
      <c r="AU364" s="122">
        <f t="shared" si="73"/>
        <v>5.9121994086613547E-2</v>
      </c>
      <c r="AV364" s="122">
        <f t="shared" si="74"/>
        <v>0.20627483848759176</v>
      </c>
      <c r="AW364" s="122">
        <f t="shared" si="75"/>
        <v>0.17515016410326334</v>
      </c>
      <c r="AX364" s="122">
        <f t="shared" si="76"/>
        <v>1</v>
      </c>
      <c r="AY364" s="122">
        <f>SUMPRODUCT(AN364:AW364,幕後結果_最佳化!$Z$1005:$AI$1005)</f>
        <v>0.16241228131438934</v>
      </c>
      <c r="AZ364" s="122">
        <f>(SUMPRODUCT(AN364:AW364,MMULT(AN364:AW364,幕後結果!$AB$9:$AK$18)))*252</f>
        <v>4.2036942905205259E-2</v>
      </c>
      <c r="BA364" s="122">
        <f t="shared" si="77"/>
        <v>0.20502912696786585</v>
      </c>
      <c r="BB364" s="98">
        <f t="shared" si="78"/>
        <v>0.58290391751568282</v>
      </c>
      <c r="BC364" s="56"/>
      <c r="BD364" s="56"/>
    </row>
    <row r="365" spans="1:56">
      <c r="A365" s="91">
        <v>364</v>
      </c>
      <c r="B365" s="122">
        <v>0.76261490698846957</v>
      </c>
      <c r="C365" s="122">
        <v>0.38352988270240895</v>
      </c>
      <c r="D365" s="122">
        <v>0.47347881579667828</v>
      </c>
      <c r="E365" s="122">
        <v>0.88086106058039992</v>
      </c>
      <c r="F365" s="122">
        <v>0.5704849078826606</v>
      </c>
      <c r="G365" s="122">
        <v>0.91268930404089366</v>
      </c>
      <c r="H365" s="122">
        <v>0.75252729422512377</v>
      </c>
      <c r="I365" s="122">
        <v>0.12077040533624173</v>
      </c>
      <c r="J365" s="122">
        <v>0.4888922091299166</v>
      </c>
      <c r="K365" s="100">
        <v>0.21083191120821021</v>
      </c>
      <c r="L365" s="101"/>
      <c r="M365" s="102">
        <v>364</v>
      </c>
      <c r="N365" s="125">
        <v>0.71473923979826526</v>
      </c>
      <c r="O365" s="125">
        <v>-0.29622302588770272</v>
      </c>
      <c r="P365" s="125">
        <v>-6.652779238652598E-2</v>
      </c>
      <c r="Q365" s="125">
        <v>1.1793021590771171</v>
      </c>
      <c r="R365" s="125">
        <v>0.17760883666219998</v>
      </c>
      <c r="S365" s="125">
        <v>1.3575031541949671</v>
      </c>
      <c r="T365" s="125">
        <v>0.68246429646584472</v>
      </c>
      <c r="U365" s="122">
        <v>-1.1711442230695928</v>
      </c>
      <c r="V365" s="122">
        <v>-2.7846701146991958E-2</v>
      </c>
      <c r="W365" s="94">
        <v>-0.80353803429500492</v>
      </c>
      <c r="X365" s="56"/>
      <c r="Y365" s="95">
        <v>364</v>
      </c>
      <c r="Z365" s="122">
        <f>(幕後結果!$AB$2+幕後結果!$AB$4*幕後結果_最佳化!$N1366)*12/3</f>
        <v>0.83909446190494885</v>
      </c>
      <c r="AA365" s="122">
        <f>(幕後結果!$AC$2+幕後結果!$AC$4*幕後結果_最佳化!$O1366)*12/3</f>
        <v>-1.7240354443619375</v>
      </c>
      <c r="AB365" s="122">
        <f>(幕後結果!$AD$2+幕後結果!$AD$4*幕後結果_最佳化!$P1366)*12/3</f>
        <v>0.58994048108750696</v>
      </c>
      <c r="AC365" s="122">
        <f>(幕後結果!$AE$2+幕後結果!$AE$4*幕後結果_最佳化!$Q1366)*12/3</f>
        <v>1.7186717637966062</v>
      </c>
      <c r="AD365" s="122">
        <f>(幕後結果!$AF$2+幕後結果!$AF$4*幕後結果_最佳化!$R1366)*12/3</f>
        <v>7.1084596812707262E-2</v>
      </c>
      <c r="AE365" s="122">
        <f>(幕後結果!$AG$2+幕後結果!$AG$4*幕後結果_最佳化!$S1366)*12/3</f>
        <v>2.0525606895040553</v>
      </c>
      <c r="AF365" s="122">
        <f>(幕後結果!$AH$2+幕後結果!$AH$4*幕後結果_最佳化!$T1366)*12/3</f>
        <v>1.8319334384508597</v>
      </c>
      <c r="AG365" s="122">
        <f>(幕後結果!$AI$2+幕後結果!$AI$4*幕後結果_最佳化!$U1366)*12/3</f>
        <v>-1.7384096406620142</v>
      </c>
      <c r="AH365" s="122">
        <f>(幕後結果!$AJ$2+幕後結果!$AJ$4*幕後結果_最佳化!$V1366)*12/3</f>
        <v>0.17776769303134507</v>
      </c>
      <c r="AI365" s="96">
        <f>(幕後結果!$AK$2+幕後結果!$AK$4*幕後結果_最佳化!$W1366)*12/3</f>
        <v>-0.45676454641282865</v>
      </c>
      <c r="AJ365" s="56"/>
      <c r="AK365" s="56"/>
      <c r="AL365" s="56"/>
      <c r="AM365" s="104">
        <v>364</v>
      </c>
      <c r="AN365" s="122">
        <f t="shared" si="66"/>
        <v>2.6996584899978696E-2</v>
      </c>
      <c r="AO365" s="122">
        <f t="shared" si="67"/>
        <v>4.5879565995117819E-2</v>
      </c>
      <c r="AP365" s="122">
        <f t="shared" si="68"/>
        <v>0.1352425972802315</v>
      </c>
      <c r="AQ365" s="122">
        <f t="shared" si="69"/>
        <v>0.12070565235221908</v>
      </c>
      <c r="AR365" s="122">
        <f t="shared" si="70"/>
        <v>0.10830300217149173</v>
      </c>
      <c r="AS365" s="122">
        <f t="shared" si="71"/>
        <v>5.5418314941372171E-2</v>
      </c>
      <c r="AT365" s="122">
        <f t="shared" si="72"/>
        <v>9.3791115626010835E-2</v>
      </c>
      <c r="AU365" s="122">
        <f t="shared" si="73"/>
        <v>0.11517533057450938</v>
      </c>
      <c r="AV365" s="122">
        <f t="shared" si="74"/>
        <v>0.15482283851491249</v>
      </c>
      <c r="AW365" s="122">
        <f t="shared" si="75"/>
        <v>0.1436649976441563</v>
      </c>
      <c r="AX365" s="122">
        <f t="shared" si="76"/>
        <v>1</v>
      </c>
      <c r="AY365" s="122">
        <f>SUMPRODUCT(AN365:AW365,幕後結果_最佳化!$Z$1005:$AI$1005)</f>
        <v>7.6840802005169268E-2</v>
      </c>
      <c r="AZ365" s="122">
        <f>(SUMPRODUCT(AN365:AW365,MMULT(AN365:AW365,幕後結果!$AB$9:$AK$18)))*252</f>
        <v>3.9316145235952317E-2</v>
      </c>
      <c r="BA365" s="122">
        <f t="shared" si="77"/>
        <v>0.1982829928056169</v>
      </c>
      <c r="BB365" s="98">
        <f t="shared" si="78"/>
        <v>0.17117354103305527</v>
      </c>
      <c r="BC365" s="56"/>
      <c r="BD365" s="56"/>
    </row>
    <row r="366" spans="1:56">
      <c r="A366" s="91">
        <v>365</v>
      </c>
      <c r="B366" s="122">
        <v>0.81572281698878268</v>
      </c>
      <c r="C366" s="122">
        <v>0.50753441888238493</v>
      </c>
      <c r="D366" s="122">
        <v>8.3185444148844212E-2</v>
      </c>
      <c r="E366" s="122">
        <v>0.59777342541980394</v>
      </c>
      <c r="F366" s="122">
        <v>0.14953429311588895</v>
      </c>
      <c r="G366" s="122">
        <v>0.53961101372894382</v>
      </c>
      <c r="H366" s="122">
        <v>6.8607311562364215E-2</v>
      </c>
      <c r="I366" s="122">
        <v>0.4793732145703602</v>
      </c>
      <c r="J366" s="122">
        <v>0.96141604381618184</v>
      </c>
      <c r="K366" s="100">
        <v>0.43606748976677334</v>
      </c>
      <c r="L366" s="101"/>
      <c r="M366" s="102">
        <v>365</v>
      </c>
      <c r="N366" s="125">
        <v>0.89918455439033074</v>
      </c>
      <c r="O366" s="125">
        <v>1.8887110254313801E-2</v>
      </c>
      <c r="P366" s="125">
        <v>-1.383959395031904</v>
      </c>
      <c r="Q366" s="125">
        <v>0.24758806094188729</v>
      </c>
      <c r="R366" s="125">
        <v>-1.0384328420246558</v>
      </c>
      <c r="S366" s="125">
        <v>9.9453794568675272E-2</v>
      </c>
      <c r="T366" s="125">
        <v>-1.4862438864682781</v>
      </c>
      <c r="U366" s="122">
        <v>-5.1726741476831754E-2</v>
      </c>
      <c r="V366" s="122">
        <v>1.7673602688174697</v>
      </c>
      <c r="W366" s="94">
        <v>-0.16094720902464024</v>
      </c>
      <c r="X366" s="56"/>
      <c r="Y366" s="95">
        <v>365</v>
      </c>
      <c r="Z366" s="122">
        <f>(幕後結果!$AB$2+幕後結果!$AB$4*幕後結果_最佳化!$N1367)*12/3</f>
        <v>1.0680926154406167</v>
      </c>
      <c r="AA366" s="122">
        <f>(幕後結果!$AC$2+幕後結果!$AC$4*幕後結果_最佳化!$O1367)*12/3</f>
        <v>-1.2737651517330379</v>
      </c>
      <c r="AB366" s="122">
        <f>(幕後結果!$AD$2+幕後結果!$AD$4*幕後結果_最佳化!$P1367)*12/3</f>
        <v>-0.46332782542951129</v>
      </c>
      <c r="AC366" s="122">
        <f>(幕後結果!$AE$2+幕後結果!$AE$4*幕後結果_最佳化!$Q1367)*12/3</f>
        <v>0.79797575751219751</v>
      </c>
      <c r="AD366" s="122">
        <f>(幕後結果!$AF$2+幕後結果!$AF$4*幕後結果_最佳化!$R1367)*12/3</f>
        <v>-0.92471071386261838</v>
      </c>
      <c r="AE366" s="122">
        <f>(幕後結果!$AG$2+幕後結果!$AG$4*幕後結果_最佳化!$S1367)*12/3</f>
        <v>0.37985367222752958</v>
      </c>
      <c r="AF366" s="122">
        <f>(幕後結果!$AH$2+幕後結果!$AH$4*幕後結果_最佳化!$T1367)*12/3</f>
        <v>-0.36501900133792309</v>
      </c>
      <c r="AG366" s="122">
        <f>(幕後結果!$AI$2+幕後結果!$AI$4*幕後結果_最佳化!$U1367)*12/3</f>
        <v>-0.6297173303075041</v>
      </c>
      <c r="AH366" s="122">
        <f>(幕後結果!$AJ$2+幕後結果!$AJ$4*幕後結果_最佳化!$V1367)*12/3</f>
        <v>0.99220879085439406</v>
      </c>
      <c r="AI366" s="96">
        <f>(幕後結果!$AK$2+幕後結果!$AK$4*幕後結果_最佳化!$W1367)*12/3</f>
        <v>-0.49200936736641304</v>
      </c>
      <c r="AJ366" s="56"/>
      <c r="AK366" s="56"/>
      <c r="AL366" s="56"/>
      <c r="AM366" s="104">
        <v>365</v>
      </c>
      <c r="AN366" s="122">
        <f t="shared" si="66"/>
        <v>4.1768887566895844E-3</v>
      </c>
      <c r="AO366" s="122">
        <f t="shared" si="67"/>
        <v>0.10420031478695672</v>
      </c>
      <c r="AP366" s="122">
        <f t="shared" si="68"/>
        <v>0.21467590973100634</v>
      </c>
      <c r="AQ366" s="122">
        <f t="shared" si="69"/>
        <v>9.7414277187305567E-2</v>
      </c>
      <c r="AR366" s="122">
        <f t="shared" si="70"/>
        <v>0.1376195829127162</v>
      </c>
      <c r="AS366" s="122">
        <f t="shared" si="71"/>
        <v>8.2236681431529443E-2</v>
      </c>
      <c r="AT366" s="122">
        <f t="shared" si="72"/>
        <v>1.1538758425414143E-2</v>
      </c>
      <c r="AU366" s="122">
        <f t="shared" si="73"/>
        <v>0.22433014892700287</v>
      </c>
      <c r="AV366" s="122">
        <f t="shared" si="74"/>
        <v>0.10635353579822149</v>
      </c>
      <c r="AW366" s="122">
        <f t="shared" si="75"/>
        <v>1.7453902043157877E-2</v>
      </c>
      <c r="AX366" s="122">
        <f t="shared" si="76"/>
        <v>1.0000000000000002</v>
      </c>
      <c r="AY366" s="122">
        <f>SUMPRODUCT(AN366:AW366,幕後結果_最佳化!$Z$1005:$AI$1005)</f>
        <v>-0.11752700747047727</v>
      </c>
      <c r="AZ366" s="122">
        <f>(SUMPRODUCT(AN366:AW366,MMULT(AN366:AW366,幕後結果!$AB$9:$AK$18)))*252</f>
        <v>5.2138941004674193E-2</v>
      </c>
      <c r="BA366" s="122">
        <f t="shared" si="77"/>
        <v>0.22833953009646446</v>
      </c>
      <c r="BB366" s="98">
        <f t="shared" si="78"/>
        <v>-0.70258096529629888</v>
      </c>
      <c r="BC366" s="56"/>
      <c r="BD366" s="56"/>
    </row>
    <row r="367" spans="1:56">
      <c r="A367" s="91">
        <v>366</v>
      </c>
      <c r="B367" s="122">
        <v>0.46250234792902511</v>
      </c>
      <c r="C367" s="122">
        <v>0.78959374700701423</v>
      </c>
      <c r="D367" s="122">
        <v>0.76958536230633934</v>
      </c>
      <c r="E367" s="122">
        <v>0.93745225737301374</v>
      </c>
      <c r="F367" s="122">
        <v>0.75548963355283361</v>
      </c>
      <c r="G367" s="122">
        <v>0.35852891560992428</v>
      </c>
      <c r="H367" s="122">
        <v>0.32298180723845915</v>
      </c>
      <c r="I367" s="122">
        <v>0.95597827904154831</v>
      </c>
      <c r="J367" s="122">
        <v>0.58637202553612688</v>
      </c>
      <c r="K367" s="100">
        <v>0.30626221877953896</v>
      </c>
      <c r="L367" s="101"/>
      <c r="M367" s="102">
        <v>366</v>
      </c>
      <c r="N367" s="125">
        <v>-9.413150280433151E-2</v>
      </c>
      <c r="O367" s="125">
        <v>0.80501243163604863</v>
      </c>
      <c r="P367" s="125">
        <v>0.73748201660925294</v>
      </c>
      <c r="Q367" s="125">
        <v>1.5337324577852236</v>
      </c>
      <c r="R367" s="125">
        <v>0.69186719624360604</v>
      </c>
      <c r="S367" s="125">
        <v>-0.36239372071092502</v>
      </c>
      <c r="T367" s="125">
        <v>-0.45937678743272597</v>
      </c>
      <c r="U367" s="122">
        <v>1.705810100619958</v>
      </c>
      <c r="V367" s="122">
        <v>0.21822225114683047</v>
      </c>
      <c r="W367" s="94">
        <v>-0.50647328737874797</v>
      </c>
      <c r="X367" s="56"/>
      <c r="Y367" s="95">
        <v>366</v>
      </c>
      <c r="Z367" s="122">
        <f>(幕後結果!$AB$2+幕後結果!$AB$4*幕後結果_最佳化!$N1368)*12/3</f>
        <v>-0.1651593296033303</v>
      </c>
      <c r="AA367" s="122">
        <f>(幕後結果!$AC$2+幕後結果!$AC$4*幕後結果_最佳化!$O1368)*12/3</f>
        <v>-0.27673146742618115</v>
      </c>
      <c r="AB367" s="122">
        <f>(幕後結果!$AD$2+幕後結果!$AD$4*幕後結果_最佳化!$P1368)*12/3</f>
        <v>1.1543991459708534</v>
      </c>
      <c r="AC367" s="122">
        <f>(幕後結果!$AE$2+幕後結果!$AE$4*幕後結果_最佳化!$Q1368)*12/3</f>
        <v>2.3075836040564965</v>
      </c>
      <c r="AD367" s="122">
        <f>(幕後結果!$AF$2+幕後結果!$AF$4*幕後結果_最佳化!$R1368)*12/3</f>
        <v>0.67662320363487805</v>
      </c>
      <c r="AE367" s="122">
        <f>(幕後結果!$AG$2+幕後結果!$AG$4*幕後結果_最佳化!$S1368)*12/3</f>
        <v>1.3028293588398663</v>
      </c>
      <c r="AF367" s="122">
        <f>(幕後結果!$AH$2+幕後結果!$AH$4*幕後結果_最佳化!$T1368)*12/3</f>
        <v>0.80485682465535646</v>
      </c>
      <c r="AG367" s="122">
        <f>(幕後結果!$AI$2+幕後結果!$AI$4*幕後結果_最佳化!$U1368)*12/3</f>
        <v>1.0970083884720554</v>
      </c>
      <c r="AH367" s="122">
        <f>(幕後結果!$AJ$2+幕後結果!$AJ$4*幕後結果_最佳化!$V1368)*12/3</f>
        <v>0.80447154735177195</v>
      </c>
      <c r="AI367" s="96">
        <f>(幕後結果!$AK$2+幕後結果!$AK$4*幕後結果_最佳化!$W1368)*12/3</f>
        <v>-0.34069336485351331</v>
      </c>
      <c r="AJ367" s="56"/>
      <c r="AK367" s="56"/>
      <c r="AL367" s="56"/>
      <c r="AM367" s="104">
        <v>366</v>
      </c>
      <c r="AN367" s="122">
        <f t="shared" si="66"/>
        <v>0.15364572110424765</v>
      </c>
      <c r="AO367" s="122">
        <f t="shared" si="67"/>
        <v>7.3450066994097341E-2</v>
      </c>
      <c r="AP367" s="122">
        <f t="shared" si="68"/>
        <v>0.10810319105216502</v>
      </c>
      <c r="AQ367" s="122">
        <f t="shared" si="69"/>
        <v>0.13559339016756181</v>
      </c>
      <c r="AR367" s="122">
        <f t="shared" si="70"/>
        <v>0.12965987524941253</v>
      </c>
      <c r="AS367" s="122">
        <f t="shared" si="71"/>
        <v>6.0082940169373135E-2</v>
      </c>
      <c r="AT367" s="122">
        <f t="shared" si="72"/>
        <v>3.5593538303909059E-2</v>
      </c>
      <c r="AU367" s="122">
        <f t="shared" si="73"/>
        <v>2.0774795559486338E-2</v>
      </c>
      <c r="AV367" s="122">
        <f t="shared" si="74"/>
        <v>0.15447938604966563</v>
      </c>
      <c r="AW367" s="122">
        <f t="shared" si="75"/>
        <v>0.12861709535008142</v>
      </c>
      <c r="AX367" s="122">
        <f t="shared" si="76"/>
        <v>0.99999999999999978</v>
      </c>
      <c r="AY367" s="122">
        <f>SUMPRODUCT(AN367:AW367,幕後結果_最佳化!$Z$1005:$AI$1005)</f>
        <v>5.6881673498215365E-2</v>
      </c>
      <c r="AZ367" s="122">
        <f>(SUMPRODUCT(AN367:AW367,MMULT(AN367:AW367,幕後結果!$AB$9:$AK$18)))*252</f>
        <v>4.3965595105680391E-2</v>
      </c>
      <c r="BA367" s="122">
        <f t="shared" si="77"/>
        <v>0.20967974414730764</v>
      </c>
      <c r="BB367" s="98">
        <f t="shared" si="78"/>
        <v>6.6681088128344584E-2</v>
      </c>
      <c r="BC367" s="56"/>
      <c r="BD367" s="56"/>
    </row>
    <row r="368" spans="1:56">
      <c r="A368" s="91">
        <v>367</v>
      </c>
      <c r="B368" s="122">
        <v>0.21755741220749703</v>
      </c>
      <c r="C368" s="122">
        <v>0.48607528554711998</v>
      </c>
      <c r="D368" s="122">
        <v>0.23809466315628147</v>
      </c>
      <c r="E368" s="122">
        <v>6.7321739983440043E-2</v>
      </c>
      <c r="F368" s="122">
        <v>0.66795837360114585</v>
      </c>
      <c r="G368" s="122">
        <v>0.46943922302308949</v>
      </c>
      <c r="H368" s="122">
        <v>0.55163603490050073</v>
      </c>
      <c r="I368" s="122">
        <v>0.11938327025111728</v>
      </c>
      <c r="J368" s="122">
        <v>0.67084195923793022</v>
      </c>
      <c r="K368" s="100">
        <v>0.77807993801762909</v>
      </c>
      <c r="L368" s="101"/>
      <c r="M368" s="102">
        <v>367</v>
      </c>
      <c r="N368" s="125">
        <v>-0.78046907331181381</v>
      </c>
      <c r="O368" s="125">
        <v>-3.4911173232370564E-2</v>
      </c>
      <c r="P368" s="125">
        <v>-0.71244488989660049</v>
      </c>
      <c r="Q368" s="125">
        <v>-1.4960390476558854</v>
      </c>
      <c r="R368" s="125">
        <v>0.43428257911358031</v>
      </c>
      <c r="S368" s="125">
        <v>-7.6679584346347904E-2</v>
      </c>
      <c r="T368" s="125">
        <v>0.1297958704266538</v>
      </c>
      <c r="U368" s="122">
        <v>-1.1780754193345042</v>
      </c>
      <c r="V368" s="122">
        <v>0.44223925661182123</v>
      </c>
      <c r="W368" s="94">
        <v>0.76572470505415213</v>
      </c>
      <c r="X368" s="56"/>
      <c r="Y368" s="95">
        <v>367</v>
      </c>
      <c r="Z368" s="122">
        <f>(幕後結果!$AB$2+幕後結果!$AB$4*幕後結果_最佳化!$N1369)*12/3</f>
        <v>-1.0172820126651361</v>
      </c>
      <c r="AA368" s="122">
        <f>(幕後結果!$AC$2+幕後結果!$AC$4*幕後結果_最佳化!$O1369)*12/3</f>
        <v>-1.4938399390797692</v>
      </c>
      <c r="AB368" s="122">
        <f>(幕後結果!$AD$2+幕後結果!$AD$4*幕後結果_最佳化!$P1369)*12/3</f>
        <v>-0.39317674134811886</v>
      </c>
      <c r="AC368" s="122">
        <f>(幕後結果!$AE$2+幕後結果!$AE$4*幕後結果_最佳化!$Q1369)*12/3</f>
        <v>-0.41747717890806935</v>
      </c>
      <c r="AD368" s="122">
        <f>(幕後結果!$AF$2+幕後結果!$AF$4*幕後結果_最佳化!$R1369)*12/3</f>
        <v>4.4699466283630834E-2</v>
      </c>
      <c r="AE368" s="122">
        <f>(幕後結果!$AG$2+幕後結果!$AG$4*幕後結果_最佳化!$S1369)*12/3</f>
        <v>-0.8133355005233236</v>
      </c>
      <c r="AF368" s="122">
        <f>(幕後結果!$AH$2+幕後結果!$AH$4*幕後結果_最佳化!$T1369)*12/3</f>
        <v>1.3125045006218943</v>
      </c>
      <c r="AG368" s="122">
        <f>(幕後結果!$AI$2+幕後結果!$AI$4*幕後結果_最佳化!$U1369)*12/3</f>
        <v>-2.4971998191571378</v>
      </c>
      <c r="AH368" s="122">
        <f>(幕後結果!$AJ$2+幕後結果!$AJ$4*幕後結果_最佳化!$V1369)*12/3</f>
        <v>7.2872823765086581E-2</v>
      </c>
      <c r="AI368" s="96">
        <f>(幕後結果!$AK$2+幕後結果!$AK$4*幕後結果_最佳化!$W1369)*12/3</f>
        <v>-0.31943050236252601</v>
      </c>
      <c r="AJ368" s="56"/>
      <c r="AK368" s="56"/>
      <c r="AL368" s="56"/>
      <c r="AM368" s="104">
        <v>367</v>
      </c>
      <c r="AN368" s="122">
        <f t="shared" si="66"/>
        <v>0.18936925143666383</v>
      </c>
      <c r="AO368" s="122">
        <f t="shared" si="67"/>
        <v>3.6836297743408297E-2</v>
      </c>
      <c r="AP368" s="122">
        <f t="shared" si="68"/>
        <v>0.17090376243371777</v>
      </c>
      <c r="AQ368" s="122">
        <f t="shared" si="69"/>
        <v>1.1681831038645951E-2</v>
      </c>
      <c r="AR368" s="122">
        <f t="shared" si="70"/>
        <v>6.142853717452719E-2</v>
      </c>
      <c r="AS368" s="122">
        <f t="shared" si="71"/>
        <v>0.13697659937790213</v>
      </c>
      <c r="AT368" s="122">
        <f t="shared" si="72"/>
        <v>8.0175379937655569E-2</v>
      </c>
      <c r="AU368" s="122">
        <f t="shared" si="73"/>
        <v>0.13944430472144367</v>
      </c>
      <c r="AV368" s="122">
        <f t="shared" si="74"/>
        <v>0.10587256164794698</v>
      </c>
      <c r="AW368" s="122">
        <f t="shared" si="75"/>
        <v>6.731147448808858E-2</v>
      </c>
      <c r="AX368" s="122">
        <f t="shared" si="76"/>
        <v>1</v>
      </c>
      <c r="AY368" s="122">
        <f>SUMPRODUCT(AN368:AW368,幕後結果_最佳化!$Z$1005:$AI$1005)</f>
        <v>3.646996909637959E-2</v>
      </c>
      <c r="AZ368" s="122">
        <f>(SUMPRODUCT(AN368:AW368,MMULT(AN368:AW368,幕後結果!$AB$9:$AK$18)))*252</f>
        <v>5.8122887448136672E-2</v>
      </c>
      <c r="BA368" s="122">
        <f t="shared" si="77"/>
        <v>0.24108688775654447</v>
      </c>
      <c r="BB368" s="98">
        <f t="shared" si="78"/>
        <v>-2.6671010453764767E-2</v>
      </c>
      <c r="BC368" s="56"/>
      <c r="BD368" s="56"/>
    </row>
    <row r="369" spans="1:56">
      <c r="A369" s="91">
        <v>368</v>
      </c>
      <c r="B369" s="122">
        <v>0.90299800559284482</v>
      </c>
      <c r="C369" s="122">
        <v>0.4919350898837227</v>
      </c>
      <c r="D369" s="122">
        <v>0.14978875434232775</v>
      </c>
      <c r="E369" s="122">
        <v>0.82637729839496021</v>
      </c>
      <c r="F369" s="122">
        <v>0.40751201698699169</v>
      </c>
      <c r="G369" s="122">
        <v>0.85596821736948381</v>
      </c>
      <c r="H369" s="122">
        <v>0.30877574983388678</v>
      </c>
      <c r="I369" s="122">
        <v>0.46927683641171258</v>
      </c>
      <c r="J369" s="122">
        <v>0.35279335926762778</v>
      </c>
      <c r="K369" s="100">
        <v>0.7180358504662343</v>
      </c>
      <c r="L369" s="101"/>
      <c r="M369" s="102">
        <v>368</v>
      </c>
      <c r="N369" s="125">
        <v>1.2988250121965756</v>
      </c>
      <c r="O369" s="125">
        <v>-2.0217108873561197E-2</v>
      </c>
      <c r="P369" s="125">
        <v>-1.0373398315998672</v>
      </c>
      <c r="Q369" s="125">
        <v>0.93994572136694143</v>
      </c>
      <c r="R369" s="125">
        <v>-0.23394969309546701</v>
      </c>
      <c r="S369" s="125">
        <v>1.062379216108658</v>
      </c>
      <c r="T369" s="125">
        <v>-0.49932350384145174</v>
      </c>
      <c r="U369" s="122">
        <v>-7.7087832036728532E-2</v>
      </c>
      <c r="V369" s="122">
        <v>-0.37778984448841291</v>
      </c>
      <c r="W369" s="94">
        <v>0.57701651516139074</v>
      </c>
      <c r="X369" s="56"/>
      <c r="Y369" s="95">
        <v>368</v>
      </c>
      <c r="Z369" s="122">
        <f>(幕後結果!$AB$2+幕後結果!$AB$4*幕後結果_最佳化!$N1370)*12/3</f>
        <v>1.5642663844419353</v>
      </c>
      <c r="AA369" s="122">
        <f>(幕後結果!$AC$2+幕後結果!$AC$4*幕後結果_最佳化!$O1370)*12/3</f>
        <v>-1.2929308268232222</v>
      </c>
      <c r="AB369" s="122">
        <f>(幕後結果!$AD$2+幕後結果!$AD$4*幕後結果_最佳化!$P1370)*12/3</f>
        <v>-4.6781709721342102E-2</v>
      </c>
      <c r="AC369" s="122">
        <f>(幕後結果!$AE$2+幕後結果!$AE$4*幕後結果_最佳化!$Q1370)*12/3</f>
        <v>1.3987912361071235</v>
      </c>
      <c r="AD369" s="122">
        <f>(幕後結果!$AF$2+幕後結果!$AF$4*幕後結果_最佳化!$R1370)*12/3</f>
        <v>-0.3120513583657788</v>
      </c>
      <c r="AE369" s="122">
        <f>(幕後結果!$AG$2+幕後結果!$AG$4*幕後結果_最佳化!$S1370)*12/3</f>
        <v>1.6813348296809247</v>
      </c>
      <c r="AF369" s="122">
        <f>(幕後結果!$AH$2+幕後結果!$AH$4*幕後結果_最佳化!$T1370)*12/3</f>
        <v>0.73814361649936666</v>
      </c>
      <c r="AG369" s="122">
        <f>(幕後結果!$AI$2+幕後結果!$AI$4*幕後結果_最佳化!$U1370)*12/3</f>
        <v>-0.2781885256736657</v>
      </c>
      <c r="AH369" s="122">
        <f>(幕後結果!$AJ$2+幕後結果!$AJ$4*幕後結果_最佳化!$V1370)*12/3</f>
        <v>-0.11091179746726815</v>
      </c>
      <c r="AI369" s="96">
        <f>(幕後結果!$AK$2+幕後結果!$AK$4*幕後結果_最佳化!$W1370)*12/3</f>
        <v>0.15447675743424466</v>
      </c>
      <c r="AJ369" s="56"/>
      <c r="AK369" s="56"/>
      <c r="AL369" s="56"/>
      <c r="AM369" s="104">
        <v>368</v>
      </c>
      <c r="AN369" s="122">
        <f t="shared" si="66"/>
        <v>1.3054469717561617E-2</v>
      </c>
      <c r="AO369" s="122">
        <f t="shared" si="67"/>
        <v>0.11459986392854349</v>
      </c>
      <c r="AP369" s="122">
        <f t="shared" si="68"/>
        <v>0.15218039277544132</v>
      </c>
      <c r="AQ369" s="122">
        <f t="shared" si="69"/>
        <v>0.17848896943934545</v>
      </c>
      <c r="AR369" s="122">
        <f t="shared" si="70"/>
        <v>0.13910605580283458</v>
      </c>
      <c r="AS369" s="122">
        <f t="shared" si="71"/>
        <v>9.1288400669721839E-2</v>
      </c>
      <c r="AT369" s="122">
        <f t="shared" si="72"/>
        <v>2.9916092398414439E-2</v>
      </c>
      <c r="AU369" s="122">
        <f t="shared" si="73"/>
        <v>0.12319563347746008</v>
      </c>
      <c r="AV369" s="122">
        <f t="shared" si="74"/>
        <v>2.1451075796953489E-2</v>
      </c>
      <c r="AW369" s="122">
        <f t="shared" si="75"/>
        <v>0.1367190459937237</v>
      </c>
      <c r="AX369" s="122">
        <f t="shared" si="76"/>
        <v>1</v>
      </c>
      <c r="AY369" s="122">
        <f>SUMPRODUCT(AN369:AW369,幕後結果_最佳化!$Z$1005:$AI$1005)</f>
        <v>-4.4334804287459117E-2</v>
      </c>
      <c r="AZ369" s="122">
        <f>(SUMPRODUCT(AN369:AW369,MMULT(AN369:AW369,幕後結果!$AB$9:$AK$18)))*252</f>
        <v>4.3105225284211963E-2</v>
      </c>
      <c r="BA369" s="122">
        <f t="shared" si="77"/>
        <v>0.20761797919306499</v>
      </c>
      <c r="BB369" s="98">
        <f t="shared" si="78"/>
        <v>-0.42016979756044648</v>
      </c>
      <c r="BC369" s="56"/>
      <c r="BD369" s="56"/>
    </row>
    <row r="370" spans="1:56">
      <c r="A370" s="91">
        <v>369</v>
      </c>
      <c r="B370" s="122">
        <v>0.21517233789556856</v>
      </c>
      <c r="C370" s="122">
        <v>0.18481271513549391</v>
      </c>
      <c r="D370" s="122">
        <v>0.54619576758778443</v>
      </c>
      <c r="E370" s="122">
        <v>0.80704565086627222</v>
      </c>
      <c r="F370" s="122">
        <v>0.59861967831070162</v>
      </c>
      <c r="G370" s="122">
        <v>0.92786385675441641</v>
      </c>
      <c r="H370" s="122">
        <v>0.82303782911898171</v>
      </c>
      <c r="I370" s="122">
        <v>0.86601278562355688</v>
      </c>
      <c r="J370" s="122">
        <v>0.62841324369385587</v>
      </c>
      <c r="K370" s="100">
        <v>0.43393423737510073</v>
      </c>
      <c r="L370" s="101"/>
      <c r="M370" s="102">
        <v>369</v>
      </c>
      <c r="N370" s="125">
        <v>-0.7886019757998205</v>
      </c>
      <c r="O370" s="125">
        <v>-0.89717521156662383</v>
      </c>
      <c r="P370" s="125">
        <v>0.11605561539445201</v>
      </c>
      <c r="Q370" s="125">
        <v>0.86706079835419669</v>
      </c>
      <c r="R370" s="125">
        <v>0.249775919083571</v>
      </c>
      <c r="S370" s="125">
        <v>1.4600647239450524</v>
      </c>
      <c r="T370" s="125">
        <v>0.92700422284782746</v>
      </c>
      <c r="U370" s="122">
        <v>1.1077392831943265</v>
      </c>
      <c r="V370" s="122">
        <v>0.32765370245667957</v>
      </c>
      <c r="W370" s="94">
        <v>-0.16636657740180319</v>
      </c>
      <c r="X370" s="56"/>
      <c r="Y370" s="95">
        <v>369</v>
      </c>
      <c r="Z370" s="122">
        <f>(幕後結果!$AB$2+幕後結果!$AB$4*幕後結果_最佳化!$N1371)*12/3</f>
        <v>-1.0273794209769616</v>
      </c>
      <c r="AA370" s="122">
        <f>(幕後結果!$AC$2+幕後結果!$AC$4*幕後結果_最佳化!$O1371)*12/3</f>
        <v>-2.6828092946883224</v>
      </c>
      <c r="AB370" s="122">
        <f>(幕後結果!$AD$2+幕後結果!$AD$4*幕後結果_最佳化!$P1371)*12/3</f>
        <v>0.23423439708201318</v>
      </c>
      <c r="AC370" s="122">
        <f>(幕後結果!$AE$2+幕後結果!$AE$4*幕後結果_最佳化!$Q1371)*12/3</f>
        <v>1.3417652925539845</v>
      </c>
      <c r="AD370" s="122">
        <f>(幕後結果!$AF$2+幕後結果!$AF$4*幕後結果_最佳化!$R1371)*12/3</f>
        <v>0.10304415311983557</v>
      </c>
      <c r="AE370" s="122">
        <f>(幕後結果!$AG$2+幕後結果!$AG$4*幕後結果_最佳化!$S1371)*12/3</f>
        <v>1.5212591999072336</v>
      </c>
      <c r="AF370" s="122">
        <f>(幕後結果!$AH$2+幕後結果!$AH$4*幕後結果_最佳化!$T1371)*12/3</f>
        <v>1.7767659633297999</v>
      </c>
      <c r="AG370" s="122">
        <f>(幕後結果!$AI$2+幕後結果!$AI$4*幕後結果_最佳化!$U1371)*12/3</f>
        <v>0.1790565103605064</v>
      </c>
      <c r="AH370" s="122">
        <f>(幕後結果!$AJ$2+幕後結果!$AJ$4*幕後結果_最佳化!$V1371)*12/3</f>
        <v>0.26367271533981673</v>
      </c>
      <c r="AI370" s="96">
        <f>(幕後結果!$AK$2+幕後結果!$AK$4*幕後結果_最佳化!$W1371)*12/3</f>
        <v>-0.4925493120381072</v>
      </c>
      <c r="AJ370" s="56"/>
      <c r="AK370" s="56"/>
      <c r="AL370" s="56"/>
      <c r="AM370" s="104">
        <v>369</v>
      </c>
      <c r="AN370" s="122">
        <f t="shared" si="66"/>
        <v>7.2976529923115513E-2</v>
      </c>
      <c r="AO370" s="122">
        <f t="shared" si="67"/>
        <v>2.3306317083278152E-2</v>
      </c>
      <c r="AP370" s="122">
        <f t="shared" si="68"/>
        <v>0.13834491128129231</v>
      </c>
      <c r="AQ370" s="122">
        <f t="shared" si="69"/>
        <v>0.14323346080781946</v>
      </c>
      <c r="AR370" s="122">
        <f t="shared" si="70"/>
        <v>0.26297811705391155</v>
      </c>
      <c r="AS370" s="122">
        <f t="shared" si="71"/>
        <v>4.1898621048274888E-2</v>
      </c>
      <c r="AT370" s="122">
        <f t="shared" si="72"/>
        <v>4.1662387158768154E-2</v>
      </c>
      <c r="AU370" s="122">
        <f t="shared" si="73"/>
        <v>0.16724090967021052</v>
      </c>
      <c r="AV370" s="122">
        <f t="shared" si="74"/>
        <v>2.6544752062520681E-2</v>
      </c>
      <c r="AW370" s="122">
        <f t="shared" si="75"/>
        <v>8.1813993910808749E-2</v>
      </c>
      <c r="AX370" s="122">
        <f t="shared" si="76"/>
        <v>1</v>
      </c>
      <c r="AY370" s="122">
        <f>SUMPRODUCT(AN370:AW370,幕後結果_最佳化!$Z$1005:$AI$1005)</f>
        <v>1.3980985882604456E-2</v>
      </c>
      <c r="AZ370" s="122">
        <f>(SUMPRODUCT(AN370:AW370,MMULT(AN370:AW370,幕後結果!$AB$9:$AK$18)))*252</f>
        <v>4.1742537530968182E-2</v>
      </c>
      <c r="BA370" s="122">
        <f t="shared" si="77"/>
        <v>0.20430990561147097</v>
      </c>
      <c r="BB370" s="98">
        <f t="shared" si="78"/>
        <v>-0.14154484595763961</v>
      </c>
      <c r="BC370" s="56"/>
      <c r="BD370" s="56"/>
    </row>
    <row r="371" spans="1:56">
      <c r="A371" s="91">
        <v>370</v>
      </c>
      <c r="B371" s="122">
        <v>7.9915185260529986E-2</v>
      </c>
      <c r="C371" s="122">
        <v>0.54710625471841845</v>
      </c>
      <c r="D371" s="122">
        <v>0.56380692232870411</v>
      </c>
      <c r="E371" s="122">
        <v>0.82364186259104599</v>
      </c>
      <c r="F371" s="122">
        <v>0.5397809600466057</v>
      </c>
      <c r="G371" s="122">
        <v>0.32818899994821371</v>
      </c>
      <c r="H371" s="122">
        <v>0.17026429584305758</v>
      </c>
      <c r="I371" s="122">
        <v>0.24436651576070534</v>
      </c>
      <c r="J371" s="122">
        <v>0.7830651472070782</v>
      </c>
      <c r="K371" s="100">
        <v>0.93119829144390609</v>
      </c>
      <c r="L371" s="101"/>
      <c r="M371" s="102">
        <v>370</v>
      </c>
      <c r="N371" s="125">
        <v>-1.4056422935428354</v>
      </c>
      <c r="O371" s="125">
        <v>0.11835359819721322</v>
      </c>
      <c r="P371" s="125">
        <v>0.16062831117304954</v>
      </c>
      <c r="Q371" s="125">
        <v>0.92933350847048179</v>
      </c>
      <c r="R371" s="125">
        <v>9.9881907915595355E-2</v>
      </c>
      <c r="S371" s="125">
        <v>-0.44491940332349039</v>
      </c>
      <c r="T371" s="125">
        <v>-0.95312134644027491</v>
      </c>
      <c r="U371" s="122">
        <v>-0.69232535375060666</v>
      </c>
      <c r="V371" s="122">
        <v>0.78258695294150027</v>
      </c>
      <c r="W371" s="94">
        <v>1.484775073190638</v>
      </c>
      <c r="X371" s="56"/>
      <c r="Y371" s="95">
        <v>370</v>
      </c>
      <c r="Z371" s="122">
        <f>(幕後結果!$AB$2+幕後結果!$AB$4*幕後結果_最佳化!$N1372)*12/3</f>
        <v>-1.7934660723658862</v>
      </c>
      <c r="AA371" s="122">
        <f>(幕後結果!$AC$2+幕後結果!$AC$4*幕後結果_最佳化!$O1372)*12/3</f>
        <v>-1.3369481281450035</v>
      </c>
      <c r="AB371" s="122">
        <f>(幕後結果!$AD$2+幕後結果!$AD$4*幕後結果_最佳化!$P1372)*12/3</f>
        <v>0.19013292969643145</v>
      </c>
      <c r="AC371" s="122">
        <f>(幕後結果!$AE$2+幕後結果!$AE$4*幕後結果_最佳化!$Q1372)*12/3</f>
        <v>1.5363871199459522</v>
      </c>
      <c r="AD371" s="122">
        <f>(幕後結果!$AF$2+幕後結果!$AF$4*幕後結果_最佳化!$R1372)*12/3</f>
        <v>0.14701744210753909</v>
      </c>
      <c r="AE371" s="122">
        <f>(幕後結果!$AG$2+幕後結果!$AG$4*幕後結果_最佳化!$S1372)*12/3</f>
        <v>0.28929288915359852</v>
      </c>
      <c r="AF371" s="122">
        <f>(幕後結果!$AH$2+幕後結果!$AH$4*幕後結果_最佳化!$T1372)*12/3</f>
        <v>-6.1688648170908689E-2</v>
      </c>
      <c r="AG371" s="122">
        <f>(幕後結果!$AI$2+幕後結果!$AI$4*幕後結果_最佳化!$U1372)*12/3</f>
        <v>-2.3939360423584191</v>
      </c>
      <c r="AH371" s="122">
        <f>(幕後結果!$AJ$2+幕後結果!$AJ$4*幕後結果_最佳化!$V1372)*12/3</f>
        <v>0.21315927751640143</v>
      </c>
      <c r="AI371" s="96">
        <f>(幕後結果!$AK$2+幕後結果!$AK$4*幕後結果_最佳化!$W1372)*12/3</f>
        <v>-8.693023010009332E-2</v>
      </c>
      <c r="AJ371" s="56"/>
      <c r="AK371" s="56"/>
      <c r="AL371" s="56"/>
      <c r="AM371" s="104">
        <v>370</v>
      </c>
      <c r="AN371" s="122">
        <f t="shared" si="66"/>
        <v>0.10934625903981146</v>
      </c>
      <c r="AO371" s="122">
        <f t="shared" si="67"/>
        <v>0.145908255317243</v>
      </c>
      <c r="AP371" s="122">
        <f t="shared" si="68"/>
        <v>0.11425724135710945</v>
      </c>
      <c r="AQ371" s="122">
        <f t="shared" si="69"/>
        <v>2.8629697546357639E-2</v>
      </c>
      <c r="AR371" s="122">
        <f t="shared" si="70"/>
        <v>0.10745283046912049</v>
      </c>
      <c r="AS371" s="122">
        <f t="shared" si="71"/>
        <v>7.0651348131592975E-2</v>
      </c>
      <c r="AT371" s="122">
        <f t="shared" si="72"/>
        <v>1.2952066939764788E-2</v>
      </c>
      <c r="AU371" s="122">
        <f t="shared" si="73"/>
        <v>0.1529127562558813</v>
      </c>
      <c r="AV371" s="122">
        <f t="shared" si="74"/>
        <v>0.15402336100846889</v>
      </c>
      <c r="AW371" s="122">
        <f t="shared" si="75"/>
        <v>0.10386618393464991</v>
      </c>
      <c r="AX371" s="122">
        <f t="shared" si="76"/>
        <v>1</v>
      </c>
      <c r="AY371" s="122">
        <f>SUMPRODUCT(AN371:AW371,幕後結果_最佳化!$Z$1005:$AI$1005)</f>
        <v>-0.25441051907817569</v>
      </c>
      <c r="AZ371" s="122">
        <f>(SUMPRODUCT(AN371:AW371,MMULT(AN371:AW371,幕後結果!$AB$9:$AK$18)))*252</f>
        <v>5.2967384824268764E-2</v>
      </c>
      <c r="BA371" s="122">
        <f t="shared" si="77"/>
        <v>0.23014644212819968</v>
      </c>
      <c r="BB371" s="98">
        <f t="shared" si="78"/>
        <v>-1.2918319150576452</v>
      </c>
      <c r="BC371" s="56"/>
      <c r="BD371" s="56"/>
    </row>
    <row r="372" spans="1:56">
      <c r="A372" s="91">
        <v>371</v>
      </c>
      <c r="B372" s="122">
        <v>3.6646988152417626E-2</v>
      </c>
      <c r="C372" s="122">
        <v>5.6902614601881396E-2</v>
      </c>
      <c r="D372" s="122">
        <v>0.7178801003212596</v>
      </c>
      <c r="E372" s="122">
        <v>0.10133795791523936</v>
      </c>
      <c r="F372" s="122">
        <v>0.69831322402126683</v>
      </c>
      <c r="G372" s="122">
        <v>0.58853548479941731</v>
      </c>
      <c r="H372" s="122">
        <v>0.12143587001927103</v>
      </c>
      <c r="I372" s="122">
        <v>0.45536723652654421</v>
      </c>
      <c r="J372" s="122">
        <v>0.77154943493762218</v>
      </c>
      <c r="K372" s="100">
        <v>0.44170865434156537</v>
      </c>
      <c r="L372" s="101"/>
      <c r="M372" s="102">
        <v>371</v>
      </c>
      <c r="N372" s="125">
        <v>-1.790995754406572</v>
      </c>
      <c r="O372" s="125">
        <v>-1.5813185109275167</v>
      </c>
      <c r="P372" s="125">
        <v>0.57655545309723344</v>
      </c>
      <c r="Q372" s="125">
        <v>-1.2739647308643549</v>
      </c>
      <c r="R372" s="125">
        <v>0.51955531177200809</v>
      </c>
      <c r="S372" s="125">
        <v>0.22377930942137728</v>
      </c>
      <c r="T372" s="125">
        <v>-1.1678389340090112</v>
      </c>
      <c r="U372" s="122">
        <v>-0.11211216362492629</v>
      </c>
      <c r="V372" s="122">
        <v>0.74395924719324225</v>
      </c>
      <c r="W372" s="94">
        <v>-0.14663856949704046</v>
      </c>
      <c r="X372" s="56"/>
      <c r="Y372" s="95">
        <v>371</v>
      </c>
      <c r="Z372" s="122">
        <f>(幕後結果!$AB$2+幕後結果!$AB$4*幕後結果_最佳化!$N1373)*12/3</f>
        <v>-2.2719018146429146</v>
      </c>
      <c r="AA372" s="122">
        <f>(幕後結果!$AC$2+幕後結果!$AC$4*幕後結果_最佳化!$O1373)*12/3</f>
        <v>-3.7127017115994021</v>
      </c>
      <c r="AB372" s="122">
        <f>(幕後結果!$AD$2+幕後結果!$AD$4*幕後結果_最佳化!$P1373)*12/3</f>
        <v>0.26161533698537576</v>
      </c>
      <c r="AC372" s="122">
        <f>(幕後結果!$AE$2+幕後結果!$AE$4*幕後結果_最佳化!$Q1373)*12/3</f>
        <v>-0.28033073189117008</v>
      </c>
      <c r="AD372" s="122">
        <f>(幕後結果!$AF$2+幕後結果!$AF$4*幕後結果_最佳化!$R1373)*12/3</f>
        <v>0.11462213123155267</v>
      </c>
      <c r="AE372" s="122">
        <f>(幕後結果!$AG$2+幕後結果!$AG$4*幕後結果_最佳化!$S1373)*12/3</f>
        <v>-0.83849186693300082</v>
      </c>
      <c r="AF372" s="122">
        <f>(幕後結果!$AH$2+幕後結果!$AH$4*幕後結果_最佳化!$T1373)*12/3</f>
        <v>-1.9564244389466356E-2</v>
      </c>
      <c r="AG372" s="122">
        <f>(幕後結果!$AI$2+幕後結果!$AI$4*幕後結果_最佳化!$U1373)*12/3</f>
        <v>-1.697519838270783</v>
      </c>
      <c r="AH372" s="122">
        <f>(幕後結果!$AJ$2+幕後結果!$AJ$4*幕後結果_最佳化!$V1373)*12/3</f>
        <v>-0.3900786953778379</v>
      </c>
      <c r="AI372" s="96">
        <f>(幕後結果!$AK$2+幕後結果!$AK$4*幕後結果_最佳化!$W1373)*12/3</f>
        <v>-1.1302466148332879</v>
      </c>
      <c r="AJ372" s="56"/>
      <c r="AK372" s="56"/>
      <c r="AL372" s="56"/>
      <c r="AM372" s="104">
        <v>371</v>
      </c>
      <c r="AN372" s="122">
        <f t="shared" si="66"/>
        <v>3.3768435906210807E-3</v>
      </c>
      <c r="AO372" s="122">
        <f t="shared" si="67"/>
        <v>8.5581165280892782E-2</v>
      </c>
      <c r="AP372" s="122">
        <f t="shared" si="68"/>
        <v>0.26076034042348539</v>
      </c>
      <c r="AQ372" s="122">
        <f t="shared" si="69"/>
        <v>0.11984138959755397</v>
      </c>
      <c r="AR372" s="122">
        <f t="shared" si="70"/>
        <v>1.8252361517363449E-2</v>
      </c>
      <c r="AS372" s="122">
        <f t="shared" si="71"/>
        <v>0.12354548660241617</v>
      </c>
      <c r="AT372" s="122">
        <f t="shared" si="72"/>
        <v>0.13452078216512162</v>
      </c>
      <c r="AU372" s="122">
        <f t="shared" si="73"/>
        <v>0.20715571447998865</v>
      </c>
      <c r="AV372" s="122">
        <f t="shared" si="74"/>
        <v>5.9855421254432165E-3</v>
      </c>
      <c r="AW372" s="122">
        <f t="shared" si="75"/>
        <v>4.0980374217113695E-2</v>
      </c>
      <c r="AX372" s="122">
        <f t="shared" si="76"/>
        <v>1</v>
      </c>
      <c r="AY372" s="122">
        <f>SUMPRODUCT(AN372:AW372,幕後結果_最佳化!$Z$1005:$AI$1005)</f>
        <v>0.11425249861456074</v>
      </c>
      <c r="AZ372" s="122">
        <f>(SUMPRODUCT(AN372:AW372,MMULT(AN372:AW372,幕後結果!$AB$9:$AK$18)))*252</f>
        <v>5.3107383364685644E-2</v>
      </c>
      <c r="BA372" s="122">
        <f t="shared" si="77"/>
        <v>0.23045039241599405</v>
      </c>
      <c r="BB372" s="98">
        <f t="shared" si="78"/>
        <v>0.30962194451706493</v>
      </c>
      <c r="BC372" s="56"/>
      <c r="BD372" s="56"/>
    </row>
    <row r="373" spans="1:56">
      <c r="A373" s="91">
        <v>372</v>
      </c>
      <c r="B373" s="122">
        <v>0.62824854173019151</v>
      </c>
      <c r="C373" s="122">
        <v>0.74079301233061212</v>
      </c>
      <c r="D373" s="122">
        <v>2.5504836194352176E-2</v>
      </c>
      <c r="E373" s="122">
        <v>0.30823465505875158</v>
      </c>
      <c r="F373" s="122">
        <v>0.68698289493810827</v>
      </c>
      <c r="G373" s="122">
        <v>0.74632376858714733</v>
      </c>
      <c r="H373" s="122">
        <v>8.9164695191409349E-2</v>
      </c>
      <c r="I373" s="122">
        <v>0.85387647442993253</v>
      </c>
      <c r="J373" s="122">
        <v>0.42992681276885447</v>
      </c>
      <c r="K373" s="100">
        <v>0.64700110596458615</v>
      </c>
      <c r="L373" s="101"/>
      <c r="M373" s="102">
        <v>372</v>
      </c>
      <c r="N373" s="125">
        <v>0.32721812038254283</v>
      </c>
      <c r="O373" s="125">
        <v>0.64579214563217113</v>
      </c>
      <c r="P373" s="125">
        <v>-1.9513983939349118</v>
      </c>
      <c r="Q373" s="125">
        <v>-0.50086049049249726</v>
      </c>
      <c r="R373" s="125">
        <v>0.48731628325244841</v>
      </c>
      <c r="S373" s="125">
        <v>0.66296579230756936</v>
      </c>
      <c r="T373" s="125">
        <v>-1.345916675290747</v>
      </c>
      <c r="U373" s="122">
        <v>1.0532049918163711</v>
      </c>
      <c r="V373" s="122">
        <v>-0.17656049674975177</v>
      </c>
      <c r="W373" s="94">
        <v>0.37723659344476684</v>
      </c>
      <c r="X373" s="56"/>
      <c r="Y373" s="95">
        <v>372</v>
      </c>
      <c r="Z373" s="122">
        <f>(幕後結果!$AB$2+幕後結果!$AB$4*幕後結果_最佳化!$N1374)*12/3</f>
        <v>0.35796746229238746</v>
      </c>
      <c r="AA373" s="122">
        <f>(幕後結果!$AC$2+幕後結果!$AC$4*幕後結果_最佳化!$O1374)*12/3</f>
        <v>-0.45953964002741987</v>
      </c>
      <c r="AB373" s="122">
        <f>(幕後結果!$AD$2+幕後結果!$AD$4*幕後結果_最佳化!$P1374)*12/3</f>
        <v>-1.0632930275222363</v>
      </c>
      <c r="AC373" s="122">
        <f>(幕後結果!$AE$2+幕後結果!$AE$4*幕後結果_最佳化!$Q1374)*12/3</f>
        <v>0.19586945370225051</v>
      </c>
      <c r="AD373" s="122">
        <f>(幕後結果!$AF$2+幕後結果!$AF$4*幕後結果_最佳化!$R1374)*12/3</f>
        <v>7.4928505406185314E-2</v>
      </c>
      <c r="AE373" s="122">
        <f>(幕後結果!$AG$2+幕後結果!$AG$4*幕後結果_最佳化!$S1374)*12/3</f>
        <v>0.46195011048065115</v>
      </c>
      <c r="AF373" s="122">
        <f>(幕後結果!$AH$2+幕後結果!$AH$4*幕後結果_最佳化!$T1374)*12/3</f>
        <v>-1.8651038631348538E-2</v>
      </c>
      <c r="AG373" s="122">
        <f>(幕後結果!$AI$2+幕後結果!$AI$4*幕後結果_最佳化!$U1374)*12/3</f>
        <v>0.62359522867536565</v>
      </c>
      <c r="AH373" s="122">
        <f>(幕後結果!$AJ$2+幕後結果!$AJ$4*幕後結果_最佳化!$V1374)*12/3</f>
        <v>-6.0676379973478911E-2</v>
      </c>
      <c r="AI373" s="96">
        <f>(幕後結果!$AK$2+幕後結果!$AK$4*幕後結果_最佳化!$W1374)*12/3</f>
        <v>-7.4861488888157079E-2</v>
      </c>
      <c r="AJ373" s="56"/>
      <c r="AK373" s="56"/>
      <c r="AL373" s="56"/>
      <c r="AM373" s="104">
        <v>372</v>
      </c>
      <c r="AN373" s="122">
        <f t="shared" si="66"/>
        <v>7.4005263089577361E-2</v>
      </c>
      <c r="AO373" s="122">
        <f t="shared" si="67"/>
        <v>8.7782575694476506E-2</v>
      </c>
      <c r="AP373" s="122">
        <f t="shared" si="68"/>
        <v>9.3260898167305512E-2</v>
      </c>
      <c r="AQ373" s="122">
        <f t="shared" si="69"/>
        <v>0.12507050536423331</v>
      </c>
      <c r="AR373" s="122">
        <f t="shared" si="70"/>
        <v>3.0886714790588046E-2</v>
      </c>
      <c r="AS373" s="122">
        <f t="shared" si="71"/>
        <v>0.13136577308934541</v>
      </c>
      <c r="AT373" s="122">
        <f t="shared" si="72"/>
        <v>0.13026696016847919</v>
      </c>
      <c r="AU373" s="122">
        <f t="shared" si="73"/>
        <v>0.14793155727104684</v>
      </c>
      <c r="AV373" s="122">
        <f t="shared" si="74"/>
        <v>7.1069883161957476E-2</v>
      </c>
      <c r="AW373" s="122">
        <f t="shared" si="75"/>
        <v>0.10835986920299023</v>
      </c>
      <c r="AX373" s="122">
        <f t="shared" si="76"/>
        <v>0.99999999999999978</v>
      </c>
      <c r="AY373" s="122">
        <f>SUMPRODUCT(AN373:AW373,幕後結果_最佳化!$Z$1005:$AI$1005)</f>
        <v>6.0052772470142859E-2</v>
      </c>
      <c r="AZ373" s="122">
        <f>(SUMPRODUCT(AN373:AW373,MMULT(AN373:AW373,幕後結果!$AB$9:$AK$18)))*252</f>
        <v>4.6981608095756661E-2</v>
      </c>
      <c r="BA373" s="122">
        <f t="shared" si="77"/>
        <v>0.21675241197217773</v>
      </c>
      <c r="BB373" s="98">
        <f t="shared" si="78"/>
        <v>7.9135324557978087E-2</v>
      </c>
      <c r="BC373" s="56"/>
      <c r="BD373" s="56"/>
    </row>
    <row r="374" spans="1:56">
      <c r="A374" s="91">
        <v>373</v>
      </c>
      <c r="B374" s="122">
        <v>0.50690721145235829</v>
      </c>
      <c r="C374" s="122">
        <v>0.31601414372065606</v>
      </c>
      <c r="D374" s="122">
        <v>0.48411273634125429</v>
      </c>
      <c r="E374" s="122">
        <v>0.47023726554576073</v>
      </c>
      <c r="F374" s="122">
        <v>0.53661337655608077</v>
      </c>
      <c r="G374" s="122">
        <v>0.90349134335790793</v>
      </c>
      <c r="H374" s="122">
        <v>0.92375812555365644</v>
      </c>
      <c r="I374" s="122">
        <v>0.374421044226243</v>
      </c>
      <c r="J374" s="122">
        <v>0.68915195583601263</v>
      </c>
      <c r="K374" s="100">
        <v>0.62885012273577723</v>
      </c>
      <c r="L374" s="101"/>
      <c r="M374" s="102">
        <v>373</v>
      </c>
      <c r="N374" s="125">
        <v>1.7314676637414653E-2</v>
      </c>
      <c r="O374" s="125">
        <v>-0.4788739734137159</v>
      </c>
      <c r="P374" s="125">
        <v>-3.9833996200695249E-2</v>
      </c>
      <c r="Q374" s="125">
        <v>-7.467345178209478E-2</v>
      </c>
      <c r="R374" s="125">
        <v>9.1905342299377052E-2</v>
      </c>
      <c r="S374" s="125">
        <v>1.3017048140733776</v>
      </c>
      <c r="T374" s="125">
        <v>1.4308132350853024</v>
      </c>
      <c r="U374" s="122">
        <v>-0.32016653733224665</v>
      </c>
      <c r="V374" s="122">
        <v>0.49344797903465254</v>
      </c>
      <c r="W374" s="94">
        <v>0.32880940410240134</v>
      </c>
      <c r="X374" s="56"/>
      <c r="Y374" s="95">
        <v>373</v>
      </c>
      <c r="Z374" s="122">
        <f>(幕後結果!$AB$2+幕後結果!$AB$4*幕後結果_最佳化!$N1375)*12/3</f>
        <v>-2.6793281285925969E-2</v>
      </c>
      <c r="AA374" s="122">
        <f>(幕後結果!$AC$2+幕後結果!$AC$4*幕後結果_最佳化!$O1375)*12/3</f>
        <v>-2.0363375549748519</v>
      </c>
      <c r="AB374" s="122">
        <f>(幕後結果!$AD$2+幕後結果!$AD$4*幕後結果_最佳化!$P1375)*12/3</f>
        <v>0.38445393044632659</v>
      </c>
      <c r="AC374" s="122">
        <f>(幕後結果!$AE$2+幕後結果!$AE$4*幕後結果_最佳化!$Q1375)*12/3</f>
        <v>0.74249453228024409</v>
      </c>
      <c r="AD374" s="122">
        <f>(幕後結果!$AF$2+幕後結果!$AF$4*幕後結果_最佳化!$R1375)*12/3</f>
        <v>-8.1473660402984802E-2</v>
      </c>
      <c r="AE374" s="122">
        <f>(幕後結果!$AG$2+幕後結果!$AG$4*幕後結果_最佳化!$S1375)*12/3</f>
        <v>1.121981751542346</v>
      </c>
      <c r="AF374" s="122">
        <f>(幕後結果!$AH$2+幕後結果!$AH$4*幕後結果_最佳化!$T1375)*12/3</f>
        <v>2.4737543369094506</v>
      </c>
      <c r="AG374" s="122">
        <f>(幕後結果!$AI$2+幕後結果!$AI$4*幕後結果_最佳化!$U1375)*12/3</f>
        <v>-1.0911990229962842</v>
      </c>
      <c r="AH374" s="122">
        <f>(幕後結果!$AJ$2+幕後結果!$AJ$4*幕後結果_最佳化!$V1375)*12/3</f>
        <v>0.54905492080578722</v>
      </c>
      <c r="AI374" s="96">
        <f>(幕後結果!$AK$2+幕後結果!$AK$4*幕後結果_最佳化!$W1375)*12/3</f>
        <v>-0.14029135412907406</v>
      </c>
      <c r="AJ374" s="56"/>
      <c r="AK374" s="56"/>
      <c r="AL374" s="56"/>
      <c r="AM374" s="104">
        <v>373</v>
      </c>
      <c r="AN374" s="122">
        <f t="shared" si="66"/>
        <v>5.6500638453929594E-2</v>
      </c>
      <c r="AO374" s="122">
        <f t="shared" si="67"/>
        <v>0.14982982868365424</v>
      </c>
      <c r="AP374" s="122">
        <f t="shared" si="68"/>
        <v>0.14002799864412507</v>
      </c>
      <c r="AQ374" s="122">
        <f t="shared" si="69"/>
        <v>2.1092082500021411E-2</v>
      </c>
      <c r="AR374" s="122">
        <f t="shared" si="70"/>
        <v>9.5958411306235974E-2</v>
      </c>
      <c r="AS374" s="122">
        <f t="shared" si="71"/>
        <v>0.1043149505559363</v>
      </c>
      <c r="AT374" s="122">
        <f t="shared" si="72"/>
        <v>9.4490673294871472E-2</v>
      </c>
      <c r="AU374" s="122">
        <f t="shared" si="73"/>
        <v>0.13162155799426548</v>
      </c>
      <c r="AV374" s="122">
        <f t="shared" si="74"/>
        <v>7.021898714085055E-2</v>
      </c>
      <c r="AW374" s="122">
        <f t="shared" si="75"/>
        <v>0.13594487142610992</v>
      </c>
      <c r="AX374" s="122">
        <f t="shared" si="76"/>
        <v>1</v>
      </c>
      <c r="AY374" s="122">
        <f>SUMPRODUCT(AN374:AW374,幕後結果_最佳化!$Z$1005:$AI$1005)</f>
        <v>-0.15178508668289895</v>
      </c>
      <c r="AZ374" s="122">
        <f>(SUMPRODUCT(AN374:AW374,MMULT(AN374:AW374,幕後結果!$AB$9:$AK$18)))*252</f>
        <v>4.7455848282184784E-2</v>
      </c>
      <c r="BA374" s="122">
        <f t="shared" si="77"/>
        <v>0.2178436326409032</v>
      </c>
      <c r="BB374" s="98">
        <f t="shared" si="78"/>
        <v>-0.89369188496696084</v>
      </c>
      <c r="BC374" s="56"/>
      <c r="BD374" s="56"/>
    </row>
    <row r="375" spans="1:56">
      <c r="A375" s="91">
        <v>374</v>
      </c>
      <c r="B375" s="122">
        <v>0.20273489897233343</v>
      </c>
      <c r="C375" s="122">
        <v>2.8484066307667089E-2</v>
      </c>
      <c r="D375" s="122">
        <v>0.85247846695294238</v>
      </c>
      <c r="E375" s="122">
        <v>0.47438175813964145</v>
      </c>
      <c r="F375" s="122">
        <v>0.59549081148553884</v>
      </c>
      <c r="G375" s="122">
        <v>0.28836674715594146</v>
      </c>
      <c r="H375" s="122">
        <v>0.43984257023927831</v>
      </c>
      <c r="I375" s="122">
        <v>0.61618425196168092</v>
      </c>
      <c r="J375" s="122">
        <v>0.75089577266562935</v>
      </c>
      <c r="K375" s="100">
        <v>0.328946942283459</v>
      </c>
      <c r="L375" s="101"/>
      <c r="M375" s="102">
        <v>374</v>
      </c>
      <c r="N375" s="125">
        <v>-0.83189219470105125</v>
      </c>
      <c r="O375" s="125">
        <v>-1.9035552423759297</v>
      </c>
      <c r="P375" s="125">
        <v>1.0471225372081436</v>
      </c>
      <c r="Q375" s="125">
        <v>-6.4259606514938436E-2</v>
      </c>
      <c r="R375" s="125">
        <v>0.24169258311512215</v>
      </c>
      <c r="S375" s="125">
        <v>-0.55816239897357534</v>
      </c>
      <c r="T375" s="125">
        <v>-0.15136836815134633</v>
      </c>
      <c r="U375" s="122">
        <v>0.29547441253417411</v>
      </c>
      <c r="V375" s="122">
        <v>0.67731131283297052</v>
      </c>
      <c r="W375" s="94">
        <v>-0.44282283580058662</v>
      </c>
      <c r="X375" s="56"/>
      <c r="Y375" s="95">
        <v>374</v>
      </c>
      <c r="Z375" s="122">
        <f>(幕後結果!$AB$2+幕後結果!$AB$4*幕後結果_最佳化!$N1376)*12/3</f>
        <v>-1.0811264094350959</v>
      </c>
      <c r="AA375" s="122">
        <f>(幕後結果!$AC$2+幕後結果!$AC$4*幕後結果_最佳化!$O1376)*12/3</f>
        <v>-4.0734356440078185</v>
      </c>
      <c r="AB375" s="122">
        <f>(幕後結果!$AD$2+幕後結果!$AD$4*幕後結果_最佳化!$P1376)*12/3</f>
        <v>0.9252366398145111</v>
      </c>
      <c r="AC375" s="122">
        <f>(幕後結果!$AE$2+幕後結果!$AE$4*幕後結果_最佳化!$Q1376)*12/3</f>
        <v>0.70919578959906693</v>
      </c>
      <c r="AD375" s="122">
        <f>(幕後結果!$AF$2+幕後結果!$AF$4*幕後結果_最佳化!$R1376)*12/3</f>
        <v>1.800276442290763E-3</v>
      </c>
      <c r="AE375" s="122">
        <f>(幕後結果!$AG$2+幕後結果!$AG$4*幕後結果_最佳化!$S1376)*12/3</f>
        <v>-0.56122355487716602</v>
      </c>
      <c r="AF375" s="122">
        <f>(幕後結果!$AH$2+幕後結果!$AH$4*幕後結果_最佳化!$T1376)*12/3</f>
        <v>1.0303930653298465</v>
      </c>
      <c r="AG375" s="122">
        <f>(幕後結果!$AI$2+幕後結果!$AI$4*幕後結果_最佳化!$U1376)*12/3</f>
        <v>-0.82133145106958894</v>
      </c>
      <c r="AH375" s="122">
        <f>(幕後結果!$AJ$2+幕後結果!$AJ$4*幕後結果_最佳化!$V1376)*12/3</f>
        <v>-3.80245562240345E-2</v>
      </c>
      <c r="AI375" s="96">
        <f>(幕後結果!$AK$2+幕後結果!$AK$4*幕後結果_最佳化!$W1376)*12/3</f>
        <v>-1.0442465056012118</v>
      </c>
      <c r="AJ375" s="56"/>
      <c r="AK375" s="56"/>
      <c r="AL375" s="56"/>
      <c r="AM375" s="104">
        <v>374</v>
      </c>
      <c r="AN375" s="122">
        <f t="shared" si="66"/>
        <v>4.7949651786868115E-2</v>
      </c>
      <c r="AO375" s="122">
        <f t="shared" si="67"/>
        <v>0.16943802921711837</v>
      </c>
      <c r="AP375" s="122">
        <f t="shared" si="68"/>
        <v>1.2625331835423804E-3</v>
      </c>
      <c r="AQ375" s="122">
        <f t="shared" si="69"/>
        <v>0.1337562397934694</v>
      </c>
      <c r="AR375" s="122">
        <f t="shared" si="70"/>
        <v>2.8622095892613216E-2</v>
      </c>
      <c r="AS375" s="122">
        <f t="shared" si="71"/>
        <v>0.12574551699397757</v>
      </c>
      <c r="AT375" s="122">
        <f t="shared" si="72"/>
        <v>0.10971823288261055</v>
      </c>
      <c r="AU375" s="122">
        <f t="shared" si="73"/>
        <v>0.17749362440246516</v>
      </c>
      <c r="AV375" s="122">
        <f t="shared" si="74"/>
        <v>0.18086521932804658</v>
      </c>
      <c r="AW375" s="122">
        <f t="shared" si="75"/>
        <v>2.5148856519288668E-2</v>
      </c>
      <c r="AX375" s="122">
        <f t="shared" si="76"/>
        <v>1</v>
      </c>
      <c r="AY375" s="122">
        <f>SUMPRODUCT(AN375:AW375,幕後結果_最佳化!$Z$1005:$AI$1005)</f>
        <v>-8.7469442028344294E-2</v>
      </c>
      <c r="AZ375" s="122">
        <f>(SUMPRODUCT(AN375:AW375,MMULT(AN375:AW375,幕後結果!$AB$9:$AK$18)))*252</f>
        <v>5.6585936783351186E-2</v>
      </c>
      <c r="BA375" s="122">
        <f t="shared" si="77"/>
        <v>0.23787798717693739</v>
      </c>
      <c r="BB375" s="98">
        <f t="shared" si="78"/>
        <v>-0.54805172843241468</v>
      </c>
      <c r="BC375" s="56"/>
      <c r="BD375" s="56"/>
    </row>
    <row r="376" spans="1:56">
      <c r="A376" s="91">
        <v>375</v>
      </c>
      <c r="B376" s="122">
        <v>0.48272070503582554</v>
      </c>
      <c r="C376" s="122">
        <v>0.47872879919780598</v>
      </c>
      <c r="D376" s="122">
        <v>0.25220637503963217</v>
      </c>
      <c r="E376" s="122">
        <v>0.77997587319917372</v>
      </c>
      <c r="F376" s="122">
        <v>0.10572064579512097</v>
      </c>
      <c r="G376" s="122">
        <v>0.83488944861854208</v>
      </c>
      <c r="H376" s="122">
        <v>0.23816302375579879</v>
      </c>
      <c r="I376" s="122">
        <v>0.47737031157480536</v>
      </c>
      <c r="J376" s="122">
        <v>0.33957854953810873</v>
      </c>
      <c r="K376" s="100">
        <v>2.3332144455143755E-3</v>
      </c>
      <c r="L376" s="101"/>
      <c r="M376" s="102">
        <v>375</v>
      </c>
      <c r="N376" s="125">
        <v>-4.3326320652276817E-2</v>
      </c>
      <c r="O376" s="125">
        <v>-5.3344282096281975E-2</v>
      </c>
      <c r="P376" s="125">
        <v>-0.66756273746100125</v>
      </c>
      <c r="Q376" s="125">
        <v>0.77211173305176128</v>
      </c>
      <c r="R376" s="125">
        <v>-1.2496120706111531</v>
      </c>
      <c r="S376" s="125">
        <v>0.97366862033729284</v>
      </c>
      <c r="T376" s="125">
        <v>-0.71222404837214504</v>
      </c>
      <c r="U376" s="122">
        <v>-5.6754670812548771E-2</v>
      </c>
      <c r="V376" s="122">
        <v>-0.41361361708598238</v>
      </c>
      <c r="W376" s="94">
        <v>-2.8292016328264511</v>
      </c>
      <c r="X376" s="56"/>
      <c r="Y376" s="95">
        <v>375</v>
      </c>
      <c r="Z376" s="122">
        <f>(幕後結果!$AB$2+幕後結果!$AB$4*幕後結果_最佳化!$N1377)*12/3</f>
        <v>-0.10208213553854663</v>
      </c>
      <c r="AA376" s="122">
        <f>(幕後結果!$AC$2+幕後結果!$AC$4*幕後結果_最佳化!$O1377)*12/3</f>
        <v>-1.4551954049504223</v>
      </c>
      <c r="AB376" s="122">
        <f>(幕後結果!$AD$2+幕後結果!$AD$4*幕後結果_最佳化!$P1377)*12/3</f>
        <v>-0.13416999983541389</v>
      </c>
      <c r="AC376" s="122">
        <f>(幕後結果!$AE$2+幕後結果!$AE$4*幕後結果_最佳化!$Q1377)*12/3</f>
        <v>1.2785795042782155</v>
      </c>
      <c r="AD376" s="122">
        <f>(幕後結果!$AF$2+幕後結果!$AF$4*幕後結果_最佳化!$R1377)*12/3</f>
        <v>-0.92529877627632462</v>
      </c>
      <c r="AE376" s="122">
        <f>(幕後結果!$AG$2+幕後結果!$AG$4*幕後結果_最佳化!$S1377)*12/3</f>
        <v>1.1990649709068957</v>
      </c>
      <c r="AF376" s="122">
        <f>(幕後結果!$AH$2+幕後結果!$AH$4*幕後結果_最佳化!$T1377)*12/3</f>
        <v>5.3016844073737301E-2</v>
      </c>
      <c r="AG376" s="122">
        <f>(幕後結果!$AI$2+幕後結果!$AI$4*幕後結果_最佳化!$U1377)*12/3</f>
        <v>-1.1130456734560692</v>
      </c>
      <c r="AH376" s="122">
        <f>(幕後結果!$AJ$2+幕後結果!$AJ$4*幕後結果_最佳化!$V1377)*12/3</f>
        <v>-0.49678761705981622</v>
      </c>
      <c r="AI376" s="96">
        <f>(幕後結果!$AK$2+幕後結果!$AK$4*幕後結果_最佳化!$W1377)*12/3</f>
        <v>-1.8813632970273704</v>
      </c>
      <c r="AJ376" s="56"/>
      <c r="AK376" s="56"/>
      <c r="AL376" s="56"/>
      <c r="AM376" s="104">
        <v>375</v>
      </c>
      <c r="AN376" s="122">
        <f t="shared" si="66"/>
        <v>0.13891021098329814</v>
      </c>
      <c r="AO376" s="122">
        <f t="shared" si="67"/>
        <v>5.3074734893111E-2</v>
      </c>
      <c r="AP376" s="122">
        <f t="shared" si="68"/>
        <v>1.6680483194949024E-3</v>
      </c>
      <c r="AQ376" s="122">
        <f t="shared" si="69"/>
        <v>5.5369448916145453E-2</v>
      </c>
      <c r="AR376" s="122">
        <f t="shared" si="70"/>
        <v>7.6364774090821569E-2</v>
      </c>
      <c r="AS376" s="122">
        <f t="shared" si="71"/>
        <v>0.19834499779324014</v>
      </c>
      <c r="AT376" s="122">
        <f t="shared" si="72"/>
        <v>5.8762816933709917E-2</v>
      </c>
      <c r="AU376" s="122">
        <f t="shared" si="73"/>
        <v>7.1059022633950239E-2</v>
      </c>
      <c r="AV376" s="122">
        <f t="shared" si="74"/>
        <v>0.18648604164495133</v>
      </c>
      <c r="AW376" s="122">
        <f t="shared" si="75"/>
        <v>0.15995990379127728</v>
      </c>
      <c r="AX376" s="122">
        <f t="shared" si="76"/>
        <v>1</v>
      </c>
      <c r="AY376" s="122">
        <f>SUMPRODUCT(AN376:AW376,幕後結果_最佳化!$Z$1005:$AI$1005)</f>
        <v>-8.1293619646116699E-3</v>
      </c>
      <c r="AZ376" s="122">
        <f>(SUMPRODUCT(AN376:AW376,MMULT(AN376:AW376,幕後結果!$AB$9:$AK$18)))*252</f>
        <v>4.9813972453692207E-2</v>
      </c>
      <c r="BA376" s="122">
        <f t="shared" si="77"/>
        <v>0.22319043987969603</v>
      </c>
      <c r="BB376" s="98">
        <f t="shared" si="78"/>
        <v>-0.22863596663063832</v>
      </c>
      <c r="BC376" s="56"/>
      <c r="BD376" s="56"/>
    </row>
    <row r="377" spans="1:56">
      <c r="A377" s="91">
        <v>376</v>
      </c>
      <c r="B377" s="122">
        <v>0.51254785472582021</v>
      </c>
      <c r="C377" s="122">
        <v>0.76866263107514676</v>
      </c>
      <c r="D377" s="122">
        <v>0.25766691388043861</v>
      </c>
      <c r="E377" s="122">
        <v>0.56179244993496491</v>
      </c>
      <c r="F377" s="122">
        <v>0.71674374468348501</v>
      </c>
      <c r="G377" s="122">
        <v>0.21113238527202993</v>
      </c>
      <c r="H377" s="122">
        <v>0.77962425357065035</v>
      </c>
      <c r="I377" s="122">
        <v>0.42790173210061444</v>
      </c>
      <c r="J377" s="122">
        <v>0.49998533295789871</v>
      </c>
      <c r="K377" s="100">
        <v>9.7148054214485802E-2</v>
      </c>
      <c r="L377" s="101"/>
      <c r="M377" s="102">
        <v>376</v>
      </c>
      <c r="N377" s="125">
        <v>3.145799517224046E-2</v>
      </c>
      <c r="O377" s="125">
        <v>0.7344496472389489</v>
      </c>
      <c r="P377" s="125">
        <v>-0.65055493682406063</v>
      </c>
      <c r="Q377" s="125">
        <v>0.15551529098634947</v>
      </c>
      <c r="R377" s="125">
        <v>0.57319523456442611</v>
      </c>
      <c r="S377" s="125">
        <v>-0.80249830145103773</v>
      </c>
      <c r="T377" s="125">
        <v>0.77092482280991692</v>
      </c>
      <c r="U377" s="122">
        <v>-0.18171873265896069</v>
      </c>
      <c r="V377" s="122">
        <v>-3.6764822444580663E-5</v>
      </c>
      <c r="W377" s="94">
        <v>-1.2979744686322303</v>
      </c>
      <c r="X377" s="56"/>
      <c r="Y377" s="95">
        <v>376</v>
      </c>
      <c r="Z377" s="122">
        <f>(幕後結果!$AB$2+幕後結果!$AB$4*幕後結果_最佳化!$N1378)*12/3</f>
        <v>-9.233638545718216E-3</v>
      </c>
      <c r="AA377" s="122">
        <f>(幕後結果!$AC$2+幕後結果!$AC$4*幕後結果_最佳化!$O1378)*12/3</f>
        <v>-0.36306027751465253</v>
      </c>
      <c r="AB377" s="122">
        <f>(幕後結果!$AD$2+幕後結果!$AD$4*幕後結果_最佳化!$P1378)*12/3</f>
        <v>-1.6906531879692654E-2</v>
      </c>
      <c r="AC377" s="122">
        <f>(幕後結果!$AE$2+幕後結果!$AE$4*幕後結果_最佳化!$Q1378)*12/3</f>
        <v>0.97622348680910009</v>
      </c>
      <c r="AD377" s="122">
        <f>(幕後結果!$AF$2+幕後結果!$AF$4*幕後結果_最佳化!$R1378)*12/3</f>
        <v>0.33477975617958311</v>
      </c>
      <c r="AE377" s="122">
        <f>(幕後結果!$AG$2+幕後結果!$AG$4*幕後結果_最佳化!$S1378)*12/3</f>
        <v>-3.7020701124133082E-2</v>
      </c>
      <c r="AF377" s="122">
        <f>(幕後結果!$AH$2+幕後結果!$AH$4*幕後結果_最佳化!$T1378)*12/3</f>
        <v>1.9905711229261021</v>
      </c>
      <c r="AG377" s="122">
        <f>(幕後結果!$AI$2+幕後結果!$AI$4*幕後結果_最佳化!$U1378)*12/3</f>
        <v>-1.0085408825198574</v>
      </c>
      <c r="AH377" s="122">
        <f>(幕後結果!$AJ$2+幕後結果!$AJ$4*幕後結果_最佳化!$V1378)*12/3</f>
        <v>0.4824742099507307</v>
      </c>
      <c r="AI377" s="96">
        <f>(幕後結果!$AK$2+幕後結果!$AK$4*幕後結果_最佳化!$W1378)*12/3</f>
        <v>-0.82386848203637497</v>
      </c>
      <c r="AJ377" s="56"/>
      <c r="AK377" s="56"/>
      <c r="AL377" s="56"/>
      <c r="AM377" s="104">
        <v>376</v>
      </c>
      <c r="AN377" s="122">
        <f t="shared" si="66"/>
        <v>0.13843570601034305</v>
      </c>
      <c r="AO377" s="122">
        <f t="shared" si="67"/>
        <v>0.11940758418733398</v>
      </c>
      <c r="AP377" s="122">
        <f t="shared" si="68"/>
        <v>8.8259217563107964E-2</v>
      </c>
      <c r="AQ377" s="122">
        <f t="shared" si="69"/>
        <v>6.0433428695764756E-2</v>
      </c>
      <c r="AR377" s="122">
        <f t="shared" si="70"/>
        <v>0.18307872700670155</v>
      </c>
      <c r="AS377" s="122">
        <f t="shared" si="71"/>
        <v>0.13750316604900539</v>
      </c>
      <c r="AT377" s="122">
        <f t="shared" si="72"/>
        <v>6.9598661586136534E-2</v>
      </c>
      <c r="AU377" s="122">
        <f t="shared" si="73"/>
        <v>1.7950543754775936E-2</v>
      </c>
      <c r="AV377" s="122">
        <f t="shared" si="74"/>
        <v>3.2066447834479372E-2</v>
      </c>
      <c r="AW377" s="122">
        <f t="shared" si="75"/>
        <v>0.15326651731235147</v>
      </c>
      <c r="AX377" s="122">
        <f t="shared" si="76"/>
        <v>1</v>
      </c>
      <c r="AY377" s="122">
        <f>SUMPRODUCT(AN377:AW377,幕後結果_最佳化!$Z$1005:$AI$1005)</f>
        <v>-4.4135913353109013E-2</v>
      </c>
      <c r="AZ377" s="122">
        <f>(SUMPRODUCT(AN377:AW377,MMULT(AN377:AW377,幕後結果!$AB$9:$AK$18)))*252</f>
        <v>4.5120038480017111E-2</v>
      </c>
      <c r="BA377" s="122">
        <f t="shared" si="77"/>
        <v>0.21241477933518918</v>
      </c>
      <c r="BB377" s="98">
        <f t="shared" si="78"/>
        <v>-0.40974509224599143</v>
      </c>
      <c r="BC377" s="56"/>
      <c r="BD377" s="56"/>
    </row>
    <row r="378" spans="1:56">
      <c r="A378" s="91">
        <v>377</v>
      </c>
      <c r="B378" s="122">
        <v>0.1210234225138902</v>
      </c>
      <c r="C378" s="122">
        <v>0.70905294740780311</v>
      </c>
      <c r="D378" s="122">
        <v>0.90809378595908652</v>
      </c>
      <c r="E378" s="122">
        <v>0.12332060839694736</v>
      </c>
      <c r="F378" s="122">
        <v>0.38001699939909339</v>
      </c>
      <c r="G378" s="122">
        <v>0.77310381901847269</v>
      </c>
      <c r="H378" s="122">
        <v>0.31896039050992875</v>
      </c>
      <c r="I378" s="122">
        <v>0.90355519736532663</v>
      </c>
      <c r="J378" s="122">
        <v>0.91860622425083305</v>
      </c>
      <c r="K378" s="100">
        <v>0.97201871189105327</v>
      </c>
      <c r="L378" s="101"/>
      <c r="M378" s="102">
        <v>377</v>
      </c>
      <c r="N378" s="125">
        <v>-1.1698860088490008</v>
      </c>
      <c r="O378" s="125">
        <v>0.55062013204371352</v>
      </c>
      <c r="P378" s="125">
        <v>1.3291077369692899</v>
      </c>
      <c r="Q378" s="125">
        <v>-1.1585461819661453</v>
      </c>
      <c r="R378" s="125">
        <v>-0.30543614190971657</v>
      </c>
      <c r="S378" s="125">
        <v>0.7491075879084953</v>
      </c>
      <c r="T378" s="125">
        <v>-0.47060787768324341</v>
      </c>
      <c r="U378" s="122">
        <v>1.3020783442197956</v>
      </c>
      <c r="V378" s="122">
        <v>1.3957574370916959</v>
      </c>
      <c r="W378" s="94">
        <v>1.9113269624224298</v>
      </c>
      <c r="X378" s="56"/>
      <c r="Y378" s="95">
        <v>377</v>
      </c>
      <c r="Z378" s="122">
        <f>(幕後結果!$AB$2+幕後結果!$AB$4*幕後結果_最佳化!$N1379)*12/3</f>
        <v>-1.5007627635357264</v>
      </c>
      <c r="AA378" s="122">
        <f>(幕後結果!$AC$2+幕後結果!$AC$4*幕後結果_最佳化!$O1379)*12/3</f>
        <v>-0.72076961810877282</v>
      </c>
      <c r="AB378" s="122">
        <f>(幕後結果!$AD$2+幕後結果!$AD$4*幕後結果_最佳化!$P1379)*12/3</f>
        <v>1.3168805936159442</v>
      </c>
      <c r="AC378" s="122">
        <f>(幕後結果!$AE$2+幕後結果!$AE$4*幕後結果_最佳化!$Q1379)*12/3</f>
        <v>0.3866431878010948</v>
      </c>
      <c r="AD378" s="122">
        <f>(幕後結果!$AF$2+幕後結果!$AF$4*幕後結果_最佳化!$R1379)*12/3</f>
        <v>-0.1469938235930395</v>
      </c>
      <c r="AE378" s="122">
        <f>(幕後結果!$AG$2+幕後結果!$AG$4*幕後結果_最佳化!$S1379)*12/3</f>
        <v>0.34788856302130328</v>
      </c>
      <c r="AF378" s="122">
        <f>(幕後結果!$AH$2+幕後結果!$AH$4*幕後結果_最佳化!$T1379)*12/3</f>
        <v>0.5840772076322982</v>
      </c>
      <c r="AG378" s="122">
        <f>(幕後結果!$AI$2+幕後結果!$AI$4*幕後結果_最佳化!$U1379)*12/3</f>
        <v>2.2943174776189568E-2</v>
      </c>
      <c r="AH378" s="122">
        <f>(幕後結果!$AJ$2+幕後結果!$AJ$4*幕後結果_最佳化!$V1379)*12/3</f>
        <v>1.1753524673001627</v>
      </c>
      <c r="AI378" s="96">
        <f>(幕後結果!$AK$2+幕後結果!$AK$4*幕後結果_最佳化!$W1379)*12/3</f>
        <v>0.23671857079225087</v>
      </c>
      <c r="AJ378" s="56"/>
      <c r="AK378" s="56"/>
      <c r="AL378" s="56"/>
      <c r="AM378" s="104">
        <v>377</v>
      </c>
      <c r="AN378" s="122">
        <f t="shared" si="66"/>
        <v>6.8208089153356022E-2</v>
      </c>
      <c r="AO378" s="122">
        <f t="shared" si="67"/>
        <v>2.3446735032729638E-2</v>
      </c>
      <c r="AP378" s="122">
        <f t="shared" si="68"/>
        <v>0.16949584034928586</v>
      </c>
      <c r="AQ378" s="122">
        <f t="shared" si="69"/>
        <v>0.18673680559443812</v>
      </c>
      <c r="AR378" s="122">
        <f t="shared" si="70"/>
        <v>0.1060776049547123</v>
      </c>
      <c r="AS378" s="122">
        <f t="shared" si="71"/>
        <v>7.0314143098404433E-2</v>
      </c>
      <c r="AT378" s="122">
        <f t="shared" si="72"/>
        <v>2.9052834004924151E-2</v>
      </c>
      <c r="AU378" s="122">
        <f t="shared" si="73"/>
        <v>0.10527009873824685</v>
      </c>
      <c r="AV378" s="122">
        <f t="shared" si="74"/>
        <v>0.15299961747821705</v>
      </c>
      <c r="AW378" s="122">
        <f t="shared" si="75"/>
        <v>8.8398231595685564E-2</v>
      </c>
      <c r="AX378" s="122">
        <f t="shared" si="76"/>
        <v>1</v>
      </c>
      <c r="AY378" s="122">
        <f>SUMPRODUCT(AN378:AW378,幕後結果_最佳化!$Z$1005:$AI$1005)</f>
        <v>0.14419233352458882</v>
      </c>
      <c r="AZ378" s="122">
        <f>(SUMPRODUCT(AN378:AW378,MMULT(AN378:AW378,幕後結果!$AB$9:$AK$18)))*252</f>
        <v>4.2895412387074817E-2</v>
      </c>
      <c r="BA378" s="122">
        <f t="shared" si="77"/>
        <v>0.20711207687403171</v>
      </c>
      <c r="BB378" s="98">
        <f t="shared" si="78"/>
        <v>0.48907014527306469</v>
      </c>
      <c r="BC378" s="56"/>
      <c r="BD378" s="56"/>
    </row>
    <row r="379" spans="1:56">
      <c r="A379" s="91">
        <v>378</v>
      </c>
      <c r="B379" s="122">
        <v>0.48927975893211872</v>
      </c>
      <c r="C379" s="122">
        <v>0.16978835008520399</v>
      </c>
      <c r="D379" s="122">
        <v>0.60807228849538109</v>
      </c>
      <c r="E379" s="122">
        <v>0.97484393478045206</v>
      </c>
      <c r="F379" s="122">
        <v>0.55501229779428929</v>
      </c>
      <c r="G379" s="122">
        <v>0.65723762237992389</v>
      </c>
      <c r="H379" s="122">
        <v>0.48957388221509968</v>
      </c>
      <c r="I379" s="122">
        <v>0.79762528332935601</v>
      </c>
      <c r="J379" s="122">
        <v>0.91989322062160328</v>
      </c>
      <c r="K379" s="100">
        <v>0.1389551109884104</v>
      </c>
      <c r="L379" s="101"/>
      <c r="M379" s="102">
        <v>378</v>
      </c>
      <c r="N379" s="125">
        <v>-2.6874894131032608E-2</v>
      </c>
      <c r="O379" s="125">
        <v>-0.95500197109624019</v>
      </c>
      <c r="P379" s="125">
        <v>0.27429825812902064</v>
      </c>
      <c r="Q379" s="125">
        <v>1.9573006559429182</v>
      </c>
      <c r="R379" s="125">
        <v>0.13833533026229766</v>
      </c>
      <c r="S379" s="125">
        <v>0.40493572808597017</v>
      </c>
      <c r="T379" s="125">
        <v>-2.6137377341974029E-2</v>
      </c>
      <c r="U379" s="122">
        <v>0.83316898220707369</v>
      </c>
      <c r="V379" s="122">
        <v>1.404353673362098</v>
      </c>
      <c r="W379" s="94">
        <v>-1.0850258147806224</v>
      </c>
      <c r="X379" s="56"/>
      <c r="Y379" s="95">
        <v>378</v>
      </c>
      <c r="Z379" s="122">
        <f>(幕後結果!$AB$2+幕後結果!$AB$4*幕後結果_最佳化!$N1380)*12/3</f>
        <v>-8.165686041174379E-2</v>
      </c>
      <c r="AA379" s="122">
        <f>(幕後結果!$AC$2+幕後結果!$AC$4*幕後結果_最佳化!$O1380)*12/3</f>
        <v>-2.6963160728264532</v>
      </c>
      <c r="AB379" s="122">
        <f>(幕後結果!$AD$2+幕後結果!$AD$4*幕後結果_最佳化!$P1380)*12/3</f>
        <v>0.59480845988512987</v>
      </c>
      <c r="AC379" s="122">
        <f>(幕後結果!$AE$2+幕後結果!$AE$4*幕後結果_最佳化!$Q1380)*12/3</f>
        <v>2.2050271373553407</v>
      </c>
      <c r="AD379" s="122">
        <f>(幕後結果!$AF$2+幕後結果!$AF$4*幕後結果_最佳化!$R1380)*12/3</f>
        <v>9.8490917316090665E-2</v>
      </c>
      <c r="AE379" s="122">
        <f>(幕後結果!$AG$2+幕後結果!$AG$4*幕後結果_最佳化!$S1380)*12/3</f>
        <v>1.5179140262157629</v>
      </c>
      <c r="AF379" s="122">
        <f>(幕後結果!$AH$2+幕後結果!$AH$4*幕後結果_最佳化!$T1380)*12/3</f>
        <v>0.9972217754792353</v>
      </c>
      <c r="AG379" s="122">
        <f>(幕後結果!$AI$2+幕後結果!$AI$4*幕後結果_最佳化!$U1380)*12/3</f>
        <v>0.15666630899785505</v>
      </c>
      <c r="AH379" s="122">
        <f>(幕後結果!$AJ$2+幕後結果!$AJ$4*幕後結果_最佳化!$V1380)*12/3</f>
        <v>0.96223234637939703</v>
      </c>
      <c r="AI379" s="96">
        <f>(幕後結果!$AK$2+幕後結果!$AK$4*幕後結果_最佳化!$W1380)*12/3</f>
        <v>-0.78668546764944525</v>
      </c>
      <c r="AJ379" s="56"/>
      <c r="AK379" s="56"/>
      <c r="AL379" s="56"/>
      <c r="AM379" s="104">
        <v>378</v>
      </c>
      <c r="AN379" s="122">
        <f t="shared" si="66"/>
        <v>0.14900726845120713</v>
      </c>
      <c r="AO379" s="122">
        <f t="shared" si="67"/>
        <v>2.0144683044385419E-2</v>
      </c>
      <c r="AP379" s="122">
        <f t="shared" si="68"/>
        <v>7.8082586295914247E-2</v>
      </c>
      <c r="AQ379" s="122">
        <f t="shared" si="69"/>
        <v>8.8475307684110355E-2</v>
      </c>
      <c r="AR379" s="122">
        <f t="shared" si="70"/>
        <v>0.14736108810223722</v>
      </c>
      <c r="AS379" s="122">
        <f t="shared" si="71"/>
        <v>3.4291210273325559E-2</v>
      </c>
      <c r="AT379" s="122">
        <f t="shared" si="72"/>
        <v>0.10088083809322548</v>
      </c>
      <c r="AU379" s="122">
        <f t="shared" si="73"/>
        <v>0.11030165241239726</v>
      </c>
      <c r="AV379" s="122">
        <f t="shared" si="74"/>
        <v>0.13430743263325298</v>
      </c>
      <c r="AW379" s="122">
        <f t="shared" si="75"/>
        <v>0.13714793300994452</v>
      </c>
      <c r="AX379" s="122">
        <f t="shared" si="76"/>
        <v>1.0000000000000002</v>
      </c>
      <c r="AY379" s="122">
        <f>SUMPRODUCT(AN379:AW379,幕後結果_最佳化!$Z$1005:$AI$1005)</f>
        <v>5.8103131777714562E-2</v>
      </c>
      <c r="AZ379" s="122">
        <f>(SUMPRODUCT(AN379:AW379,MMULT(AN379:AW379,幕後結果!$AB$9:$AK$18)))*252</f>
        <v>4.3814921912738759E-2</v>
      </c>
      <c r="BA379" s="122">
        <f t="shared" si="77"/>
        <v>0.20932014215726771</v>
      </c>
      <c r="BB379" s="98">
        <f t="shared" si="78"/>
        <v>7.2631002544858062E-2</v>
      </c>
      <c r="BC379" s="56"/>
      <c r="BD379" s="56"/>
    </row>
    <row r="380" spans="1:56">
      <c r="A380" s="91">
        <v>379</v>
      </c>
      <c r="B380" s="122">
        <v>0.67484416971587291</v>
      </c>
      <c r="C380" s="122">
        <v>0.32100463215744246</v>
      </c>
      <c r="D380" s="122">
        <v>0.21058635161477368</v>
      </c>
      <c r="E380" s="122">
        <v>0.10196434921562036</v>
      </c>
      <c r="F380" s="122">
        <v>0.89492963662996083</v>
      </c>
      <c r="G380" s="122">
        <v>0.61980134259375763</v>
      </c>
      <c r="H380" s="122">
        <v>0.76978169842297328</v>
      </c>
      <c r="I380" s="122">
        <v>0.22290848703324051</v>
      </c>
      <c r="J380" s="122">
        <v>0.14562972789560225</v>
      </c>
      <c r="K380" s="100">
        <v>0.97489764995221884</v>
      </c>
      <c r="L380" s="101"/>
      <c r="M380" s="102">
        <v>379</v>
      </c>
      <c r="N380" s="125">
        <v>0.45332926802997509</v>
      </c>
      <c r="O380" s="125">
        <v>-0.46489135135265341</v>
      </c>
      <c r="P380" s="125">
        <v>-0.80438839160737552</v>
      </c>
      <c r="Q380" s="125">
        <v>-1.2704378768175453</v>
      </c>
      <c r="R380" s="125">
        <v>1.2531785710557657</v>
      </c>
      <c r="S380" s="125">
        <v>0.30495908434177144</v>
      </c>
      <c r="T380" s="125">
        <v>0.73812811045695026</v>
      </c>
      <c r="U380" s="122">
        <v>-0.76240726082199517</v>
      </c>
      <c r="V380" s="122">
        <v>-1.0553627425158882</v>
      </c>
      <c r="W380" s="94">
        <v>1.9582157643435627</v>
      </c>
      <c r="X380" s="56"/>
      <c r="Y380" s="95">
        <v>379</v>
      </c>
      <c r="Z380" s="122">
        <f>(幕後結果!$AB$2+幕後結果!$AB$4*幕後結果_最佳化!$N1381)*12/3</f>
        <v>0.51454080770589194</v>
      </c>
      <c r="AA380" s="122">
        <f>(幕後結果!$AC$2+幕後結果!$AC$4*幕後結果_最佳化!$O1381)*12/3</f>
        <v>-1.9791853221251134</v>
      </c>
      <c r="AB380" s="122">
        <f>(幕後結果!$AD$2+幕後結果!$AD$4*幕後結果_最佳化!$P1381)*12/3</f>
        <v>-0.14486894637776682</v>
      </c>
      <c r="AC380" s="122">
        <f>(幕後結果!$AE$2+幕後結果!$AE$4*幕後結果_最佳化!$Q1381)*12/3</f>
        <v>-0.27646226591095546</v>
      </c>
      <c r="AD380" s="122">
        <f>(幕後結果!$AF$2+幕後結果!$AF$4*幕後結果_最佳化!$R1381)*12/3</f>
        <v>0.51067948303916433</v>
      </c>
      <c r="AE380" s="122">
        <f>(幕後結果!$AG$2+幕後結果!$AG$4*幕後結果_最佳化!$S1381)*12/3</f>
        <v>-0.19562518705846321</v>
      </c>
      <c r="AF380" s="122">
        <f>(幕後結果!$AH$2+幕後結果!$AH$4*幕後結果_最佳化!$T1381)*12/3</f>
        <v>2.3001404315476308</v>
      </c>
      <c r="AG380" s="122">
        <f>(幕後結果!$AI$2+幕後結果!$AI$4*幕後結果_最佳化!$U1381)*12/3</f>
        <v>-1.2099051220309383</v>
      </c>
      <c r="AH380" s="122">
        <f>(幕後結果!$AJ$2+幕後結果!$AJ$4*幕後結果_最佳化!$V1381)*12/3</f>
        <v>-0.62443327504239632</v>
      </c>
      <c r="AI380" s="96">
        <f>(幕後結果!$AK$2+幕後結果!$AK$4*幕後結果_最佳化!$W1381)*12/3</f>
        <v>0.61086398778626783</v>
      </c>
      <c r="AJ380" s="56"/>
      <c r="AK380" s="56"/>
      <c r="AL380" s="56"/>
      <c r="AM380" s="104">
        <v>379</v>
      </c>
      <c r="AN380" s="122">
        <f t="shared" si="66"/>
        <v>4.4998477794411988E-4</v>
      </c>
      <c r="AO380" s="122">
        <f t="shared" si="67"/>
        <v>0.14437221968956115</v>
      </c>
      <c r="AP380" s="122">
        <f t="shared" si="68"/>
        <v>4.3413508597322549E-2</v>
      </c>
      <c r="AQ380" s="122">
        <f t="shared" si="69"/>
        <v>9.1357067945688888E-2</v>
      </c>
      <c r="AR380" s="122">
        <f t="shared" si="70"/>
        <v>0.13005985301979153</v>
      </c>
      <c r="AS380" s="122">
        <f t="shared" si="71"/>
        <v>0.19069324984930253</v>
      </c>
      <c r="AT380" s="122">
        <f t="shared" si="72"/>
        <v>0.18407279258435091</v>
      </c>
      <c r="AU380" s="122">
        <f t="shared" si="73"/>
        <v>0.14573983100393265</v>
      </c>
      <c r="AV380" s="122">
        <f t="shared" si="74"/>
        <v>3.1910224200934229E-2</v>
      </c>
      <c r="AW380" s="122">
        <f t="shared" si="75"/>
        <v>3.7931268331171414E-2</v>
      </c>
      <c r="AX380" s="122">
        <f t="shared" si="76"/>
        <v>1</v>
      </c>
      <c r="AY380" s="122">
        <f>SUMPRODUCT(AN380:AW380,幕後結果_最佳化!$Z$1005:$AI$1005)</f>
        <v>3.1166639016274877E-2</v>
      </c>
      <c r="AZ380" s="122">
        <f>(SUMPRODUCT(AN380:AW380,MMULT(AN380:AW380,幕後結果!$AB$9:$AK$18)))*252</f>
        <v>4.8444843521090783E-2</v>
      </c>
      <c r="BA380" s="122">
        <f t="shared" si="77"/>
        <v>0.22010189349728634</v>
      </c>
      <c r="BB380" s="98">
        <f t="shared" si="78"/>
        <v>-5.3308768940099033E-2</v>
      </c>
      <c r="BC380" s="56"/>
      <c r="BD380" s="56"/>
    </row>
    <row r="381" spans="1:56">
      <c r="A381" s="91">
        <v>380</v>
      </c>
      <c r="B381" s="122">
        <v>0.6789926210640882</v>
      </c>
      <c r="C381" s="122">
        <v>0.14137587720750511</v>
      </c>
      <c r="D381" s="122">
        <v>0.88768920804407747</v>
      </c>
      <c r="E381" s="122">
        <v>0.61424547542051267</v>
      </c>
      <c r="F381" s="122">
        <v>0.35801335149023106</v>
      </c>
      <c r="G381" s="122">
        <v>0.94523098573587938</v>
      </c>
      <c r="H381" s="122">
        <v>0.46712824642712758</v>
      </c>
      <c r="I381" s="122">
        <v>0.56014826167632603</v>
      </c>
      <c r="J381" s="122">
        <v>0.10651221317371484</v>
      </c>
      <c r="K381" s="100">
        <v>0.23161996825351605</v>
      </c>
      <c r="L381" s="101"/>
      <c r="M381" s="102">
        <v>380</v>
      </c>
      <c r="N381" s="125">
        <v>0.46488368050216927</v>
      </c>
      <c r="O381" s="125">
        <v>-1.0741582644601924</v>
      </c>
      <c r="P381" s="125">
        <v>1.2143303934599883</v>
      </c>
      <c r="Q381" s="125">
        <v>0.29040156161610936</v>
      </c>
      <c r="R381" s="125">
        <v>-0.36377410228757118</v>
      </c>
      <c r="S381" s="125">
        <v>1.6002730239954981</v>
      </c>
      <c r="T381" s="125">
        <v>-8.249072590822179E-2</v>
      </c>
      <c r="U381" s="122">
        <v>0.15134512242433254</v>
      </c>
      <c r="V381" s="122">
        <v>-1.2452920242648331</v>
      </c>
      <c r="W381" s="94">
        <v>-0.73352229233326083</v>
      </c>
      <c r="X381" s="56"/>
      <c r="Y381" s="95">
        <v>380</v>
      </c>
      <c r="Z381" s="122">
        <f>(幕後結果!$AB$2+幕後結果!$AB$4*幕後結果_最佳化!$N1382)*12/3</f>
        <v>0.52888619309653717</v>
      </c>
      <c r="AA381" s="122">
        <f>(幕後結果!$AC$2+幕後結果!$AC$4*幕後結果_最佳化!$O1382)*12/3</f>
        <v>-2.8177956548551735</v>
      </c>
      <c r="AB381" s="122">
        <f>(幕後結果!$AD$2+幕後結果!$AD$4*幕後結果_最佳化!$P1382)*12/3</f>
        <v>1.5448312070027761</v>
      </c>
      <c r="AC381" s="122">
        <f>(幕後結果!$AE$2+幕後結果!$AE$4*幕後結果_最佳化!$Q1382)*12/3</f>
        <v>1.2265445259183105</v>
      </c>
      <c r="AD381" s="122">
        <f>(幕後結果!$AF$2+幕後結果!$AF$4*幕後結果_最佳化!$R1382)*12/3</f>
        <v>-0.31827261320037226</v>
      </c>
      <c r="AE381" s="122">
        <f>(幕後結果!$AG$2+幕後結果!$AG$4*幕後結果_最佳化!$S1382)*12/3</f>
        <v>1.6704047006187022</v>
      </c>
      <c r="AF381" s="122">
        <f>(幕後結果!$AH$2+幕後結果!$AH$4*幕後結果_最佳化!$T1382)*12/3</f>
        <v>1.1269122725333092</v>
      </c>
      <c r="AG381" s="122">
        <f>(幕後結果!$AI$2+幕後結果!$AI$4*幕後結果_最佳化!$U1382)*12/3</f>
        <v>-0.38053519447957007</v>
      </c>
      <c r="AH381" s="122">
        <f>(幕後結果!$AJ$2+幕後結果!$AJ$4*幕後結果_最佳化!$V1382)*12/3</f>
        <v>-0.8838126194079402</v>
      </c>
      <c r="AI381" s="96">
        <f>(幕後結果!$AK$2+幕後結果!$AK$4*幕後結果_最佳化!$W1382)*12/3</f>
        <v>-0.7648367271466926</v>
      </c>
      <c r="AJ381" s="56"/>
      <c r="AK381" s="56"/>
      <c r="AL381" s="56"/>
      <c r="AM381" s="104">
        <v>380</v>
      </c>
      <c r="AN381" s="122">
        <f t="shared" si="66"/>
        <v>0.1121402954798373</v>
      </c>
      <c r="AO381" s="122">
        <f t="shared" si="67"/>
        <v>0.16111170951090015</v>
      </c>
      <c r="AP381" s="122">
        <f t="shared" si="68"/>
        <v>5.0455063240332873E-2</v>
      </c>
      <c r="AQ381" s="122">
        <f t="shared" si="69"/>
        <v>0.15801376246926063</v>
      </c>
      <c r="AR381" s="122">
        <f t="shared" si="70"/>
        <v>0.12739355993827128</v>
      </c>
      <c r="AS381" s="122">
        <f t="shared" si="71"/>
        <v>8.1319273435760481E-2</v>
      </c>
      <c r="AT381" s="122">
        <f t="shared" si="72"/>
        <v>2.9292516491783629E-2</v>
      </c>
      <c r="AU381" s="122">
        <f t="shared" si="73"/>
        <v>0.1525062386812874</v>
      </c>
      <c r="AV381" s="122">
        <f t="shared" si="74"/>
        <v>6.3730974266199558E-2</v>
      </c>
      <c r="AW381" s="122">
        <f t="shared" si="75"/>
        <v>6.4036606486366734E-2</v>
      </c>
      <c r="AX381" s="122">
        <f t="shared" si="76"/>
        <v>1.0000000000000002</v>
      </c>
      <c r="AY381" s="122">
        <f>SUMPRODUCT(AN381:AW381,幕後結果_最佳化!$Z$1005:$AI$1005)</f>
        <v>-0.16336841225807863</v>
      </c>
      <c r="AZ381" s="122">
        <f>(SUMPRODUCT(AN381:AW381,MMULT(AN381:AW381,幕後結果!$AB$9:$AK$18)))*252</f>
        <v>5.0725249298605793E-2</v>
      </c>
      <c r="BA381" s="122">
        <f t="shared" si="77"/>
        <v>0.22522266604097776</v>
      </c>
      <c r="BB381" s="98">
        <f t="shared" si="78"/>
        <v>-0.91584215693703519</v>
      </c>
      <c r="BC381" s="56"/>
      <c r="BD381" s="56"/>
    </row>
    <row r="382" spans="1:56">
      <c r="A382" s="91">
        <v>381</v>
      </c>
      <c r="B382" s="122">
        <v>0.46239811215419158</v>
      </c>
      <c r="C382" s="122">
        <v>9.6210397641132372E-2</v>
      </c>
      <c r="D382" s="122">
        <v>0.72625242995294537</v>
      </c>
      <c r="E382" s="122">
        <v>0.12334310000605053</v>
      </c>
      <c r="F382" s="122">
        <v>0.17552334201189002</v>
      </c>
      <c r="G382" s="122">
        <v>0.15810656163940084</v>
      </c>
      <c r="H382" s="122">
        <v>0.5752168888986684</v>
      </c>
      <c r="I382" s="122">
        <v>0.30473263534708428</v>
      </c>
      <c r="J382" s="122">
        <v>0.82379358360357702</v>
      </c>
      <c r="K382" s="100">
        <v>0.13547831677211208</v>
      </c>
      <c r="L382" s="101"/>
      <c r="M382" s="102">
        <v>381</v>
      </c>
      <c r="N382" s="125">
        <v>-9.4393946526055081E-2</v>
      </c>
      <c r="O382" s="125">
        <v>-1.3034511155030291</v>
      </c>
      <c r="P382" s="125">
        <v>0.60151782950086441</v>
      </c>
      <c r="Q382" s="125">
        <v>-1.1584358899451941</v>
      </c>
      <c r="R382" s="125">
        <v>-0.93256098755316985</v>
      </c>
      <c r="S382" s="125">
        <v>-1.0022701746834815</v>
      </c>
      <c r="T382" s="125">
        <v>0.18967192477521491</v>
      </c>
      <c r="U382" s="122">
        <v>-0.51083689675996791</v>
      </c>
      <c r="V382" s="122">
        <v>0.92991937065633645</v>
      </c>
      <c r="W382" s="94">
        <v>-1.1008622050275245</v>
      </c>
      <c r="X382" s="56"/>
      <c r="Y382" s="95">
        <v>381</v>
      </c>
      <c r="Z382" s="122">
        <f>(幕後結果!$AB$2+幕後結果!$AB$4*幕後結果_最佳化!$N1383)*12/3</f>
        <v>-0.16548516671019664</v>
      </c>
      <c r="AA382" s="122">
        <f>(幕後結果!$AC$2+幕後結果!$AC$4*幕後結果_最佳化!$O1383)*12/3</f>
        <v>-3.182370803267915</v>
      </c>
      <c r="AB382" s="122">
        <f>(幕後結果!$AD$2+幕後結果!$AD$4*幕後結果_最佳化!$P1383)*12/3</f>
        <v>0.82243715372610104</v>
      </c>
      <c r="AC382" s="122">
        <f>(幕後結果!$AE$2+幕後結果!$AE$4*幕後結果_最佳化!$Q1383)*12/3</f>
        <v>-4.1534661783645288E-2</v>
      </c>
      <c r="AD382" s="122">
        <f>(幕後結果!$AF$2+幕後結果!$AF$4*幕後結果_最佳化!$R1383)*12/3</f>
        <v>-0.88452066052163081</v>
      </c>
      <c r="AE382" s="122">
        <f>(幕後結果!$AG$2+幕後結果!$AG$4*幕後結果_最佳化!$S1383)*12/3</f>
        <v>-1.3733375927393814</v>
      </c>
      <c r="AF382" s="122">
        <f>(幕後結果!$AH$2+幕後結果!$AH$4*幕後結果_最佳化!$T1383)*12/3</f>
        <v>1.3330932566904854</v>
      </c>
      <c r="AG382" s="122">
        <f>(幕後結果!$AI$2+幕後結果!$AI$4*幕後結果_最佳化!$U1383)*12/3</f>
        <v>-1.6016475378555466</v>
      </c>
      <c r="AH382" s="122">
        <f>(幕後結果!$AJ$2+幕後結果!$AJ$4*幕後結果_最佳化!$V1383)*12/3</f>
        <v>0.27273809912919822</v>
      </c>
      <c r="AI382" s="96">
        <f>(幕後結果!$AK$2+幕後結果!$AK$4*幕後結果_最佳化!$W1383)*12/3</f>
        <v>-1.3990903621366721</v>
      </c>
      <c r="AJ382" s="56"/>
      <c r="AK382" s="56"/>
      <c r="AL382" s="56"/>
      <c r="AM382" s="104">
        <v>381</v>
      </c>
      <c r="AN382" s="122">
        <f t="shared" si="66"/>
        <v>0.10652390983760239</v>
      </c>
      <c r="AO382" s="122">
        <f t="shared" si="67"/>
        <v>8.0230361639836729E-3</v>
      </c>
      <c r="AP382" s="122">
        <f t="shared" si="68"/>
        <v>1.4147491125953817E-2</v>
      </c>
      <c r="AQ382" s="122">
        <f t="shared" si="69"/>
        <v>0.11153004897325</v>
      </c>
      <c r="AR382" s="122">
        <f t="shared" si="70"/>
        <v>2.5069990049637864E-2</v>
      </c>
      <c r="AS382" s="122">
        <f t="shared" si="71"/>
        <v>9.5626582369101515E-2</v>
      </c>
      <c r="AT382" s="122">
        <f t="shared" si="72"/>
        <v>0.18236131680183182</v>
      </c>
      <c r="AU382" s="122">
        <f t="shared" si="73"/>
        <v>0.10462392403020268</v>
      </c>
      <c r="AV382" s="122">
        <f t="shared" si="74"/>
        <v>0.1913677305369004</v>
      </c>
      <c r="AW382" s="122">
        <f t="shared" si="75"/>
        <v>0.16072597011153586</v>
      </c>
      <c r="AX382" s="122">
        <f t="shared" si="76"/>
        <v>1</v>
      </c>
      <c r="AY382" s="122">
        <f>SUMPRODUCT(AN382:AW382,幕後結果_最佳化!$Z$1005:$AI$1005)</f>
        <v>0.19666663195016632</v>
      </c>
      <c r="AZ382" s="122">
        <f>(SUMPRODUCT(AN382:AW382,MMULT(AN382:AW382,幕後結果!$AB$9:$AK$18)))*252</f>
        <v>4.6676141751877336E-2</v>
      </c>
      <c r="BA382" s="122">
        <f t="shared" si="77"/>
        <v>0.21604661939469763</v>
      </c>
      <c r="BB382" s="98">
        <f t="shared" si="78"/>
        <v>0.71172894248925322</v>
      </c>
      <c r="BC382" s="56"/>
      <c r="BD382" s="56"/>
    </row>
    <row r="383" spans="1:56">
      <c r="A383" s="91">
        <v>382</v>
      </c>
      <c r="B383" s="122">
        <v>0.72210587774943402</v>
      </c>
      <c r="C383" s="122">
        <v>0.52981502492526156</v>
      </c>
      <c r="D383" s="122">
        <v>0.99348293008516531</v>
      </c>
      <c r="E383" s="122">
        <v>0.93348620677952643</v>
      </c>
      <c r="F383" s="122">
        <v>0.3999475275560409</v>
      </c>
      <c r="G383" s="122">
        <v>0.34799629192566428</v>
      </c>
      <c r="H383" s="122">
        <v>0.37601135108764439</v>
      </c>
      <c r="I383" s="122">
        <v>0.30287596554370411</v>
      </c>
      <c r="J383" s="122">
        <v>0.99785597600066844</v>
      </c>
      <c r="K383" s="100">
        <v>3.850923655093208E-4</v>
      </c>
      <c r="L383" s="101"/>
      <c r="M383" s="102">
        <v>382</v>
      </c>
      <c r="N383" s="125">
        <v>0.58910886863949352</v>
      </c>
      <c r="O383" s="125">
        <v>7.4804891149621647E-2</v>
      </c>
      <c r="P383" s="125">
        <v>2.4828351303539278</v>
      </c>
      <c r="Q383" s="125">
        <v>1.502269251097518</v>
      </c>
      <c r="R383" s="125">
        <v>-0.2534829239226904</v>
      </c>
      <c r="S383" s="125">
        <v>-0.39073573226198305</v>
      </c>
      <c r="T383" s="125">
        <v>-0.31597339490461229</v>
      </c>
      <c r="U383" s="122">
        <v>-0.5161467318304086</v>
      </c>
      <c r="V383" s="122">
        <v>2.8561556966709962</v>
      </c>
      <c r="W383" s="94">
        <v>-3.3632933552011588</v>
      </c>
      <c r="X383" s="56"/>
      <c r="Y383" s="95">
        <v>382</v>
      </c>
      <c r="Z383" s="122">
        <f>(幕後結果!$AB$2+幕後結果!$AB$4*幕後結果_最佳化!$N1384)*12/3</f>
        <v>0.68311802473175476</v>
      </c>
      <c r="AA383" s="122">
        <f>(幕後結果!$AC$2+幕後結果!$AC$4*幕後結果_最佳化!$O1384)*12/3</f>
        <v>-1.2236473205272285</v>
      </c>
      <c r="AB383" s="122">
        <f>(幕後結果!$AD$2+幕後結果!$AD$4*幕後結果_最佳化!$P1384)*12/3</f>
        <v>2.7973953280852135</v>
      </c>
      <c r="AC383" s="122">
        <f>(幕後結果!$AE$2+幕後結果!$AE$4*幕後結果_最佳化!$Q1384)*12/3</f>
        <v>2.6105668056436997</v>
      </c>
      <c r="AD383" s="122">
        <f>(幕後結果!$AF$2+幕後結果!$AF$4*幕後結果_最佳化!$R1384)*12/3</f>
        <v>0.10143048691752293</v>
      </c>
      <c r="AE383" s="122">
        <f>(幕後結果!$AG$2+幕後結果!$AG$4*幕後結果_最佳化!$S1384)*12/3</f>
        <v>1.4527820924494603</v>
      </c>
      <c r="AF383" s="122">
        <f>(幕後結果!$AH$2+幕後結果!$AH$4*幕後結果_最佳化!$T1384)*12/3</f>
        <v>1.0234448730797812</v>
      </c>
      <c r="AG383" s="122">
        <f>(幕後結果!$AI$2+幕後結果!$AI$4*幕後結果_最佳化!$U1384)*12/3</f>
        <v>-1.2502653566068314</v>
      </c>
      <c r="AH383" s="122">
        <f>(幕後結果!$AJ$2+幕後結果!$AJ$4*幕後結果_最佳化!$V1384)*12/3</f>
        <v>2.4042106746914103</v>
      </c>
      <c r="AI383" s="96">
        <f>(幕後結果!$AK$2+幕後結果!$AK$4*幕後結果_最佳化!$W1384)*12/3</f>
        <v>-1.655945701813504</v>
      </c>
      <c r="AJ383" s="56"/>
      <c r="AK383" s="56"/>
      <c r="AL383" s="56"/>
      <c r="AM383" s="104">
        <v>382</v>
      </c>
      <c r="AN383" s="122">
        <f t="shared" si="66"/>
        <v>0.10045839287564517</v>
      </c>
      <c r="AO383" s="122">
        <f t="shared" si="67"/>
        <v>0.10976790158304522</v>
      </c>
      <c r="AP383" s="122">
        <f t="shared" si="68"/>
        <v>0.15979031280222933</v>
      </c>
      <c r="AQ383" s="122">
        <f t="shared" si="69"/>
        <v>0.1555289698832148</v>
      </c>
      <c r="AR383" s="122">
        <f t="shared" si="70"/>
        <v>9.1371531971977921E-2</v>
      </c>
      <c r="AS383" s="122">
        <f t="shared" si="71"/>
        <v>3.7702526475828495E-2</v>
      </c>
      <c r="AT383" s="122">
        <f t="shared" si="72"/>
        <v>0.12071281674712794</v>
      </c>
      <c r="AU383" s="122">
        <f t="shared" si="73"/>
        <v>8.8549874829111738E-2</v>
      </c>
      <c r="AV383" s="122">
        <f t="shared" si="74"/>
        <v>0.12223515552094404</v>
      </c>
      <c r="AW383" s="122">
        <f t="shared" si="75"/>
        <v>1.388251731087552E-2</v>
      </c>
      <c r="AX383" s="122">
        <f t="shared" si="76"/>
        <v>1</v>
      </c>
      <c r="AY383" s="122">
        <f>SUMPRODUCT(AN383:AW383,幕後結果_最佳化!$Z$1005:$AI$1005)</f>
        <v>0.13725620854037701</v>
      </c>
      <c r="AZ383" s="122">
        <f>(SUMPRODUCT(AN383:AW383,MMULT(AN383:AW383,幕後結果!$AB$9:$AK$18)))*252</f>
        <v>4.606913888494886E-2</v>
      </c>
      <c r="BA383" s="122">
        <f t="shared" si="77"/>
        <v>0.21463722623289014</v>
      </c>
      <c r="BB383" s="98">
        <f t="shared" si="78"/>
        <v>0.43960784527655367</v>
      </c>
      <c r="BC383" s="56"/>
      <c r="BD383" s="56"/>
    </row>
    <row r="384" spans="1:56">
      <c r="A384" s="91">
        <v>383</v>
      </c>
      <c r="B384" s="122">
        <v>0.57962782479139774</v>
      </c>
      <c r="C384" s="122">
        <v>0.88673548823438697</v>
      </c>
      <c r="D384" s="122">
        <v>0.83757874470217342</v>
      </c>
      <c r="E384" s="122">
        <v>0.11459601681898701</v>
      </c>
      <c r="F384" s="122">
        <v>0.58423334678806182</v>
      </c>
      <c r="G384" s="122">
        <v>0.24199408766478547</v>
      </c>
      <c r="H384" s="122">
        <v>0.55468377153388193</v>
      </c>
      <c r="I384" s="122">
        <v>0.35651085057482534</v>
      </c>
      <c r="J384" s="122">
        <v>0.95595572741714774</v>
      </c>
      <c r="K384" s="100">
        <v>4.0874560687165218E-3</v>
      </c>
      <c r="L384" s="101"/>
      <c r="M384" s="102">
        <v>383</v>
      </c>
      <c r="N384" s="125">
        <v>0.20094145746725561</v>
      </c>
      <c r="O384" s="125">
        <v>1.2093484002232497</v>
      </c>
      <c r="P384" s="125">
        <v>0.98455539128654146</v>
      </c>
      <c r="Q384" s="125">
        <v>-1.202442752256679</v>
      </c>
      <c r="R384" s="125">
        <v>0.21273546035772728</v>
      </c>
      <c r="S384" s="125">
        <v>-0.69990253316207063</v>
      </c>
      <c r="T384" s="125">
        <v>0.13750396748781776</v>
      </c>
      <c r="U384" s="122">
        <v>-0.36780089562901708</v>
      </c>
      <c r="V384" s="122">
        <v>1.7055679806906372</v>
      </c>
      <c r="W384" s="94">
        <v>-2.6447589848229165</v>
      </c>
      <c r="X384" s="56"/>
      <c r="Y384" s="95">
        <v>383</v>
      </c>
      <c r="Z384" s="122">
        <f>(幕後結果!$AB$2+幕後結果!$AB$4*幕後結果_最佳化!$N1385)*12/3</f>
        <v>0.20118862133238688</v>
      </c>
      <c r="AA384" s="122">
        <f>(幕後結果!$AC$2+幕後結果!$AC$4*幕後結果_最佳化!$O1385)*12/3</f>
        <v>0.3061104205023808</v>
      </c>
      <c r="AB384" s="122">
        <f>(幕後結果!$AD$2+幕後結果!$AD$4*幕後結果_最佳化!$P1385)*12/3</f>
        <v>1.4982878096844765</v>
      </c>
      <c r="AC384" s="122">
        <f>(幕後結果!$AE$2+幕後結果!$AE$4*幕後結果_最佳化!$Q1385)*12/3</f>
        <v>0.46921626127593918</v>
      </c>
      <c r="AD384" s="122">
        <f>(幕後結果!$AF$2+幕後結果!$AF$4*幕後結果_最佳化!$R1385)*12/3</f>
        <v>0.18417882424758072</v>
      </c>
      <c r="AE384" s="122">
        <f>(幕後結果!$AG$2+幕後結果!$AG$4*幕後結果_最佳化!$S1385)*12/3</f>
        <v>-0.28508414230208867</v>
      </c>
      <c r="AF384" s="122">
        <f>(幕後結果!$AH$2+幕後結果!$AH$4*幕後結果_最佳化!$T1385)*12/3</f>
        <v>1.6132779338495</v>
      </c>
      <c r="AG384" s="122">
        <f>(幕後結果!$AI$2+幕後結果!$AI$4*幕後結果_最佳化!$U1385)*12/3</f>
        <v>-1.2098805303671565</v>
      </c>
      <c r="AH384" s="122">
        <f>(幕後結果!$AJ$2+幕後結果!$AJ$4*幕後結果_最佳化!$V1385)*12/3</f>
        <v>1.8095460771249303</v>
      </c>
      <c r="AI384" s="96">
        <f>(幕後結果!$AK$2+幕後結果!$AK$4*幕後結果_最佳化!$W1385)*12/3</f>
        <v>-1.4149067446629846</v>
      </c>
      <c r="AJ384" s="56"/>
      <c r="AK384" s="56"/>
      <c r="AL384" s="56"/>
      <c r="AM384" s="104">
        <v>383</v>
      </c>
      <c r="AN384" s="122">
        <f t="shared" si="66"/>
        <v>0.15254855146191601</v>
      </c>
      <c r="AO384" s="122">
        <f t="shared" si="67"/>
        <v>0.17052292396750135</v>
      </c>
      <c r="AP384" s="122">
        <f t="shared" si="68"/>
        <v>0.14780895235757274</v>
      </c>
      <c r="AQ384" s="122">
        <f t="shared" si="69"/>
        <v>1.9069898361764828E-2</v>
      </c>
      <c r="AR384" s="122">
        <f t="shared" si="70"/>
        <v>0.10606548970341211</v>
      </c>
      <c r="AS384" s="122">
        <f t="shared" si="71"/>
        <v>7.9097871224402358E-2</v>
      </c>
      <c r="AT384" s="122">
        <f t="shared" si="72"/>
        <v>5.4788401966703357E-2</v>
      </c>
      <c r="AU384" s="122">
        <f t="shared" si="73"/>
        <v>0.12327865536182663</v>
      </c>
      <c r="AV384" s="122">
        <f t="shared" si="74"/>
        <v>3.3159856866220708E-2</v>
      </c>
      <c r="AW384" s="122">
        <f t="shared" si="75"/>
        <v>0.11365939872867994</v>
      </c>
      <c r="AX384" s="122">
        <f t="shared" si="76"/>
        <v>0.99999999999999989</v>
      </c>
      <c r="AY384" s="122">
        <f>SUMPRODUCT(AN384:AW384,幕後結果_最佳化!$Z$1005:$AI$1005)</f>
        <v>-0.22184565915249646</v>
      </c>
      <c r="AZ384" s="122">
        <f>(SUMPRODUCT(AN384:AW384,MMULT(AN384:AW384,幕後結果!$AB$9:$AK$18)))*252</f>
        <v>5.4222790847138568E-2</v>
      </c>
      <c r="BA384" s="122">
        <f t="shared" si="77"/>
        <v>0.23285787692740517</v>
      </c>
      <c r="BB384" s="98">
        <f t="shared" si="78"/>
        <v>-1.1369409643592709</v>
      </c>
      <c r="BC384" s="56"/>
      <c r="BD384" s="56"/>
    </row>
    <row r="385" spans="1:56">
      <c r="A385" s="91">
        <v>384</v>
      </c>
      <c r="B385" s="122">
        <v>0.18640653071664803</v>
      </c>
      <c r="C385" s="122">
        <v>0.81051253468022866</v>
      </c>
      <c r="D385" s="122">
        <v>0.42916083223145796</v>
      </c>
      <c r="E385" s="122">
        <v>0.43776716324400367</v>
      </c>
      <c r="F385" s="122">
        <v>0.5678693631948355</v>
      </c>
      <c r="G385" s="122">
        <v>0.56862221213460229</v>
      </c>
      <c r="H385" s="122">
        <v>0.3741483485507715</v>
      </c>
      <c r="I385" s="122">
        <v>0.16156546746427058</v>
      </c>
      <c r="J385" s="122">
        <v>0.45976641004121843</v>
      </c>
      <c r="K385" s="100">
        <v>0.307624888667823</v>
      </c>
      <c r="L385" s="101"/>
      <c r="M385" s="102">
        <v>384</v>
      </c>
      <c r="N385" s="125">
        <v>-0.89121644922153775</v>
      </c>
      <c r="O385" s="125">
        <v>0.87978658987074687</v>
      </c>
      <c r="P385" s="125">
        <v>-0.17851102384666873</v>
      </c>
      <c r="Q385" s="125">
        <v>-0.15663270414124145</v>
      </c>
      <c r="R385" s="125">
        <v>0.17095229852010621</v>
      </c>
      <c r="S385" s="125">
        <v>0.17286750321273733</v>
      </c>
      <c r="T385" s="125">
        <v>-0.32088611433765107</v>
      </c>
      <c r="U385" s="122">
        <v>-0.98804433652367996</v>
      </c>
      <c r="V385" s="122">
        <v>-0.10102222165800438</v>
      </c>
      <c r="W385" s="94">
        <v>-0.5025939590885935</v>
      </c>
      <c r="X385" s="56"/>
      <c r="Y385" s="95">
        <v>384</v>
      </c>
      <c r="Z385" s="122">
        <f>(幕後結果!$AB$2+幕後結果!$AB$4*幕後結果_最佳化!$N1386)*12/3</f>
        <v>-1.1547804611800125</v>
      </c>
      <c r="AA385" s="122">
        <f>(幕後結果!$AC$2+幕後結果!$AC$4*幕後結果_最佳化!$O1386)*12/3</f>
        <v>-0.24294200862355519</v>
      </c>
      <c r="AB385" s="122">
        <f>(幕後結果!$AD$2+幕後結果!$AD$4*幕後結果_最佳化!$P1386)*12/3</f>
        <v>0.12872677851552461</v>
      </c>
      <c r="AC385" s="122">
        <f>(幕後結果!$AE$2+幕後結果!$AE$4*幕後結果_最佳化!$Q1386)*12/3</f>
        <v>0.83133465201461687</v>
      </c>
      <c r="AD385" s="122">
        <f>(幕後結果!$AF$2+幕後結果!$AF$4*幕後結果_最佳化!$R1386)*12/3</f>
        <v>0.13556835122284913</v>
      </c>
      <c r="AE385" s="122">
        <f>(幕後結果!$AG$2+幕後結果!$AG$4*幕後結果_最佳化!$S1386)*12/3</f>
        <v>0.39145380328794682</v>
      </c>
      <c r="AF385" s="122">
        <f>(幕後結果!$AH$2+幕後結果!$AH$4*幕後結果_最佳化!$T1386)*12/3</f>
        <v>0.7022577201507777</v>
      </c>
      <c r="AG385" s="122">
        <f>(幕後結果!$AI$2+幕後結果!$AI$4*幕後結果_最佳化!$U1386)*12/3</f>
        <v>-2.4453079409396166</v>
      </c>
      <c r="AH385" s="122">
        <f>(幕後結果!$AJ$2+幕後結果!$AJ$4*幕後結果_最佳化!$V1386)*12/3</f>
        <v>-2.5735730199167417E-2</v>
      </c>
      <c r="AI385" s="96">
        <f>(幕後結果!$AK$2+幕後結果!$AK$4*幕後結果_最佳化!$W1386)*12/3</f>
        <v>-0.76950697895671916</v>
      </c>
      <c r="AJ385" s="56"/>
      <c r="AK385" s="56"/>
      <c r="AL385" s="56"/>
      <c r="AM385" s="104">
        <v>384</v>
      </c>
      <c r="AN385" s="122">
        <f t="shared" si="66"/>
        <v>0.18881167452139178</v>
      </c>
      <c r="AO385" s="122">
        <f t="shared" si="67"/>
        <v>5.8318762378148307E-2</v>
      </c>
      <c r="AP385" s="122">
        <f t="shared" si="68"/>
        <v>3.8543186834178039E-2</v>
      </c>
      <c r="AQ385" s="122">
        <f t="shared" si="69"/>
        <v>0.15694007271089225</v>
      </c>
      <c r="AR385" s="122">
        <f t="shared" si="70"/>
        <v>9.0266883719212043E-2</v>
      </c>
      <c r="AS385" s="122">
        <f t="shared" si="71"/>
        <v>3.388085941972404E-2</v>
      </c>
      <c r="AT385" s="122">
        <f t="shared" si="72"/>
        <v>0.14769414601794179</v>
      </c>
      <c r="AU385" s="122">
        <f t="shared" si="73"/>
        <v>4.470147032303215E-2</v>
      </c>
      <c r="AV385" s="122">
        <f t="shared" si="74"/>
        <v>0.12573573112887665</v>
      </c>
      <c r="AW385" s="122">
        <f t="shared" si="75"/>
        <v>0.11510721294660298</v>
      </c>
      <c r="AX385" s="122">
        <f t="shared" si="76"/>
        <v>1</v>
      </c>
      <c r="AY385" s="122">
        <f>SUMPRODUCT(AN385:AW385,幕後結果_最佳化!$Z$1005:$AI$1005)</f>
        <v>0.17358172719824982</v>
      </c>
      <c r="AZ385" s="122">
        <f>(SUMPRODUCT(AN385:AW385,MMULT(AN385:AW385,幕後結果!$AB$9:$AK$18)))*252</f>
        <v>4.5757505276983551E-2</v>
      </c>
      <c r="BA385" s="122">
        <f t="shared" si="77"/>
        <v>0.21391004015002091</v>
      </c>
      <c r="BB385" s="98">
        <f t="shared" si="78"/>
        <v>0.61091909059808125</v>
      </c>
      <c r="BC385" s="56"/>
      <c r="BD385" s="56"/>
    </row>
    <row r="386" spans="1:56">
      <c r="A386" s="91">
        <v>385</v>
      </c>
      <c r="B386" s="122">
        <v>0.8261762653876108</v>
      </c>
      <c r="C386" s="122">
        <v>8.6751919907577468E-2</v>
      </c>
      <c r="D386" s="122">
        <v>3.2552278530431744E-2</v>
      </c>
      <c r="E386" s="122">
        <v>8.4118875529130444E-2</v>
      </c>
      <c r="F386" s="122">
        <v>0.44321523373289384</v>
      </c>
      <c r="G386" s="122">
        <v>0.5106476523519925</v>
      </c>
      <c r="H386" s="122">
        <v>0.67990242234095355</v>
      </c>
      <c r="I386" s="122">
        <v>0.12657396295723489</v>
      </c>
      <c r="J386" s="122">
        <v>0.68373242135181678</v>
      </c>
      <c r="K386" s="100">
        <v>0.40458965348559639</v>
      </c>
      <c r="L386" s="101"/>
      <c r="M386" s="102">
        <v>385</v>
      </c>
      <c r="N386" s="125">
        <v>0.93916220772546066</v>
      </c>
      <c r="O386" s="125">
        <v>-1.3610311684973329</v>
      </c>
      <c r="P386" s="125">
        <v>-1.844539484290086</v>
      </c>
      <c r="Q386" s="125">
        <v>-1.3778883866920308</v>
      </c>
      <c r="R386" s="125">
        <v>-0.14282237256451011</v>
      </c>
      <c r="S386" s="125">
        <v>2.6692875927032414E-2</v>
      </c>
      <c r="T386" s="125">
        <v>0.46742595670110137</v>
      </c>
      <c r="U386" s="122">
        <v>-1.1427367035379128</v>
      </c>
      <c r="V386" s="122">
        <v>0.47816164768500263</v>
      </c>
      <c r="W386" s="94">
        <v>-0.24148491461784233</v>
      </c>
      <c r="X386" s="56"/>
      <c r="Y386" s="95">
        <v>385</v>
      </c>
      <c r="Z386" s="122">
        <f>(幕後結果!$AB$2+幕後結果!$AB$4*幕後結果_最佳化!$N1387)*12/3</f>
        <v>1.1177268868054455</v>
      </c>
      <c r="AA386" s="122">
        <f>(幕後結果!$AC$2+幕後結果!$AC$4*幕後結果_最佳化!$O1387)*12/3</f>
        <v>-3.1719197127901375</v>
      </c>
      <c r="AB386" s="122">
        <f>(幕後結果!$AD$2+幕後結果!$AD$4*幕後結果_最佳化!$P1387)*12/3</f>
        <v>-0.9902754445565406</v>
      </c>
      <c r="AC386" s="122">
        <f>(幕後結果!$AE$2+幕後結果!$AE$4*幕後結果_最佳化!$Q1387)*12/3</f>
        <v>-0.72569834435897285</v>
      </c>
      <c r="AD386" s="122">
        <f>(幕後結果!$AF$2+幕後結果!$AF$4*幕後結果_最佳化!$R1387)*12/3</f>
        <v>-0.65538723524672893</v>
      </c>
      <c r="AE386" s="122">
        <f>(幕後結果!$AG$2+幕後結果!$AG$4*幕後結果_最佳化!$S1387)*12/3</f>
        <v>-0.91318486817078492</v>
      </c>
      <c r="AF386" s="122">
        <f>(幕後結果!$AH$2+幕後結果!$AH$4*幕後結果_最佳化!$T1387)*12/3</f>
        <v>1.7918232884623155</v>
      </c>
      <c r="AG386" s="122">
        <f>(幕後結果!$AI$2+幕後結果!$AI$4*幕後結果_最佳化!$U1387)*12/3</f>
        <v>-1.5989669433294698</v>
      </c>
      <c r="AH386" s="122">
        <f>(幕後結果!$AJ$2+幕後結果!$AJ$4*幕後結果_最佳化!$V1387)*12/3</f>
        <v>-9.0463186631865256E-2</v>
      </c>
      <c r="AI386" s="96">
        <f>(幕後結果!$AK$2+幕後結果!$AK$4*幕後結果_最佳化!$W1387)*12/3</f>
        <v>-0.62714919917195733</v>
      </c>
      <c r="AJ386" s="56"/>
      <c r="AK386" s="56"/>
      <c r="AL386" s="56"/>
      <c r="AM386" s="104">
        <v>385</v>
      </c>
      <c r="AN386" s="122">
        <f t="shared" si="66"/>
        <v>0.1308034653589461</v>
      </c>
      <c r="AO386" s="122">
        <f t="shared" si="67"/>
        <v>6.5832506336080104E-3</v>
      </c>
      <c r="AP386" s="122">
        <f t="shared" si="68"/>
        <v>8.6869846632914305E-2</v>
      </c>
      <c r="AQ386" s="122">
        <f t="shared" si="69"/>
        <v>9.5440624142136207E-2</v>
      </c>
      <c r="AR386" s="122">
        <f t="shared" si="70"/>
        <v>5.6278706208052039E-2</v>
      </c>
      <c r="AS386" s="122">
        <f t="shared" si="71"/>
        <v>6.7132978486152461E-2</v>
      </c>
      <c r="AT386" s="122">
        <f t="shared" si="72"/>
        <v>0.12238383554430153</v>
      </c>
      <c r="AU386" s="122">
        <f t="shared" si="73"/>
        <v>0.11959853240779722</v>
      </c>
      <c r="AV386" s="122">
        <f t="shared" si="74"/>
        <v>0.16384747660743917</v>
      </c>
      <c r="AW386" s="122">
        <f t="shared" si="75"/>
        <v>0.15106128397865287</v>
      </c>
      <c r="AX386" s="122">
        <f t="shared" si="76"/>
        <v>1</v>
      </c>
      <c r="AY386" s="122">
        <f>SUMPRODUCT(AN386:AW386,幕後結果_最佳化!$Z$1005:$AI$1005)</f>
        <v>0.1233123467820033</v>
      </c>
      <c r="AZ386" s="122">
        <f>(SUMPRODUCT(AN386:AW386,MMULT(AN386:AW386,幕後結果!$AB$9:$AK$18)))*252</f>
        <v>4.6477039971481865E-2</v>
      </c>
      <c r="BA386" s="122">
        <f t="shared" si="77"/>
        <v>0.215585342663832</v>
      </c>
      <c r="BB386" s="98">
        <f t="shared" si="78"/>
        <v>0.37299542625860432</v>
      </c>
      <c r="BC386" s="56"/>
      <c r="BD386" s="56"/>
    </row>
    <row r="387" spans="1:56">
      <c r="A387" s="91">
        <v>386</v>
      </c>
      <c r="B387" s="122">
        <v>0.58875189303226438</v>
      </c>
      <c r="C387" s="122">
        <v>3.1388511960528831E-2</v>
      </c>
      <c r="D387" s="122">
        <v>0.94324829511510044</v>
      </c>
      <c r="E387" s="122">
        <v>2.670455517426551E-2</v>
      </c>
      <c r="F387" s="122">
        <v>0.15094471069663884</v>
      </c>
      <c r="G387" s="122">
        <v>9.9166112337114809E-2</v>
      </c>
      <c r="H387" s="122">
        <v>2.173483193137038E-2</v>
      </c>
      <c r="I387" s="122">
        <v>0.54403869352643941</v>
      </c>
      <c r="J387" s="122">
        <v>0.49657314701090982</v>
      </c>
      <c r="K387" s="100">
        <v>0.10243724899827611</v>
      </c>
      <c r="L387" s="101"/>
      <c r="M387" s="102">
        <v>386</v>
      </c>
      <c r="N387" s="125">
        <v>0.22433555284043358</v>
      </c>
      <c r="O387" s="125">
        <v>-1.860767450570151</v>
      </c>
      <c r="P387" s="125">
        <v>1.5826405754401827</v>
      </c>
      <c r="Q387" s="125">
        <v>-1.9315982635674573</v>
      </c>
      <c r="R387" s="125">
        <v>-1.0323900710172822</v>
      </c>
      <c r="S387" s="125">
        <v>-1.286317651322112</v>
      </c>
      <c r="T387" s="125">
        <v>-2.0191689356485027</v>
      </c>
      <c r="U387" s="122">
        <v>0.11061378849961302</v>
      </c>
      <c r="V387" s="122">
        <v>-8.5899522324888386E-3</v>
      </c>
      <c r="W387" s="94">
        <v>-1.2677856783212862</v>
      </c>
      <c r="X387" s="56"/>
      <c r="Y387" s="95">
        <v>386</v>
      </c>
      <c r="Z387" s="122">
        <f>(幕後結果!$AB$2+幕後結果!$AB$4*幕後結果_最佳化!$N1388)*12/3</f>
        <v>0.23023356972776088</v>
      </c>
      <c r="AA387" s="122">
        <f>(幕後結果!$AC$2+幕後結果!$AC$4*幕後結果_最佳化!$O1388)*12/3</f>
        <v>-3.9227005207423047</v>
      </c>
      <c r="AB387" s="122">
        <f>(幕後結果!$AD$2+幕後結果!$AD$4*幕後結果_最佳化!$P1388)*12/3</f>
        <v>1.7114274747392162</v>
      </c>
      <c r="AC387" s="122">
        <f>(幕後結果!$AE$2+幕後結果!$AE$4*幕後結果_最佳化!$Q1388)*12/3</f>
        <v>-0.44835282511505969</v>
      </c>
      <c r="AD387" s="122">
        <f>(幕後結果!$AF$2+幕後結果!$AF$4*幕後結果_最佳化!$R1388)*12/3</f>
        <v>-0.99399328660828656</v>
      </c>
      <c r="AE387" s="122">
        <f>(幕後結果!$AG$2+幕後結果!$AG$4*幕後結果_最佳化!$S1388)*12/3</f>
        <v>-1.9105289880760552</v>
      </c>
      <c r="AF387" s="122">
        <f>(幕後結果!$AH$2+幕後結果!$AH$4*幕後結果_最佳化!$T1388)*12/3</f>
        <v>-0.48865847087216063</v>
      </c>
      <c r="AG387" s="122">
        <f>(幕後結果!$AI$2+幕後結果!$AI$4*幕後結果_最佳化!$U1388)*12/3</f>
        <v>-0.73689683531029038</v>
      </c>
      <c r="AH387" s="122">
        <f>(幕後結果!$AJ$2+幕後結果!$AJ$4*幕後結果_最佳化!$V1388)*12/3</f>
        <v>-0.76747400543178979</v>
      </c>
      <c r="AI387" s="96">
        <f>(幕後結果!$AK$2+幕後結果!$AK$4*幕後結果_最佳化!$W1388)*12/3</f>
        <v>-1.7080379553434613</v>
      </c>
      <c r="AJ387" s="56"/>
      <c r="AK387" s="56"/>
      <c r="AL387" s="56"/>
      <c r="AM387" s="104">
        <v>386</v>
      </c>
      <c r="AN387" s="122">
        <f t="shared" si="66"/>
        <v>0.12994743692803779</v>
      </c>
      <c r="AO387" s="122">
        <f t="shared" si="67"/>
        <v>0.11205552009353613</v>
      </c>
      <c r="AP387" s="122">
        <f t="shared" si="68"/>
        <v>0.21703148725674368</v>
      </c>
      <c r="AQ387" s="122">
        <f t="shared" si="69"/>
        <v>4.8436002103605547E-2</v>
      </c>
      <c r="AR387" s="122">
        <f t="shared" si="70"/>
        <v>6.5988855701904173E-2</v>
      </c>
      <c r="AS387" s="122">
        <f t="shared" si="71"/>
        <v>2.2119652371242211E-2</v>
      </c>
      <c r="AT387" s="122">
        <f t="shared" si="72"/>
        <v>3.0861677917777837E-2</v>
      </c>
      <c r="AU387" s="122">
        <f t="shared" si="73"/>
        <v>0.1968292714278683</v>
      </c>
      <c r="AV387" s="122">
        <f t="shared" si="74"/>
        <v>0.11704091621305157</v>
      </c>
      <c r="AW387" s="122">
        <f t="shared" si="75"/>
        <v>5.9689179986232965E-2</v>
      </c>
      <c r="AX387" s="122">
        <f t="shared" si="76"/>
        <v>1.0000000000000002</v>
      </c>
      <c r="AY387" s="122">
        <f>SUMPRODUCT(AN387:AW387,幕後結果_最佳化!$Z$1005:$AI$1005)</f>
        <v>-0.15434264679615375</v>
      </c>
      <c r="AZ387" s="122">
        <f>(SUMPRODUCT(AN387:AW387,MMULT(AN387:AW387,幕後結果!$AB$9:$AK$18)))*252</f>
        <v>5.8164462631822608E-2</v>
      </c>
      <c r="BA387" s="122">
        <f t="shared" si="77"/>
        <v>0.2411730968242988</v>
      </c>
      <c r="BB387" s="98">
        <f t="shared" si="78"/>
        <v>-0.8178468054413649</v>
      </c>
      <c r="BC387" s="56"/>
      <c r="BD387" s="56"/>
    </row>
    <row r="388" spans="1:56">
      <c r="A388" s="91">
        <v>387</v>
      </c>
      <c r="B388" s="122">
        <v>0.4796323860269931</v>
      </c>
      <c r="C388" s="122">
        <v>0.17090073906579506</v>
      </c>
      <c r="D388" s="122">
        <v>0.81852782299463889</v>
      </c>
      <c r="E388" s="122">
        <v>0.64532462271096835</v>
      </c>
      <c r="F388" s="122">
        <v>0.66987771451145628</v>
      </c>
      <c r="G388" s="122">
        <v>0.63511268171396673</v>
      </c>
      <c r="H388" s="122">
        <v>5.5645185074344683E-2</v>
      </c>
      <c r="I388" s="122">
        <v>0.65881057032166868</v>
      </c>
      <c r="J388" s="122">
        <v>0.72818283685835317</v>
      </c>
      <c r="K388" s="100">
        <v>0.43563689120290428</v>
      </c>
      <c r="L388" s="101"/>
      <c r="M388" s="102">
        <v>387</v>
      </c>
      <c r="N388" s="125">
        <v>-5.1076236177340702E-2</v>
      </c>
      <c r="O388" s="125">
        <v>-0.95061179638686655</v>
      </c>
      <c r="P388" s="125">
        <v>0.90976898569147635</v>
      </c>
      <c r="Q388" s="125">
        <v>0.37272818833964227</v>
      </c>
      <c r="R388" s="125">
        <v>0.43957552424722623</v>
      </c>
      <c r="S388" s="125">
        <v>0.34542533077083509</v>
      </c>
      <c r="T388" s="125">
        <v>-1.5924199785413358</v>
      </c>
      <c r="U388" s="122">
        <v>0.40921912649594538</v>
      </c>
      <c r="V388" s="122">
        <v>0.60732639293141966</v>
      </c>
      <c r="W388" s="94">
        <v>-0.16204072667625408</v>
      </c>
      <c r="X388" s="56"/>
      <c r="Y388" s="95">
        <v>387</v>
      </c>
      <c r="Z388" s="122">
        <f>(幕後結果!$AB$2+幕後結果!$AB$4*幕後結果_最佳化!$N1389)*12/3</f>
        <v>-0.11170404623452795</v>
      </c>
      <c r="AA388" s="122">
        <f>(幕後結果!$AC$2+幕後結果!$AC$4*幕後結果_最佳化!$O1389)*12/3</f>
        <v>-2.6923688273000201</v>
      </c>
      <c r="AB388" s="122">
        <f>(幕後結果!$AD$2+幕後結果!$AD$4*幕後結果_最佳化!$P1389)*12/3</f>
        <v>1.1382482921991541</v>
      </c>
      <c r="AC388" s="122">
        <f>(幕後結果!$AE$2+幕後結果!$AE$4*幕後結果_最佳化!$Q1389)*12/3</f>
        <v>1.2050909248200623</v>
      </c>
      <c r="AD388" s="122">
        <f>(幕後結果!$AF$2+幕後結果!$AF$4*幕後結果_最佳化!$R1389)*12/3</f>
        <v>0.23262575016823792</v>
      </c>
      <c r="AE388" s="122">
        <f>(幕後結果!$AG$2+幕後結果!$AG$4*幕後結果_最佳化!$S1389)*12/3</f>
        <v>0.74419983770914244</v>
      </c>
      <c r="AF388" s="122">
        <f>(幕後結果!$AH$2+幕後結果!$AH$4*幕後結果_最佳化!$T1389)*12/3</f>
        <v>-0.17950502631645793</v>
      </c>
      <c r="AG388" s="122">
        <f>(幕後結果!$AI$2+幕後結果!$AI$4*幕後結果_最佳化!$U1389)*12/3</f>
        <v>-0.28675403957212431</v>
      </c>
      <c r="AH388" s="122">
        <f>(幕後結果!$AJ$2+幕後結果!$AJ$4*幕後結果_最佳化!$V1389)*12/3</f>
        <v>0.10895279351682223</v>
      </c>
      <c r="AI388" s="96">
        <f>(幕後結果!$AK$2+幕後結果!$AK$4*幕後結果_最佳化!$W1389)*12/3</f>
        <v>-0.56732075284552141</v>
      </c>
      <c r="AJ388" s="56"/>
      <c r="AK388" s="56"/>
      <c r="AL388" s="56"/>
      <c r="AM388" s="104">
        <v>387</v>
      </c>
      <c r="AN388" s="122">
        <f t="shared" ref="AN388:AN451" si="79">B1389/SUM($B1389:$K1389)</f>
        <v>0.16804010935777533</v>
      </c>
      <c r="AO388" s="122">
        <f t="shared" ref="AO388:AO451" si="80">C1389/SUM($B1389:$K1389)</f>
        <v>3.705715146168384E-2</v>
      </c>
      <c r="AP388" s="122">
        <f t="shared" ref="AP388:AP451" si="81">D1389/SUM($B1389:$K1389)</f>
        <v>0.10858858669633659</v>
      </c>
      <c r="AQ388" s="122">
        <f t="shared" ref="AQ388:AQ451" si="82">E1389/SUM($B1389:$K1389)</f>
        <v>7.621442530012551E-2</v>
      </c>
      <c r="AR388" s="122">
        <f t="shared" ref="AR388:AR451" si="83">F1389/SUM($B1389:$K1389)</f>
        <v>0.10442744492767621</v>
      </c>
      <c r="AS388" s="122">
        <f t="shared" ref="AS388:AS451" si="84">G1389/SUM($B1389:$K1389)</f>
        <v>0.14110538357360641</v>
      </c>
      <c r="AT388" s="122">
        <f t="shared" ref="AT388:AT451" si="85">H1389/SUM($B1389:$K1389)</f>
        <v>6.5631600388291106E-2</v>
      </c>
      <c r="AU388" s="122">
        <f t="shared" ref="AU388:AU451" si="86">I1389/SUM($B1389:$K1389)</f>
        <v>0.17306795044609652</v>
      </c>
      <c r="AV388" s="122">
        <f t="shared" ref="AV388:AV451" si="87">J1389/SUM($B1389:$K1389)</f>
        <v>1.3537249047534231E-2</v>
      </c>
      <c r="AW388" s="122">
        <f t="shared" ref="AW388:AW451" si="88">K1389/SUM($B1389:$K1389)</f>
        <v>0.11233009880087397</v>
      </c>
      <c r="AX388" s="122">
        <f t="shared" ref="AX388:AX451" si="89">SUM(AN388:AW388)</f>
        <v>0.99999999999999978</v>
      </c>
      <c r="AY388" s="122">
        <f>SUMPRODUCT(AN388:AW388,幕後結果_最佳化!$Z$1005:$AI$1005)</f>
        <v>-1.7346094559600615E-2</v>
      </c>
      <c r="AZ388" s="122">
        <f>(SUMPRODUCT(AN388:AW388,MMULT(AN388:AW388,幕後結果!$AB$9:$AK$18)))*252</f>
        <v>5.3746214875941389E-2</v>
      </c>
      <c r="BA388" s="122">
        <f t="shared" ref="BA388:BA451" si="90">AZ388^0.5</f>
        <v>0.2318322990351892</v>
      </c>
      <c r="BB388" s="98">
        <f t="shared" ref="BB388:BB451" si="91">(AY388-$BC$2)/$BA388</f>
        <v>-0.25986928831886374</v>
      </c>
      <c r="BC388" s="56"/>
      <c r="BD388" s="56"/>
    </row>
    <row r="389" spans="1:56">
      <c r="A389" s="91">
        <v>388</v>
      </c>
      <c r="B389" s="122">
        <v>0.54925902439175611</v>
      </c>
      <c r="C389" s="122">
        <v>0.25086166718787539</v>
      </c>
      <c r="D389" s="122">
        <v>0.88475563371286858</v>
      </c>
      <c r="E389" s="122">
        <v>0.3393266152769121</v>
      </c>
      <c r="F389" s="122">
        <v>0.65782223433627363</v>
      </c>
      <c r="G389" s="122">
        <v>1.0894894462603943E-2</v>
      </c>
      <c r="H389" s="122">
        <v>0.81444970963682062</v>
      </c>
      <c r="I389" s="122">
        <v>0.19627131685502008</v>
      </c>
      <c r="J389" s="122">
        <v>0.59643299533139227</v>
      </c>
      <c r="K389" s="100">
        <v>0.22273029553262957</v>
      </c>
      <c r="L389" s="101"/>
      <c r="M389" s="102">
        <v>388</v>
      </c>
      <c r="N389" s="125">
        <v>0.12378949297304824</v>
      </c>
      <c r="O389" s="125">
        <v>-0.67178067307493838</v>
      </c>
      <c r="P389" s="125">
        <v>1.199100852739265</v>
      </c>
      <c r="Q389" s="125">
        <v>-0.41430161595144588</v>
      </c>
      <c r="R389" s="125">
        <v>0.40652685193023869</v>
      </c>
      <c r="S389" s="125">
        <v>-2.2940123576261282</v>
      </c>
      <c r="T389" s="125">
        <v>0.89441370811356391</v>
      </c>
      <c r="U389" s="122">
        <v>-0.85501537936815841</v>
      </c>
      <c r="V389" s="122">
        <v>0.24412500214554539</v>
      </c>
      <c r="W389" s="94">
        <v>-0.76300470303528756</v>
      </c>
      <c r="X389" s="56"/>
      <c r="Y389" s="95">
        <v>388</v>
      </c>
      <c r="Z389" s="122">
        <f>(幕後結果!$AB$2+幕後結果!$AB$4*幕後結果_最佳化!$N1390)*12/3</f>
        <v>0.10540056919401648</v>
      </c>
      <c r="AA389" s="122">
        <f>(幕後結果!$AC$2+幕後結果!$AC$4*幕後結果_最佳化!$O1390)*12/3</f>
        <v>-2.292925983084305</v>
      </c>
      <c r="AB389" s="122">
        <f>(幕後結果!$AD$2+幕後結果!$AD$4*幕後結果_最佳化!$P1390)*12/3</f>
        <v>1.4697795081903007</v>
      </c>
      <c r="AC389" s="122">
        <f>(幕後結果!$AE$2+幕後結果!$AE$4*幕後結果_最佳化!$Q1390)*12/3</f>
        <v>0.76124005257478</v>
      </c>
      <c r="AD389" s="122">
        <f>(幕後結果!$AF$2+幕後結果!$AF$4*幕後結果_最佳化!$R1390)*12/3</f>
        <v>0.19707277532362985</v>
      </c>
      <c r="AE389" s="122">
        <f>(幕後結果!$AG$2+幕後結果!$AG$4*幕後結果_最佳化!$S1390)*12/3</f>
        <v>-1.4558052516502762</v>
      </c>
      <c r="AF389" s="122">
        <f>(幕後結果!$AH$2+幕後結果!$AH$4*幕後結果_最佳化!$T1390)*12/3</f>
        <v>2.3652562773781431</v>
      </c>
      <c r="AG389" s="122">
        <f>(幕後結果!$AI$2+幕後結果!$AI$4*幕後結果_最佳化!$U1390)*12/3</f>
        <v>-1.762859615335614</v>
      </c>
      <c r="AH389" s="122">
        <f>(幕後結果!$AJ$2+幕後結果!$AJ$4*幕後結果_最佳化!$V1390)*12/3</f>
        <v>0.35197806019720623</v>
      </c>
      <c r="AI389" s="96">
        <f>(幕後結果!$AK$2+幕後結果!$AK$4*幕後結果_最佳化!$W1390)*12/3</f>
        <v>-0.92033843707611573</v>
      </c>
      <c r="AJ389" s="56"/>
      <c r="AK389" s="56"/>
      <c r="AL389" s="56"/>
      <c r="AM389" s="104">
        <v>388</v>
      </c>
      <c r="AN389" s="122">
        <f t="shared" si="79"/>
        <v>0.121540578118515</v>
      </c>
      <c r="AO389" s="122">
        <f t="shared" si="80"/>
        <v>6.3000818850822676E-2</v>
      </c>
      <c r="AP389" s="122">
        <f t="shared" si="81"/>
        <v>9.0931849329501768E-2</v>
      </c>
      <c r="AQ389" s="122">
        <f t="shared" si="82"/>
        <v>7.6952220925830331E-2</v>
      </c>
      <c r="AR389" s="122">
        <f t="shared" si="83"/>
        <v>7.8240536848137227E-2</v>
      </c>
      <c r="AS389" s="122">
        <f t="shared" si="84"/>
        <v>1.4871474280464399E-2</v>
      </c>
      <c r="AT389" s="122">
        <f t="shared" si="85"/>
        <v>0.146277008680951</v>
      </c>
      <c r="AU389" s="122">
        <f t="shared" si="86"/>
        <v>7.8697892284768728E-2</v>
      </c>
      <c r="AV389" s="122">
        <f t="shared" si="87"/>
        <v>0.17137241965590511</v>
      </c>
      <c r="AW389" s="122">
        <f t="shared" si="88"/>
        <v>0.15811520102510379</v>
      </c>
      <c r="AX389" s="122">
        <f t="shared" si="89"/>
        <v>1</v>
      </c>
      <c r="AY389" s="122">
        <f>SUMPRODUCT(AN389:AW389,幕後結果_最佳化!$Z$1005:$AI$1005)</f>
        <v>7.1834575718776369E-2</v>
      </c>
      <c r="AZ389" s="122">
        <f>(SUMPRODUCT(AN389:AW389,MMULT(AN389:AW389,幕後結果!$AB$9:$AK$18)))*252</f>
        <v>4.442788394780816E-2</v>
      </c>
      <c r="BA389" s="122">
        <f t="shared" si="90"/>
        <v>0.21077923035206328</v>
      </c>
      <c r="BB389" s="98">
        <f t="shared" si="91"/>
        <v>0.13727432095869752</v>
      </c>
      <c r="BC389" s="56"/>
      <c r="BD389" s="56"/>
    </row>
    <row r="390" spans="1:56">
      <c r="A390" s="91">
        <v>389</v>
      </c>
      <c r="B390" s="122">
        <v>0.8730619001392399</v>
      </c>
      <c r="C390" s="122">
        <v>0.93220387562264606</v>
      </c>
      <c r="D390" s="122">
        <v>0.51077025209129157</v>
      </c>
      <c r="E390" s="122">
        <v>0.76342124878512263</v>
      </c>
      <c r="F390" s="122">
        <v>0.71816363002955552</v>
      </c>
      <c r="G390" s="122">
        <v>0.60024513174735539</v>
      </c>
      <c r="H390" s="122">
        <v>0.93087258627989189</v>
      </c>
      <c r="I390" s="122">
        <v>0.79499241214434124</v>
      </c>
      <c r="J390" s="122">
        <v>0.23191413272079853</v>
      </c>
      <c r="K390" s="100">
        <v>0.89037339066156784</v>
      </c>
      <c r="L390" s="101"/>
      <c r="M390" s="102">
        <v>389</v>
      </c>
      <c r="N390" s="125">
        <v>1.14098491694768</v>
      </c>
      <c r="O390" s="125">
        <v>1.4924078867257455</v>
      </c>
      <c r="P390" s="125">
        <v>2.7000298667089077E-2</v>
      </c>
      <c r="Q390" s="125">
        <v>0.71735107062817483</v>
      </c>
      <c r="R390" s="125">
        <v>0.57739486844060472</v>
      </c>
      <c r="S390" s="125">
        <v>0.25398164747602953</v>
      </c>
      <c r="T390" s="125">
        <v>1.4823212847810565</v>
      </c>
      <c r="U390" s="122">
        <v>0.82386692464141864</v>
      </c>
      <c r="V390" s="122">
        <v>-0.73255765580437293</v>
      </c>
      <c r="W390" s="94">
        <v>1.2285162883577918</v>
      </c>
      <c r="X390" s="56"/>
      <c r="Y390" s="95">
        <v>389</v>
      </c>
      <c r="Z390" s="122">
        <f>(幕後結果!$AB$2+幕後結果!$AB$4*幕後結果_最佳化!$N1391)*12/3</f>
        <v>1.3682999515410375</v>
      </c>
      <c r="AA390" s="122">
        <f>(幕後結果!$AC$2+幕後結果!$AC$4*幕後結果_最佳化!$O1391)*12/3</f>
        <v>0.77786278109048934</v>
      </c>
      <c r="AB390" s="122">
        <f>(幕後結果!$AD$2+幕後結果!$AD$4*幕後結果_最佳化!$P1391)*12/3</f>
        <v>0.98096950110513215</v>
      </c>
      <c r="AC390" s="122">
        <f>(幕後結果!$AE$2+幕後結果!$AE$4*幕後結果_最佳化!$Q1391)*12/3</f>
        <v>1.74059966724963</v>
      </c>
      <c r="AD390" s="122">
        <f>(幕後結果!$AF$2+幕後結果!$AF$4*幕後結果_最佳化!$R1391)*12/3</f>
        <v>0.4909029872427097</v>
      </c>
      <c r="AE390" s="122">
        <f>(幕後結果!$AG$2+幕後結果!$AG$4*幕後結果_最佳化!$S1391)*12/3</f>
        <v>1.600259170710338</v>
      </c>
      <c r="AF390" s="122">
        <f>(幕後結果!$AH$2+幕後結果!$AH$4*幕後結果_最佳化!$T1391)*12/3</f>
        <v>2.8461230240555815</v>
      </c>
      <c r="AG390" s="122">
        <f>(幕後結果!$AI$2+幕後結果!$AI$4*幕後結果_最佳化!$U1391)*12/3</f>
        <v>0.71785993980042961</v>
      </c>
      <c r="AH390" s="122">
        <f>(幕後結果!$AJ$2+幕後結果!$AJ$4*幕後結果_最佳化!$V1391)*12/3</f>
        <v>0.7761283675393712</v>
      </c>
      <c r="AI390" s="96">
        <f>(幕後結果!$AK$2+幕後結果!$AK$4*幕後結果_最佳化!$W1391)*12/3</f>
        <v>0.82386387258109783</v>
      </c>
      <c r="AJ390" s="56"/>
      <c r="AK390" s="56"/>
      <c r="AL390" s="56"/>
      <c r="AM390" s="104">
        <v>389</v>
      </c>
      <c r="AN390" s="122">
        <f t="shared" si="79"/>
        <v>6.8014261867536008E-2</v>
      </c>
      <c r="AO390" s="122">
        <f t="shared" si="80"/>
        <v>0.24770886087580091</v>
      </c>
      <c r="AP390" s="122">
        <f t="shared" si="81"/>
        <v>1.1508723889506892E-2</v>
      </c>
      <c r="AQ390" s="122">
        <f t="shared" si="82"/>
        <v>0.23004052341353073</v>
      </c>
      <c r="AR390" s="122">
        <f t="shared" si="83"/>
        <v>9.8648756646629976E-2</v>
      </c>
      <c r="AS390" s="122">
        <f t="shared" si="84"/>
        <v>8.9774228743185719E-2</v>
      </c>
      <c r="AT390" s="122">
        <f t="shared" si="85"/>
        <v>3.4474895268733145E-2</v>
      </c>
      <c r="AU390" s="122">
        <f t="shared" si="86"/>
        <v>6.5479807214551364E-2</v>
      </c>
      <c r="AV390" s="122">
        <f t="shared" si="87"/>
        <v>0.13399788667493112</v>
      </c>
      <c r="AW390" s="122">
        <f t="shared" si="88"/>
        <v>2.035205540559416E-2</v>
      </c>
      <c r="AX390" s="122">
        <f t="shared" si="89"/>
        <v>1.0000000000000002</v>
      </c>
      <c r="AY390" s="122">
        <f>SUMPRODUCT(AN390:AW390,幕後結果_最佳化!$Z$1005:$AI$1005)</f>
        <v>-0.12270179395296091</v>
      </c>
      <c r="AZ390" s="122">
        <f>(SUMPRODUCT(AN390:AW390,MMULT(AN390:AW390,幕後結果!$AB$9:$AK$18)))*252</f>
        <v>6.0880071942497158E-2</v>
      </c>
      <c r="BA390" s="122">
        <f t="shared" si="90"/>
        <v>0.24673887399941088</v>
      </c>
      <c r="BB390" s="98">
        <f t="shared" si="91"/>
        <v>-0.67116215320556372</v>
      </c>
      <c r="BC390" s="56"/>
      <c r="BD390" s="56"/>
    </row>
    <row r="391" spans="1:56">
      <c r="A391" s="91">
        <v>390</v>
      </c>
      <c r="B391" s="122">
        <v>0.71870907439338216</v>
      </c>
      <c r="C391" s="122">
        <v>9.2511639545756141E-2</v>
      </c>
      <c r="D391" s="122">
        <v>0.9907649513690242</v>
      </c>
      <c r="E391" s="122">
        <v>0.49342052769880729</v>
      </c>
      <c r="F391" s="122">
        <v>0.41761934785340382</v>
      </c>
      <c r="G391" s="122">
        <v>0.96314580728102839</v>
      </c>
      <c r="H391" s="122">
        <v>0.29198070317826064</v>
      </c>
      <c r="I391" s="122">
        <v>0.21961691192142441</v>
      </c>
      <c r="J391" s="122">
        <v>2.4721327917659686E-2</v>
      </c>
      <c r="K391" s="100">
        <v>0.38312248143892091</v>
      </c>
      <c r="L391" s="101"/>
      <c r="M391" s="102">
        <v>390</v>
      </c>
      <c r="N391" s="125">
        <v>0.57901085139041153</v>
      </c>
      <c r="O391" s="125">
        <v>-1.3254459682948647</v>
      </c>
      <c r="P391" s="125">
        <v>2.3560567194509607</v>
      </c>
      <c r="Q391" s="125">
        <v>-1.6493039012147281E-2</v>
      </c>
      <c r="R391" s="125">
        <v>-0.2079875407078704</v>
      </c>
      <c r="S391" s="125">
        <v>1.7884192960977041</v>
      </c>
      <c r="T391" s="125">
        <v>-0.54760754679685186</v>
      </c>
      <c r="U391" s="122">
        <v>-0.77348766871242114</v>
      </c>
      <c r="V391" s="122">
        <v>-1.9647545248704987</v>
      </c>
      <c r="W391" s="94">
        <v>-0.29729020000853845</v>
      </c>
      <c r="X391" s="56"/>
      <c r="Y391" s="95">
        <v>390</v>
      </c>
      <c r="Z391" s="122">
        <f>(幕後結果!$AB$2+幕後結果!$AB$4*幕後結果_最佳化!$N1392)*12/3</f>
        <v>0.67058082740838854</v>
      </c>
      <c r="AA391" s="122">
        <f>(幕後結果!$AC$2+幕後結果!$AC$4*幕後結果_最佳化!$O1392)*12/3</f>
        <v>-3.1541724889195861</v>
      </c>
      <c r="AB391" s="122">
        <f>(幕後結果!$AD$2+幕後結果!$AD$4*幕後結果_最佳化!$P1392)*12/3</f>
        <v>2.5423548118008883</v>
      </c>
      <c r="AC391" s="122">
        <f>(幕後結果!$AE$2+幕後結果!$AE$4*幕後結果_最佳化!$Q1392)*12/3</f>
        <v>1.2364657019720213</v>
      </c>
      <c r="AD391" s="122">
        <f>(幕後結果!$AF$2+幕後結果!$AF$4*幕後結果_最佳化!$R1392)*12/3</f>
        <v>-0.15999254520705125</v>
      </c>
      <c r="AE391" s="122">
        <f>(幕後結果!$AG$2+幕後結果!$AG$4*幕後結果_最佳化!$S1392)*12/3</f>
        <v>1.8243536967399228</v>
      </c>
      <c r="AF391" s="122">
        <f>(幕後結果!$AH$2+幕後結果!$AH$4*幕後結果_最佳化!$T1392)*12/3</f>
        <v>0.87121845450276825</v>
      </c>
      <c r="AG391" s="122">
        <f>(幕後結果!$AI$2+幕後結果!$AI$4*幕後結果_最佳化!$U1392)*12/3</f>
        <v>-1.3466046899254061</v>
      </c>
      <c r="AH391" s="122">
        <f>(幕後結果!$AJ$2+幕後結果!$AJ$4*幕後結果_最佳化!$V1392)*12/3</f>
        <v>-1.5050495077884969</v>
      </c>
      <c r="AI391" s="96">
        <f>(幕後結果!$AK$2+幕後結果!$AK$4*幕後結果_最佳化!$W1392)*12/3</f>
        <v>-0.63244326305898169</v>
      </c>
      <c r="AJ391" s="56"/>
      <c r="AK391" s="56"/>
      <c r="AL391" s="56"/>
      <c r="AM391" s="104">
        <v>390</v>
      </c>
      <c r="AN391" s="122">
        <f t="shared" si="79"/>
        <v>8.9881817619393803E-2</v>
      </c>
      <c r="AO391" s="122">
        <f t="shared" si="80"/>
        <v>8.9364944471370458E-2</v>
      </c>
      <c r="AP391" s="122">
        <f t="shared" si="81"/>
        <v>0.12638390403119276</v>
      </c>
      <c r="AQ391" s="122">
        <f t="shared" si="82"/>
        <v>0.15253333658713314</v>
      </c>
      <c r="AR391" s="122">
        <f t="shared" si="83"/>
        <v>8.1773399270881994E-2</v>
      </c>
      <c r="AS391" s="122">
        <f t="shared" si="84"/>
        <v>0.17834871580549205</v>
      </c>
      <c r="AT391" s="122">
        <f t="shared" si="85"/>
        <v>3.8581126396923376E-2</v>
      </c>
      <c r="AU391" s="122">
        <f t="shared" si="86"/>
        <v>0.1252056352238658</v>
      </c>
      <c r="AV391" s="122">
        <f t="shared" si="87"/>
        <v>1.1882597986093243E-2</v>
      </c>
      <c r="AW391" s="122">
        <f t="shared" si="88"/>
        <v>0.10604452260765342</v>
      </c>
      <c r="AX391" s="122">
        <f t="shared" si="89"/>
        <v>1</v>
      </c>
      <c r="AY391" s="122">
        <f>SUMPRODUCT(AN391:AW391,幕後結果_最佳化!$Z$1005:$AI$1005)</f>
        <v>1.3209119165219774E-2</v>
      </c>
      <c r="AZ391" s="122">
        <f>(SUMPRODUCT(AN391:AW391,MMULT(AN391:AW391,幕後結果!$AB$9:$AK$18)))*252</f>
        <v>4.9558651747077576E-2</v>
      </c>
      <c r="BA391" s="122">
        <f t="shared" si="90"/>
        <v>0.22261772559047849</v>
      </c>
      <c r="BB391" s="98">
        <f t="shared" si="91"/>
        <v>-0.13337159364119444</v>
      </c>
      <c r="BC391" s="56"/>
      <c r="BD391" s="56"/>
    </row>
    <row r="392" spans="1:56">
      <c r="A392" s="91">
        <v>391</v>
      </c>
      <c r="B392" s="122">
        <v>0.60031735078691528</v>
      </c>
      <c r="C392" s="122">
        <v>0.7910039569252596</v>
      </c>
      <c r="D392" s="122">
        <v>0.38293904246661792</v>
      </c>
      <c r="E392" s="122">
        <v>0.94014892584699483</v>
      </c>
      <c r="F392" s="122">
        <v>0.32733007164355943</v>
      </c>
      <c r="G392" s="122">
        <v>0.93809525878364419</v>
      </c>
      <c r="H392" s="122">
        <v>0.90541730626574024</v>
      </c>
      <c r="I392" s="122">
        <v>0.39092938215944306</v>
      </c>
      <c r="J392" s="122">
        <v>0.3775578652202094</v>
      </c>
      <c r="K392" s="100">
        <v>0.64285532408547486</v>
      </c>
      <c r="L392" s="101"/>
      <c r="M392" s="102">
        <v>391</v>
      </c>
      <c r="N392" s="125">
        <v>0.25416861208410313</v>
      </c>
      <c r="O392" s="125">
        <v>0.80990968314922296</v>
      </c>
      <c r="P392" s="125">
        <v>-0.29777082281713468</v>
      </c>
      <c r="Q392" s="125">
        <v>1.5560249973911231</v>
      </c>
      <c r="R392" s="125">
        <v>-0.44729767803290488</v>
      </c>
      <c r="S392" s="125">
        <v>1.5389787568513829</v>
      </c>
      <c r="T392" s="125">
        <v>1.3130521160932014</v>
      </c>
      <c r="U392" s="122">
        <v>-0.27689756246331748</v>
      </c>
      <c r="V392" s="122">
        <v>-0.31190104218503517</v>
      </c>
      <c r="W392" s="94">
        <v>0.36610148182087804</v>
      </c>
      <c r="X392" s="56"/>
      <c r="Y392" s="95">
        <v>391</v>
      </c>
      <c r="Z392" s="122">
        <f>(幕後結果!$AB$2+幕後結果!$AB$4*幕後結果_最佳化!$N1393)*12/3</f>
        <v>0.26727281627208271</v>
      </c>
      <c r="AA392" s="122">
        <f>(幕後結果!$AC$2+幕後結果!$AC$4*幕後結果_最佳化!$O1393)*12/3</f>
        <v>-0.23972061652672938</v>
      </c>
      <c r="AB392" s="122">
        <f>(幕後結果!$AD$2+幕後結果!$AD$4*幕後結果_最佳化!$P1393)*12/3</f>
        <v>0.36332551888292947</v>
      </c>
      <c r="AC392" s="122">
        <f>(幕後結果!$AE$2+幕後結果!$AE$4*幕後結果_最佳化!$Q1393)*12/3</f>
        <v>2.1012948617072582</v>
      </c>
      <c r="AD392" s="122">
        <f>(幕後結果!$AF$2+幕後結果!$AF$4*幕後結果_最佳化!$R1393)*12/3</f>
        <v>-0.20114728901781675</v>
      </c>
      <c r="AE392" s="122">
        <f>(幕後結果!$AG$2+幕後結果!$AG$4*幕後結果_最佳化!$S1393)*12/3</f>
        <v>2.4754190010484058</v>
      </c>
      <c r="AF392" s="122">
        <f>(幕後結果!$AH$2+幕後結果!$AH$4*幕後結果_最佳化!$T1393)*12/3</f>
        <v>2.0948037118078036</v>
      </c>
      <c r="AG392" s="122">
        <f>(幕後結果!$AI$2+幕後結果!$AI$4*幕後結果_最佳化!$U1393)*12/3</f>
        <v>-1.0955939666323422</v>
      </c>
      <c r="AH392" s="122">
        <f>(幕後結果!$AJ$2+幕後結果!$AJ$4*幕後結果_最佳化!$V1393)*12/3</f>
        <v>0.40330597446584232</v>
      </c>
      <c r="AI392" s="96">
        <f>(幕後結果!$AK$2+幕後結果!$AK$4*幕後結果_最佳化!$W1393)*12/3</f>
        <v>8.3692411414538703E-2</v>
      </c>
      <c r="AJ392" s="56"/>
      <c r="AK392" s="56"/>
      <c r="AL392" s="56"/>
      <c r="AM392" s="104">
        <v>391</v>
      </c>
      <c r="AN392" s="122">
        <f t="shared" si="79"/>
        <v>0.15371814162177411</v>
      </c>
      <c r="AO392" s="122">
        <f t="shared" si="80"/>
        <v>7.7211931491690533E-2</v>
      </c>
      <c r="AP392" s="122">
        <f t="shared" si="81"/>
        <v>0.15482957046934195</v>
      </c>
      <c r="AQ392" s="122">
        <f t="shared" si="82"/>
        <v>4.4322025345719718E-2</v>
      </c>
      <c r="AR392" s="122">
        <f t="shared" si="83"/>
        <v>0.10200566635561321</v>
      </c>
      <c r="AS392" s="122">
        <f t="shared" si="84"/>
        <v>3.5246580842718346E-2</v>
      </c>
      <c r="AT392" s="122">
        <f t="shared" si="85"/>
        <v>9.8613112483555185E-2</v>
      </c>
      <c r="AU392" s="122">
        <f t="shared" si="86"/>
        <v>0.13086839381584936</v>
      </c>
      <c r="AV392" s="122">
        <f t="shared" si="87"/>
        <v>0.13997874936799348</v>
      </c>
      <c r="AW392" s="122">
        <f t="shared" si="88"/>
        <v>6.3205828205744205E-2</v>
      </c>
      <c r="AX392" s="122">
        <f t="shared" si="89"/>
        <v>1.0000000000000002</v>
      </c>
      <c r="AY392" s="122">
        <f>SUMPRODUCT(AN392:AW392,幕後結果_最佳化!$Z$1005:$AI$1005)</f>
        <v>-2.4939677633631432E-3</v>
      </c>
      <c r="AZ392" s="122">
        <f>(SUMPRODUCT(AN392:AW392,MMULT(AN392:AW392,幕後結果!$AB$9:$AK$18)))*252</f>
        <v>5.0914458654248852E-2</v>
      </c>
      <c r="BA392" s="122">
        <f t="shared" si="90"/>
        <v>0.22564232460743897</v>
      </c>
      <c r="BB392" s="98">
        <f t="shared" si="91"/>
        <v>-0.20117665354820846</v>
      </c>
      <c r="BC392" s="56"/>
      <c r="BD392" s="56"/>
    </row>
    <row r="393" spans="1:56">
      <c r="A393" s="91">
        <v>392</v>
      </c>
      <c r="B393" s="122">
        <v>4.5552550743726883E-2</v>
      </c>
      <c r="C393" s="122">
        <v>0.34244952467180778</v>
      </c>
      <c r="D393" s="122">
        <v>0.72125638957462979</v>
      </c>
      <c r="E393" s="122">
        <v>0.13587222329526338</v>
      </c>
      <c r="F393" s="122">
        <v>0.71169715961341873</v>
      </c>
      <c r="G393" s="122">
        <v>0.21961240666260284</v>
      </c>
      <c r="H393" s="122">
        <v>0.50460516173025294</v>
      </c>
      <c r="I393" s="122">
        <v>9.493423272439272E-2</v>
      </c>
      <c r="J393" s="122">
        <v>0.45013175646896308</v>
      </c>
      <c r="K393" s="100">
        <v>0.60885871348785003</v>
      </c>
      <c r="L393" s="101"/>
      <c r="M393" s="102">
        <v>392</v>
      </c>
      <c r="N393" s="125">
        <v>-1.68959688922221</v>
      </c>
      <c r="O393" s="125">
        <v>-0.40578708441554129</v>
      </c>
      <c r="P393" s="125">
        <v>0.58657791193461883</v>
      </c>
      <c r="Q393" s="125">
        <v>-1.0990541515263781</v>
      </c>
      <c r="R393" s="125">
        <v>0.55834960105964937</v>
      </c>
      <c r="S393" s="125">
        <v>-0.77350289968999164</v>
      </c>
      <c r="T393" s="125">
        <v>1.1543684975998858E-2</v>
      </c>
      <c r="U393" s="122">
        <v>-1.3109683244016797</v>
      </c>
      <c r="V393" s="122">
        <v>-0.12532847143357731</v>
      </c>
      <c r="W393" s="94">
        <v>0.27634568098384898</v>
      </c>
      <c r="X393" s="56"/>
      <c r="Y393" s="95">
        <v>392</v>
      </c>
      <c r="Z393" s="122">
        <f>(幕後結果!$AB$2+幕後結果!$AB$4*幕後結果_最佳化!$N1394)*12/3</f>
        <v>-2.1460100133294109</v>
      </c>
      <c r="AA393" s="122">
        <f>(幕後結果!$AC$2+幕後結果!$AC$4*幕後結果_最佳化!$O1394)*12/3</f>
        <v>-2.0839236291580105</v>
      </c>
      <c r="AB393" s="122">
        <f>(幕後結果!$AD$2+幕後結果!$AD$4*幕後結果_最佳化!$P1394)*12/3</f>
        <v>0.42022610619053175</v>
      </c>
      <c r="AC393" s="122">
        <f>(幕後結果!$AE$2+幕後結果!$AE$4*幕後結果_最佳化!$Q1394)*12/3</f>
        <v>5.8303995494605187E-2</v>
      </c>
      <c r="AD393" s="122">
        <f>(幕後結果!$AF$2+幕後結果!$AF$4*幕後結果_最佳化!$R1394)*12/3</f>
        <v>0.28152722760477122</v>
      </c>
      <c r="AE393" s="122">
        <f>(幕後結果!$AG$2+幕後結果!$AG$4*幕後結果_最佳化!$S1394)*12/3</f>
        <v>-1.1399701092405663</v>
      </c>
      <c r="AF393" s="122">
        <f>(幕後結果!$AH$2+幕後結果!$AH$4*幕後結果_最佳化!$T1394)*12/3</f>
        <v>1.1203321872181171</v>
      </c>
      <c r="AG393" s="122">
        <f>(幕後結果!$AI$2+幕後結果!$AI$4*幕後結果_最佳化!$U1394)*12/3</f>
        <v>-3.1206279953539813</v>
      </c>
      <c r="AH393" s="122">
        <f>(幕後結果!$AJ$2+幕後結果!$AJ$4*幕後結果_最佳化!$V1394)*12/3</f>
        <v>-0.48320854769291727</v>
      </c>
      <c r="AI393" s="96">
        <f>(幕後結果!$AK$2+幕後結果!$AK$4*幕後結果_最佳化!$W1394)*12/3</f>
        <v>-0.8255832262574575</v>
      </c>
      <c r="AJ393" s="56"/>
      <c r="AK393" s="56"/>
      <c r="AL393" s="56"/>
      <c r="AM393" s="104">
        <v>392</v>
      </c>
      <c r="AN393" s="122">
        <f t="shared" si="79"/>
        <v>8.4404731659688925E-2</v>
      </c>
      <c r="AO393" s="122">
        <f t="shared" si="80"/>
        <v>7.5362597415167459E-2</v>
      </c>
      <c r="AP393" s="122">
        <f t="shared" si="81"/>
        <v>6.8911595214365989E-2</v>
      </c>
      <c r="AQ393" s="122">
        <f t="shared" si="82"/>
        <v>1.5592412791154094E-2</v>
      </c>
      <c r="AR393" s="122">
        <f t="shared" si="83"/>
        <v>2.4315116721946403E-2</v>
      </c>
      <c r="AS393" s="122">
        <f t="shared" si="84"/>
        <v>0.17216054615882667</v>
      </c>
      <c r="AT393" s="122">
        <f t="shared" si="85"/>
        <v>3.4004521628735469E-2</v>
      </c>
      <c r="AU393" s="122">
        <f t="shared" si="86"/>
        <v>0.3020199555451562</v>
      </c>
      <c r="AV393" s="122">
        <f t="shared" si="87"/>
        <v>2.7577110176845412E-2</v>
      </c>
      <c r="AW393" s="122">
        <f t="shared" si="88"/>
        <v>0.19565141268811329</v>
      </c>
      <c r="AX393" s="122">
        <f t="shared" si="89"/>
        <v>0.99999999999999978</v>
      </c>
      <c r="AY393" s="122">
        <f>SUMPRODUCT(AN393:AW393,幕後結果_最佳化!$Z$1005:$AI$1005)</f>
        <v>-0.30475759216797849</v>
      </c>
      <c r="AZ393" s="122">
        <f>(SUMPRODUCT(AN393:AW393,MMULT(AN393:AW393,幕後結果!$AB$9:$AK$18)))*252</f>
        <v>6.5326604085919004E-2</v>
      </c>
      <c r="BA393" s="122">
        <f t="shared" si="90"/>
        <v>0.25559069639937798</v>
      </c>
      <c r="BB393" s="98">
        <f t="shared" si="91"/>
        <v>-1.3602122341133249</v>
      </c>
      <c r="BC393" s="56"/>
      <c r="BD393" s="56"/>
    </row>
    <row r="394" spans="1:56">
      <c r="A394" s="91">
        <v>393</v>
      </c>
      <c r="B394" s="122">
        <v>0.12771590664992161</v>
      </c>
      <c r="C394" s="122">
        <v>0.23041703656620904</v>
      </c>
      <c r="D394" s="122">
        <v>0.56649302325190409</v>
      </c>
      <c r="E394" s="122">
        <v>0.33069891267954832</v>
      </c>
      <c r="F394" s="122">
        <v>0.81263633775603394</v>
      </c>
      <c r="G394" s="122">
        <v>0.22084993262465757</v>
      </c>
      <c r="H394" s="122">
        <v>0.50528406154956351</v>
      </c>
      <c r="I394" s="122">
        <v>0.40547111015662929</v>
      </c>
      <c r="J394" s="122">
        <v>0.3533325715075728</v>
      </c>
      <c r="K394" s="100">
        <v>0.6805757552164633</v>
      </c>
      <c r="L394" s="101"/>
      <c r="M394" s="102">
        <v>393</v>
      </c>
      <c r="N394" s="125">
        <v>-1.1372547304997551</v>
      </c>
      <c r="O394" s="125">
        <v>-0.73747412441390181</v>
      </c>
      <c r="P394" s="125">
        <v>0.16745258356947051</v>
      </c>
      <c r="Q394" s="125">
        <v>-0.4379840780864015</v>
      </c>
      <c r="R394" s="125">
        <v>0.88765320531437175</v>
      </c>
      <c r="S394" s="125">
        <v>-0.76932590042079863</v>
      </c>
      <c r="T394" s="125">
        <v>1.3245565386208998E-2</v>
      </c>
      <c r="U394" s="122">
        <v>-0.23921068165521903</v>
      </c>
      <c r="V394" s="122">
        <v>-0.37633865825518231</v>
      </c>
      <c r="W394" s="94">
        <v>0.46930941071943688</v>
      </c>
      <c r="X394" s="56"/>
      <c r="Y394" s="95">
        <v>393</v>
      </c>
      <c r="Z394" s="122">
        <f>(幕後結果!$AB$2+幕後結果!$AB$4*幕後結果_最佳化!$N1395)*12/3</f>
        <v>-1.4602493869503004</v>
      </c>
      <c r="AA394" s="122">
        <f>(幕後結果!$AC$2+幕後結果!$AC$4*幕後結果_最佳化!$O1395)*12/3</f>
        <v>-2.4930222702604272</v>
      </c>
      <c r="AB394" s="122">
        <f>(幕後結果!$AD$2+幕後結果!$AD$4*幕後結果_最佳化!$P1395)*12/3</f>
        <v>0.18995376022348368</v>
      </c>
      <c r="AC394" s="122">
        <f>(幕後結果!$AE$2+幕後結果!$AE$4*幕後結果_最佳化!$Q1395)*12/3</f>
        <v>0.41438808583169812</v>
      </c>
      <c r="AD394" s="122">
        <f>(幕後結果!$AF$2+幕後結果!$AF$4*幕後結果_最佳化!$R1395)*12/3</f>
        <v>0.45954241920753197</v>
      </c>
      <c r="AE394" s="122">
        <f>(幕後結果!$AG$2+幕後結果!$AG$4*幕後結果_最佳化!$S1395)*12/3</f>
        <v>-0.78573865272483123</v>
      </c>
      <c r="AF394" s="122">
        <f>(幕後結果!$AH$2+幕後結果!$AH$4*幕後結果_最佳化!$T1395)*12/3</f>
        <v>1.2282320415108998</v>
      </c>
      <c r="AG394" s="122">
        <f>(幕後結果!$AI$2+幕後結果!$AI$4*幕後結果_最佳化!$U1395)*12/3</f>
        <v>-1.539918802966892</v>
      </c>
      <c r="AH394" s="122">
        <f>(幕後結果!$AJ$2+幕後結果!$AJ$4*幕後結果_最佳化!$V1395)*12/3</f>
        <v>-0.53074126578129011</v>
      </c>
      <c r="AI394" s="96">
        <f>(幕後結果!$AK$2+幕後結果!$AK$4*幕後結果_最佳化!$W1395)*12/3</f>
        <v>-0.53784958992110132</v>
      </c>
      <c r="AJ394" s="56"/>
      <c r="AK394" s="56"/>
      <c r="AL394" s="56"/>
      <c r="AM394" s="104">
        <v>393</v>
      </c>
      <c r="AN394" s="122">
        <f t="shared" si="79"/>
        <v>0.20601096519168524</v>
      </c>
      <c r="AO394" s="122">
        <f t="shared" si="80"/>
        <v>5.7428668738498112E-2</v>
      </c>
      <c r="AP394" s="122">
        <f t="shared" si="81"/>
        <v>5.3504144787781059E-2</v>
      </c>
      <c r="AQ394" s="122">
        <f t="shared" si="82"/>
        <v>0.20223976815607264</v>
      </c>
      <c r="AR394" s="122">
        <f t="shared" si="83"/>
        <v>5.9298959080862808E-2</v>
      </c>
      <c r="AS394" s="122">
        <f t="shared" si="84"/>
        <v>3.1691028579385432E-2</v>
      </c>
      <c r="AT394" s="122">
        <f t="shared" si="85"/>
        <v>0.15772587070370278</v>
      </c>
      <c r="AU394" s="122">
        <f t="shared" si="86"/>
        <v>0.1200489076149127</v>
      </c>
      <c r="AV394" s="122">
        <f t="shared" si="87"/>
        <v>0.10547560129750229</v>
      </c>
      <c r="AW394" s="122">
        <f t="shared" si="88"/>
        <v>6.5760858495968024E-3</v>
      </c>
      <c r="AX394" s="122">
        <f t="shared" si="89"/>
        <v>0.99999999999999989</v>
      </c>
      <c r="AY394" s="122">
        <f>SUMPRODUCT(AN394:AW394,幕後結果_最佳化!$Z$1005:$AI$1005)</f>
        <v>0.21957995538127004</v>
      </c>
      <c r="AZ394" s="122">
        <f>(SUMPRODUCT(AN394:AW394,MMULT(AN394:AW394,幕後結果!$AB$9:$AK$18)))*252</f>
        <v>5.2595222633011342E-2</v>
      </c>
      <c r="BA394" s="122">
        <f t="shared" si="90"/>
        <v>0.22933648343212062</v>
      </c>
      <c r="BB394" s="98">
        <f t="shared" si="91"/>
        <v>0.77039620010378351</v>
      </c>
      <c r="BC394" s="56"/>
      <c r="BD394" s="56"/>
    </row>
    <row r="395" spans="1:56">
      <c r="A395" s="91">
        <v>394</v>
      </c>
      <c r="B395" s="122">
        <v>0.49001114353025521</v>
      </c>
      <c r="C395" s="122">
        <v>0.34613531601998981</v>
      </c>
      <c r="D395" s="122">
        <v>0.37068829151397931</v>
      </c>
      <c r="E395" s="122">
        <v>0.64411773233685743</v>
      </c>
      <c r="F395" s="122">
        <v>3.1180441579730989E-2</v>
      </c>
      <c r="G395" s="122">
        <v>1.8750557273261581E-3</v>
      </c>
      <c r="H395" s="122">
        <v>0.81125690882246948</v>
      </c>
      <c r="I395" s="122">
        <v>9.0212544372283432E-3</v>
      </c>
      <c r="J395" s="122">
        <v>0.1791053596136154</v>
      </c>
      <c r="K395" s="100">
        <v>0.86808130543441142</v>
      </c>
      <c r="L395" s="101"/>
      <c r="M395" s="102">
        <v>394</v>
      </c>
      <c r="N395" s="125">
        <v>-2.504096680194616E-2</v>
      </c>
      <c r="O395" s="125">
        <v>-0.39577552749891481</v>
      </c>
      <c r="P395" s="125">
        <v>-0.33003094119670484</v>
      </c>
      <c r="Q395" s="125">
        <v>0.36948730313777717</v>
      </c>
      <c r="R395" s="125">
        <v>-1.8637210825805133</v>
      </c>
      <c r="S395" s="125">
        <v>-2.898450796425891</v>
      </c>
      <c r="T395" s="125">
        <v>0.88253755115844279</v>
      </c>
      <c r="U395" s="122">
        <v>-2.364744594215741</v>
      </c>
      <c r="V395" s="122">
        <v>-0.91877987831392616</v>
      </c>
      <c r="W395" s="94">
        <v>1.1173671165397348</v>
      </c>
      <c r="X395" s="56"/>
      <c r="Y395" s="95">
        <v>394</v>
      </c>
      <c r="Z395" s="122">
        <f>(幕後結果!$AB$2+幕後結果!$AB$4*幕後結果_最佳化!$N1396)*12/3</f>
        <v>-7.9379947208455176E-2</v>
      </c>
      <c r="AA395" s="122">
        <f>(幕後結果!$AC$2+幕後結果!$AC$4*幕後結果_最佳化!$O1396)*12/3</f>
        <v>-1.9255019095278698</v>
      </c>
      <c r="AB395" s="122">
        <f>(幕後結果!$AD$2+幕後結果!$AD$4*幕後結果_最佳化!$P1396)*12/3</f>
        <v>0.12884238136860088</v>
      </c>
      <c r="AC395" s="122">
        <f>(幕後結果!$AE$2+幕後結果!$AE$4*幕後結果_最佳化!$Q1396)*12/3</f>
        <v>1.0080241544655035</v>
      </c>
      <c r="AD395" s="122">
        <f>(幕後結果!$AF$2+幕後結果!$AF$4*幕後結果_最佳化!$R1396)*12/3</f>
        <v>-1.3772965743087553</v>
      </c>
      <c r="AE395" s="122">
        <f>(幕後結果!$AG$2+幕後結果!$AG$4*幕後結果_最佳化!$S1396)*12/3</f>
        <v>-1.929400452108581</v>
      </c>
      <c r="AF395" s="122">
        <f>(幕後結果!$AH$2+幕後結果!$AH$4*幕後結果_最佳化!$T1396)*12/3</f>
        <v>1.6313065552236783</v>
      </c>
      <c r="AG395" s="122">
        <f>(幕後結果!$AI$2+幕後結果!$AI$4*幕後結果_最佳化!$U1396)*12/3</f>
        <v>-4.0105761655934797</v>
      </c>
      <c r="AH395" s="122">
        <f>(幕後結果!$AJ$2+幕後結果!$AJ$4*幕後結果_最佳化!$V1396)*12/3</f>
        <v>-0.89991585528386331</v>
      </c>
      <c r="AI395" s="96">
        <f>(幕後結果!$AK$2+幕後結果!$AK$4*幕後結果_最佳化!$W1396)*12/3</f>
        <v>-0.60218824250225111</v>
      </c>
      <c r="AJ395" s="56"/>
      <c r="AK395" s="56"/>
      <c r="AL395" s="56"/>
      <c r="AM395" s="104">
        <v>394</v>
      </c>
      <c r="AN395" s="122">
        <f t="shared" si="79"/>
        <v>9.8140725688228944E-2</v>
      </c>
      <c r="AO395" s="122">
        <f t="shared" si="80"/>
        <v>3.1685501043300812E-2</v>
      </c>
      <c r="AP395" s="122">
        <f t="shared" si="81"/>
        <v>0.17517404086029104</v>
      </c>
      <c r="AQ395" s="122">
        <f t="shared" si="82"/>
        <v>0.15690527075537986</v>
      </c>
      <c r="AR395" s="122">
        <f t="shared" si="83"/>
        <v>9.1847564852983149E-2</v>
      </c>
      <c r="AS395" s="122">
        <f t="shared" si="84"/>
        <v>0.11666631446574344</v>
      </c>
      <c r="AT395" s="122">
        <f t="shared" si="85"/>
        <v>0.12269088296932028</v>
      </c>
      <c r="AU395" s="122">
        <f t="shared" si="86"/>
        <v>6.6659712600082174E-2</v>
      </c>
      <c r="AV395" s="122">
        <f t="shared" si="87"/>
        <v>0.11852925194192457</v>
      </c>
      <c r="AW395" s="122">
        <f t="shared" si="88"/>
        <v>2.1700734822745638E-2</v>
      </c>
      <c r="AX395" s="122">
        <f t="shared" si="89"/>
        <v>0.99999999999999989</v>
      </c>
      <c r="AY395" s="122">
        <f>SUMPRODUCT(AN395:AW395,幕後結果_最佳化!$Z$1005:$AI$1005)</f>
        <v>0.29647614029952318</v>
      </c>
      <c r="AZ395" s="122">
        <f>(SUMPRODUCT(AN395:AW395,MMULT(AN395:AW395,幕後結果!$AB$9:$AK$18)))*252</f>
        <v>4.5311237142325309E-2</v>
      </c>
      <c r="BA395" s="122">
        <f t="shared" si="90"/>
        <v>0.21286436325116825</v>
      </c>
      <c r="BB395" s="98">
        <f t="shared" si="91"/>
        <v>1.1912568944211543</v>
      </c>
      <c r="BC395" s="56"/>
      <c r="BD395" s="56"/>
    </row>
    <row r="396" spans="1:56">
      <c r="A396" s="91">
        <v>395</v>
      </c>
      <c r="B396" s="122">
        <v>8.8726040740825907E-2</v>
      </c>
      <c r="C396" s="122">
        <v>0.70815956076364683</v>
      </c>
      <c r="D396" s="122">
        <v>0.16013975569360217</v>
      </c>
      <c r="E396" s="122">
        <v>0.24932649751185232</v>
      </c>
      <c r="F396" s="122">
        <v>0.30274477716188186</v>
      </c>
      <c r="G396" s="122">
        <v>0.83078424671018292</v>
      </c>
      <c r="H396" s="122">
        <v>0.80674941520200316</v>
      </c>
      <c r="I396" s="122">
        <v>0.15735569604615041</v>
      </c>
      <c r="J396" s="122">
        <v>0.78330403986471464</v>
      </c>
      <c r="K396" s="100">
        <v>0.97084837544297886</v>
      </c>
      <c r="L396" s="101"/>
      <c r="M396" s="102">
        <v>395</v>
      </c>
      <c r="N396" s="125">
        <v>-1.3486416947737978</v>
      </c>
      <c r="O396" s="125">
        <v>0.54801605556152944</v>
      </c>
      <c r="P396" s="125">
        <v>-0.99388365772696774</v>
      </c>
      <c r="Q396" s="125">
        <v>-0.67661068957988713</v>
      </c>
      <c r="R396" s="125">
        <v>-0.51652246286922709</v>
      </c>
      <c r="S396" s="125">
        <v>0.95726898293527862</v>
      </c>
      <c r="T396" s="125">
        <v>0.86597992720401462</v>
      </c>
      <c r="U396" s="122">
        <v>-1.0053852238671428</v>
      </c>
      <c r="V396" s="122">
        <v>0.78340057217121029</v>
      </c>
      <c r="W396" s="94">
        <v>1.8934108841620503</v>
      </c>
      <c r="X396" s="56"/>
      <c r="Y396" s="95">
        <v>395</v>
      </c>
      <c r="Z396" s="122">
        <f>(幕後結果!$AB$2+幕後結果!$AB$4*幕後結果_最佳化!$N1397)*12/3</f>
        <v>-1.722696956341409</v>
      </c>
      <c r="AA396" s="122">
        <f>(幕後結果!$AC$2+幕後結果!$AC$4*幕後結果_最佳化!$O1397)*12/3</f>
        <v>-0.73988942636523447</v>
      </c>
      <c r="AB396" s="122">
        <f>(幕後結果!$AD$2+幕後結果!$AD$4*幕後結果_最佳化!$P1397)*12/3</f>
        <v>-0.74880533609597422</v>
      </c>
      <c r="AC396" s="122">
        <f>(幕後結果!$AE$2+幕後結果!$AE$4*幕後結果_最佳化!$Q1397)*12/3</f>
        <v>0.17740603491471707</v>
      </c>
      <c r="AD396" s="122">
        <f>(幕後結果!$AF$2+幕後結果!$AF$4*幕後結果_最佳化!$R1397)*12/3</f>
        <v>-0.46819001868829369</v>
      </c>
      <c r="AE396" s="122">
        <f>(幕後結果!$AG$2+幕後結果!$AG$4*幕後結果_最佳化!$S1397)*12/3</f>
        <v>0.27677215854144493</v>
      </c>
      <c r="AF396" s="122">
        <f>(幕後結果!$AH$2+幕後結果!$AH$4*幕後結果_最佳化!$T1397)*12/3</f>
        <v>1.4932012595761155</v>
      </c>
      <c r="AG396" s="122">
        <f>(幕後結果!$AI$2+幕後結果!$AI$4*幕後結果_最佳化!$U1397)*12/3</f>
        <v>-2.7364312394561323</v>
      </c>
      <c r="AH396" s="122">
        <f>(幕後結果!$AJ$2+幕後結果!$AJ$4*幕後結果_最佳化!$V1397)*12/3</f>
        <v>0.44960081599042095</v>
      </c>
      <c r="AI396" s="96">
        <f>(幕後結果!$AK$2+幕後結果!$AK$4*幕後結果_最佳化!$W1397)*12/3</f>
        <v>0.15299900874325573</v>
      </c>
      <c r="AJ396" s="56"/>
      <c r="AK396" s="56"/>
      <c r="AL396" s="56"/>
      <c r="AM396" s="104">
        <v>395</v>
      </c>
      <c r="AN396" s="122">
        <f t="shared" si="79"/>
        <v>0.1721476571643013</v>
      </c>
      <c r="AO396" s="122">
        <f t="shared" si="80"/>
        <v>0.13471207247173961</v>
      </c>
      <c r="AP396" s="122">
        <f t="shared" si="81"/>
        <v>0.15644536188792146</v>
      </c>
      <c r="AQ396" s="122">
        <f t="shared" si="82"/>
        <v>0.17450312913626989</v>
      </c>
      <c r="AR396" s="122">
        <f t="shared" si="83"/>
        <v>0.12085900851953392</v>
      </c>
      <c r="AS396" s="122">
        <f t="shared" si="84"/>
        <v>2.9238250408267887E-3</v>
      </c>
      <c r="AT396" s="122">
        <f t="shared" si="85"/>
        <v>1.3795596203801618E-2</v>
      </c>
      <c r="AU396" s="122">
        <f t="shared" si="86"/>
        <v>0.10545221971877322</v>
      </c>
      <c r="AV396" s="122">
        <f t="shared" si="87"/>
        <v>4.2348158043450962E-2</v>
      </c>
      <c r="AW396" s="122">
        <f t="shared" si="88"/>
        <v>7.6812971813381287E-2</v>
      </c>
      <c r="AX396" s="122">
        <f t="shared" si="89"/>
        <v>1</v>
      </c>
      <c r="AY396" s="122">
        <f>SUMPRODUCT(AN396:AW396,幕後結果_最佳化!$Z$1005:$AI$1005)</f>
        <v>-7.5572824387576051E-2</v>
      </c>
      <c r="AZ396" s="122">
        <f>(SUMPRODUCT(AN396:AW396,MMULT(AN396:AW396,幕後結果!$AB$9:$AK$18)))*252</f>
        <v>5.0342035753773606E-2</v>
      </c>
      <c r="BA396" s="122">
        <f t="shared" si="90"/>
        <v>0.22437030943013295</v>
      </c>
      <c r="BB396" s="98">
        <f t="shared" si="91"/>
        <v>-0.52802362615837772</v>
      </c>
      <c r="BC396" s="56"/>
      <c r="BD396" s="56"/>
    </row>
    <row r="397" spans="1:56">
      <c r="A397" s="91">
        <v>396</v>
      </c>
      <c r="B397" s="122">
        <v>0.42092701720488268</v>
      </c>
      <c r="C397" s="122">
        <v>0.89341283206211175</v>
      </c>
      <c r="D397" s="122">
        <v>0.85937942336319706</v>
      </c>
      <c r="E397" s="122">
        <v>0.34577497575458449</v>
      </c>
      <c r="F397" s="122">
        <v>0.63834269693313272</v>
      </c>
      <c r="G397" s="122">
        <v>0.15702142215403825</v>
      </c>
      <c r="H397" s="122">
        <v>0.70699408542838782</v>
      </c>
      <c r="I397" s="122">
        <v>0.50020213987610784</v>
      </c>
      <c r="J397" s="122">
        <v>0.6608467699609617</v>
      </c>
      <c r="K397" s="100">
        <v>3.1217920252496922E-2</v>
      </c>
      <c r="L397" s="101"/>
      <c r="M397" s="102">
        <v>396</v>
      </c>
      <c r="N397" s="125">
        <v>-0.19952251317273481</v>
      </c>
      <c r="O397" s="125">
        <v>1.2448841554899903</v>
      </c>
      <c r="P397" s="125">
        <v>1.0775353806570631</v>
      </c>
      <c r="Q397" s="125">
        <v>-0.39675254046743752</v>
      </c>
      <c r="R397" s="125">
        <v>0.35403239450114238</v>
      </c>
      <c r="S397" s="125">
        <v>-1.0067751388920545</v>
      </c>
      <c r="T397" s="125">
        <v>0.54462445891368627</v>
      </c>
      <c r="U397" s="122">
        <v>5.0668955056309051E-4</v>
      </c>
      <c r="V397" s="122">
        <v>0.41477522184074522</v>
      </c>
      <c r="W397" s="94">
        <v>-1.8631878584567168</v>
      </c>
      <c r="X397" s="56"/>
      <c r="Y397" s="95">
        <v>396</v>
      </c>
      <c r="Z397" s="122">
        <f>(幕後結果!$AB$2+幕後結果!$AB$4*幕後結果_最佳化!$N1398)*12/3</f>
        <v>-0.29600758035450986</v>
      </c>
      <c r="AA397" s="122">
        <f>(幕後結果!$AC$2+幕後結果!$AC$4*幕後結果_最佳化!$O1398)*12/3</f>
        <v>0.32028694117869039</v>
      </c>
      <c r="AB397" s="122">
        <f>(幕後結果!$AD$2+幕後結果!$AD$4*幕後結果_最佳化!$P1398)*12/3</f>
        <v>1.4618004324492953</v>
      </c>
      <c r="AC397" s="122">
        <f>(幕後結果!$AE$2+幕後結果!$AE$4*幕後結果_最佳化!$Q1398)*12/3</f>
        <v>1.057679405460515</v>
      </c>
      <c r="AD397" s="122">
        <f>(幕後結果!$AF$2+幕後結果!$AF$4*幕後結果_最佳化!$R1398)*12/3</f>
        <v>0.37445717171771015</v>
      </c>
      <c r="AE397" s="122">
        <f>(幕後結果!$AG$2+幕後結果!$AG$4*幕後結果_最佳化!$S1398)*12/3</f>
        <v>-0.1102657477129666</v>
      </c>
      <c r="AF397" s="122">
        <f>(幕後結果!$AH$2+幕後結果!$AH$4*幕後結果_最佳化!$T1398)*12/3</f>
        <v>1.871992373060233</v>
      </c>
      <c r="AG397" s="122">
        <f>(幕後結果!$AI$2+幕後結果!$AI$4*幕後結果_最佳化!$U1398)*12/3</f>
        <v>-0.99181356389685282</v>
      </c>
      <c r="AH397" s="122">
        <f>(幕後結果!$AJ$2+幕後結果!$AJ$4*幕後結果_最佳化!$V1398)*12/3</f>
        <v>1.0223355792225621</v>
      </c>
      <c r="AI397" s="96">
        <f>(幕後結果!$AK$2+幕後結果!$AK$4*幕後結果_最佳化!$W1398)*12/3</f>
        <v>-1.1216175572555813</v>
      </c>
      <c r="AJ397" s="56"/>
      <c r="AK397" s="56"/>
      <c r="AL397" s="56"/>
      <c r="AM397" s="104">
        <v>396</v>
      </c>
      <c r="AN397" s="122">
        <f t="shared" si="79"/>
        <v>0.19378173611993874</v>
      </c>
      <c r="AO397" s="122">
        <f t="shared" si="80"/>
        <v>6.9580428862282426E-2</v>
      </c>
      <c r="AP397" s="122">
        <f t="shared" si="81"/>
        <v>5.3131301098132799E-2</v>
      </c>
      <c r="AQ397" s="122">
        <f t="shared" si="82"/>
        <v>4.6626439779703143E-3</v>
      </c>
      <c r="AR397" s="122">
        <f t="shared" si="83"/>
        <v>8.1420858715421221E-2</v>
      </c>
      <c r="AS397" s="122">
        <f t="shared" si="84"/>
        <v>0.20126704141659651</v>
      </c>
      <c r="AT397" s="122">
        <f t="shared" si="85"/>
        <v>5.7276343396932411E-2</v>
      </c>
      <c r="AU397" s="122">
        <f t="shared" si="86"/>
        <v>0.18267419437701285</v>
      </c>
      <c r="AV397" s="122">
        <f t="shared" si="87"/>
        <v>9.4327826076913687E-2</v>
      </c>
      <c r="AW397" s="122">
        <f t="shared" si="88"/>
        <v>6.1877625958799087E-2</v>
      </c>
      <c r="AX397" s="122">
        <f t="shared" si="89"/>
        <v>1</v>
      </c>
      <c r="AY397" s="122">
        <f>SUMPRODUCT(AN397:AW397,幕後結果_最佳化!$Z$1005:$AI$1005)</f>
        <v>-0.11285500745970893</v>
      </c>
      <c r="AZ397" s="122">
        <f>(SUMPRODUCT(AN397:AW397,MMULT(AN397:AW397,幕後結果!$AB$9:$AK$18)))*252</f>
        <v>6.2236522586356063E-2</v>
      </c>
      <c r="BA397" s="122">
        <f t="shared" si="90"/>
        <v>0.24947248863623434</v>
      </c>
      <c r="BB397" s="98">
        <f t="shared" si="91"/>
        <v>-0.62433741015355582</v>
      </c>
      <c r="BC397" s="56"/>
      <c r="BD397" s="56"/>
    </row>
    <row r="398" spans="1:56">
      <c r="A398" s="91">
        <v>397</v>
      </c>
      <c r="B398" s="122">
        <v>0.59432027273537424</v>
      </c>
      <c r="C398" s="122">
        <v>0.90258150613502175</v>
      </c>
      <c r="D398" s="122">
        <v>0.32570051780425135</v>
      </c>
      <c r="E398" s="122">
        <v>0.10733941344460263</v>
      </c>
      <c r="F398" s="122">
        <v>0.61688344301849529</v>
      </c>
      <c r="G398" s="122">
        <v>0.4892612956889919</v>
      </c>
      <c r="H398" s="122">
        <v>8.59678257949128E-2</v>
      </c>
      <c r="I398" s="122">
        <v>0.33632435049145304</v>
      </c>
      <c r="J398" s="122">
        <v>0.22555170953355019</v>
      </c>
      <c r="K398" s="100">
        <v>7.0825192353601629E-2</v>
      </c>
      <c r="L398" s="101"/>
      <c r="M398" s="102">
        <v>397</v>
      </c>
      <c r="N398" s="125">
        <v>0.23867261327512301</v>
      </c>
      <c r="O398" s="125">
        <v>1.2964021035957267</v>
      </c>
      <c r="P398" s="125">
        <v>-0.4518167032248856</v>
      </c>
      <c r="Q398" s="125">
        <v>-1.2408022039074298</v>
      </c>
      <c r="R398" s="125">
        <v>0.29730572142347889</v>
      </c>
      <c r="S398" s="125">
        <v>-2.6921191363403534E-2</v>
      </c>
      <c r="T398" s="125">
        <v>-1.3660105515046113</v>
      </c>
      <c r="U398" s="122">
        <v>-0.42251562133307186</v>
      </c>
      <c r="V398" s="122">
        <v>-0.75357673408049441</v>
      </c>
      <c r="W398" s="94">
        <v>-1.469672830148816</v>
      </c>
      <c r="X398" s="56"/>
      <c r="Y398" s="95">
        <v>397</v>
      </c>
      <c r="Z398" s="122">
        <f>(幕後結果!$AB$2+幕後結果!$AB$4*幕後結果_最佳化!$N1399)*12/3</f>
        <v>0.24803375280063789</v>
      </c>
      <c r="AA398" s="122">
        <f>(幕後結果!$AC$2+幕後結果!$AC$4*幕後結果_最佳化!$O1399)*12/3</f>
        <v>0.4293550466328786</v>
      </c>
      <c r="AB398" s="122">
        <f>(幕後結果!$AD$2+幕後結果!$AD$4*幕後結果_最佳化!$P1399)*12/3</f>
        <v>0.27467354148036194</v>
      </c>
      <c r="AC398" s="122">
        <f>(幕後結果!$AE$2+幕後結果!$AE$4*幕後結果_最佳化!$Q1399)*12/3</f>
        <v>0.12010271366733472</v>
      </c>
      <c r="AD398" s="122">
        <f>(幕後結果!$AF$2+幕後結果!$AF$4*幕後結果_最佳化!$R1399)*12/3</f>
        <v>0.1063461390476093</v>
      </c>
      <c r="AE398" s="122">
        <f>(幕後結果!$AG$2+幕後結果!$AG$4*幕後結果_最佳化!$S1399)*12/3</f>
        <v>-4.194284005814275E-2</v>
      </c>
      <c r="AF398" s="122">
        <f>(幕後結果!$AH$2+幕後結果!$AH$4*幕後結果_最佳化!$T1399)*12/3</f>
        <v>0.11350090910919897</v>
      </c>
      <c r="AG398" s="122">
        <f>(幕後結果!$AI$2+幕後結果!$AI$4*幕後結果_最佳化!$U1399)*12/3</f>
        <v>-1.2169158341509236</v>
      </c>
      <c r="AH398" s="122">
        <f>(幕後結果!$AJ$2+幕後結果!$AJ$4*幕後結果_最佳化!$V1399)*12/3</f>
        <v>-0.30577140249980667</v>
      </c>
      <c r="AI398" s="96">
        <f>(幕後結果!$AK$2+幕後結果!$AK$4*幕後結果_最佳化!$W1399)*12/3</f>
        <v>-1.0209891776830313</v>
      </c>
      <c r="AJ398" s="56"/>
      <c r="AK398" s="56"/>
      <c r="AL398" s="56"/>
      <c r="AM398" s="104">
        <v>397</v>
      </c>
      <c r="AN398" s="122">
        <f t="shared" si="79"/>
        <v>0.19247211167103193</v>
      </c>
      <c r="AO398" s="122">
        <f t="shared" si="80"/>
        <v>2.892875704929572E-2</v>
      </c>
      <c r="AP398" s="122">
        <f t="shared" si="81"/>
        <v>9.2125193023412613E-2</v>
      </c>
      <c r="AQ398" s="122">
        <f t="shared" si="82"/>
        <v>0.12371350214996261</v>
      </c>
      <c r="AR398" s="122">
        <f t="shared" si="83"/>
        <v>6.0639073064507068E-2</v>
      </c>
      <c r="AS398" s="122">
        <f t="shared" si="84"/>
        <v>3.7530316338236147E-3</v>
      </c>
      <c r="AT398" s="122">
        <f t="shared" si="85"/>
        <v>1.9665588863049588E-2</v>
      </c>
      <c r="AU398" s="122">
        <f t="shared" si="86"/>
        <v>0.11780555887460911</v>
      </c>
      <c r="AV398" s="122">
        <f t="shared" si="87"/>
        <v>0.23300462402360603</v>
      </c>
      <c r="AW398" s="122">
        <f t="shared" si="88"/>
        <v>0.12789255964670182</v>
      </c>
      <c r="AX398" s="122">
        <f t="shared" si="89"/>
        <v>1</v>
      </c>
      <c r="AY398" s="122">
        <f>SUMPRODUCT(AN398:AW398,幕後結果_最佳化!$Z$1005:$AI$1005)</f>
        <v>-2.9477084854526922E-3</v>
      </c>
      <c r="AZ398" s="122">
        <f>(SUMPRODUCT(AN398:AW398,MMULT(AN398:AW398,幕後結果!$AB$9:$AK$18)))*252</f>
        <v>5.2753368254234503E-2</v>
      </c>
      <c r="BA398" s="122">
        <f t="shared" si="90"/>
        <v>0.22968101413533185</v>
      </c>
      <c r="BB398" s="98">
        <f t="shared" si="91"/>
        <v>-0.19961470763290198</v>
      </c>
      <c r="BC398" s="56"/>
      <c r="BD398" s="56"/>
    </row>
    <row r="399" spans="1:56">
      <c r="A399" s="91">
        <v>398</v>
      </c>
      <c r="B399" s="122">
        <v>5.8318990519255154E-2</v>
      </c>
      <c r="C399" s="122">
        <v>0.60742370874249008</v>
      </c>
      <c r="D399" s="122">
        <v>0.22302555568965698</v>
      </c>
      <c r="E399" s="122">
        <v>0.48778600963399765</v>
      </c>
      <c r="F399" s="122">
        <v>0.54270942043690296</v>
      </c>
      <c r="G399" s="122">
        <v>0.80973476950410461</v>
      </c>
      <c r="H399" s="122">
        <v>0.41214379660872313</v>
      </c>
      <c r="I399" s="122">
        <v>0.56493736450325205</v>
      </c>
      <c r="J399" s="122">
        <v>0.98635663586961897</v>
      </c>
      <c r="K399" s="100">
        <v>0.94234726772637756</v>
      </c>
      <c r="L399" s="101"/>
      <c r="M399" s="102">
        <v>398</v>
      </c>
      <c r="N399" s="125">
        <v>-1.5690427376119047</v>
      </c>
      <c r="O399" s="125">
        <v>0.272610574424684</v>
      </c>
      <c r="P399" s="125">
        <v>-0.76201489996452898</v>
      </c>
      <c r="Q399" s="125">
        <v>-3.0620718066917858E-2</v>
      </c>
      <c r="R399" s="125">
        <v>0.10726196351249025</v>
      </c>
      <c r="S399" s="125">
        <v>0.87691932107337056</v>
      </c>
      <c r="T399" s="125">
        <v>-0.222033771933006</v>
      </c>
      <c r="U399" s="122">
        <v>0.16349936765082149</v>
      </c>
      <c r="V399" s="122">
        <v>2.2073913773964202</v>
      </c>
      <c r="W399" s="94">
        <v>1.5747876650636115</v>
      </c>
      <c r="X399" s="56"/>
      <c r="Y399" s="95">
        <v>398</v>
      </c>
      <c r="Z399" s="122">
        <f>(幕後結果!$AB$2+幕後結果!$AB$4*幕後結果_最佳化!$N1400)*12/3</f>
        <v>-1.9963359585512992</v>
      </c>
      <c r="AA399" s="122">
        <f>(幕後結果!$AC$2+幕後結果!$AC$4*幕後結果_最佳化!$O1400)*12/3</f>
        <v>-1.1385678249273534</v>
      </c>
      <c r="AB399" s="122">
        <f>(幕後結果!$AD$2+幕後結果!$AD$4*幕後結果_最佳化!$P1400)*12/3</f>
        <v>-0.64237173513610057</v>
      </c>
      <c r="AC399" s="122">
        <f>(幕後結果!$AE$2+幕後結果!$AE$4*幕後結果_最佳化!$Q1400)*12/3</f>
        <v>0.63972834298864967</v>
      </c>
      <c r="AD399" s="122">
        <f>(幕後結果!$AF$2+幕後結果!$AF$4*幕後結果_最佳化!$R1400)*12/3</f>
        <v>5.7424207335536603E-3</v>
      </c>
      <c r="AE399" s="122">
        <f>(幕後結果!$AG$2+幕後結果!$AG$4*幕後結果_最佳化!$S1400)*12/3</f>
        <v>0.5598895473993577</v>
      </c>
      <c r="AF399" s="122">
        <f>(幕後結果!$AH$2+幕後結果!$AH$4*幕後結果_最佳化!$T1400)*12/3</f>
        <v>0.54056334911472925</v>
      </c>
      <c r="AG399" s="122">
        <f>(幕後結果!$AI$2+幕後結果!$AI$4*幕後結果_最佳化!$U1400)*12/3</f>
        <v>-1.4070545769307932</v>
      </c>
      <c r="AH399" s="122">
        <f>(幕後結果!$AJ$2+幕後結果!$AJ$4*幕後結果_最佳化!$V1400)*12/3</f>
        <v>1.315807007773353</v>
      </c>
      <c r="AI399" s="96">
        <f>(幕後結果!$AK$2+幕後結果!$AK$4*幕後結果_最佳化!$W1400)*12/3</f>
        <v>0.10521787743048655</v>
      </c>
      <c r="AJ399" s="56"/>
      <c r="AK399" s="56"/>
      <c r="AL399" s="56"/>
      <c r="AM399" s="104">
        <v>398</v>
      </c>
      <c r="AN399" s="122">
        <f t="shared" si="79"/>
        <v>0.12076556120820704</v>
      </c>
      <c r="AO399" s="122">
        <f t="shared" si="80"/>
        <v>4.1201381324572017E-2</v>
      </c>
      <c r="AP399" s="122">
        <f t="shared" si="81"/>
        <v>8.5387910868184286E-2</v>
      </c>
      <c r="AQ399" s="122">
        <f t="shared" si="82"/>
        <v>2.1753689464233582E-2</v>
      </c>
      <c r="AR399" s="122">
        <f t="shared" si="83"/>
        <v>6.0647811460650798E-2</v>
      </c>
      <c r="AS399" s="122">
        <f t="shared" si="84"/>
        <v>0.16831289261157259</v>
      </c>
      <c r="AT399" s="122">
        <f t="shared" si="85"/>
        <v>0.10270450870580371</v>
      </c>
      <c r="AU399" s="122">
        <f t="shared" si="86"/>
        <v>0.15626968979468003</v>
      </c>
      <c r="AV399" s="122">
        <f t="shared" si="87"/>
        <v>7.1179869092205625E-2</v>
      </c>
      <c r="AW399" s="122">
        <f t="shared" si="88"/>
        <v>0.17177668546989042</v>
      </c>
      <c r="AX399" s="122">
        <f t="shared" si="89"/>
        <v>1</v>
      </c>
      <c r="AY399" s="122">
        <f>SUMPRODUCT(AN399:AW399,幕後結果_最佳化!$Z$1005:$AI$1005)</f>
        <v>-2.9801952323352227E-2</v>
      </c>
      <c r="AZ399" s="122">
        <f>(SUMPRODUCT(AN399:AW399,MMULT(AN399:AW399,幕後結果!$AB$9:$AK$18)))*252</f>
        <v>5.0437763486518961E-2</v>
      </c>
      <c r="BA399" s="122">
        <f t="shared" si="90"/>
        <v>0.22458353342691659</v>
      </c>
      <c r="BB399" s="98">
        <f t="shared" si="91"/>
        <v>-0.32371897981118331</v>
      </c>
      <c r="BC399" s="56"/>
      <c r="BD399" s="56"/>
    </row>
    <row r="400" spans="1:56">
      <c r="A400" s="91">
        <v>399</v>
      </c>
      <c r="B400" s="122">
        <v>0.28636617128142006</v>
      </c>
      <c r="C400" s="122">
        <v>0.96810688152759528</v>
      </c>
      <c r="D400" s="122">
        <v>0.41882745485420858</v>
      </c>
      <c r="E400" s="122">
        <v>0.95185726749541022</v>
      </c>
      <c r="F400" s="122">
        <v>0.4476038255897592</v>
      </c>
      <c r="G400" s="122">
        <v>0.45588740221706603</v>
      </c>
      <c r="H400" s="122">
        <v>0.88525256665830665</v>
      </c>
      <c r="I400" s="122">
        <v>8.156043268444102E-2</v>
      </c>
      <c r="J400" s="122">
        <v>0.81795566251943552</v>
      </c>
      <c r="K400" s="100">
        <v>0.50637575565455806</v>
      </c>
      <c r="L400" s="101"/>
      <c r="M400" s="102">
        <v>399</v>
      </c>
      <c r="N400" s="125">
        <v>-0.5640320174232768</v>
      </c>
      <c r="O400" s="125">
        <v>1.8536710427076055</v>
      </c>
      <c r="P400" s="125">
        <v>-0.20489404271364184</v>
      </c>
      <c r="Q400" s="125">
        <v>1.6631347513191623</v>
      </c>
      <c r="R400" s="125">
        <v>-0.13171761623929817</v>
      </c>
      <c r="S400" s="125">
        <v>-0.11080017770266176</v>
      </c>
      <c r="T400" s="125">
        <v>1.2016610785540567</v>
      </c>
      <c r="U400" s="122">
        <v>-1.3946518034611646</v>
      </c>
      <c r="V400" s="122">
        <v>0.90760173947822043</v>
      </c>
      <c r="W400" s="94">
        <v>1.5982329777159656E-2</v>
      </c>
      <c r="X400" s="56"/>
      <c r="Y400" s="95">
        <v>399</v>
      </c>
      <c r="Z400" s="122">
        <f>(幕後結果!$AB$2+幕後結果!$AB$4*幕後結果_最佳化!$N1401)*12/3</f>
        <v>-0.74856450002573782</v>
      </c>
      <c r="AA400" s="122">
        <f>(幕後結果!$AC$2+幕後結果!$AC$4*幕後結果_最佳化!$O1401)*12/3</f>
        <v>1.1275692340459569</v>
      </c>
      <c r="AB400" s="122">
        <f>(幕後結果!$AD$2+幕後結果!$AD$4*幕後結果_最佳化!$P1401)*12/3</f>
        <v>0.30333451200427552</v>
      </c>
      <c r="AC400" s="122">
        <f>(幕後結果!$AE$2+幕後結果!$AE$4*幕後結果_最佳化!$Q1401)*12/3</f>
        <v>2.3327203805548877</v>
      </c>
      <c r="AD400" s="122">
        <f>(幕後結果!$AF$2+幕後結果!$AF$4*幕後結果_最佳化!$R1401)*12/3</f>
        <v>0.17512431837027567</v>
      </c>
      <c r="AE400" s="122">
        <f>(幕後結果!$AG$2+幕後結果!$AG$4*幕後結果_最佳化!$S1401)*12/3</f>
        <v>1.4730500471601033</v>
      </c>
      <c r="AF400" s="122">
        <f>(幕後結果!$AH$2+幕後結果!$AH$4*幕後結果_最佳化!$T1401)*12/3</f>
        <v>1.9387238573928451</v>
      </c>
      <c r="AG400" s="122">
        <f>(幕後結果!$AI$2+幕後結果!$AI$4*幕後結果_最佳化!$U1401)*12/3</f>
        <v>-2.880102712419649</v>
      </c>
      <c r="AH400" s="122">
        <f>(幕後結果!$AJ$2+幕後結果!$AJ$4*幕後結果_最佳化!$V1401)*12/3</f>
        <v>1.3171063602514623</v>
      </c>
      <c r="AI400" s="96">
        <f>(幕後結果!$AK$2+幕後結果!$AK$4*幕後結果_最佳化!$W1401)*12/3</f>
        <v>-0.17360847332123233</v>
      </c>
      <c r="AJ400" s="56"/>
      <c r="AK400" s="56"/>
      <c r="AL400" s="56"/>
      <c r="AM400" s="104">
        <v>399</v>
      </c>
      <c r="AN400" s="122">
        <f t="shared" si="79"/>
        <v>0.23315552145926252</v>
      </c>
      <c r="AO400" s="122">
        <f t="shared" si="80"/>
        <v>0.10077387456929449</v>
      </c>
      <c r="AP400" s="122">
        <f t="shared" si="81"/>
        <v>1.4340878398894126E-2</v>
      </c>
      <c r="AQ400" s="122">
        <f t="shared" si="82"/>
        <v>1.2515229672368957E-2</v>
      </c>
      <c r="AR400" s="122">
        <f t="shared" si="83"/>
        <v>5.3753489736105754E-2</v>
      </c>
      <c r="AS400" s="122">
        <f t="shared" si="84"/>
        <v>0.10107544419104457</v>
      </c>
      <c r="AT400" s="122">
        <f t="shared" si="85"/>
        <v>0.1174362002728913</v>
      </c>
      <c r="AU400" s="122">
        <f t="shared" si="86"/>
        <v>0.19525238791504168</v>
      </c>
      <c r="AV400" s="122">
        <f t="shared" si="87"/>
        <v>0.11077383917370011</v>
      </c>
      <c r="AW400" s="122">
        <f t="shared" si="88"/>
        <v>6.0923134611396673E-2</v>
      </c>
      <c r="AX400" s="122">
        <f t="shared" si="89"/>
        <v>1.0000000000000002</v>
      </c>
      <c r="AY400" s="122">
        <f>SUMPRODUCT(AN400:AW400,幕後結果_最佳化!$Z$1005:$AI$1005)</f>
        <v>-0.13555721677251431</v>
      </c>
      <c r="AZ400" s="122">
        <f>(SUMPRODUCT(AN400:AW400,MMULT(AN400:AW400,幕後結果!$AB$9:$AK$18)))*252</f>
        <v>6.7212606083776744E-2</v>
      </c>
      <c r="BA400" s="122">
        <f t="shared" si="90"/>
        <v>0.25925394130808649</v>
      </c>
      <c r="BB400" s="98">
        <f t="shared" si="91"/>
        <v>-0.68834909846343761</v>
      </c>
      <c r="BC400" s="56"/>
      <c r="BD400" s="56"/>
    </row>
    <row r="401" spans="1:56">
      <c r="A401" s="91">
        <v>400</v>
      </c>
      <c r="B401" s="122">
        <v>0.97717937879397132</v>
      </c>
      <c r="C401" s="122">
        <v>0.19001733888848982</v>
      </c>
      <c r="D401" s="122">
        <v>4.203225599886018E-2</v>
      </c>
      <c r="E401" s="122">
        <v>0.45094028160301369</v>
      </c>
      <c r="F401" s="122">
        <v>0.6850277449764508</v>
      </c>
      <c r="G401" s="122">
        <v>0.77181703486535058</v>
      </c>
      <c r="H401" s="122">
        <v>0.54588790355323247</v>
      </c>
      <c r="I401" s="122">
        <v>0.6804647273557749</v>
      </c>
      <c r="J401" s="122">
        <v>0.35350956348976292</v>
      </c>
      <c r="K401" s="100">
        <v>0.13251063090524307</v>
      </c>
      <c r="L401" s="101"/>
      <c r="M401" s="102">
        <v>400</v>
      </c>
      <c r="N401" s="125">
        <v>1.9986961261632703</v>
      </c>
      <c r="O401" s="125">
        <v>-0.87783240182763334</v>
      </c>
      <c r="P401" s="125">
        <v>-1.7275746439748094</v>
      </c>
      <c r="Q401" s="125">
        <v>-0.12328608010640993</v>
      </c>
      <c r="R401" s="125">
        <v>0.48180495368224091</v>
      </c>
      <c r="S401" s="125">
        <v>0.74484416835404621</v>
      </c>
      <c r="T401" s="125">
        <v>0.11527873512511258</v>
      </c>
      <c r="U401" s="122">
        <v>0.46899872791392827</v>
      </c>
      <c r="V401" s="122">
        <v>-0.37586249117774995</v>
      </c>
      <c r="W401" s="94">
        <v>-1.1146014194535192</v>
      </c>
      <c r="X401" s="56"/>
      <c r="Y401" s="95">
        <v>400</v>
      </c>
      <c r="Z401" s="122">
        <f>(幕後結果!$AB$2+幕後結果!$AB$4*幕後結果_最佳化!$N1402)*12/3</f>
        <v>2.43319164375681</v>
      </c>
      <c r="AA401" s="122">
        <f>(幕後結果!$AC$2+幕後結果!$AC$4*幕後結果_最佳化!$O1402)*12/3</f>
        <v>-2.4139788910911477</v>
      </c>
      <c r="AB401" s="122">
        <f>(幕後結果!$AD$2+幕後結果!$AD$4*幕後結果_最佳化!$P1402)*12/3</f>
        <v>-0.52080286234485007</v>
      </c>
      <c r="AC401" s="122">
        <f>(幕後結果!$AE$2+幕後結果!$AE$4*幕後結果_最佳化!$Q1402)*12/3</f>
        <v>0.35837001553867714</v>
      </c>
      <c r="AD401" s="122">
        <f>(幕後結果!$AF$2+幕後結果!$AF$4*幕後結果_最佳化!$R1402)*12/3</f>
        <v>-0.1072107977107533</v>
      </c>
      <c r="AE401" s="122">
        <f>(幕後結果!$AG$2+幕後結果!$AG$4*幕後結果_最佳化!$S1402)*12/3</f>
        <v>0.73449867803065561</v>
      </c>
      <c r="AF401" s="122">
        <f>(幕後結果!$AH$2+幕後結果!$AH$4*幕後結果_最佳化!$T1402)*12/3</f>
        <v>1.7007639780160675</v>
      </c>
      <c r="AG401" s="122">
        <f>(幕後結果!$AI$2+幕後結果!$AI$4*幕後結果_最佳化!$U1402)*12/3</f>
        <v>0.88642819812205165</v>
      </c>
      <c r="AH401" s="122">
        <f>(幕後結果!$AJ$2+幕後結果!$AJ$4*幕後結果_最佳化!$V1402)*12/3</f>
        <v>-0.10527209194874158</v>
      </c>
      <c r="AI401" s="96">
        <f>(幕後結果!$AK$2+幕後結果!$AK$4*幕後結果_最佳化!$W1402)*12/3</f>
        <v>-0.46675238059909963</v>
      </c>
      <c r="AJ401" s="56"/>
      <c r="AK401" s="56"/>
      <c r="AL401" s="56"/>
      <c r="AM401" s="104">
        <v>400</v>
      </c>
      <c r="AN401" s="122">
        <f t="shared" si="79"/>
        <v>0.1365320772731759</v>
      </c>
      <c r="AO401" s="122">
        <f t="shared" si="80"/>
        <v>0.18416221886604234</v>
      </c>
      <c r="AP401" s="122">
        <f t="shared" si="81"/>
        <v>2.1219030911883284E-2</v>
      </c>
      <c r="AQ401" s="122">
        <f t="shared" si="82"/>
        <v>0.18137240872462143</v>
      </c>
      <c r="AR401" s="122">
        <f t="shared" si="83"/>
        <v>7.6446834727833091E-2</v>
      </c>
      <c r="AS401" s="122">
        <f t="shared" si="84"/>
        <v>1.2502758333934457E-2</v>
      </c>
      <c r="AT401" s="122">
        <f t="shared" si="85"/>
        <v>6.3058689145837205E-2</v>
      </c>
      <c r="AU401" s="122">
        <f t="shared" si="86"/>
        <v>0.14083655244572887</v>
      </c>
      <c r="AV401" s="122">
        <f t="shared" si="87"/>
        <v>0.10752988836829235</v>
      </c>
      <c r="AW401" s="122">
        <f t="shared" si="88"/>
        <v>7.633954120265117E-2</v>
      </c>
      <c r="AX401" s="122">
        <f t="shared" si="89"/>
        <v>1</v>
      </c>
      <c r="AY401" s="122">
        <f>SUMPRODUCT(AN401:AW401,幕後結果_最佳化!$Z$1005:$AI$1005)</f>
        <v>-0.15672030785608482</v>
      </c>
      <c r="AZ401" s="122">
        <f>(SUMPRODUCT(AN401:AW401,MMULT(AN401:AW401,幕後結果!$AB$9:$AK$18)))*252</f>
        <v>5.2872782144540477E-2</v>
      </c>
      <c r="BA401" s="122">
        <f t="shared" si="90"/>
        <v>0.22994082313617231</v>
      </c>
      <c r="BB401" s="98">
        <f t="shared" si="91"/>
        <v>-0.86813774576195413</v>
      </c>
      <c r="BC401" s="56"/>
      <c r="BD401" s="56"/>
    </row>
    <row r="402" spans="1:56">
      <c r="A402" s="91">
        <v>401</v>
      </c>
      <c r="B402" s="122">
        <v>6.2923805039956093E-3</v>
      </c>
      <c r="C402" s="122">
        <v>0.17161047649997685</v>
      </c>
      <c r="D402" s="122">
        <v>0.7992081009752523</v>
      </c>
      <c r="E402" s="122">
        <v>0.9286751699361806</v>
      </c>
      <c r="F402" s="122">
        <v>7.4415642734633636E-2</v>
      </c>
      <c r="G402" s="122">
        <v>0.22334963201158287</v>
      </c>
      <c r="H402" s="122">
        <v>0.71816457739935768</v>
      </c>
      <c r="I402" s="122">
        <v>0.91415339857100064</v>
      </c>
      <c r="J402" s="122">
        <v>0.17875555404801413</v>
      </c>
      <c r="K402" s="100">
        <v>0.96965963758362461</v>
      </c>
      <c r="L402" s="101"/>
      <c r="M402" s="102">
        <v>401</v>
      </c>
      <c r="N402" s="125">
        <v>-2.4953086511878273</v>
      </c>
      <c r="O402" s="125">
        <v>-0.94782028288665543</v>
      </c>
      <c r="P402" s="125">
        <v>0.83879599588088616</v>
      </c>
      <c r="Q402" s="125">
        <v>1.4659949592268855</v>
      </c>
      <c r="R402" s="125">
        <v>-1.4436719138075367</v>
      </c>
      <c r="S402" s="125">
        <v>-0.76092935489960778</v>
      </c>
      <c r="T402" s="125">
        <v>0.57739767389633601</v>
      </c>
      <c r="U402" s="122">
        <v>1.3667834146284987</v>
      </c>
      <c r="V402" s="122">
        <v>-0.92011798260864519</v>
      </c>
      <c r="W402" s="94">
        <v>1.8758147284912368</v>
      </c>
      <c r="X402" s="56"/>
      <c r="Y402" s="95">
        <v>401</v>
      </c>
      <c r="Z402" s="122">
        <f>(幕後結果!$AB$2+幕後結果!$AB$4*幕後結果_最佳化!$N1403)*12/3</f>
        <v>-3.1463417711740909</v>
      </c>
      <c r="AA402" s="122">
        <f>(幕後結果!$AC$2+幕後結果!$AC$4*幕後結果_最佳化!$O1403)*12/3</f>
        <v>-2.9008892317561528</v>
      </c>
      <c r="AB402" s="122">
        <f>(幕後結果!$AD$2+幕後結果!$AD$4*幕後結果_最佳化!$P1403)*12/3</f>
        <v>0.34091668101967115</v>
      </c>
      <c r="AC402" s="122">
        <f>(幕後結果!$AE$2+幕後結果!$AE$4*幕後結果_最佳化!$Q1403)*12/3</f>
        <v>1.8360393885290651</v>
      </c>
      <c r="AD402" s="122">
        <f>(幕後結果!$AF$2+幕後結果!$AF$4*幕後結果_最佳化!$R1403)*12/3</f>
        <v>-0.8559715248063634</v>
      </c>
      <c r="AE402" s="122">
        <f>(幕後結果!$AG$2+幕後結果!$AG$4*幕後結果_最佳化!$S1403)*12/3</f>
        <v>-0.1771730420177291</v>
      </c>
      <c r="AF402" s="122">
        <f>(幕後結果!$AH$2+幕後結果!$AH$4*幕後結果_最佳化!$T1403)*12/3</f>
        <v>0.77479793381302053</v>
      </c>
      <c r="AG402" s="122">
        <f>(幕後結果!$AI$2+幕後結果!$AI$4*幕後結果_最佳化!$U1403)*12/3</f>
        <v>-0.79509518795135692</v>
      </c>
      <c r="AH402" s="122">
        <f>(幕後結果!$AJ$2+幕後結果!$AJ$4*幕後結果_最佳化!$V1403)*12/3</f>
        <v>-1.0134112753088427</v>
      </c>
      <c r="AI402" s="96">
        <f>(幕後結果!$AK$2+幕後結果!$AK$4*幕後結果_最佳化!$W1403)*12/3</f>
        <v>-0.48268879061819009</v>
      </c>
      <c r="AJ402" s="56"/>
      <c r="AK402" s="56"/>
      <c r="AL402" s="56"/>
      <c r="AM402" s="104">
        <v>401</v>
      </c>
      <c r="AN402" s="122">
        <f t="shared" si="79"/>
        <v>0.10536711480284003</v>
      </c>
      <c r="AO402" s="122">
        <f t="shared" si="80"/>
        <v>0.21237943812406176</v>
      </c>
      <c r="AP402" s="122">
        <f t="shared" si="81"/>
        <v>0.27967331175156057</v>
      </c>
      <c r="AQ402" s="122">
        <f t="shared" si="82"/>
        <v>6.3258111734399852E-2</v>
      </c>
      <c r="AR402" s="122">
        <f t="shared" si="83"/>
        <v>0.12444925061325515</v>
      </c>
      <c r="AS402" s="122">
        <f t="shared" si="84"/>
        <v>1.0447793085377991E-2</v>
      </c>
      <c r="AT402" s="122">
        <f t="shared" si="85"/>
        <v>1.2151297605758086E-2</v>
      </c>
      <c r="AU402" s="122">
        <f t="shared" si="86"/>
        <v>3.6241616471786316E-2</v>
      </c>
      <c r="AV402" s="122">
        <f t="shared" si="87"/>
        <v>0.12654770374284524</v>
      </c>
      <c r="AW402" s="122">
        <f t="shared" si="88"/>
        <v>2.9484362068114996E-2</v>
      </c>
      <c r="AX402" s="122">
        <f t="shared" si="89"/>
        <v>1</v>
      </c>
      <c r="AY402" s="122">
        <f>SUMPRODUCT(AN402:AW402,幕後結果_最佳化!$Z$1005:$AI$1005)</f>
        <v>-0.13074303003751936</v>
      </c>
      <c r="AZ402" s="122">
        <f>(SUMPRODUCT(AN402:AW402,MMULT(AN402:AW402,幕後結果!$AB$9:$AK$18)))*252</f>
        <v>5.9642651758148028E-2</v>
      </c>
      <c r="BA402" s="122">
        <f t="shared" si="90"/>
        <v>0.24421845089621716</v>
      </c>
      <c r="BB402" s="98">
        <f t="shared" si="91"/>
        <v>-0.71101519725596218</v>
      </c>
      <c r="BC402" s="56"/>
      <c r="BD402" s="56"/>
    </row>
    <row r="403" spans="1:56">
      <c r="A403" s="91">
        <v>402</v>
      </c>
      <c r="B403" s="122">
        <v>0.61808993950334501</v>
      </c>
      <c r="C403" s="122">
        <v>0.63235214528737127</v>
      </c>
      <c r="D403" s="122">
        <v>0.99026845585462531</v>
      </c>
      <c r="E403" s="122">
        <v>0.78805906964258532</v>
      </c>
      <c r="F403" s="122">
        <v>0.8200267409635198</v>
      </c>
      <c r="G403" s="122">
        <v>0.44788283808739138</v>
      </c>
      <c r="H403" s="122">
        <v>0.67905568769969471</v>
      </c>
      <c r="I403" s="122">
        <v>0.71320045067825744</v>
      </c>
      <c r="J403" s="122">
        <v>0.29858621300377219</v>
      </c>
      <c r="K403" s="100">
        <v>0.98536887467729528</v>
      </c>
      <c r="L403" s="101"/>
      <c r="M403" s="102">
        <v>402</v>
      </c>
      <c r="N403" s="125">
        <v>0.30046810581963412</v>
      </c>
      <c r="O403" s="125">
        <v>0.33808954446548029</v>
      </c>
      <c r="P403" s="125">
        <v>2.3365405208802388</v>
      </c>
      <c r="Q403" s="125">
        <v>0.79970478367528408</v>
      </c>
      <c r="R403" s="125">
        <v>0.91546700174949691</v>
      </c>
      <c r="S403" s="125">
        <v>-0.131012174987091</v>
      </c>
      <c r="T403" s="125">
        <v>0.46505981180787642</v>
      </c>
      <c r="U403" s="122">
        <v>0.56275885878483567</v>
      </c>
      <c r="V403" s="122">
        <v>-0.52847106329100513</v>
      </c>
      <c r="W403" s="94">
        <v>2.1799353969214117</v>
      </c>
      <c r="X403" s="56"/>
      <c r="Y403" s="95">
        <v>402</v>
      </c>
      <c r="Z403" s="122">
        <f>(幕後結果!$AB$2+幕後結果!$AB$4*幕後結果_最佳化!$N1404)*12/3</f>
        <v>0.32475597109508364</v>
      </c>
      <c r="AA403" s="122">
        <f>(幕後結果!$AC$2+幕後結果!$AC$4*幕後結果_最佳化!$O1404)*12/3</f>
        <v>-0.88590044147275349</v>
      </c>
      <c r="AB403" s="122">
        <f>(幕後結果!$AD$2+幕後結果!$AD$4*幕後結果_最佳化!$P1404)*12/3</f>
        <v>2.6105194887710028</v>
      </c>
      <c r="AC403" s="122">
        <f>(幕後結果!$AE$2+幕後結果!$AE$4*幕後結果_最佳化!$Q1404)*12/3</f>
        <v>2.0949742134979443</v>
      </c>
      <c r="AD403" s="122">
        <f>(幕後結果!$AF$2+幕後結果!$AF$4*幕後結果_最佳化!$R1404)*12/3</f>
        <v>0.85502702834822886</v>
      </c>
      <c r="AE403" s="122">
        <f>(幕後結果!$AG$2+幕後結果!$AG$4*幕後結果_最佳化!$S1404)*12/3</f>
        <v>1.3483453114688284</v>
      </c>
      <c r="AF403" s="122">
        <f>(幕後結果!$AH$2+幕後結果!$AH$4*幕後結果_最佳化!$T1404)*12/3</f>
        <v>1.9897529756101926</v>
      </c>
      <c r="AG403" s="122">
        <f>(幕後結果!$AI$2+幕後結果!$AI$4*幕後結果_最佳化!$U1404)*12/3</f>
        <v>6.3687260226219511E-2</v>
      </c>
      <c r="AH403" s="122">
        <f>(幕後結果!$AJ$2+幕後結果!$AJ$4*幕後結果_最佳化!$V1404)*12/3</f>
        <v>0.4419226431191155</v>
      </c>
      <c r="AI403" s="96">
        <f>(幕後結果!$AK$2+幕後結果!$AK$4*幕後結果_最佳化!$W1404)*12/3</f>
        <v>0.89682118469473371</v>
      </c>
      <c r="AJ403" s="56"/>
      <c r="AK403" s="56"/>
      <c r="AL403" s="56"/>
      <c r="AM403" s="104">
        <v>402</v>
      </c>
      <c r="AN403" s="122">
        <f t="shared" si="79"/>
        <v>1.7981593342652619E-2</v>
      </c>
      <c r="AO403" s="122">
        <f t="shared" si="80"/>
        <v>9.609731458338093E-2</v>
      </c>
      <c r="AP403" s="122">
        <f t="shared" si="81"/>
        <v>8.9740805496886872E-2</v>
      </c>
      <c r="AQ403" s="122">
        <f t="shared" si="82"/>
        <v>0.1454284580551285</v>
      </c>
      <c r="AR403" s="122">
        <f t="shared" si="83"/>
        <v>8.4361060775395555E-2</v>
      </c>
      <c r="AS403" s="122">
        <f t="shared" si="84"/>
        <v>6.414308975772777E-2</v>
      </c>
      <c r="AT403" s="122">
        <f t="shared" si="85"/>
        <v>9.9195697338926928E-2</v>
      </c>
      <c r="AU403" s="122">
        <f t="shared" si="86"/>
        <v>0.13525730997619517</v>
      </c>
      <c r="AV403" s="122">
        <f t="shared" si="87"/>
        <v>0.14487611642502499</v>
      </c>
      <c r="AW403" s="122">
        <f t="shared" si="88"/>
        <v>0.12291855424868078</v>
      </c>
      <c r="AX403" s="122">
        <f t="shared" si="89"/>
        <v>1.0000000000000002</v>
      </c>
      <c r="AY403" s="122">
        <f>SUMPRODUCT(AN403:AW403,幕後結果_最佳化!$Z$1005:$AI$1005)</f>
        <v>1.1751208236035093E-2</v>
      </c>
      <c r="AZ403" s="122">
        <f>(SUMPRODUCT(AN403:AW403,MMULT(AN403:AW403,幕後結果!$AB$9:$AK$18)))*252</f>
        <v>4.1888533111795481E-2</v>
      </c>
      <c r="BA403" s="122">
        <f t="shared" si="90"/>
        <v>0.20466688328060181</v>
      </c>
      <c r="BB403" s="98">
        <f t="shared" si="91"/>
        <v>-0.15219263255824039</v>
      </c>
      <c r="BC403" s="56"/>
      <c r="BD403" s="56"/>
    </row>
    <row r="404" spans="1:56">
      <c r="A404" s="91">
        <v>403</v>
      </c>
      <c r="B404" s="122">
        <v>0.51422406157699774</v>
      </c>
      <c r="C404" s="122">
        <v>2.7405775527218346E-3</v>
      </c>
      <c r="D404" s="122">
        <v>0.90776814796718219</v>
      </c>
      <c r="E404" s="122">
        <v>0.6462594745150978</v>
      </c>
      <c r="F404" s="122">
        <v>0.25258607526040722</v>
      </c>
      <c r="G404" s="122">
        <v>0.94922987652424617</v>
      </c>
      <c r="H404" s="122">
        <v>0.41139947987686587</v>
      </c>
      <c r="I404" s="122">
        <v>0.88879833217541426</v>
      </c>
      <c r="J404" s="122">
        <v>0.13848841302284631</v>
      </c>
      <c r="K404" s="100">
        <v>0.29319251468381413</v>
      </c>
      <c r="L404" s="101"/>
      <c r="M404" s="102">
        <v>403</v>
      </c>
      <c r="N404" s="125">
        <v>3.5661992508396474E-2</v>
      </c>
      <c r="O404" s="125">
        <v>-2.7773059917811107</v>
      </c>
      <c r="P404" s="125">
        <v>1.3271359834102567</v>
      </c>
      <c r="Q404" s="125">
        <v>0.37524125500160327</v>
      </c>
      <c r="R404" s="125">
        <v>-0.66637388479047732</v>
      </c>
      <c r="S404" s="125">
        <v>1.6374319498655836</v>
      </c>
      <c r="T404" s="125">
        <v>-0.22394646523523745</v>
      </c>
      <c r="U404" s="122">
        <v>1.2201623517886457</v>
      </c>
      <c r="V404" s="122">
        <v>-1.0871357373307733</v>
      </c>
      <c r="W404" s="94">
        <v>-0.54408202478433221</v>
      </c>
      <c r="X404" s="56"/>
      <c r="Y404" s="95">
        <v>403</v>
      </c>
      <c r="Z404" s="122">
        <f>(幕後結果!$AB$2+幕後結果!$AB$4*幕後結果_最佳化!$N1405)*12/3</f>
        <v>-4.0141639845031676E-3</v>
      </c>
      <c r="AA404" s="122">
        <f>(幕後結果!$AC$2+幕後結果!$AC$4*幕後結果_最佳化!$O1405)*12/3</f>
        <v>-5.2021503878022699</v>
      </c>
      <c r="AB404" s="122">
        <f>(幕後結果!$AD$2+幕後結果!$AD$4*幕後結果_最佳化!$P1405)*12/3</f>
        <v>1.3402616344988025</v>
      </c>
      <c r="AC404" s="122">
        <f>(幕後結果!$AE$2+幕後結果!$AE$4*幕後結果_最佳化!$Q1405)*12/3</f>
        <v>0.99440687938581218</v>
      </c>
      <c r="AD404" s="122">
        <f>(幕後結果!$AF$2+幕後結果!$AF$4*幕後結果_最佳化!$R1405)*12/3</f>
        <v>-0.67449193571078825</v>
      </c>
      <c r="AE404" s="122">
        <f>(幕後結果!$AG$2+幕後結果!$AG$4*幕後結果_最佳化!$S1405)*12/3</f>
        <v>1.2059190599372753</v>
      </c>
      <c r="AF404" s="122">
        <f>(幕後結果!$AH$2+幕後結果!$AH$4*幕後結果_最佳化!$T1405)*12/3</f>
        <v>0.842261281882557</v>
      </c>
      <c r="AG404" s="122">
        <f>(幕後結果!$AI$2+幕後結果!$AI$4*幕後結果_最佳化!$U1405)*12/3</f>
        <v>0.66817711047069883</v>
      </c>
      <c r="AH404" s="122">
        <f>(幕後結果!$AJ$2+幕後結果!$AJ$4*幕後結果_最佳化!$V1405)*12/3</f>
        <v>-1.3192036892105954</v>
      </c>
      <c r="AI404" s="96">
        <f>(幕後結果!$AK$2+幕後結果!$AK$4*幕後結果_最佳化!$W1405)*12/3</f>
        <v>-1.0202657879245174</v>
      </c>
      <c r="AJ404" s="56"/>
      <c r="AK404" s="56"/>
      <c r="AL404" s="56"/>
      <c r="AM404" s="104">
        <v>403</v>
      </c>
      <c r="AN404" s="122">
        <f t="shared" si="79"/>
        <v>5.4922580961408403E-2</v>
      </c>
      <c r="AO404" s="122">
        <f t="shared" si="80"/>
        <v>1.6919791257325564E-2</v>
      </c>
      <c r="AP404" s="122">
        <f t="shared" si="81"/>
        <v>0.12994290016609134</v>
      </c>
      <c r="AQ404" s="122">
        <f t="shared" si="82"/>
        <v>0.15535232596728499</v>
      </c>
      <c r="AR404" s="122">
        <f t="shared" si="83"/>
        <v>0.1020879755054353</v>
      </c>
      <c r="AS404" s="122">
        <f t="shared" si="84"/>
        <v>0.12678880009931695</v>
      </c>
      <c r="AT404" s="122">
        <f t="shared" si="85"/>
        <v>7.0771331252002315E-2</v>
      </c>
      <c r="AU404" s="122">
        <f t="shared" si="86"/>
        <v>0.15005488089442515</v>
      </c>
      <c r="AV404" s="122">
        <f t="shared" si="87"/>
        <v>0.13642051489927018</v>
      </c>
      <c r="AW404" s="122">
        <f t="shared" si="88"/>
        <v>5.673889899743987E-2</v>
      </c>
      <c r="AX404" s="122">
        <f t="shared" si="89"/>
        <v>1</v>
      </c>
      <c r="AY404" s="122">
        <f>SUMPRODUCT(AN404:AW404,幕後結果_最佳化!$Z$1005:$AI$1005)</f>
        <v>0.15044085534330562</v>
      </c>
      <c r="AZ404" s="122">
        <f>(SUMPRODUCT(AN404:AW404,MMULT(AN404:AW404,幕後結果!$AB$9:$AK$18)))*252</f>
        <v>4.4817374647136581E-2</v>
      </c>
      <c r="BA404" s="122">
        <f t="shared" si="90"/>
        <v>0.21170114465240045</v>
      </c>
      <c r="BB404" s="98">
        <f t="shared" si="91"/>
        <v>0.50798428851143307</v>
      </c>
      <c r="BC404" s="56"/>
      <c r="BD404" s="56"/>
    </row>
    <row r="405" spans="1:56">
      <c r="A405" s="91">
        <v>404</v>
      </c>
      <c r="B405" s="122">
        <v>0.97511188586948672</v>
      </c>
      <c r="C405" s="122">
        <v>0.25920232919969743</v>
      </c>
      <c r="D405" s="122">
        <v>0.63987678075287002</v>
      </c>
      <c r="E405" s="122">
        <v>0.68073897403558914</v>
      </c>
      <c r="F405" s="122">
        <v>0.55328681912565458</v>
      </c>
      <c r="G405" s="122">
        <v>0.65563694147004115</v>
      </c>
      <c r="H405" s="122">
        <v>0.43308743091261448</v>
      </c>
      <c r="I405" s="122">
        <v>0.23663159522803201</v>
      </c>
      <c r="J405" s="122">
        <v>0.23996395149885452</v>
      </c>
      <c r="K405" s="100">
        <v>0.55624461181222551</v>
      </c>
      <c r="L405" s="101"/>
      <c r="M405" s="102">
        <v>404</v>
      </c>
      <c r="N405" s="125">
        <v>1.9618819627233361</v>
      </c>
      <c r="O405" s="125">
        <v>-0.64580653017085476</v>
      </c>
      <c r="P405" s="125">
        <v>0.35812945308971672</v>
      </c>
      <c r="Q405" s="125">
        <v>0.46976621871831215</v>
      </c>
      <c r="R405" s="125">
        <v>0.13396991821816812</v>
      </c>
      <c r="S405" s="125">
        <v>0.40058442160491248</v>
      </c>
      <c r="T405" s="125">
        <v>-0.16851917257376439</v>
      </c>
      <c r="U405" s="122">
        <v>-0.71717975325918648</v>
      </c>
      <c r="V405" s="122">
        <v>-0.7064185264493652</v>
      </c>
      <c r="W405" s="94">
        <v>0.14145465938150872</v>
      </c>
      <c r="X405" s="56"/>
      <c r="Y405" s="95">
        <v>404</v>
      </c>
      <c r="Z405" s="122">
        <f>(幕後結果!$AB$2+幕後結果!$AB$4*幕後結果_最佳化!$N1406)*12/3</f>
        <v>2.3874850045269085</v>
      </c>
      <c r="AA405" s="122">
        <f>(幕後結果!$AC$2+幕後結果!$AC$4*幕後結果_最佳化!$O1406)*12/3</f>
        <v>-2.0974289201354916</v>
      </c>
      <c r="AB405" s="122">
        <f>(幕後結果!$AD$2+幕後結果!$AD$4*幕後結果_最佳化!$P1406)*12/3</f>
        <v>1.2977808336383931</v>
      </c>
      <c r="AC405" s="122">
        <f>(幕後結果!$AE$2+幕後結果!$AE$4*幕後結果_最佳化!$Q1406)*12/3</f>
        <v>1.3180561530172656</v>
      </c>
      <c r="AD405" s="122">
        <f>(幕後結果!$AF$2+幕後結果!$AF$4*幕後結果_最佳化!$R1406)*12/3</f>
        <v>-6.2189819719227268E-2</v>
      </c>
      <c r="AE405" s="122">
        <f>(幕後結果!$AG$2+幕後結果!$AG$4*幕後結果_最佳化!$S1406)*12/3</f>
        <v>1.2134058286396172</v>
      </c>
      <c r="AF405" s="122">
        <f>(幕後結果!$AH$2+幕後結果!$AH$4*幕後結果_最佳化!$T1406)*12/3</f>
        <v>1.4680625657813022</v>
      </c>
      <c r="AG405" s="122">
        <f>(幕後結果!$AI$2+幕後結果!$AI$4*幕後結果_最佳化!$U1406)*12/3</f>
        <v>-0.61238512562150205</v>
      </c>
      <c r="AH405" s="122">
        <f>(幕後結果!$AJ$2+幕後結果!$AJ$4*幕後結果_最佳化!$V1406)*12/3</f>
        <v>-0.2385276673365985</v>
      </c>
      <c r="AI405" s="96">
        <f>(幕後結果!$AK$2+幕後結果!$AK$4*幕後結果_最佳化!$W1406)*12/3</f>
        <v>1.3441941429964299E-2</v>
      </c>
      <c r="AJ405" s="56"/>
      <c r="AK405" s="56"/>
      <c r="AL405" s="56"/>
      <c r="AM405" s="104">
        <v>404</v>
      </c>
      <c r="AN405" s="122">
        <f t="shared" si="79"/>
        <v>2.6010145557734798E-2</v>
      </c>
      <c r="AO405" s="122">
        <f t="shared" si="80"/>
        <v>0.18472117684571143</v>
      </c>
      <c r="AP405" s="122">
        <f t="shared" si="81"/>
        <v>0.15057508281869994</v>
      </c>
      <c r="AQ405" s="122">
        <f t="shared" si="82"/>
        <v>8.4824257472861195E-2</v>
      </c>
      <c r="AR405" s="122">
        <f t="shared" si="83"/>
        <v>4.8847109845021809E-2</v>
      </c>
      <c r="AS405" s="122">
        <f t="shared" si="84"/>
        <v>7.2453317764946151E-2</v>
      </c>
      <c r="AT405" s="122">
        <f t="shared" si="85"/>
        <v>0.15044174432157034</v>
      </c>
      <c r="AU405" s="122">
        <f t="shared" si="86"/>
        <v>0.12710563730202332</v>
      </c>
      <c r="AV405" s="122">
        <f t="shared" si="87"/>
        <v>0.1264147810957357</v>
      </c>
      <c r="AW405" s="122">
        <f t="shared" si="88"/>
        <v>2.8606746975695211E-2</v>
      </c>
      <c r="AX405" s="122">
        <f t="shared" si="89"/>
        <v>0.99999999999999989</v>
      </c>
      <c r="AY405" s="122">
        <f>SUMPRODUCT(AN405:AW405,幕後結果_最佳化!$Z$1005:$AI$1005)</f>
        <v>-1.8720537638149445E-2</v>
      </c>
      <c r="AZ405" s="122">
        <f>(SUMPRODUCT(AN405:AW405,MMULT(AN405:AW405,幕後結果!$AB$9:$AK$18)))*252</f>
        <v>5.1901847498225483E-2</v>
      </c>
      <c r="BA405" s="122">
        <f t="shared" si="90"/>
        <v>0.22781976977037238</v>
      </c>
      <c r="BB405" s="98">
        <f t="shared" si="91"/>
        <v>-0.27047932539067598</v>
      </c>
      <c r="BC405" s="56"/>
      <c r="BD405" s="56"/>
    </row>
    <row r="406" spans="1:56">
      <c r="A406" s="91">
        <v>405</v>
      </c>
      <c r="B406" s="122">
        <v>0.96066940446856663</v>
      </c>
      <c r="C406" s="122">
        <v>0.59943796988588871</v>
      </c>
      <c r="D406" s="122">
        <v>0.531182922589025</v>
      </c>
      <c r="E406" s="122">
        <v>0.2911494781749171</v>
      </c>
      <c r="F406" s="122">
        <v>0.11667766579830108</v>
      </c>
      <c r="G406" s="122">
        <v>0.87780158091745131</v>
      </c>
      <c r="H406" s="122">
        <v>0.63904345231808923</v>
      </c>
      <c r="I406" s="122">
        <v>0.85448749584833528</v>
      </c>
      <c r="J406" s="122">
        <v>0.51752783720796147</v>
      </c>
      <c r="K406" s="100">
        <v>0.96599239823628458</v>
      </c>
      <c r="L406" s="101"/>
      <c r="M406" s="102">
        <v>405</v>
      </c>
      <c r="N406" s="125">
        <v>1.7585075324315702</v>
      </c>
      <c r="O406" s="125">
        <v>0.25189262499977089</v>
      </c>
      <c r="P406" s="125">
        <v>7.8243758018016432E-2</v>
      </c>
      <c r="Q406" s="125">
        <v>-0.55002976783765312</v>
      </c>
      <c r="R406" s="125">
        <v>-1.1917600829833848</v>
      </c>
      <c r="S406" s="125">
        <v>1.1640670557626449</v>
      </c>
      <c r="T406" s="125">
        <v>0.35590315179007637</v>
      </c>
      <c r="U406" s="122">
        <v>1.055875697941093</v>
      </c>
      <c r="V406" s="122">
        <v>4.3949917148347922E-2</v>
      </c>
      <c r="W406" s="94">
        <v>1.8249060802494548</v>
      </c>
      <c r="X406" s="56"/>
      <c r="Y406" s="95">
        <v>405</v>
      </c>
      <c r="Z406" s="122">
        <f>(幕後結果!$AB$2+幕後結果!$AB$4*幕後結果_最佳化!$N1407)*12/3</f>
        <v>2.1349853998815633</v>
      </c>
      <c r="AA406" s="122">
        <f>(幕後結果!$AC$2+幕後結果!$AC$4*幕後結果_最佳化!$O1407)*12/3</f>
        <v>-0.87800421953113916</v>
      </c>
      <c r="AB406" s="122">
        <f>(幕後結果!$AD$2+幕後結果!$AD$4*幕後結果_最佳化!$P1407)*12/3</f>
        <v>1.0853371093432567</v>
      </c>
      <c r="AC406" s="122">
        <f>(幕後結果!$AE$2+幕後結果!$AE$4*幕後結果_最佳化!$Q1407)*12/3</f>
        <v>0.65577733960460571</v>
      </c>
      <c r="AD406" s="122">
        <f>(幕後結果!$AF$2+幕後結果!$AF$4*幕後結果_最佳化!$R1407)*12/3</f>
        <v>-0.95930075461852626</v>
      </c>
      <c r="AE406" s="122">
        <f>(幕後結果!$AG$2+幕後結果!$AG$4*幕後結果_最佳化!$S1407)*12/3</f>
        <v>1.2152974862344341</v>
      </c>
      <c r="AF406" s="122">
        <f>(幕後結果!$AH$2+幕後結果!$AH$4*幕後結果_最佳化!$T1407)*12/3</f>
        <v>1.6404923005585725</v>
      </c>
      <c r="AG406" s="122">
        <f>(幕後結果!$AI$2+幕後結果!$AI$4*幕後結果_最佳化!$U1407)*12/3</f>
        <v>1.1167997642260581</v>
      </c>
      <c r="AH406" s="122">
        <f>(幕後結果!$AJ$2+幕後結果!$AJ$4*幕後結果_最佳化!$V1407)*12/3</f>
        <v>0.65770662918504275</v>
      </c>
      <c r="AI406" s="96">
        <f>(幕後結果!$AK$2+幕後結果!$AK$4*幕後結果_最佳化!$W1407)*12/3</f>
        <v>0.71207398424169244</v>
      </c>
      <c r="AJ406" s="56"/>
      <c r="AK406" s="56"/>
      <c r="AL406" s="56"/>
      <c r="AM406" s="104">
        <v>405</v>
      </c>
      <c r="AN406" s="122">
        <f t="shared" si="79"/>
        <v>0.18192722746457457</v>
      </c>
      <c r="AO406" s="122">
        <f t="shared" si="80"/>
        <v>1.5447187514635559E-2</v>
      </c>
      <c r="AP406" s="122">
        <f t="shared" si="81"/>
        <v>2.1612990365185908E-2</v>
      </c>
      <c r="AQ406" s="122">
        <f t="shared" si="82"/>
        <v>0.14104526987295926</v>
      </c>
      <c r="AR406" s="122">
        <f t="shared" si="83"/>
        <v>4.2078268399934796E-2</v>
      </c>
      <c r="AS406" s="122">
        <f t="shared" si="84"/>
        <v>0.1047889226292936</v>
      </c>
      <c r="AT406" s="122">
        <f t="shared" si="85"/>
        <v>9.7350497183796597E-2</v>
      </c>
      <c r="AU406" s="122">
        <f t="shared" si="86"/>
        <v>0.13142249546411677</v>
      </c>
      <c r="AV406" s="122">
        <f t="shared" si="87"/>
        <v>0.18548148032585621</v>
      </c>
      <c r="AW406" s="122">
        <f t="shared" si="88"/>
        <v>7.8845660779646748E-2</v>
      </c>
      <c r="AX406" s="122">
        <f t="shared" si="89"/>
        <v>1</v>
      </c>
      <c r="AY406" s="122">
        <f>SUMPRODUCT(AN406:AW406,幕後結果_最佳化!$Z$1005:$AI$1005)</f>
        <v>0.13099880048175233</v>
      </c>
      <c r="AZ406" s="122">
        <f>(SUMPRODUCT(AN406:AW406,MMULT(AN406:AW406,幕後結果!$AB$9:$AK$18)))*252</f>
        <v>5.3074357605557315E-2</v>
      </c>
      <c r="BA406" s="122">
        <f t="shared" si="90"/>
        <v>0.2303787264604901</v>
      </c>
      <c r="BB406" s="98">
        <f t="shared" si="91"/>
        <v>0.38240857493784813</v>
      </c>
      <c r="BC406" s="56"/>
      <c r="BD406" s="56"/>
    </row>
    <row r="407" spans="1:56">
      <c r="A407" s="91">
        <v>406</v>
      </c>
      <c r="B407" s="122">
        <v>5.3703509466536348E-2</v>
      </c>
      <c r="C407" s="122">
        <v>0.55267610715477966</v>
      </c>
      <c r="D407" s="122">
        <v>8.1206328379963999E-2</v>
      </c>
      <c r="E407" s="122">
        <v>0.94151954788551939</v>
      </c>
      <c r="F407" s="122">
        <v>0.35272971330284264</v>
      </c>
      <c r="G407" s="122">
        <v>0.62205722532655527</v>
      </c>
      <c r="H407" s="122">
        <v>0.58977721181033615</v>
      </c>
      <c r="I407" s="122">
        <v>0.59343449672153459</v>
      </c>
      <c r="J407" s="122">
        <v>0.53706743602623619</v>
      </c>
      <c r="K407" s="100">
        <v>0.86939762079842176</v>
      </c>
      <c r="L407" s="101"/>
      <c r="M407" s="102">
        <v>406</v>
      </c>
      <c r="N407" s="125">
        <v>-1.6099580305669616</v>
      </c>
      <c r="O407" s="125">
        <v>0.13242545007788914</v>
      </c>
      <c r="P407" s="125">
        <v>-1.3970030406359875</v>
      </c>
      <c r="Q407" s="125">
        <v>1.5676582749330927</v>
      </c>
      <c r="R407" s="125">
        <v>-0.37796118783413901</v>
      </c>
      <c r="S407" s="125">
        <v>0.31088828678860769</v>
      </c>
      <c r="T407" s="125">
        <v>0.22697192075449252</v>
      </c>
      <c r="U407" s="122">
        <v>0.23638877384545273</v>
      </c>
      <c r="V407" s="122">
        <v>9.3048377834886703E-2</v>
      </c>
      <c r="W407" s="94">
        <v>1.1235481607862148</v>
      </c>
      <c r="X407" s="56"/>
      <c r="Y407" s="95">
        <v>406</v>
      </c>
      <c r="Z407" s="122">
        <f>(幕後結果!$AB$2+幕後結果!$AB$4*幕後結果_最佳化!$N1408)*12/3</f>
        <v>-2.0471343567583848</v>
      </c>
      <c r="AA407" s="122">
        <f>(幕後結果!$AC$2+幕後結果!$AC$4*幕後結果_最佳化!$O1408)*12/3</f>
        <v>-1.3353080779047837</v>
      </c>
      <c r="AB407" s="122">
        <f>(幕後結果!$AD$2+幕後結果!$AD$4*幕後結果_最佳化!$P1408)*12/3</f>
        <v>-1.2187975362010119</v>
      </c>
      <c r="AC407" s="122">
        <f>(幕後結果!$AE$2+幕後結果!$AE$4*幕後結果_最佳化!$Q1408)*12/3</f>
        <v>1.6223432116815577</v>
      </c>
      <c r="AD407" s="122">
        <f>(幕後結果!$AF$2+幕後結果!$AF$4*幕後結果_最佳化!$R1408)*12/3</f>
        <v>-0.26337259348980591</v>
      </c>
      <c r="AE407" s="122">
        <f>(幕後結果!$AG$2+幕後結果!$AG$4*幕後結果_最佳化!$S1408)*12/3</f>
        <v>0.81813305863063857</v>
      </c>
      <c r="AF407" s="122">
        <f>(幕後結果!$AH$2+幕後結果!$AH$4*幕後結果_最佳化!$T1408)*12/3</f>
        <v>0.65577477400001494</v>
      </c>
      <c r="AG407" s="122">
        <f>(幕後結果!$AI$2+幕後結果!$AI$4*幕後結果_最佳化!$U1408)*12/3</f>
        <v>-1.4648623566826693</v>
      </c>
      <c r="AH407" s="122">
        <f>(幕後結果!$AJ$2+幕後結果!$AJ$4*幕後結果_最佳化!$V1408)*12/3</f>
        <v>-0.15973793835546224</v>
      </c>
      <c r="AI407" s="96">
        <f>(幕後結果!$AK$2+幕後結果!$AK$4*幕後結果_最佳化!$W1408)*12/3</f>
        <v>-0.2238088503314927</v>
      </c>
      <c r="AJ407" s="56"/>
      <c r="AK407" s="56"/>
      <c r="AL407" s="56"/>
      <c r="AM407" s="104">
        <v>406</v>
      </c>
      <c r="AN407" s="122">
        <f t="shared" si="79"/>
        <v>0.11838760444092208</v>
      </c>
      <c r="AO407" s="122">
        <f t="shared" si="80"/>
        <v>1.9056453000112199E-2</v>
      </c>
      <c r="AP407" s="122">
        <f t="shared" si="81"/>
        <v>0.14459451023929593</v>
      </c>
      <c r="AQ407" s="122">
        <f t="shared" si="82"/>
        <v>0.14298736059404324</v>
      </c>
      <c r="AR407" s="122">
        <f t="shared" si="83"/>
        <v>0.10095550189158521</v>
      </c>
      <c r="AS407" s="122">
        <f t="shared" si="84"/>
        <v>4.3633508368568531E-2</v>
      </c>
      <c r="AT407" s="122">
        <f t="shared" si="85"/>
        <v>2.3099984558465649E-2</v>
      </c>
      <c r="AU407" s="122">
        <f t="shared" si="86"/>
        <v>0.12852975228456562</v>
      </c>
      <c r="AV407" s="122">
        <f t="shared" si="87"/>
        <v>0.16235334480049282</v>
      </c>
      <c r="AW407" s="122">
        <f t="shared" si="88"/>
        <v>0.11640197982194889</v>
      </c>
      <c r="AX407" s="122">
        <f t="shared" si="89"/>
        <v>1</v>
      </c>
      <c r="AY407" s="122">
        <f>SUMPRODUCT(AN407:AW407,幕後結果_最佳化!$Z$1005:$AI$1005)</f>
        <v>5.3098379500650182E-2</v>
      </c>
      <c r="AZ407" s="122">
        <f>(SUMPRODUCT(AN407:AW407,MMULT(AN407:AW407,幕後結果!$AB$9:$AK$18)))*252</f>
        <v>4.5264544449230136E-2</v>
      </c>
      <c r="BA407" s="122">
        <f t="shared" si="90"/>
        <v>0.21275465787904654</v>
      </c>
      <c r="BB407" s="98">
        <f t="shared" si="91"/>
        <v>4.7934929379774505E-2</v>
      </c>
      <c r="BC407" s="56"/>
      <c r="BD407" s="56"/>
    </row>
    <row r="408" spans="1:56">
      <c r="A408" s="91">
        <v>407</v>
      </c>
      <c r="B408" s="122">
        <v>0.46749379077361697</v>
      </c>
      <c r="C408" s="122">
        <v>0.37411952146370386</v>
      </c>
      <c r="D408" s="122">
        <v>0.93366879768793165</v>
      </c>
      <c r="E408" s="122">
        <v>0.20601272360184297</v>
      </c>
      <c r="F408" s="122">
        <v>0.93071425104670813</v>
      </c>
      <c r="G408" s="122">
        <v>0.96384996677542945</v>
      </c>
      <c r="H408" s="122">
        <v>0.65818927766497959</v>
      </c>
      <c r="I408" s="122">
        <v>7.5978833893894926E-3</v>
      </c>
      <c r="J408" s="122">
        <v>0.18176973204079383</v>
      </c>
      <c r="K408" s="100">
        <v>0.32322195843664336</v>
      </c>
      <c r="L408" s="101"/>
      <c r="M408" s="102">
        <v>407</v>
      </c>
      <c r="N408" s="125">
        <v>-8.1571354010699829E-2</v>
      </c>
      <c r="O408" s="125">
        <v>-0.32096219165507811</v>
      </c>
      <c r="P408" s="125">
        <v>1.5036853441453522</v>
      </c>
      <c r="Q408" s="125">
        <v>-0.82033449438051365</v>
      </c>
      <c r="R408" s="125">
        <v>1.4811316404831656</v>
      </c>
      <c r="S408" s="125">
        <v>1.7972239964944299</v>
      </c>
      <c r="T408" s="125">
        <v>0.40752635057492914</v>
      </c>
      <c r="U408" s="122">
        <v>-2.4276794618256523</v>
      </c>
      <c r="V408" s="122">
        <v>-0.90864136538356866</v>
      </c>
      <c r="W408" s="94">
        <v>-0.45870793249010056</v>
      </c>
      <c r="X408" s="56"/>
      <c r="Y408" s="95">
        <v>407</v>
      </c>
      <c r="Z408" s="122">
        <f>(幕後結果!$AB$2+幕後結果!$AB$4*幕後結果_最佳化!$N1409)*12/3</f>
        <v>-0.1495652718836411</v>
      </c>
      <c r="AA408" s="122">
        <f>(幕後結果!$AC$2+幕後結果!$AC$4*幕後結果_最佳化!$O1409)*12/3</f>
        <v>-1.8273153236306543</v>
      </c>
      <c r="AB408" s="122">
        <f>(幕後結果!$AD$2+幕後結果!$AD$4*幕後結果_最佳化!$P1409)*12/3</f>
        <v>1.7073130093687816</v>
      </c>
      <c r="AC408" s="122">
        <f>(幕後結果!$AE$2+幕後結果!$AE$4*幕後結果_最佳化!$Q1409)*12/3</f>
        <v>0.58707359054981767</v>
      </c>
      <c r="AD408" s="122">
        <f>(幕後結果!$AF$2+幕後結果!$AF$4*幕後結果_最佳化!$R1409)*12/3</f>
        <v>0.96211530087274744</v>
      </c>
      <c r="AE408" s="122">
        <f>(幕後結果!$AG$2+幕後結果!$AG$4*幕後結果_最佳化!$S1409)*12/3</f>
        <v>1.5128051236892039</v>
      </c>
      <c r="AF408" s="122">
        <f>(幕後結果!$AH$2+幕後結果!$AH$4*幕後結果_最佳化!$T1409)*12/3</f>
        <v>1.9923371073021663</v>
      </c>
      <c r="AG408" s="122">
        <f>(幕後結果!$AI$2+幕後結果!$AI$4*幕後結果_最佳化!$U1409)*12/3</f>
        <v>-3.3267234146180091</v>
      </c>
      <c r="AH408" s="122">
        <f>(幕後結果!$AJ$2+幕後結果!$AJ$4*幕後結果_最佳化!$V1409)*12/3</f>
        <v>-0.56481635105698835</v>
      </c>
      <c r="AI408" s="96">
        <f>(幕後結果!$AK$2+幕後結果!$AK$4*幕後結果_最佳化!$W1409)*12/3</f>
        <v>-0.42497772991849003</v>
      </c>
      <c r="AJ408" s="56"/>
      <c r="AK408" s="56"/>
      <c r="AL408" s="56"/>
      <c r="AM408" s="104">
        <v>407</v>
      </c>
      <c r="AN408" s="122">
        <f t="shared" si="79"/>
        <v>4.11343942866624E-2</v>
      </c>
      <c r="AO408" s="122">
        <f t="shared" si="80"/>
        <v>2.2283577025963581E-3</v>
      </c>
      <c r="AP408" s="122">
        <f t="shared" si="81"/>
        <v>0.19890957266914916</v>
      </c>
      <c r="AQ408" s="122">
        <f t="shared" si="82"/>
        <v>3.2502197820742214E-2</v>
      </c>
      <c r="AR408" s="122">
        <f t="shared" si="83"/>
        <v>0.25054765672133561</v>
      </c>
      <c r="AS408" s="122">
        <f t="shared" si="84"/>
        <v>5.0411621163634276E-2</v>
      </c>
      <c r="AT408" s="122">
        <f t="shared" si="85"/>
        <v>0.19259791461554168</v>
      </c>
      <c r="AU408" s="122">
        <f t="shared" si="86"/>
        <v>6.4651871725203827E-2</v>
      </c>
      <c r="AV408" s="122">
        <f t="shared" si="87"/>
        <v>0.12646878507346043</v>
      </c>
      <c r="AW408" s="122">
        <f t="shared" si="88"/>
        <v>4.0547628221673841E-2</v>
      </c>
      <c r="AX408" s="122">
        <f t="shared" si="89"/>
        <v>0.99999999999999967</v>
      </c>
      <c r="AY408" s="122">
        <f>SUMPRODUCT(AN408:AW408,幕後結果_最佳化!$Z$1005:$AI$1005)</f>
        <v>0.27406780521004509</v>
      </c>
      <c r="AZ408" s="122">
        <f>(SUMPRODUCT(AN408:AW408,MMULT(AN408:AW408,幕後結果!$AB$9:$AK$18)))*252</f>
        <v>4.2272418172577396E-2</v>
      </c>
      <c r="BA408" s="122">
        <f t="shared" si="90"/>
        <v>0.20560257336078602</v>
      </c>
      <c r="BB408" s="98">
        <f t="shared" si="91"/>
        <v>1.124342956566005</v>
      </c>
      <c r="BC408" s="56"/>
      <c r="BD408" s="56"/>
    </row>
    <row r="409" spans="1:56">
      <c r="A409" s="91">
        <v>408</v>
      </c>
      <c r="B409" s="122">
        <v>0.92899984067024488</v>
      </c>
      <c r="C409" s="122">
        <v>0.66506331169020227</v>
      </c>
      <c r="D409" s="122">
        <v>0.97978296272975429</v>
      </c>
      <c r="E409" s="122">
        <v>0.86951863434148535</v>
      </c>
      <c r="F409" s="122">
        <v>0.38942381311486907</v>
      </c>
      <c r="G409" s="122">
        <v>0.33556438426954571</v>
      </c>
      <c r="H409" s="122">
        <v>0.74371654571880086</v>
      </c>
      <c r="I409" s="122">
        <v>0.70912515722258518</v>
      </c>
      <c r="J409" s="122">
        <v>0.1128110664132751</v>
      </c>
      <c r="K409" s="100">
        <v>7.4134900706310569E-2</v>
      </c>
      <c r="L409" s="101"/>
      <c r="M409" s="102">
        <v>408</v>
      </c>
      <c r="N409" s="125">
        <v>1.4683826244603102</v>
      </c>
      <c r="O409" s="125">
        <v>0.42632179765846151</v>
      </c>
      <c r="P409" s="125">
        <v>2.0492868419799346</v>
      </c>
      <c r="Q409" s="125">
        <v>1.1241185629757886</v>
      </c>
      <c r="R409" s="125">
        <v>-0.28082109072682238</v>
      </c>
      <c r="S409" s="125">
        <v>-0.42459934780015929</v>
      </c>
      <c r="T409" s="125">
        <v>0.65484600306588003</v>
      </c>
      <c r="U409" s="122">
        <v>0.55083077483625131</v>
      </c>
      <c r="V409" s="122">
        <v>-1.211713334890467</v>
      </c>
      <c r="W409" s="94">
        <v>-1.4456699330497129</v>
      </c>
      <c r="X409" s="56"/>
      <c r="Y409" s="95">
        <v>408</v>
      </c>
      <c r="Z409" s="122">
        <f>(幕後結果!$AB$2+幕後結果!$AB$4*幕後結果_最佳化!$N1410)*12/3</f>
        <v>1.7747807052431332</v>
      </c>
      <c r="AA409" s="122">
        <f>(幕後結果!$AC$2+幕後結果!$AC$4*幕後結果_最佳化!$O1410)*12/3</f>
        <v>-0.66283562291090625</v>
      </c>
      <c r="AB409" s="122">
        <f>(幕後結果!$AD$2+幕後結果!$AD$4*幕後結果_最佳化!$P1410)*12/3</f>
        <v>2.7224884561635361</v>
      </c>
      <c r="AC409" s="122">
        <f>(幕後結果!$AE$2+幕後結果!$AE$4*幕後結果_最佳化!$Q1410)*12/3</f>
        <v>2.3473403708304401</v>
      </c>
      <c r="AD409" s="122">
        <f>(幕後結果!$AF$2+幕後結果!$AF$4*幕後結果_最佳化!$R1410)*12/3</f>
        <v>1.4382301840656142E-2</v>
      </c>
      <c r="AE409" s="122">
        <f>(幕後結果!$AG$2+幕後結果!$AG$4*幕後結果_最佳化!$S1410)*12/3</f>
        <v>1.4147078346359312</v>
      </c>
      <c r="AF409" s="122">
        <f>(幕後結果!$AH$2+幕後結果!$AH$4*幕後結果_最佳化!$T1410)*12/3</f>
        <v>2.1166722171307395</v>
      </c>
      <c r="AG409" s="122">
        <f>(幕後結果!$AI$2+幕後結果!$AI$4*幕後結果_最佳化!$U1410)*12/3</f>
        <v>0.42064041164901167</v>
      </c>
      <c r="AH409" s="122">
        <f>(幕後結果!$AJ$2+幕後結果!$AJ$4*幕後結果_最佳化!$V1410)*12/3</f>
        <v>0.14370636285908386</v>
      </c>
      <c r="AI409" s="96">
        <f>(幕後結果!$AK$2+幕後結果!$AK$4*幕後結果_最佳化!$W1410)*12/3</f>
        <v>-0.67363039595198104</v>
      </c>
      <c r="AJ409" s="56"/>
      <c r="AK409" s="56"/>
      <c r="AL409" s="56"/>
      <c r="AM409" s="104">
        <v>408</v>
      </c>
      <c r="AN409" s="122">
        <f t="shared" si="79"/>
        <v>0.16118533217871125</v>
      </c>
      <c r="AO409" s="122">
        <f t="shared" si="80"/>
        <v>0.18036118512901425</v>
      </c>
      <c r="AP409" s="122">
        <f t="shared" si="81"/>
        <v>0.10906049664791609</v>
      </c>
      <c r="AQ409" s="122">
        <f t="shared" si="82"/>
        <v>6.4419862663164768E-2</v>
      </c>
      <c r="AR409" s="122">
        <f t="shared" si="83"/>
        <v>4.7433314206425402E-2</v>
      </c>
      <c r="AS409" s="122">
        <f t="shared" si="84"/>
        <v>9.0955538404998038E-2</v>
      </c>
      <c r="AT409" s="122">
        <f t="shared" si="85"/>
        <v>7.9861010460260451E-2</v>
      </c>
      <c r="AU409" s="122">
        <f t="shared" si="86"/>
        <v>0.10414249913695421</v>
      </c>
      <c r="AV409" s="122">
        <f t="shared" si="87"/>
        <v>8.5893077316683396E-3</v>
      </c>
      <c r="AW409" s="122">
        <f t="shared" si="88"/>
        <v>0.15399145344088724</v>
      </c>
      <c r="AX409" s="122">
        <f t="shared" si="89"/>
        <v>1</v>
      </c>
      <c r="AY409" s="122">
        <f>SUMPRODUCT(AN409:AW409,幕後結果_最佳化!$Z$1005:$AI$1005)</f>
        <v>-0.17852468607904448</v>
      </c>
      <c r="AZ409" s="122">
        <f>(SUMPRODUCT(AN409:AW409,MMULT(AN409:AW409,幕後結果!$AB$9:$AK$18)))*252</f>
        <v>5.481261188072957E-2</v>
      </c>
      <c r="BA409" s="122">
        <f t="shared" si="90"/>
        <v>0.23412093430688671</v>
      </c>
      <c r="BB409" s="98">
        <f t="shared" si="91"/>
        <v>-0.94577055543781519</v>
      </c>
      <c r="BC409" s="56"/>
      <c r="BD409" s="56"/>
    </row>
    <row r="410" spans="1:56">
      <c r="A410" s="91">
        <v>409</v>
      </c>
      <c r="B410" s="122">
        <v>0.24697574295151559</v>
      </c>
      <c r="C410" s="122">
        <v>0.29003929361811776</v>
      </c>
      <c r="D410" s="122">
        <v>0.71649275771471355</v>
      </c>
      <c r="E410" s="122">
        <v>0.12982948313498288</v>
      </c>
      <c r="F410" s="122">
        <v>0.81038219123245891</v>
      </c>
      <c r="G410" s="122">
        <v>0.56599516616494627</v>
      </c>
      <c r="H410" s="122">
        <v>0.2022827344346525</v>
      </c>
      <c r="I410" s="122">
        <v>0.14588974763764329</v>
      </c>
      <c r="J410" s="122">
        <v>0.79115832379064943</v>
      </c>
      <c r="K410" s="100">
        <v>0.89395366676761578</v>
      </c>
      <c r="L410" s="101"/>
      <c r="M410" s="102">
        <v>409</v>
      </c>
      <c r="N410" s="125">
        <v>-0.68403750065690094</v>
      </c>
      <c r="O410" s="125">
        <v>-0.55326993163990035</v>
      </c>
      <c r="P410" s="125">
        <v>0.57245393592086036</v>
      </c>
      <c r="Q410" s="125">
        <v>-1.1271975496644109</v>
      </c>
      <c r="R410" s="125">
        <v>0.87930556832599138</v>
      </c>
      <c r="S410" s="125">
        <v>0.16618715505005233</v>
      </c>
      <c r="T410" s="125">
        <v>-0.83349526198205182</v>
      </c>
      <c r="U410" s="122">
        <v>-1.0542259208590743</v>
      </c>
      <c r="V410" s="122">
        <v>0.8104469339334972</v>
      </c>
      <c r="W410" s="94">
        <v>1.2478317836844839</v>
      </c>
      <c r="X410" s="56"/>
      <c r="Y410" s="95">
        <v>409</v>
      </c>
      <c r="Z410" s="122">
        <f>(幕後結果!$AB$2+幕後結果!$AB$4*幕後結果_最佳化!$N1411)*12/3</f>
        <v>-0.89755735536302206</v>
      </c>
      <c r="AA410" s="122">
        <f>(幕後結果!$AC$2+幕後結果!$AC$4*幕後結果_最佳化!$O1411)*12/3</f>
        <v>-2.1997976465865552</v>
      </c>
      <c r="AB410" s="122">
        <f>(幕後結果!$AD$2+幕後結果!$AD$4*幕後結果_最佳化!$P1411)*12/3</f>
        <v>0.69587186576870763</v>
      </c>
      <c r="AC410" s="122">
        <f>(幕後結果!$AE$2+幕後結果!$AE$4*幕後結果_最佳化!$Q1411)*12/3</f>
        <v>6.8943925361286684E-2</v>
      </c>
      <c r="AD410" s="122">
        <f>(幕後結果!$AF$2+幕後結果!$AF$4*幕後結果_最佳化!$R1411)*12/3</f>
        <v>0.43889856983856013</v>
      </c>
      <c r="AE410" s="122">
        <f>(幕後結果!$AG$2+幕後結果!$AG$4*幕後結果_最佳化!$S1411)*12/3</f>
        <v>-0.26501043309199213</v>
      </c>
      <c r="AF410" s="122">
        <f>(幕後結果!$AH$2+幕後結果!$AH$4*幕後結果_最佳化!$T1411)*12/3</f>
        <v>0.60316951284597664</v>
      </c>
      <c r="AG410" s="122">
        <f>(幕後結果!$AI$2+幕後結果!$AI$4*幕後結果_最佳化!$U1411)*12/3</f>
        <v>-2.2150013651198046</v>
      </c>
      <c r="AH410" s="122">
        <f>(幕後結果!$AJ$2+幕後結果!$AJ$4*幕後結果_最佳化!$V1411)*12/3</f>
        <v>0.19232253476018457</v>
      </c>
      <c r="AI410" s="96">
        <f>(幕後結果!$AK$2+幕後結果!$AK$4*幕後結果_最佳化!$W1411)*12/3</f>
        <v>-5.6391516053121649E-2</v>
      </c>
      <c r="AJ410" s="56"/>
      <c r="AK410" s="56"/>
      <c r="AL410" s="56"/>
      <c r="AM410" s="104">
        <v>409</v>
      </c>
      <c r="AN410" s="122">
        <f t="shared" si="79"/>
        <v>0.17416939746833299</v>
      </c>
      <c r="AO410" s="122">
        <f t="shared" si="80"/>
        <v>9.1464727729238707E-2</v>
      </c>
      <c r="AP410" s="122">
        <f t="shared" si="81"/>
        <v>0.15194109996543131</v>
      </c>
      <c r="AQ410" s="122">
        <f t="shared" si="82"/>
        <v>0.10095927939861171</v>
      </c>
      <c r="AR410" s="122">
        <f t="shared" si="83"/>
        <v>8.2502642881146712E-2</v>
      </c>
      <c r="AS410" s="122">
        <f t="shared" si="84"/>
        <v>0.12877137935695962</v>
      </c>
      <c r="AT410" s="122">
        <f t="shared" si="85"/>
        <v>6.5329590727192001E-3</v>
      </c>
      <c r="AU410" s="122">
        <f t="shared" si="86"/>
        <v>0.1073616955127704</v>
      </c>
      <c r="AV410" s="122">
        <f t="shared" si="87"/>
        <v>7.885665718456282E-2</v>
      </c>
      <c r="AW410" s="122">
        <f t="shared" si="88"/>
        <v>7.7440161430226417E-2</v>
      </c>
      <c r="AX410" s="122">
        <f t="shared" si="89"/>
        <v>1</v>
      </c>
      <c r="AY410" s="122">
        <f>SUMPRODUCT(AN410:AW410,幕後結果_最佳化!$Z$1005:$AI$1005)</f>
        <v>-4.1540882770156731E-2</v>
      </c>
      <c r="AZ410" s="122">
        <f>(SUMPRODUCT(AN410:AW410,MMULT(AN410:AW410,幕後結果!$AB$9:$AK$18)))*252</f>
        <v>5.4076460721800633E-2</v>
      </c>
      <c r="BA410" s="122">
        <f t="shared" si="90"/>
        <v>0.23254345985600333</v>
      </c>
      <c r="BB410" s="98">
        <f t="shared" si="91"/>
        <v>-0.36311871691616104</v>
      </c>
      <c r="BC410" s="56"/>
      <c r="BD410" s="56"/>
    </row>
    <row r="411" spans="1:56">
      <c r="A411" s="91">
        <v>410</v>
      </c>
      <c r="B411" s="122">
        <v>0.71150247633927988</v>
      </c>
      <c r="C411" s="122">
        <v>0.90444213795369488</v>
      </c>
      <c r="D411" s="122">
        <v>4.3904129317926532E-2</v>
      </c>
      <c r="E411" s="122">
        <v>0.52022684029407529</v>
      </c>
      <c r="F411" s="122">
        <v>7.8235088784164519E-2</v>
      </c>
      <c r="G411" s="122">
        <v>0.57516024840722957</v>
      </c>
      <c r="H411" s="122">
        <v>0.80771019663865551</v>
      </c>
      <c r="I411" s="122">
        <v>0.188048249298576</v>
      </c>
      <c r="J411" s="122">
        <v>0.68393763050654477</v>
      </c>
      <c r="K411" s="100">
        <v>0.75578053169972681</v>
      </c>
      <c r="L411" s="101"/>
      <c r="M411" s="102">
        <v>410</v>
      </c>
      <c r="N411" s="125">
        <v>0.5577793763376897</v>
      </c>
      <c r="O411" s="125">
        <v>1.3072856260693912</v>
      </c>
      <c r="P411" s="125">
        <v>-1.7070742171673792</v>
      </c>
      <c r="Q411" s="125">
        <v>5.0722911496997418E-2</v>
      </c>
      <c r="R411" s="125">
        <v>-1.4170436101775059</v>
      </c>
      <c r="S411" s="125">
        <v>0.18952737315553664</v>
      </c>
      <c r="T411" s="125">
        <v>0.86948921100745546</v>
      </c>
      <c r="U411" s="122">
        <v>-0.88511149815528267</v>
      </c>
      <c r="V411" s="122">
        <v>0.47873840725175887</v>
      </c>
      <c r="W411" s="94">
        <v>0.69279384308285108</v>
      </c>
      <c r="X411" s="56"/>
      <c r="Y411" s="95">
        <v>410</v>
      </c>
      <c r="Z411" s="122">
        <f>(幕後結果!$AB$2+幕後結果!$AB$4*幕後結果_最佳化!$N1412)*12/3</f>
        <v>0.64422088113019194</v>
      </c>
      <c r="AA411" s="122">
        <f>(幕後結果!$AC$2+幕後結果!$AC$4*幕後結果_最佳化!$O1412)*12/3</f>
        <v>0.472078948954612</v>
      </c>
      <c r="AB411" s="122">
        <f>(幕後結果!$AD$2+幕後結果!$AD$4*幕後結果_最佳化!$P1412)*12/3</f>
        <v>-0.71509660327422575</v>
      </c>
      <c r="AC411" s="122">
        <f>(幕後結果!$AE$2+幕後結果!$AE$4*幕後結果_最佳化!$Q1412)*12/3</f>
        <v>0.78163618797891188</v>
      </c>
      <c r="AD411" s="122">
        <f>(幕後結果!$AF$2+幕後結果!$AF$4*幕後結果_最佳化!$R1412)*12/3</f>
        <v>-1.0724231584046557</v>
      </c>
      <c r="AE411" s="122">
        <f>(幕後結果!$AG$2+幕後結果!$AG$4*幕後結果_最佳化!$S1412)*12/3</f>
        <v>0.49931849928876137</v>
      </c>
      <c r="AF411" s="122">
        <f>(幕後結果!$AH$2+幕後結果!$AH$4*幕後結果_最佳化!$T1412)*12/3</f>
        <v>1.62682723350525</v>
      </c>
      <c r="AG411" s="122">
        <f>(幕後結果!$AI$2+幕後結果!$AI$4*幕後結果_最佳化!$U1412)*12/3</f>
        <v>-1.8639182458376944</v>
      </c>
      <c r="AH411" s="122">
        <f>(幕後結果!$AJ$2+幕後結果!$AJ$4*幕後結果_最佳化!$V1412)*12/3</f>
        <v>0.74226629312487213</v>
      </c>
      <c r="AI411" s="96">
        <f>(幕後結果!$AK$2+幕後結果!$AK$4*幕後結果_最佳化!$W1412)*12/3</f>
        <v>-3.3981661371406235E-2</v>
      </c>
      <c r="AJ411" s="56"/>
      <c r="AK411" s="56"/>
      <c r="AL411" s="56"/>
      <c r="AM411" s="104">
        <v>410</v>
      </c>
      <c r="AN411" s="122">
        <f t="shared" si="79"/>
        <v>0.16776299306763764</v>
      </c>
      <c r="AO411" s="122">
        <f t="shared" si="80"/>
        <v>5.4901530687549077E-2</v>
      </c>
      <c r="AP411" s="122">
        <f t="shared" si="81"/>
        <v>0.1708915296865626</v>
      </c>
      <c r="AQ411" s="122">
        <f t="shared" si="82"/>
        <v>0.11115074234308654</v>
      </c>
      <c r="AR411" s="122">
        <f t="shared" si="83"/>
        <v>0.18325214531744544</v>
      </c>
      <c r="AS411" s="122">
        <f t="shared" si="84"/>
        <v>5.9685630204771516E-2</v>
      </c>
      <c r="AT411" s="122">
        <f t="shared" si="85"/>
        <v>5.7326224373017196E-2</v>
      </c>
      <c r="AU411" s="122">
        <f t="shared" si="86"/>
        <v>0.12782621595116703</v>
      </c>
      <c r="AV411" s="122">
        <f t="shared" si="87"/>
        <v>5.9449308305911136E-2</v>
      </c>
      <c r="AW411" s="122">
        <f t="shared" si="88"/>
        <v>7.7536800628517427E-3</v>
      </c>
      <c r="AX411" s="122">
        <f t="shared" si="89"/>
        <v>0.99999999999999978</v>
      </c>
      <c r="AY411" s="122">
        <f>SUMPRODUCT(AN411:AW411,幕後結果_最佳化!$Z$1005:$AI$1005)</f>
        <v>6.2992714327119184E-2</v>
      </c>
      <c r="AZ411" s="122">
        <f>(SUMPRODUCT(AN411:AW411,MMULT(AN411:AW411,幕後結果!$AB$9:$AK$18)))*252</f>
        <v>4.8775502981654957E-2</v>
      </c>
      <c r="BA411" s="122">
        <f t="shared" si="90"/>
        <v>0.22085176698784856</v>
      </c>
      <c r="BB411" s="98">
        <f t="shared" si="91"/>
        <v>9.097828195426981E-2</v>
      </c>
      <c r="BC411" s="56"/>
      <c r="BD411" s="56"/>
    </row>
    <row r="412" spans="1:56">
      <c r="A412" s="91">
        <v>411</v>
      </c>
      <c r="B412" s="122">
        <v>4.5307119474262691E-2</v>
      </c>
      <c r="C412" s="122">
        <v>0.17661215873801939</v>
      </c>
      <c r="D412" s="122">
        <v>0.9412310753919122</v>
      </c>
      <c r="E412" s="122">
        <v>0.64027579252305822</v>
      </c>
      <c r="F412" s="122">
        <v>0.50298510513810291</v>
      </c>
      <c r="G412" s="122">
        <v>0.18915452975486979</v>
      </c>
      <c r="H412" s="122">
        <v>0.47311043893158122</v>
      </c>
      <c r="I412" s="122">
        <v>0.61162158801513655</v>
      </c>
      <c r="J412" s="122">
        <v>0.93744124782749449</v>
      </c>
      <c r="K412" s="100">
        <v>0.77618244677981285</v>
      </c>
      <c r="L412" s="101"/>
      <c r="M412" s="102">
        <v>411</v>
      </c>
      <c r="N412" s="125">
        <v>-1.6921664631821234</v>
      </c>
      <c r="O412" s="125">
        <v>-0.92835333278655363</v>
      </c>
      <c r="P412" s="125">
        <v>1.5651922028403733</v>
      </c>
      <c r="Q412" s="125">
        <v>0.35919607194803865</v>
      </c>
      <c r="R412" s="125">
        <v>7.4826187661134313E-3</v>
      </c>
      <c r="S412" s="125">
        <v>-0.88101618572629981</v>
      </c>
      <c r="T412" s="125">
        <v>-6.7453250560225345E-2</v>
      </c>
      <c r="U412" s="122">
        <v>0.28354795829508256</v>
      </c>
      <c r="V412" s="122">
        <v>1.5336429970133312</v>
      </c>
      <c r="W412" s="94">
        <v>0.75936355855769166</v>
      </c>
      <c r="X412" s="56"/>
      <c r="Y412" s="95">
        <v>411</v>
      </c>
      <c r="Z412" s="122">
        <f>(幕後結果!$AB$2+幕後結果!$AB$4*幕後結果_最佳化!$N1413)*12/3</f>
        <v>-2.1492002688991709</v>
      </c>
      <c r="AA412" s="122">
        <f>(幕後結果!$AC$2+幕後結果!$AC$4*幕後結果_最佳化!$O1413)*12/3</f>
        <v>-2.804281286602007</v>
      </c>
      <c r="AB412" s="122">
        <f>(幕後結果!$AD$2+幕後結果!$AD$4*幕後結果_最佳化!$P1413)*12/3</f>
        <v>1.2138044421615031</v>
      </c>
      <c r="AC412" s="122">
        <f>(幕後結果!$AE$2+幕後結果!$AE$4*幕後結果_最佳化!$Q1413)*12/3</f>
        <v>1.2558861323542547</v>
      </c>
      <c r="AD412" s="122">
        <f>(幕後結果!$AF$2+幕後結果!$AF$4*幕後結果_最佳化!$R1413)*12/3</f>
        <v>7.000683136771052E-2</v>
      </c>
      <c r="AE412" s="122">
        <f>(幕後結果!$AG$2+幕後結果!$AG$4*幕後結果_最佳化!$S1413)*12/3</f>
        <v>-0.42286383384323822</v>
      </c>
      <c r="AF412" s="122">
        <f>(幕後結果!$AH$2+幕後結果!$AH$4*幕後結果_最佳化!$T1413)*12/3</f>
        <v>0.86330863546925285</v>
      </c>
      <c r="AG412" s="122">
        <f>(幕後結果!$AI$2+幕後結果!$AI$4*幕後結果_最佳化!$U1413)*12/3</f>
        <v>-1.3871185576954115</v>
      </c>
      <c r="AH412" s="122">
        <f>(幕後結果!$AJ$2+幕後結果!$AJ$4*幕後結果_最佳化!$V1413)*12/3</f>
        <v>0.76083089647131497</v>
      </c>
      <c r="AI412" s="96">
        <f>(幕後結果!$AK$2+幕後結果!$AK$4*幕後結果_最佳化!$W1413)*12/3</f>
        <v>-0.57006690116637404</v>
      </c>
      <c r="AJ412" s="56"/>
      <c r="AK412" s="56"/>
      <c r="AL412" s="56"/>
      <c r="AM412" s="104">
        <v>411</v>
      </c>
      <c r="AN412" s="122">
        <f t="shared" si="79"/>
        <v>0.14378390648951755</v>
      </c>
      <c r="AO412" s="122">
        <f t="shared" si="80"/>
        <v>5.1706302686405636E-2</v>
      </c>
      <c r="AP412" s="122">
        <f t="shared" si="81"/>
        <v>0.1062278786313733</v>
      </c>
      <c r="AQ412" s="122">
        <f t="shared" si="82"/>
        <v>0.16142919933916708</v>
      </c>
      <c r="AR412" s="122">
        <f t="shared" si="83"/>
        <v>5.8983929697187763E-2</v>
      </c>
      <c r="AS412" s="122">
        <f t="shared" si="84"/>
        <v>0.13650725618221751</v>
      </c>
      <c r="AT412" s="122">
        <f t="shared" si="85"/>
        <v>1.0788711862674032E-2</v>
      </c>
      <c r="AU412" s="122">
        <f t="shared" si="86"/>
        <v>0.15006323552144837</v>
      </c>
      <c r="AV412" s="122">
        <f t="shared" si="87"/>
        <v>1.0105979372045226E-2</v>
      </c>
      <c r="AW412" s="122">
        <f t="shared" si="88"/>
        <v>0.17040360021796344</v>
      </c>
      <c r="AX412" s="122">
        <f t="shared" si="89"/>
        <v>1</v>
      </c>
      <c r="AY412" s="122">
        <f>SUMPRODUCT(AN412:AW412,幕後結果_最佳化!$Z$1005:$AI$1005)</f>
        <v>-3.212429219567349E-2</v>
      </c>
      <c r="AZ412" s="122">
        <f>(SUMPRODUCT(AN412:AW412,MMULT(AN412:AW412,幕後結果!$AB$9:$AK$18)))*252</f>
        <v>5.1804115232895034E-2</v>
      </c>
      <c r="BA412" s="122">
        <f t="shared" si="90"/>
        <v>0.22760517400291022</v>
      </c>
      <c r="BB412" s="98">
        <f t="shared" si="91"/>
        <v>-0.32962472195256076</v>
      </c>
      <c r="BC412" s="56"/>
      <c r="BD412" s="56"/>
    </row>
    <row r="413" spans="1:56">
      <c r="A413" s="91">
        <v>412</v>
      </c>
      <c r="B413" s="122">
        <v>0.35892520906729453</v>
      </c>
      <c r="C413" s="122">
        <v>0.80402009054097534</v>
      </c>
      <c r="D413" s="122">
        <v>0.36115265098587623</v>
      </c>
      <c r="E413" s="122">
        <v>0.5628710453087522</v>
      </c>
      <c r="F413" s="122">
        <v>0.19361588347967684</v>
      </c>
      <c r="G413" s="122">
        <v>0.69173696746833779</v>
      </c>
      <c r="H413" s="122">
        <v>0.1434887857725109</v>
      </c>
      <c r="I413" s="122">
        <v>0.51501283342656756</v>
      </c>
      <c r="J413" s="122">
        <v>0.80874234640831832</v>
      </c>
      <c r="K413" s="100">
        <v>0.9065429048442617</v>
      </c>
      <c r="L413" s="101"/>
      <c r="M413" s="102">
        <v>412</v>
      </c>
      <c r="N413" s="125">
        <v>-0.36133314608842193</v>
      </c>
      <c r="O413" s="125">
        <v>0.85606863040048997</v>
      </c>
      <c r="P413" s="125">
        <v>-0.35537950337184332</v>
      </c>
      <c r="Q413" s="125">
        <v>0.15825240674599916</v>
      </c>
      <c r="R413" s="125">
        <v>-0.86464845809787139</v>
      </c>
      <c r="S413" s="125">
        <v>0.50077985454256202</v>
      </c>
      <c r="T413" s="125">
        <v>-1.0647754184139537</v>
      </c>
      <c r="U413" s="122">
        <v>3.7640479068075043E-2</v>
      </c>
      <c r="V413" s="122">
        <v>0.87327113988256422</v>
      </c>
      <c r="W413" s="94">
        <v>1.3197629048173298</v>
      </c>
      <c r="X413" s="56"/>
      <c r="Y413" s="95">
        <v>412</v>
      </c>
      <c r="Z413" s="122">
        <f>(幕後結果!$AB$2+幕後結果!$AB$4*幕後結果_最佳化!$N1414)*12/3</f>
        <v>-0.49690363587146641</v>
      </c>
      <c r="AA413" s="122">
        <f>(幕後結果!$AC$2+幕後結果!$AC$4*幕後結果_最佳化!$O1414)*12/3</f>
        <v>-0.22958813659916655</v>
      </c>
      <c r="AB413" s="122">
        <f>(幕後結果!$AD$2+幕後結果!$AD$4*幕後結果_最佳化!$P1414)*12/3</f>
        <v>0.13275022294995276</v>
      </c>
      <c r="AC413" s="122">
        <f>(幕後結果!$AE$2+幕後結果!$AE$4*幕後結果_最佳化!$Q1414)*12/3</f>
        <v>1.0454387777657603</v>
      </c>
      <c r="AD413" s="122">
        <f>(幕後結果!$AF$2+幕後結果!$AF$4*幕後結果_最佳化!$R1414)*12/3</f>
        <v>-0.57489617351409039</v>
      </c>
      <c r="AE413" s="122">
        <f>(幕後結果!$AG$2+幕後結果!$AG$4*幕後結果_最佳化!$S1414)*12/3</f>
        <v>0.77732803910529447</v>
      </c>
      <c r="AF413" s="122">
        <f>(幕後結果!$AH$2+幕後結果!$AH$4*幕後結果_最佳化!$T1414)*12/3</f>
        <v>-0.15953509772683772</v>
      </c>
      <c r="AG413" s="122">
        <f>(幕後結果!$AI$2+幕後結果!$AI$4*幕後結果_最佳化!$U1414)*12/3</f>
        <v>-1.1636914004320087</v>
      </c>
      <c r="AH413" s="122">
        <f>(幕後結果!$AJ$2+幕後結果!$AJ$4*幕後結果_最佳化!$V1414)*12/3</f>
        <v>0.61332942709659166</v>
      </c>
      <c r="AI413" s="96">
        <f>(幕後結果!$AK$2+幕後結果!$AK$4*幕後結果_最佳化!$W1414)*12/3</f>
        <v>4.6391724816436608E-2</v>
      </c>
      <c r="AJ413" s="56"/>
      <c r="AK413" s="56"/>
      <c r="AL413" s="56"/>
      <c r="AM413" s="104">
        <v>412</v>
      </c>
      <c r="AN413" s="122">
        <f t="shared" si="79"/>
        <v>1.6460478223437516E-2</v>
      </c>
      <c r="AO413" s="122">
        <f t="shared" si="80"/>
        <v>5.8468871679022025E-2</v>
      </c>
      <c r="AP413" s="122">
        <f t="shared" si="81"/>
        <v>0.15287423300851091</v>
      </c>
      <c r="AQ413" s="122">
        <f t="shared" si="82"/>
        <v>0.13090209688074156</v>
      </c>
      <c r="AR413" s="122">
        <f t="shared" si="83"/>
        <v>4.7634381681845188E-2</v>
      </c>
      <c r="AS413" s="122">
        <f t="shared" si="84"/>
        <v>4.2005331044300438E-2</v>
      </c>
      <c r="AT413" s="122">
        <f t="shared" si="85"/>
        <v>0.17325717480210637</v>
      </c>
      <c r="AU413" s="122">
        <f t="shared" si="86"/>
        <v>0.1832381301122995</v>
      </c>
      <c r="AV413" s="122">
        <f t="shared" si="87"/>
        <v>0.10170068838543163</v>
      </c>
      <c r="AW413" s="122">
        <f t="shared" si="88"/>
        <v>9.3458614182304944E-2</v>
      </c>
      <c r="AX413" s="122">
        <f t="shared" si="89"/>
        <v>1</v>
      </c>
      <c r="AY413" s="122">
        <f>SUMPRODUCT(AN413:AW413,幕後結果_最佳化!$Z$1005:$AI$1005)</f>
        <v>0.13189258063088036</v>
      </c>
      <c r="AZ413" s="122">
        <f>(SUMPRODUCT(AN413:AW413,MMULT(AN413:AW413,幕後結果!$AB$9:$AK$18)))*252</f>
        <v>4.4924869729185621E-2</v>
      </c>
      <c r="BA413" s="122">
        <f t="shared" si="90"/>
        <v>0.2119548766345932</v>
      </c>
      <c r="BB413" s="98">
        <f t="shared" si="91"/>
        <v>0.41986569048987793</v>
      </c>
      <c r="BC413" s="56"/>
      <c r="BD413" s="56"/>
    </row>
    <row r="414" spans="1:56">
      <c r="A414" s="91">
        <v>413</v>
      </c>
      <c r="B414" s="122">
        <v>0.36080661278559401</v>
      </c>
      <c r="C414" s="122">
        <v>0.30897569743178344</v>
      </c>
      <c r="D414" s="122">
        <v>0.56172489997253083</v>
      </c>
      <c r="E414" s="122">
        <v>0.23834911569696837</v>
      </c>
      <c r="F414" s="122">
        <v>0.40086038238357413</v>
      </c>
      <c r="G414" s="122">
        <v>0.47349502181583492</v>
      </c>
      <c r="H414" s="122">
        <v>0.40965607890711464</v>
      </c>
      <c r="I414" s="122">
        <v>0.2825703098156076</v>
      </c>
      <c r="J414" s="122">
        <v>0.25857203733867684</v>
      </c>
      <c r="K414" s="100">
        <v>0.88590557512690049</v>
      </c>
      <c r="L414" s="101"/>
      <c r="M414" s="102">
        <v>413</v>
      </c>
      <c r="N414" s="125">
        <v>-0.35630358401205658</v>
      </c>
      <c r="O414" s="125">
        <v>-0.49875584865730027</v>
      </c>
      <c r="P414" s="125">
        <v>0.1553439106590391</v>
      </c>
      <c r="Q414" s="125">
        <v>-0.71162304714973013</v>
      </c>
      <c r="R414" s="125">
        <v>-0.2511207356100229</v>
      </c>
      <c r="S414" s="125">
        <v>-6.6487079979826183E-2</v>
      </c>
      <c r="T414" s="125">
        <v>-0.22842975744388674</v>
      </c>
      <c r="U414" s="122">
        <v>-0.5752228076405268</v>
      </c>
      <c r="V414" s="122">
        <v>-0.64775399547672086</v>
      </c>
      <c r="W414" s="94">
        <v>1.2050374373775616</v>
      </c>
      <c r="X414" s="56"/>
      <c r="Y414" s="95">
        <v>413</v>
      </c>
      <c r="Z414" s="122">
        <f>(幕後結果!$AB$2+幕後結果!$AB$4*幕後結果_最佳化!$N1415)*12/3</f>
        <v>-0.49065918107938883</v>
      </c>
      <c r="AA414" s="122">
        <f>(幕後結果!$AC$2+幕後結果!$AC$4*幕後結果_最佳化!$O1415)*12/3</f>
        <v>-2.0961980791309101</v>
      </c>
      <c r="AB414" s="122">
        <f>(幕後結果!$AD$2+幕後結果!$AD$4*幕後結果_最佳化!$P1415)*12/3</f>
        <v>0.43892131121721589</v>
      </c>
      <c r="AC414" s="122">
        <f>(幕後結果!$AE$2+幕後結果!$AE$4*幕後結果_最佳化!$Q1415)*12/3</f>
        <v>0.30092443257947032</v>
      </c>
      <c r="AD414" s="122">
        <f>(幕後結果!$AF$2+幕後結果!$AF$4*幕後結果_最佳化!$R1415)*12/3</f>
        <v>-0.33398015885093857</v>
      </c>
      <c r="AE414" s="122">
        <f>(幕後結果!$AG$2+幕後結果!$AG$4*幕後結果_最佳化!$S1415)*12/3</f>
        <v>-0.30919493296765221</v>
      </c>
      <c r="AF414" s="122">
        <f>(幕後結果!$AH$2+幕後結果!$AH$4*幕後結果_最佳化!$T1415)*12/3</f>
        <v>0.91578926018605633</v>
      </c>
      <c r="AG414" s="122">
        <f>(幕後結果!$AI$2+幕後結果!$AI$4*幕後結果_最佳化!$U1415)*12/3</f>
        <v>-1.7005578639350289</v>
      </c>
      <c r="AH414" s="122">
        <f>(幕後結果!$AJ$2+幕後結果!$AJ$4*幕後結果_最佳化!$V1415)*12/3</f>
        <v>-0.68354752776173611</v>
      </c>
      <c r="AI414" s="96">
        <f>(幕後結果!$AK$2+幕後結果!$AK$4*幕後結果_最佳化!$W1415)*12/3</f>
        <v>-0.20343757641606605</v>
      </c>
      <c r="AJ414" s="56"/>
      <c r="AK414" s="56"/>
      <c r="AL414" s="56"/>
      <c r="AM414" s="104">
        <v>413</v>
      </c>
      <c r="AN414" s="122">
        <f t="shared" si="79"/>
        <v>6.0929848567954512E-2</v>
      </c>
      <c r="AO414" s="122">
        <f t="shared" si="80"/>
        <v>6.5475428503061664E-2</v>
      </c>
      <c r="AP414" s="122">
        <f t="shared" si="81"/>
        <v>0.14261218871847339</v>
      </c>
      <c r="AQ414" s="122">
        <f t="shared" si="82"/>
        <v>3.7836087591174149E-2</v>
      </c>
      <c r="AR414" s="122">
        <f t="shared" si="83"/>
        <v>0.13191827598290265</v>
      </c>
      <c r="AS414" s="122">
        <f t="shared" si="84"/>
        <v>0.12426551500310061</v>
      </c>
      <c r="AT414" s="122">
        <f t="shared" si="85"/>
        <v>7.2024562698564124E-2</v>
      </c>
      <c r="AU414" s="122">
        <f t="shared" si="86"/>
        <v>0.13949772457775816</v>
      </c>
      <c r="AV414" s="122">
        <f t="shared" si="87"/>
        <v>0.15013276510780213</v>
      </c>
      <c r="AW414" s="122">
        <f t="shared" si="88"/>
        <v>7.5307603249208654E-2</v>
      </c>
      <c r="AX414" s="122">
        <f t="shared" si="89"/>
        <v>1</v>
      </c>
      <c r="AY414" s="122">
        <f>SUMPRODUCT(AN414:AW414,幕後結果_最佳化!$Z$1005:$AI$1005)</f>
        <v>-1.3822676491756041E-2</v>
      </c>
      <c r="AZ414" s="122">
        <f>(SUMPRODUCT(AN414:AW414,MMULT(AN414:AW414,幕後結果!$AB$9:$AK$18)))*252</f>
        <v>4.5345829453498514E-2</v>
      </c>
      <c r="BA414" s="122">
        <f t="shared" si="90"/>
        <v>0.21294560209945287</v>
      </c>
      <c r="BB414" s="98">
        <f t="shared" si="91"/>
        <v>-0.26637167395109956</v>
      </c>
      <c r="BC414" s="56"/>
      <c r="BD414" s="56"/>
    </row>
    <row r="415" spans="1:56">
      <c r="A415" s="91">
        <v>414</v>
      </c>
      <c r="B415" s="122">
        <v>0.88333502217033266</v>
      </c>
      <c r="C415" s="122">
        <v>0.663471479465221</v>
      </c>
      <c r="D415" s="122">
        <v>0.23072267405750968</v>
      </c>
      <c r="E415" s="122">
        <v>0.41861871418048313</v>
      </c>
      <c r="F415" s="122">
        <v>2.6903226743310915E-2</v>
      </c>
      <c r="G415" s="122">
        <v>0.57055113931069901</v>
      </c>
      <c r="H415" s="122">
        <v>0.64035814073862229</v>
      </c>
      <c r="I415" s="122">
        <v>0.57031718357370109</v>
      </c>
      <c r="J415" s="122">
        <v>0.53518407289124625</v>
      </c>
      <c r="K415" s="100">
        <v>0.60310530179751431</v>
      </c>
      <c r="L415" s="101"/>
      <c r="M415" s="102">
        <v>414</v>
      </c>
      <c r="N415" s="125">
        <v>1.191824784026789</v>
      </c>
      <c r="O415" s="125">
        <v>0.42195612705378921</v>
      </c>
      <c r="P415" s="125">
        <v>-0.73646896461485956</v>
      </c>
      <c r="Q415" s="125">
        <v>-0.20542840646779392</v>
      </c>
      <c r="R415" s="125">
        <v>-1.9283914582200981</v>
      </c>
      <c r="S415" s="125">
        <v>0.17777749602212956</v>
      </c>
      <c r="T415" s="125">
        <v>0.35941625203342625</v>
      </c>
      <c r="U415" s="122">
        <v>0.17718174669003459</v>
      </c>
      <c r="V415" s="122">
        <v>8.8308033343709208E-2</v>
      </c>
      <c r="W415" s="94">
        <v>0.26139307552014729</v>
      </c>
      <c r="X415" s="56"/>
      <c r="Y415" s="95">
        <v>414</v>
      </c>
      <c r="Z415" s="122">
        <f>(幕後結果!$AB$2+幕後結果!$AB$4*幕後結果_最佳化!$N1416)*12/3</f>
        <v>1.4314202086907715</v>
      </c>
      <c r="AA415" s="122">
        <f>(幕後結果!$AC$2+幕後結果!$AC$4*幕後結果_最佳化!$O1416)*12/3</f>
        <v>-0.69288058374451411</v>
      </c>
      <c r="AB415" s="122">
        <f>(幕後結果!$AD$2+幕後結果!$AD$4*幕後結果_最佳化!$P1416)*12/3</f>
        <v>0.22643876152837153</v>
      </c>
      <c r="AC415" s="122">
        <f>(幕後結果!$AE$2+幕後結果!$AE$4*幕後結果_最佳化!$Q1416)*12/3</f>
        <v>0.7092786748477421</v>
      </c>
      <c r="AD415" s="122">
        <f>(幕後結果!$AF$2+幕後結果!$AF$4*幕後結果_最佳化!$R1416)*12/3</f>
        <v>-1.4648757059079067</v>
      </c>
      <c r="AE415" s="122">
        <f>(幕後結果!$AG$2+幕後結果!$AG$4*幕後結果_最佳化!$S1416)*12/3</f>
        <v>0.38634418758698846</v>
      </c>
      <c r="AF415" s="122">
        <f>(幕後結果!$AH$2+幕後結果!$AH$4*幕後結果_最佳化!$T1416)*12/3</f>
        <v>1.2918247283312247</v>
      </c>
      <c r="AG415" s="122">
        <f>(幕後結果!$AI$2+幕後結果!$AI$4*幕後結果_最佳化!$U1416)*12/3</f>
        <v>-0.36454210400499693</v>
      </c>
      <c r="AH415" s="122">
        <f>(幕後結果!$AJ$2+幕後結果!$AJ$4*幕後結果_最佳化!$V1416)*12/3</f>
        <v>0.39546206945127976</v>
      </c>
      <c r="AI415" s="96">
        <f>(幕後結果!$AK$2+幕後結果!$AK$4*幕後結果_最佳化!$W1416)*12/3</f>
        <v>-0.31185001078599928</v>
      </c>
      <c r="AJ415" s="56"/>
      <c r="AK415" s="56"/>
      <c r="AL415" s="56"/>
      <c r="AM415" s="104">
        <v>414</v>
      </c>
      <c r="AN415" s="122">
        <f t="shared" si="79"/>
        <v>0.23067252410258188</v>
      </c>
      <c r="AO415" s="122">
        <f t="shared" si="80"/>
        <v>8.7173499021891074E-2</v>
      </c>
      <c r="AP415" s="122">
        <f t="shared" si="81"/>
        <v>0.1160241096076212</v>
      </c>
      <c r="AQ415" s="122">
        <f t="shared" si="82"/>
        <v>2.8716573892525021E-2</v>
      </c>
      <c r="AR415" s="122">
        <f t="shared" si="83"/>
        <v>3.6191326782241115E-2</v>
      </c>
      <c r="AS415" s="122">
        <f t="shared" si="84"/>
        <v>2.4568509249957402E-3</v>
      </c>
      <c r="AT415" s="122">
        <f t="shared" si="85"/>
        <v>0.23888581147721216</v>
      </c>
      <c r="AU415" s="122">
        <f t="shared" si="86"/>
        <v>9.6845931933253693E-2</v>
      </c>
      <c r="AV415" s="122">
        <f t="shared" si="87"/>
        <v>7.8687340517676008E-2</v>
      </c>
      <c r="AW415" s="122">
        <f t="shared" si="88"/>
        <v>8.4346031740002145E-2</v>
      </c>
      <c r="AX415" s="122">
        <f t="shared" si="89"/>
        <v>1.0000000000000002</v>
      </c>
      <c r="AY415" s="122">
        <f>SUMPRODUCT(AN415:AW415,幕後結果_最佳化!$Z$1005:$AI$1005)</f>
        <v>0.12547516798154951</v>
      </c>
      <c r="AZ415" s="122">
        <f>(SUMPRODUCT(AN415:AW415,MMULT(AN415:AW415,幕後結果!$AB$9:$AK$18)))*252</f>
        <v>6.2011044434725215E-2</v>
      </c>
      <c r="BA415" s="122">
        <f t="shared" si="90"/>
        <v>0.24902016873081831</v>
      </c>
      <c r="BB415" s="98">
        <f t="shared" si="91"/>
        <v>0.33160032138123818</v>
      </c>
      <c r="BC415" s="56"/>
      <c r="BD415" s="56"/>
    </row>
    <row r="416" spans="1:56">
      <c r="A416" s="91">
        <v>415</v>
      </c>
      <c r="B416" s="122">
        <v>0.96687633384071781</v>
      </c>
      <c r="C416" s="122">
        <v>0.11022158752320821</v>
      </c>
      <c r="D416" s="122">
        <v>0.20698215289909871</v>
      </c>
      <c r="E416" s="122">
        <v>0.43526549945264148</v>
      </c>
      <c r="F416" s="122">
        <v>0.36291928933741757</v>
      </c>
      <c r="G416" s="122">
        <v>0.72065277522731219</v>
      </c>
      <c r="H416" s="122">
        <v>0.12389944615475623</v>
      </c>
      <c r="I416" s="122">
        <v>0.42771853005448435</v>
      </c>
      <c r="J416" s="122">
        <v>0.56255645401928489</v>
      </c>
      <c r="K416" s="100">
        <v>0.4554207443335363</v>
      </c>
      <c r="L416" s="101"/>
      <c r="M416" s="102">
        <v>415</v>
      </c>
      <c r="N416" s="125">
        <v>1.8367464653060728</v>
      </c>
      <c r="O416" s="125">
        <v>-1.2253505364939958</v>
      </c>
      <c r="P416" s="125">
        <v>-0.81693722056368723</v>
      </c>
      <c r="Q416" s="125">
        <v>-0.16298404250246229</v>
      </c>
      <c r="R416" s="125">
        <v>-0.35066647596381101</v>
      </c>
      <c r="S416" s="125">
        <v>0.58478179103629313</v>
      </c>
      <c r="T416" s="125">
        <v>-1.1557122096974946</v>
      </c>
      <c r="U416" s="122">
        <v>-0.18218561695176475</v>
      </c>
      <c r="V416" s="122">
        <v>0.15745395728339365</v>
      </c>
      <c r="W416" s="94">
        <v>-0.11197719489689784</v>
      </c>
      <c r="X416" s="56"/>
      <c r="Y416" s="95">
        <v>415</v>
      </c>
      <c r="Z416" s="122">
        <f>(幕後結果!$AB$2+幕後結果!$AB$4*幕後結果_最佳化!$N1417)*12/3</f>
        <v>2.2321229780438925</v>
      </c>
      <c r="AA416" s="122">
        <f>(幕後結果!$AC$2+幕後結果!$AC$4*幕後結果_最佳化!$O1417)*12/3</f>
        <v>-2.9069552325942922</v>
      </c>
      <c r="AB416" s="122">
        <f>(幕後結果!$AD$2+幕後結果!$AD$4*幕後結果_最佳化!$P1417)*12/3</f>
        <v>0.18368766692567565</v>
      </c>
      <c r="AC416" s="122">
        <f>(幕後結果!$AE$2+幕後結果!$AE$4*幕後結果_最佳化!$Q1417)*12/3</f>
        <v>0.47447887218559481</v>
      </c>
      <c r="AD416" s="122">
        <f>(幕後結果!$AF$2+幕後結果!$AF$4*幕後結果_最佳化!$R1417)*12/3</f>
        <v>-0.61384386846205807</v>
      </c>
      <c r="AE416" s="122">
        <f>(幕後結果!$AG$2+幕後結果!$AG$4*幕後結果_最佳化!$S1417)*12/3</f>
        <v>0.55904356351583873</v>
      </c>
      <c r="AF416" s="122">
        <f>(幕後結果!$AH$2+幕後結果!$AH$4*幕後結果_最佳化!$T1417)*12/3</f>
        <v>0.38416177530052331</v>
      </c>
      <c r="AG416" s="122">
        <f>(幕後結果!$AI$2+幕後結果!$AI$4*幕後結果_最佳化!$U1417)*12/3</f>
        <v>-9.3691431601774289E-2</v>
      </c>
      <c r="AH416" s="122">
        <f>(幕後結果!$AJ$2+幕後結果!$AJ$4*幕後結果_最佳化!$V1417)*12/3</f>
        <v>-0.174272871551134</v>
      </c>
      <c r="AI416" s="96">
        <f>(幕後結果!$AK$2+幕後結果!$AK$4*幕後結果_最佳化!$W1417)*12/3</f>
        <v>-0.33480546429761454</v>
      </c>
      <c r="AJ416" s="56"/>
      <c r="AK416" s="56"/>
      <c r="AL416" s="56"/>
      <c r="AM416" s="104">
        <v>415</v>
      </c>
      <c r="AN416" s="122">
        <f t="shared" si="79"/>
        <v>3.2903614064043782E-2</v>
      </c>
      <c r="AO416" s="122">
        <f t="shared" si="80"/>
        <v>0.16536119924063333</v>
      </c>
      <c r="AP416" s="122">
        <f t="shared" si="81"/>
        <v>4.9511653605057604E-2</v>
      </c>
      <c r="AQ416" s="122">
        <f t="shared" si="82"/>
        <v>5.0570818941315335E-4</v>
      </c>
      <c r="AR416" s="122">
        <f t="shared" si="83"/>
        <v>0.16423830340711545</v>
      </c>
      <c r="AS416" s="122">
        <f t="shared" si="84"/>
        <v>0.23442850883966562</v>
      </c>
      <c r="AT416" s="122">
        <f t="shared" si="85"/>
        <v>0.11110318277551942</v>
      </c>
      <c r="AU416" s="122">
        <f t="shared" si="86"/>
        <v>3.9301371075164005E-3</v>
      </c>
      <c r="AV416" s="122">
        <f t="shared" si="87"/>
        <v>0.11494096641338934</v>
      </c>
      <c r="AW416" s="122">
        <f t="shared" si="88"/>
        <v>0.12307672635764588</v>
      </c>
      <c r="AX416" s="122">
        <f t="shared" si="89"/>
        <v>1</v>
      </c>
      <c r="AY416" s="122">
        <f>SUMPRODUCT(AN416:AW416,幕後結果_最佳化!$Z$1005:$AI$1005)</f>
        <v>-5.8108212969975752E-2</v>
      </c>
      <c r="AZ416" s="122">
        <f>(SUMPRODUCT(AN416:AW416,MMULT(AN416:AW416,幕後結果!$AB$9:$AK$18)))*252</f>
        <v>5.1706586974616948E-2</v>
      </c>
      <c r="BA416" s="122">
        <f t="shared" si="90"/>
        <v>0.22739082429732504</v>
      </c>
      <c r="BB416" s="98">
        <f t="shared" si="91"/>
        <v>-0.4442053160329037</v>
      </c>
      <c r="BC416" s="56"/>
      <c r="BD416" s="56"/>
    </row>
    <row r="417" spans="1:56">
      <c r="A417" s="91">
        <v>416</v>
      </c>
      <c r="B417" s="122">
        <v>0.68845961342986772</v>
      </c>
      <c r="C417" s="122">
        <v>0.14296651120586912</v>
      </c>
      <c r="D417" s="122">
        <v>0.5075103785613273</v>
      </c>
      <c r="E417" s="122">
        <v>9.5748492831043475E-2</v>
      </c>
      <c r="F417" s="122">
        <v>0.7227344104536122</v>
      </c>
      <c r="G417" s="122">
        <v>0.16455391435256761</v>
      </c>
      <c r="H417" s="122">
        <v>0.65386015454152835</v>
      </c>
      <c r="I417" s="122">
        <v>0.93523553432880324</v>
      </c>
      <c r="J417" s="122">
        <v>7.5871792358863432E-2</v>
      </c>
      <c r="K417" s="100">
        <v>0.90007870783079991</v>
      </c>
      <c r="L417" s="101"/>
      <c r="M417" s="102">
        <v>416</v>
      </c>
      <c r="N417" s="125">
        <v>0.49148879794994549</v>
      </c>
      <c r="O417" s="125">
        <v>-1.0670859572944142</v>
      </c>
      <c r="P417" s="125">
        <v>1.8826839391040448E-2</v>
      </c>
      <c r="Q417" s="125">
        <v>-1.306163431497577</v>
      </c>
      <c r="R417" s="125">
        <v>0.59098394389043518</v>
      </c>
      <c r="S417" s="125">
        <v>-0.97591249684748504</v>
      </c>
      <c r="T417" s="125">
        <v>0.3957632489565725</v>
      </c>
      <c r="U417" s="122">
        <v>1.5159621187158347</v>
      </c>
      <c r="V417" s="122">
        <v>-1.4333999078845538</v>
      </c>
      <c r="W417" s="94">
        <v>1.2820001764232032</v>
      </c>
      <c r="X417" s="56"/>
      <c r="Y417" s="95">
        <v>416</v>
      </c>
      <c r="Z417" s="122">
        <f>(幕後結果!$AB$2+幕後結果!$AB$4*幕後結果_最佳化!$N1418)*12/3</f>
        <v>0.56191778722304053</v>
      </c>
      <c r="AA417" s="122">
        <f>(幕後結果!$AC$2+幕後結果!$AC$4*幕後結果_最佳化!$O1418)*12/3</f>
        <v>-2.805737912221931</v>
      </c>
      <c r="AB417" s="122">
        <f>(幕後結果!$AD$2+幕後結果!$AD$4*幕後結果_最佳化!$P1418)*12/3</f>
        <v>0.51832169955911211</v>
      </c>
      <c r="AC417" s="122">
        <f>(幕後結果!$AE$2+幕後結果!$AE$4*幕後結果_最佳化!$Q1418)*12/3</f>
        <v>-0.21022720800250139</v>
      </c>
      <c r="AD417" s="122">
        <f>(幕後結果!$AF$2+幕後結果!$AF$4*幕後結果_最佳化!$R1418)*12/3</f>
        <v>7.4732791004384819E-2</v>
      </c>
      <c r="AE417" s="122">
        <f>(幕後結果!$AG$2+幕後結果!$AG$4*幕後結果_最佳化!$S1418)*12/3</f>
        <v>-1.2090493680919479</v>
      </c>
      <c r="AF417" s="122">
        <f>(幕後結果!$AH$2+幕後結果!$AH$4*幕後結果_最佳化!$T1418)*12/3</f>
        <v>1.9708334840097672</v>
      </c>
      <c r="AG417" s="122">
        <f>(幕後結果!$AI$2+幕後結果!$AI$4*幕後結果_最佳化!$U1418)*12/3</f>
        <v>1.2884140354377451</v>
      </c>
      <c r="AH417" s="122">
        <f>(幕後結果!$AJ$2+幕後結果!$AJ$4*幕後結果_最佳化!$V1418)*12/3</f>
        <v>-0.82893414842295676</v>
      </c>
      <c r="AI417" s="96">
        <f>(幕後結果!$AK$2+幕後結果!$AK$4*幕後結果_最佳化!$W1418)*12/3</f>
        <v>6.1262020721110977E-2</v>
      </c>
      <c r="AJ417" s="56"/>
      <c r="AK417" s="56"/>
      <c r="AL417" s="56"/>
      <c r="AM417" s="104">
        <v>416</v>
      </c>
      <c r="AN417" s="122">
        <f t="shared" si="79"/>
        <v>5.8734503508094844E-2</v>
      </c>
      <c r="AO417" s="122">
        <f t="shared" si="80"/>
        <v>0.14502506619173763</v>
      </c>
      <c r="AP417" s="122">
        <f t="shared" si="81"/>
        <v>5.2260126319977167E-2</v>
      </c>
      <c r="AQ417" s="122">
        <f t="shared" si="82"/>
        <v>0.1504569133781142</v>
      </c>
      <c r="AR417" s="122">
        <f t="shared" si="83"/>
        <v>0.12120227822216614</v>
      </c>
      <c r="AS417" s="122">
        <f t="shared" si="84"/>
        <v>0.12104228365151798</v>
      </c>
      <c r="AT417" s="122">
        <f t="shared" si="85"/>
        <v>9.7558742744610454E-3</v>
      </c>
      <c r="AU417" s="122">
        <f t="shared" si="86"/>
        <v>0.15274219624266439</v>
      </c>
      <c r="AV417" s="122">
        <f t="shared" si="87"/>
        <v>0.10924907001034832</v>
      </c>
      <c r="AW417" s="122">
        <f t="shared" si="88"/>
        <v>7.9531688200918008E-2</v>
      </c>
      <c r="AX417" s="122">
        <f t="shared" si="89"/>
        <v>0.99999999999999967</v>
      </c>
      <c r="AY417" s="122">
        <f>SUMPRODUCT(AN417:AW417,幕後結果_最佳化!$Z$1005:$AI$1005)</f>
        <v>-0.15773906098857016</v>
      </c>
      <c r="AZ417" s="122">
        <f>(SUMPRODUCT(AN417:AW417,MMULT(AN417:AW417,幕後結果!$AB$9:$AK$18)))*252</f>
        <v>4.9923854841183175E-2</v>
      </c>
      <c r="BA417" s="122">
        <f t="shared" si="90"/>
        <v>0.22343646712473589</v>
      </c>
      <c r="BB417" s="98">
        <f t="shared" si="91"/>
        <v>-0.89796917920547481</v>
      </c>
      <c r="BC417" s="56"/>
      <c r="BD417" s="56"/>
    </row>
    <row r="418" spans="1:56">
      <c r="A418" s="91">
        <v>417</v>
      </c>
      <c r="B418" s="122">
        <v>8.70948646395453E-3</v>
      </c>
      <c r="C418" s="122">
        <v>0.99848626293438292</v>
      </c>
      <c r="D418" s="122">
        <v>0.58729479408943175</v>
      </c>
      <c r="E418" s="122">
        <v>0.21339678055329969</v>
      </c>
      <c r="F418" s="122">
        <v>3.8137410091152679E-2</v>
      </c>
      <c r="G418" s="122">
        <v>0.19672106063250916</v>
      </c>
      <c r="H418" s="122">
        <v>0.70629262672150528</v>
      </c>
      <c r="I418" s="122">
        <v>0.15000374273524342</v>
      </c>
      <c r="J418" s="122">
        <v>0.80701712989343477</v>
      </c>
      <c r="K418" s="100">
        <v>0.84778765321598781</v>
      </c>
      <c r="L418" s="101"/>
      <c r="M418" s="102">
        <v>417</v>
      </c>
      <c r="N418" s="125">
        <v>-2.3777427597570604</v>
      </c>
      <c r="O418" s="125">
        <v>2.9649344674566041</v>
      </c>
      <c r="P418" s="125">
        <v>0.22059163899268092</v>
      </c>
      <c r="Q418" s="125">
        <v>-0.79469049781124024</v>
      </c>
      <c r="R418" s="125">
        <v>-1.7727217803614339</v>
      </c>
      <c r="S418" s="125">
        <v>-0.85339170263515052</v>
      </c>
      <c r="T418" s="125">
        <v>0.5425861942607777</v>
      </c>
      <c r="U418" s="122">
        <v>-1.0364173373245948</v>
      </c>
      <c r="V418" s="122">
        <v>0.86695669019819588</v>
      </c>
      <c r="W418" s="94">
        <v>1.0269910179181692</v>
      </c>
      <c r="X418" s="56"/>
      <c r="Y418" s="95">
        <v>417</v>
      </c>
      <c r="Z418" s="122">
        <f>(幕後結果!$AB$2+幕後結果!$AB$4*幕後結果_最佳化!$N1419)*12/3</f>
        <v>-3.0003777920078858</v>
      </c>
      <c r="AA418" s="122">
        <f>(幕後結果!$AC$2+幕後結果!$AC$4*幕後結果_最佳化!$O1419)*12/3</f>
        <v>2.5013868836522066</v>
      </c>
      <c r="AB418" s="122">
        <f>(幕後結果!$AD$2+幕後結果!$AD$4*幕後結果_最佳化!$P1419)*12/3</f>
        <v>0.2383917201552673</v>
      </c>
      <c r="AC418" s="122">
        <f>(幕後結果!$AE$2+幕後結果!$AE$4*幕後結果_最佳化!$Q1419)*12/3</f>
        <v>0.73496439657348078</v>
      </c>
      <c r="AD418" s="122">
        <f>(幕後結果!$AF$2+幕後結果!$AF$4*幕後結果_最佳化!$R1419)*12/3</f>
        <v>-0.89969416997383744</v>
      </c>
      <c r="AE418" s="122">
        <f>(幕後結果!$AG$2+幕後結果!$AG$4*幕後結果_最佳化!$S1419)*12/3</f>
        <v>-0.60458218603889879</v>
      </c>
      <c r="AF418" s="122">
        <f>(幕後結果!$AH$2+幕後結果!$AH$4*幕後結果_最佳化!$T1419)*12/3</f>
        <v>0.83941191512695779</v>
      </c>
      <c r="AG418" s="122">
        <f>(幕後結果!$AI$2+幕後結果!$AI$4*幕後結果_最佳化!$U1419)*12/3</f>
        <v>-3.7248085797417492</v>
      </c>
      <c r="AH418" s="122">
        <f>(幕後結果!$AJ$2+幕後結果!$AJ$4*幕後結果_最佳化!$V1419)*12/3</f>
        <v>1.0514501477219529</v>
      </c>
      <c r="AI418" s="96">
        <f>(幕後結果!$AK$2+幕後結果!$AK$4*幕後結果_最佳化!$W1419)*12/3</f>
        <v>-0.52231500502677719</v>
      </c>
      <c r="AJ418" s="56"/>
      <c r="AK418" s="56"/>
      <c r="AL418" s="56"/>
      <c r="AM418" s="104">
        <v>417</v>
      </c>
      <c r="AN418" s="122">
        <f t="shared" si="79"/>
        <v>2.6857868593418537E-2</v>
      </c>
      <c r="AO418" s="122">
        <f t="shared" si="80"/>
        <v>8.4507521066137431E-2</v>
      </c>
      <c r="AP418" s="122">
        <f t="shared" si="81"/>
        <v>0.13679996316557033</v>
      </c>
      <c r="AQ418" s="122">
        <f t="shared" si="82"/>
        <v>0.14800463111584405</v>
      </c>
      <c r="AR418" s="122">
        <f t="shared" si="83"/>
        <v>6.1249503045494112E-2</v>
      </c>
      <c r="AS418" s="122">
        <f t="shared" si="84"/>
        <v>4.5825911805189135E-2</v>
      </c>
      <c r="AT418" s="122">
        <f t="shared" si="85"/>
        <v>0.11637126053793272</v>
      </c>
      <c r="AU418" s="122">
        <f t="shared" si="86"/>
        <v>6.1617946957256017E-2</v>
      </c>
      <c r="AV418" s="122">
        <f t="shared" si="87"/>
        <v>0.1980774250066708</v>
      </c>
      <c r="AW418" s="122">
        <f t="shared" si="88"/>
        <v>0.12068796870648693</v>
      </c>
      <c r="AX418" s="122">
        <f t="shared" si="89"/>
        <v>1</v>
      </c>
      <c r="AY418" s="122">
        <f>SUMPRODUCT(AN418:AW418,幕後結果_最佳化!$Z$1005:$AI$1005)</f>
        <v>0.13844873280255948</v>
      </c>
      <c r="AZ418" s="122">
        <f>(SUMPRODUCT(AN418:AW418,MMULT(AN418:AW418,幕後結果!$AB$9:$AK$18)))*252</f>
        <v>4.1874620374702617E-2</v>
      </c>
      <c r="BA418" s="122">
        <f t="shared" si="90"/>
        <v>0.20463289172247606</v>
      </c>
      <c r="BB418" s="98">
        <f t="shared" si="91"/>
        <v>0.46692754032984618</v>
      </c>
      <c r="BC418" s="56"/>
      <c r="BD418" s="56"/>
    </row>
    <row r="419" spans="1:56">
      <c r="A419" s="91">
        <v>418</v>
      </c>
      <c r="B419" s="122">
        <v>0.72095082977052027</v>
      </c>
      <c r="C419" s="122">
        <v>0.48588382579256617</v>
      </c>
      <c r="D419" s="122">
        <v>0.90668094770330998</v>
      </c>
      <c r="E419" s="122">
        <v>0.70766774091579276</v>
      </c>
      <c r="F419" s="122">
        <v>0.75504833308243291</v>
      </c>
      <c r="G419" s="122">
        <v>8.3317813145538544E-2</v>
      </c>
      <c r="H419" s="122">
        <v>0.11559611672680381</v>
      </c>
      <c r="I419" s="122">
        <v>0.44241168684451604</v>
      </c>
      <c r="J419" s="122">
        <v>0.85084428127408152</v>
      </c>
      <c r="K419" s="100">
        <v>0.31379973068998068</v>
      </c>
      <c r="L419" s="101"/>
      <c r="M419" s="102">
        <v>418</v>
      </c>
      <c r="N419" s="125">
        <v>0.58566844898071746</v>
      </c>
      <c r="O419" s="125">
        <v>-3.5391388259422445E-2</v>
      </c>
      <c r="P419" s="125">
        <v>1.320590013135106</v>
      </c>
      <c r="Q419" s="125">
        <v>0.5465840664297158</v>
      </c>
      <c r="R419" s="125">
        <v>0.6904625805595962</v>
      </c>
      <c r="S419" s="125">
        <v>-1.3830953663512364</v>
      </c>
      <c r="T419" s="125">
        <v>-1.1972933552411673</v>
      </c>
      <c r="U419" s="122">
        <v>-0.1448575111678162</v>
      </c>
      <c r="V419" s="122">
        <v>1.0400612666465168</v>
      </c>
      <c r="W419" s="94">
        <v>-0.48510838933216727</v>
      </c>
      <c r="X419" s="56"/>
      <c r="Y419" s="95">
        <v>418</v>
      </c>
      <c r="Z419" s="122">
        <f>(幕後結果!$AB$2+幕後結果!$AB$4*幕後結果_最佳化!$N1420)*12/3</f>
        <v>0.67884657033894458</v>
      </c>
      <c r="AA419" s="122">
        <f>(幕後結果!$AC$2+幕後結果!$AC$4*幕後結果_最佳化!$O1420)*12/3</f>
        <v>-1.3758047510322264</v>
      </c>
      <c r="AB419" s="122">
        <f>(幕後結果!$AD$2+幕後結果!$AD$4*幕後結果_最佳化!$P1420)*12/3</f>
        <v>1.778726319900312</v>
      </c>
      <c r="AC419" s="122">
        <f>(幕後結果!$AE$2+幕後結果!$AE$4*幕後結果_最佳化!$Q1420)*12/3</f>
        <v>1.6242917660259042</v>
      </c>
      <c r="AD419" s="122">
        <f>(幕後結果!$AF$2+幕後結果!$AF$4*幕後結果_最佳化!$R1420)*12/3</f>
        <v>0.53191033271893751</v>
      </c>
      <c r="AE419" s="122">
        <f>(幕後結果!$AG$2+幕後結果!$AG$4*幕後結果_最佳化!$S1420)*12/3</f>
        <v>5.0431316958811589E-2</v>
      </c>
      <c r="AF419" s="122">
        <f>(幕後結果!$AH$2+幕後結果!$AH$4*幕後結果_最佳化!$T1420)*12/3</f>
        <v>0.47215851194112107</v>
      </c>
      <c r="AG419" s="122">
        <f>(幕後結果!$AI$2+幕後結果!$AI$4*幕後結果_最佳化!$U1420)*12/3</f>
        <v>-0.6881516431491832</v>
      </c>
      <c r="AH419" s="122">
        <f>(幕後結果!$AJ$2+幕後結果!$AJ$4*幕後結果_最佳化!$V1420)*12/3</f>
        <v>0.92212028107127375</v>
      </c>
      <c r="AI419" s="96">
        <f>(幕後結果!$AK$2+幕後結果!$AK$4*幕後結果_最佳化!$W1420)*12/3</f>
        <v>-0.49193293875748001</v>
      </c>
      <c r="AJ419" s="56"/>
      <c r="AK419" s="56"/>
      <c r="AL419" s="56"/>
      <c r="AM419" s="104">
        <v>418</v>
      </c>
      <c r="AN419" s="122">
        <f t="shared" si="79"/>
        <v>0.16480364841946282</v>
      </c>
      <c r="AO419" s="122">
        <f t="shared" si="80"/>
        <v>6.2267205904615583E-2</v>
      </c>
      <c r="AP419" s="122">
        <f t="shared" si="81"/>
        <v>0.12891957788373548</v>
      </c>
      <c r="AQ419" s="122">
        <f t="shared" si="82"/>
        <v>7.1320145003241311E-2</v>
      </c>
      <c r="AR419" s="122">
        <f t="shared" si="83"/>
        <v>0.15983270203979261</v>
      </c>
      <c r="AS419" s="122">
        <f t="shared" si="84"/>
        <v>0.15898356935684663</v>
      </c>
      <c r="AT419" s="122">
        <f t="shared" si="85"/>
        <v>4.8592638457112383E-2</v>
      </c>
      <c r="AU419" s="122">
        <f t="shared" si="86"/>
        <v>6.5530834914474687E-2</v>
      </c>
      <c r="AV419" s="122">
        <f t="shared" si="87"/>
        <v>1.4465025447627606E-3</v>
      </c>
      <c r="AW419" s="122">
        <f t="shared" si="88"/>
        <v>0.1383031754759558</v>
      </c>
      <c r="AX419" s="122">
        <f t="shared" si="89"/>
        <v>1</v>
      </c>
      <c r="AY419" s="122">
        <f>SUMPRODUCT(AN419:AW419,幕後結果_最佳化!$Z$1005:$AI$1005)</f>
        <v>1.10074181182645E-2</v>
      </c>
      <c r="AZ419" s="122">
        <f>(SUMPRODUCT(AN419:AW419,MMULT(AN419:AW419,幕後結果!$AB$9:$AK$18)))*252</f>
        <v>4.7549446903872708E-2</v>
      </c>
      <c r="BA419" s="122">
        <f t="shared" si="90"/>
        <v>0.21805835664764767</v>
      </c>
      <c r="BB419" s="98">
        <f t="shared" si="91"/>
        <v>-0.14625709544931373</v>
      </c>
      <c r="BC419" s="56"/>
      <c r="BD419" s="56"/>
    </row>
    <row r="420" spans="1:56">
      <c r="A420" s="91">
        <v>419</v>
      </c>
      <c r="B420" s="122">
        <v>6.7648661175314651E-3</v>
      </c>
      <c r="C420" s="122">
        <v>0.96947355901883947</v>
      </c>
      <c r="D420" s="122">
        <v>0.84706568916798397</v>
      </c>
      <c r="E420" s="122">
        <v>0.66722162961580822</v>
      </c>
      <c r="F420" s="122">
        <v>0.20883697739270168</v>
      </c>
      <c r="G420" s="122">
        <v>0.64295354314558084</v>
      </c>
      <c r="H420" s="122">
        <v>0.86597819331071646</v>
      </c>
      <c r="I420" s="122">
        <v>0.27562330368351629</v>
      </c>
      <c r="J420" s="122">
        <v>0.17764971288860187</v>
      </c>
      <c r="K420" s="100">
        <v>0.25988485010274553</v>
      </c>
      <c r="L420" s="101"/>
      <c r="M420" s="102">
        <v>419</v>
      </c>
      <c r="N420" s="125">
        <v>-2.4695124185872857</v>
      </c>
      <c r="O420" s="125">
        <v>1.873112280083906</v>
      </c>
      <c r="P420" s="125">
        <v>1.0239294018672764</v>
      </c>
      <c r="Q420" s="125">
        <v>0.43225410350529658</v>
      </c>
      <c r="R420" s="125">
        <v>-0.8104632911304005</v>
      </c>
      <c r="S420" s="125">
        <v>0.36636475762721754</v>
      </c>
      <c r="T420" s="125">
        <v>1.1075791470290148</v>
      </c>
      <c r="U420" s="122">
        <v>-0.59589315338337911</v>
      </c>
      <c r="V420" s="122">
        <v>-0.92435901549739097</v>
      </c>
      <c r="W420" s="94">
        <v>-0.64370044670275528</v>
      </c>
      <c r="X420" s="56"/>
      <c r="Y420" s="95">
        <v>419</v>
      </c>
      <c r="Z420" s="122">
        <f>(幕後結果!$AB$2+幕後結果!$AB$4*幕後結果_最佳化!$N1421)*12/3</f>
        <v>-3.1143144483507075</v>
      </c>
      <c r="AA420" s="122">
        <f>(幕後結果!$AC$2+幕後結果!$AC$4*幕後結果_最佳化!$O1421)*12/3</f>
        <v>0.98880287177302828</v>
      </c>
      <c r="AB420" s="122">
        <f>(幕後結果!$AD$2+幕後結果!$AD$4*幕後結果_最佳化!$P1421)*12/3</f>
        <v>0.7955084990357183</v>
      </c>
      <c r="AC420" s="122">
        <f>(幕後結果!$AE$2+幕後結果!$AE$4*幕後結果_最佳化!$Q1421)*12/3</f>
        <v>1.6196869944611525</v>
      </c>
      <c r="AD420" s="122">
        <f>(幕後結果!$AF$2+幕後結果!$AF$4*幕後結果_最佳化!$R1421)*12/3</f>
        <v>-0.18895158601988893</v>
      </c>
      <c r="AE420" s="122">
        <f>(幕後結果!$AG$2+幕後結果!$AG$4*幕後結果_最佳化!$S1421)*12/3</f>
        <v>0.90300525939681175</v>
      </c>
      <c r="AF420" s="122">
        <f>(幕後結果!$AH$2+幕後結果!$AH$4*幕後結果_最佳化!$T1421)*12/3</f>
        <v>1.4571046125063496</v>
      </c>
      <c r="AG420" s="122">
        <f>(幕後結果!$AI$2+幕後結果!$AI$4*幕後結果_最佳化!$U1421)*12/3</f>
        <v>-3.0090880649921794</v>
      </c>
      <c r="AH420" s="122">
        <f>(幕後結果!$AJ$2+幕後結果!$AJ$4*幕後結果_最佳化!$V1421)*12/3</f>
        <v>-0.19427352489131156</v>
      </c>
      <c r="AI420" s="96">
        <f>(幕後結果!$AK$2+幕後結果!$AK$4*幕後結果_最佳化!$W1421)*12/3</f>
        <v>-1.1095314808709977</v>
      </c>
      <c r="AJ420" s="56"/>
      <c r="AK420" s="56"/>
      <c r="AL420" s="56"/>
      <c r="AM420" s="104">
        <v>419</v>
      </c>
      <c r="AN420" s="122">
        <f t="shared" si="79"/>
        <v>0.12812305447851055</v>
      </c>
      <c r="AO420" s="122">
        <f t="shared" si="80"/>
        <v>7.2124177964248692E-2</v>
      </c>
      <c r="AP420" s="122">
        <f t="shared" si="81"/>
        <v>6.746161023049789E-2</v>
      </c>
      <c r="AQ420" s="122">
        <f t="shared" si="82"/>
        <v>4.2635830241857187E-2</v>
      </c>
      <c r="AR420" s="122">
        <f t="shared" si="83"/>
        <v>0.12711848370044723</v>
      </c>
      <c r="AS420" s="122">
        <f t="shared" si="84"/>
        <v>0.16341389949549032</v>
      </c>
      <c r="AT420" s="122">
        <f t="shared" si="85"/>
        <v>0.10491652050278977</v>
      </c>
      <c r="AU420" s="122">
        <f t="shared" si="86"/>
        <v>8.7287719550072654E-2</v>
      </c>
      <c r="AV420" s="122">
        <f t="shared" si="87"/>
        <v>0.16363519944468288</v>
      </c>
      <c r="AW420" s="122">
        <f t="shared" si="88"/>
        <v>4.3283504391402786E-2</v>
      </c>
      <c r="AX420" s="122">
        <f t="shared" si="89"/>
        <v>1</v>
      </c>
      <c r="AY420" s="122">
        <f>SUMPRODUCT(AN420:AW420,幕後結果_最佳化!$Z$1005:$AI$1005)</f>
        <v>5.9067325431175724E-2</v>
      </c>
      <c r="AZ420" s="122">
        <f>(SUMPRODUCT(AN420:AW420,MMULT(AN420:AW420,幕後結果!$AB$9:$AK$18)))*252</f>
        <v>4.7962318446033901E-2</v>
      </c>
      <c r="BA420" s="122">
        <f t="shared" si="90"/>
        <v>0.21900301013007539</v>
      </c>
      <c r="BB420" s="98">
        <f t="shared" si="91"/>
        <v>7.3822389114986356E-2</v>
      </c>
      <c r="BC420" s="56"/>
      <c r="BD420" s="56"/>
    </row>
    <row r="421" spans="1:56">
      <c r="A421" s="91">
        <v>420</v>
      </c>
      <c r="B421" s="122">
        <v>0.98313239636150529</v>
      </c>
      <c r="C421" s="122">
        <v>0.61016831160906371</v>
      </c>
      <c r="D421" s="122">
        <v>0.28767350249117829</v>
      </c>
      <c r="E421" s="122">
        <v>0.50165599187959686</v>
      </c>
      <c r="F421" s="122">
        <v>0.4774455084008431</v>
      </c>
      <c r="G421" s="122">
        <v>0.33856237881756401</v>
      </c>
      <c r="H421" s="122">
        <v>0.22479656118117197</v>
      </c>
      <c r="I421" s="122">
        <v>0.45884228461874699</v>
      </c>
      <c r="J421" s="122">
        <v>0.35047444451504095</v>
      </c>
      <c r="K421" s="100">
        <v>4.985607930162228E-2</v>
      </c>
      <c r="L421" s="101"/>
      <c r="M421" s="102">
        <v>420</v>
      </c>
      <c r="N421" s="125">
        <v>2.1232225490680823</v>
      </c>
      <c r="O421" s="125">
        <v>0.27975773912598678</v>
      </c>
      <c r="P421" s="125">
        <v>-0.56019416735380745</v>
      </c>
      <c r="Q421" s="125">
        <v>4.1509679884927254E-3</v>
      </c>
      <c r="R421" s="125">
        <v>-5.6565877515315416E-2</v>
      </c>
      <c r="S421" s="125">
        <v>-0.41638984567676235</v>
      </c>
      <c r="T421" s="125">
        <v>-0.75609352747375058</v>
      </c>
      <c r="U421" s="122">
        <v>-0.10335078694124555</v>
      </c>
      <c r="V421" s="122">
        <v>-0.38403988089104374</v>
      </c>
      <c r="W421" s="94">
        <v>-1.6462506820276126</v>
      </c>
      <c r="X421" s="56"/>
      <c r="Y421" s="95">
        <v>420</v>
      </c>
      <c r="Z421" s="122">
        <f>(幕後結果!$AB$2+幕後結果!$AB$4*幕後結果_最佳化!$N1422)*12/3</f>
        <v>2.5877974735371581</v>
      </c>
      <c r="AA421" s="122">
        <f>(幕後結果!$AC$2+幕後結果!$AC$4*幕後結果_最佳化!$O1422)*12/3</f>
        <v>-0.80791576900806616</v>
      </c>
      <c r="AB421" s="122">
        <f>(幕後結果!$AD$2+幕後結果!$AD$4*幕後結果_最佳化!$P1422)*12/3</f>
        <v>0.64516009743355429</v>
      </c>
      <c r="AC421" s="122">
        <f>(幕後結果!$AE$2+幕後結果!$AE$4*幕後結果_最佳化!$Q1422)*12/3</f>
        <v>0.93368522384388053</v>
      </c>
      <c r="AD421" s="122">
        <f>(幕後結果!$AF$2+幕後結果!$AF$4*幕後結果_最佳化!$R1422)*12/3</f>
        <v>-0.22276744269496537</v>
      </c>
      <c r="AE421" s="122">
        <f>(幕後結果!$AG$2+幕後結果!$AG$4*幕後結果_最佳化!$S1422)*12/3</f>
        <v>0.44514084688918515</v>
      </c>
      <c r="AF421" s="122">
        <f>(幕後結果!$AH$2+幕後結果!$AH$4*幕後結果_最佳化!$T1422)*12/3</f>
        <v>0.92139618365224241</v>
      </c>
      <c r="AG421" s="122">
        <f>(幕後結果!$AI$2+幕後結果!$AI$4*幕後結果_最佳化!$U1422)*12/3</f>
        <v>6.8134938344315499E-2</v>
      </c>
      <c r="AH421" s="122">
        <f>(幕後結果!$AJ$2+幕後結果!$AJ$4*幕後結果_最佳化!$V1422)*12/3</f>
        <v>0.14345715281781679</v>
      </c>
      <c r="AI421" s="96">
        <f>(幕後結果!$AK$2+幕後結果!$AK$4*幕後結果_最佳化!$W1422)*12/3</f>
        <v>-0.75803931848515305</v>
      </c>
      <c r="AJ421" s="56"/>
      <c r="AK421" s="56"/>
      <c r="AL421" s="56"/>
      <c r="AM421" s="104">
        <v>420</v>
      </c>
      <c r="AN421" s="122">
        <f t="shared" si="79"/>
        <v>0.13628470321991185</v>
      </c>
      <c r="AO421" s="122">
        <f t="shared" si="80"/>
        <v>0.14879969672449392</v>
      </c>
      <c r="AP421" s="122">
        <f t="shared" si="81"/>
        <v>0.10899192852373149</v>
      </c>
      <c r="AQ421" s="122">
        <f t="shared" si="82"/>
        <v>0.12130057972818681</v>
      </c>
      <c r="AR421" s="122">
        <f t="shared" si="83"/>
        <v>0.13738449983880888</v>
      </c>
      <c r="AS421" s="122">
        <f t="shared" si="84"/>
        <v>6.1315687054306879E-2</v>
      </c>
      <c r="AT421" s="122">
        <f t="shared" si="85"/>
        <v>0.19033078434118253</v>
      </c>
      <c r="AU421" s="122">
        <f t="shared" si="86"/>
        <v>3.5696530728412341E-2</v>
      </c>
      <c r="AV421" s="122">
        <f t="shared" si="87"/>
        <v>5.6217783137144008E-3</v>
      </c>
      <c r="AW421" s="122">
        <f t="shared" si="88"/>
        <v>5.4273811527250825E-2</v>
      </c>
      <c r="AX421" s="122">
        <f t="shared" si="89"/>
        <v>0.99999999999999989</v>
      </c>
      <c r="AY421" s="122">
        <f>SUMPRODUCT(AN421:AW421,幕後結果_最佳化!$Z$1005:$AI$1005)</f>
        <v>0.12726018392815888</v>
      </c>
      <c r="AZ421" s="122">
        <f>(SUMPRODUCT(AN421:AW421,MMULT(AN421:AW421,幕後結果!$AB$9:$AK$18)))*252</f>
        <v>4.6543722801541496E-2</v>
      </c>
      <c r="BA421" s="122">
        <f t="shared" si="90"/>
        <v>0.21573994252697273</v>
      </c>
      <c r="BB421" s="98">
        <f t="shared" si="91"/>
        <v>0.39102719199812441</v>
      </c>
      <c r="BC421" s="56"/>
      <c r="BD421" s="56"/>
    </row>
    <row r="422" spans="1:56">
      <c r="A422" s="91">
        <v>421</v>
      </c>
      <c r="B422" s="122">
        <v>0.39188553246734359</v>
      </c>
      <c r="C422" s="122">
        <v>8.4583634272204167E-2</v>
      </c>
      <c r="D422" s="122">
        <v>0.48473281539284208</v>
      </c>
      <c r="E422" s="122">
        <v>0.4061150572233716</v>
      </c>
      <c r="F422" s="122">
        <v>0.82301160732822964</v>
      </c>
      <c r="G422" s="122">
        <v>0.75503879487800951</v>
      </c>
      <c r="H422" s="122">
        <v>0.67942933495348723</v>
      </c>
      <c r="I422" s="122">
        <v>0.87901821481053322</v>
      </c>
      <c r="J422" s="122">
        <v>0.31322680009348103</v>
      </c>
      <c r="K422" s="100">
        <v>0.81996151036075471</v>
      </c>
      <c r="L422" s="101"/>
      <c r="M422" s="102">
        <v>421</v>
      </c>
      <c r="N422" s="125">
        <v>-0.27440804014310244</v>
      </c>
      <c r="O422" s="125">
        <v>-1.3748844575424295</v>
      </c>
      <c r="P422" s="125">
        <v>-3.8278502445539007E-2</v>
      </c>
      <c r="Q422" s="125">
        <v>-0.23755002601666669</v>
      </c>
      <c r="R422" s="125">
        <v>0.9269032197783581</v>
      </c>
      <c r="S422" s="125">
        <v>0.69043223644450225</v>
      </c>
      <c r="T422" s="125">
        <v>0.46610362301627872</v>
      </c>
      <c r="U422" s="122">
        <v>1.1700929373241411</v>
      </c>
      <c r="V422" s="122">
        <v>-0.48672447231988303</v>
      </c>
      <c r="W422" s="94">
        <v>0.91521841462225917</v>
      </c>
      <c r="X422" s="56"/>
      <c r="Y422" s="95">
        <v>421</v>
      </c>
      <c r="Z422" s="122">
        <f>(幕後結果!$AB$2+幕後結果!$AB$4*幕後結果_最佳化!$N1423)*12/3</f>
        <v>-0.38898173608563819</v>
      </c>
      <c r="AA422" s="122">
        <f>(幕後結果!$AC$2+幕後結果!$AC$4*幕後結果_最佳化!$O1423)*12/3</f>
        <v>-3.2964516958688659</v>
      </c>
      <c r="AB422" s="122">
        <f>(幕後結果!$AD$2+幕後結果!$AD$4*幕後結果_最佳化!$P1423)*12/3</f>
        <v>0.20693655546474829</v>
      </c>
      <c r="AC422" s="122">
        <f>(幕後結果!$AE$2+幕後結果!$AE$4*幕後結果_最佳化!$Q1423)*12/3</f>
        <v>0.45234292774125145</v>
      </c>
      <c r="AD422" s="122">
        <f>(幕後結果!$AF$2+幕後結果!$AF$4*幕後結果_最佳化!$R1423)*12/3</f>
        <v>0.3794429748802764</v>
      </c>
      <c r="AE422" s="122">
        <f>(幕後結果!$AG$2+幕後結果!$AG$4*幕後結果_最佳化!$S1423)*12/3</f>
        <v>0.3752510072887259</v>
      </c>
      <c r="AF422" s="122">
        <f>(幕後結果!$AH$2+幕後結果!$AH$4*幕後結果_最佳化!$T1423)*12/3</f>
        <v>1.7571290431229898</v>
      </c>
      <c r="AG422" s="122">
        <f>(幕後結果!$AI$2+幕後結果!$AI$4*幕後結果_最佳化!$U1423)*12/3</f>
        <v>0.63231985783545719</v>
      </c>
      <c r="AH422" s="122">
        <f>(幕後結果!$AJ$2+幕後結果!$AJ$4*幕後結果_最佳化!$V1423)*12/3</f>
        <v>-0.4152358228517688</v>
      </c>
      <c r="AI422" s="96">
        <f>(幕後結果!$AK$2+幕後結果!$AK$4*幕後結果_最佳化!$W1423)*12/3</f>
        <v>-2.82262004041402E-2</v>
      </c>
      <c r="AJ422" s="56"/>
      <c r="AK422" s="56"/>
      <c r="AL422" s="56"/>
      <c r="AM422" s="104">
        <v>421</v>
      </c>
      <c r="AN422" s="122">
        <f t="shared" si="79"/>
        <v>0.16504924984674912</v>
      </c>
      <c r="AO422" s="122">
        <f t="shared" si="80"/>
        <v>9.9983410373028311E-2</v>
      </c>
      <c r="AP422" s="122">
        <f t="shared" si="81"/>
        <v>5.0421714573090713E-2</v>
      </c>
      <c r="AQ422" s="122">
        <f t="shared" si="82"/>
        <v>0.17499260851577672</v>
      </c>
      <c r="AR422" s="122">
        <f t="shared" si="83"/>
        <v>0.12316221988618371</v>
      </c>
      <c r="AS422" s="122">
        <f t="shared" si="84"/>
        <v>3.9660725666449112E-2</v>
      </c>
      <c r="AT422" s="122">
        <f t="shared" si="85"/>
        <v>0.1114404909934248</v>
      </c>
      <c r="AU422" s="122">
        <f t="shared" si="86"/>
        <v>5.3493713317070056E-2</v>
      </c>
      <c r="AV422" s="122">
        <f t="shared" si="87"/>
        <v>0.11221868820767339</v>
      </c>
      <c r="AW422" s="122">
        <f t="shared" si="88"/>
        <v>6.9577178620554E-2</v>
      </c>
      <c r="AX422" s="122">
        <f t="shared" si="89"/>
        <v>0.99999999999999989</v>
      </c>
      <c r="AY422" s="122">
        <f>SUMPRODUCT(AN422:AW422,幕後結果_最佳化!$Z$1005:$AI$1005)</f>
        <v>0.10524139293505941</v>
      </c>
      <c r="AZ422" s="122">
        <f>(SUMPRODUCT(AN422:AW422,MMULT(AN422:AW422,幕後結果!$AB$9:$AK$18)))*252</f>
        <v>4.4644571610207288E-2</v>
      </c>
      <c r="BA422" s="122">
        <f t="shared" si="90"/>
        <v>0.21129262081342853</v>
      </c>
      <c r="BB422" s="98">
        <f t="shared" si="91"/>
        <v>0.29504765805383654</v>
      </c>
      <c r="BC422" s="56"/>
      <c r="BD422" s="56"/>
    </row>
    <row r="423" spans="1:56">
      <c r="A423" s="91">
        <v>422</v>
      </c>
      <c r="B423" s="122">
        <v>0.60205924000551514</v>
      </c>
      <c r="C423" s="122">
        <v>0.80524727828976883</v>
      </c>
      <c r="D423" s="122">
        <v>0.65368002728902019</v>
      </c>
      <c r="E423" s="122">
        <v>0.98747255580540316</v>
      </c>
      <c r="F423" s="122">
        <v>0.34639702927190408</v>
      </c>
      <c r="G423" s="122">
        <v>0.49385818153526473</v>
      </c>
      <c r="H423" s="122">
        <v>0.23174052327677708</v>
      </c>
      <c r="I423" s="122">
        <v>0.82029762016294394</v>
      </c>
      <c r="J423" s="122">
        <v>0.8635401778805154</v>
      </c>
      <c r="K423" s="100">
        <v>0.22499456073084945</v>
      </c>
      <c r="L423" s="101"/>
      <c r="M423" s="102">
        <v>422</v>
      </c>
      <c r="N423" s="125">
        <v>0.25868081923927394</v>
      </c>
      <c r="O423" s="125">
        <v>0.86051459193374313</v>
      </c>
      <c r="P423" s="125">
        <v>0.39527500275476324</v>
      </c>
      <c r="Q423" s="125">
        <v>2.2405554006365782</v>
      </c>
      <c r="R423" s="125">
        <v>-0.39506616489932744</v>
      </c>
      <c r="S423" s="125">
        <v>-1.5395864020085472E-2</v>
      </c>
      <c r="T423" s="125">
        <v>-0.73312688071886256</v>
      </c>
      <c r="U423" s="122">
        <v>0.91649990039183571</v>
      </c>
      <c r="V423" s="122">
        <v>1.0963636971916368</v>
      </c>
      <c r="W423" s="94">
        <v>-0.75543316267070304</v>
      </c>
      <c r="X423" s="56"/>
      <c r="Y423" s="95">
        <v>422</v>
      </c>
      <c r="Z423" s="122">
        <f>(幕後結果!$AB$2+幕後結果!$AB$4*幕後結果_最佳化!$N1424)*12/3</f>
        <v>0.27287494885641994</v>
      </c>
      <c r="AA423" s="122">
        <f>(幕後結果!$AC$2+幕後結果!$AC$4*幕後結果_最佳化!$O1424)*12/3</f>
        <v>-0.16959131826952722</v>
      </c>
      <c r="AB423" s="122">
        <f>(幕後結果!$AD$2+幕後結果!$AD$4*幕後結果_最佳化!$P1424)*12/3</f>
        <v>0.9699640002168044</v>
      </c>
      <c r="AC423" s="122">
        <f>(幕後結果!$AE$2+幕後結果!$AE$4*幕後結果_最佳化!$Q1424)*12/3</f>
        <v>2.7700862016346854</v>
      </c>
      <c r="AD423" s="122">
        <f>(幕後結果!$AF$2+幕後結果!$AF$4*幕後結果_最佳化!$R1424)*12/3</f>
        <v>-3.6376210606855156E-2</v>
      </c>
      <c r="AE423" s="122">
        <f>(幕後結果!$AG$2+幕後結果!$AG$4*幕後結果_最佳化!$S1424)*12/3</f>
        <v>1.8656882979402034</v>
      </c>
      <c r="AF423" s="122">
        <f>(幕後結果!$AH$2+幕後結果!$AH$4*幕後結果_最佳化!$T1424)*12/3</f>
        <v>0.27260892058911679</v>
      </c>
      <c r="AG423" s="122">
        <f>(幕後結果!$AI$2+幕後結果!$AI$4*幕後結果_最佳化!$U1424)*12/3</f>
        <v>0.1825479830061858</v>
      </c>
      <c r="AH423" s="122">
        <f>(幕後結果!$AJ$2+幕後結果!$AJ$4*幕後結果_最佳化!$V1424)*12/3</f>
        <v>1.237857088527492</v>
      </c>
      <c r="AI423" s="96">
        <f>(幕後結果!$AK$2+幕後結果!$AK$4*幕後結果_最佳化!$W1424)*12/3</f>
        <v>-0.49410509548652443</v>
      </c>
      <c r="AJ423" s="56"/>
      <c r="AK423" s="56"/>
      <c r="AL423" s="56"/>
      <c r="AM423" s="104">
        <v>422</v>
      </c>
      <c r="AN423" s="122">
        <f t="shared" si="79"/>
        <v>0.18120351309254409</v>
      </c>
      <c r="AO423" s="122">
        <f t="shared" si="80"/>
        <v>5.0163394141722537E-2</v>
      </c>
      <c r="AP423" s="122">
        <f t="shared" si="81"/>
        <v>0.1204959800799658</v>
      </c>
      <c r="AQ423" s="122">
        <f t="shared" si="82"/>
        <v>0.16914810263763269</v>
      </c>
      <c r="AR423" s="122">
        <f t="shared" si="83"/>
        <v>0.16063672817379723</v>
      </c>
      <c r="AS423" s="122">
        <f t="shared" si="84"/>
        <v>3.9900648319850247E-2</v>
      </c>
      <c r="AT423" s="122">
        <f t="shared" si="85"/>
        <v>0.1832578795120923</v>
      </c>
      <c r="AU423" s="122">
        <f t="shared" si="86"/>
        <v>4.0153055067458934E-2</v>
      </c>
      <c r="AV423" s="122">
        <f t="shared" si="87"/>
        <v>1.2037438667595799E-2</v>
      </c>
      <c r="AW423" s="122">
        <f t="shared" si="88"/>
        <v>4.3003260307340252E-2</v>
      </c>
      <c r="AX423" s="122">
        <f t="shared" si="89"/>
        <v>0.99999999999999989</v>
      </c>
      <c r="AY423" s="122">
        <f>SUMPRODUCT(AN423:AW423,幕後結果_最佳化!$Z$1005:$AI$1005)</f>
        <v>0.29335387507647959</v>
      </c>
      <c r="AZ423" s="122">
        <f>(SUMPRODUCT(AN423:AW423,MMULT(AN423:AW423,幕後結果!$AB$9:$AK$18)))*252</f>
        <v>4.5038150536746119E-2</v>
      </c>
      <c r="BA423" s="122">
        <f t="shared" si="90"/>
        <v>0.21222193698283437</v>
      </c>
      <c r="BB423" s="98">
        <f t="shared" si="91"/>
        <v>1.1801507357683652</v>
      </c>
      <c r="BC423" s="56"/>
      <c r="BD423" s="56"/>
    </row>
    <row r="424" spans="1:56">
      <c r="A424" s="91">
        <v>423</v>
      </c>
      <c r="B424" s="122">
        <v>0.46839979749873151</v>
      </c>
      <c r="C424" s="122">
        <v>0.49391819991729125</v>
      </c>
      <c r="D424" s="122">
        <v>4.5330272926223936E-2</v>
      </c>
      <c r="E424" s="122">
        <v>9.9241674475581076E-2</v>
      </c>
      <c r="F424" s="122">
        <v>7.4295757861114753E-2</v>
      </c>
      <c r="G424" s="122">
        <v>0.93292291547843642</v>
      </c>
      <c r="H424" s="122">
        <v>0.40820485488019354</v>
      </c>
      <c r="I424" s="122">
        <v>0.28562264023030881</v>
      </c>
      <c r="J424" s="122">
        <v>0.71501227616683094</v>
      </c>
      <c r="K424" s="100">
        <v>0.1873785130863137</v>
      </c>
      <c r="L424" s="101"/>
      <c r="M424" s="102">
        <v>423</v>
      </c>
      <c r="N424" s="125">
        <v>-7.9292973554173807E-2</v>
      </c>
      <c r="O424" s="125">
        <v>-1.5245402589305183E-2</v>
      </c>
      <c r="P424" s="125">
        <v>-1.691923577573444</v>
      </c>
      <c r="Q424" s="125">
        <v>-1.2858845715655562</v>
      </c>
      <c r="R424" s="125">
        <v>-1.4445244197270968</v>
      </c>
      <c r="S424" s="125">
        <v>1.4979194908308227</v>
      </c>
      <c r="T424" s="125">
        <v>-0.23216519478481148</v>
      </c>
      <c r="U424" s="122">
        <v>-0.56621846296904033</v>
      </c>
      <c r="V424" s="122">
        <v>0.56808765820328433</v>
      </c>
      <c r="W424" s="94">
        <v>-0.88759800687233592</v>
      </c>
      <c r="X424" s="56"/>
      <c r="Y424" s="95">
        <v>423</v>
      </c>
      <c r="Z424" s="122">
        <f>(幕後結果!$AB$2+幕後結果!$AB$4*幕後結果_最佳化!$N1425)*12/3</f>
        <v>-0.14673654772358236</v>
      </c>
      <c r="AA424" s="122">
        <f>(幕後結果!$AC$2+幕後結果!$AC$4*幕後結果_最佳化!$O1425)*12/3</f>
        <v>-1.4058173358152313</v>
      </c>
      <c r="AB424" s="122">
        <f>(幕後結果!$AD$2+幕後結果!$AD$4*幕後結果_最佳化!$P1425)*12/3</f>
        <v>-1.0281734934459257</v>
      </c>
      <c r="AC424" s="122">
        <f>(幕後結果!$AE$2+幕後結果!$AE$4*幕後結果_最佳化!$Q1425)*12/3</f>
        <v>-0.45081481392793044</v>
      </c>
      <c r="AD424" s="122">
        <f>(幕後結果!$AF$2+幕後結果!$AF$4*幕後結果_最佳化!$R1425)*12/3</f>
        <v>-1.3214036066182573</v>
      </c>
      <c r="AE424" s="122">
        <f>(幕後結果!$AG$2+幕後結果!$AG$4*幕後結果_最佳化!$S1425)*12/3</f>
        <v>0.24154194223964134</v>
      </c>
      <c r="AF424" s="122">
        <f>(幕後結果!$AH$2+幕後結果!$AH$4*幕後結果_最佳化!$T1425)*12/3</f>
        <v>0.54236367336637725</v>
      </c>
      <c r="AG424" s="122">
        <f>(幕後結果!$AI$2+幕後結果!$AI$4*幕後結果_最佳化!$U1425)*12/3</f>
        <v>-1.6831111807886632</v>
      </c>
      <c r="AH424" s="122">
        <f>(幕後結果!$AJ$2+幕後結果!$AJ$4*幕後結果_最佳化!$V1425)*12/3</f>
        <v>3.0741503079951299E-2</v>
      </c>
      <c r="AI424" s="96">
        <f>(幕後結果!$AK$2+幕後結果!$AK$4*幕後結果_最佳化!$W1425)*12/3</f>
        <v>-1.0986651093594906</v>
      </c>
      <c r="AJ424" s="56"/>
      <c r="AK424" s="56"/>
      <c r="AL424" s="56"/>
      <c r="AM424" s="104">
        <v>423</v>
      </c>
      <c r="AN424" s="122">
        <f t="shared" si="79"/>
        <v>5.1566342622764313E-2</v>
      </c>
      <c r="AO424" s="122">
        <f t="shared" si="80"/>
        <v>6.4418712728404576E-2</v>
      </c>
      <c r="AP424" s="122">
        <f t="shared" si="81"/>
        <v>6.933010419883906E-2</v>
      </c>
      <c r="AQ424" s="122">
        <f t="shared" si="82"/>
        <v>0.15913471674951707</v>
      </c>
      <c r="AR424" s="122">
        <f t="shared" si="83"/>
        <v>0.16625268070828481</v>
      </c>
      <c r="AS424" s="122">
        <f t="shared" si="84"/>
        <v>4.3166968847971943E-2</v>
      </c>
      <c r="AT424" s="122">
        <f t="shared" si="85"/>
        <v>5.8061225712947424E-2</v>
      </c>
      <c r="AU424" s="122">
        <f t="shared" si="86"/>
        <v>0.10935321960706912</v>
      </c>
      <c r="AV424" s="122">
        <f t="shared" si="87"/>
        <v>0.24117763219469898</v>
      </c>
      <c r="AW424" s="122">
        <f t="shared" si="88"/>
        <v>3.7538396629502722E-2</v>
      </c>
      <c r="AX424" s="122">
        <f t="shared" si="89"/>
        <v>1</v>
      </c>
      <c r="AY424" s="122">
        <f>SUMPRODUCT(AN424:AW424,幕後結果_最佳化!$Z$1005:$AI$1005)</f>
        <v>6.4659191703449137E-2</v>
      </c>
      <c r="AZ424" s="122">
        <f>(SUMPRODUCT(AN424:AW424,MMULT(AN424:AW424,幕後結果!$AB$9:$AK$18)))*252</f>
        <v>4.2392846878090612E-2</v>
      </c>
      <c r="BA424" s="122">
        <f t="shared" si="90"/>
        <v>0.20589523277164679</v>
      </c>
      <c r="BB424" s="98">
        <f t="shared" si="91"/>
        <v>0.10568089125007429</v>
      </c>
      <c r="BC424" s="56"/>
      <c r="BD424" s="56"/>
    </row>
    <row r="425" spans="1:56">
      <c r="A425" s="91">
        <v>424</v>
      </c>
      <c r="B425" s="122">
        <v>0.99335541133365468</v>
      </c>
      <c r="C425" s="122">
        <v>0.3116000564625474</v>
      </c>
      <c r="D425" s="122">
        <v>0.23387485418657006</v>
      </c>
      <c r="E425" s="122">
        <v>0.46386954083245291</v>
      </c>
      <c r="F425" s="122">
        <v>0.99213304727633678</v>
      </c>
      <c r="G425" s="122">
        <v>0.18546244248031707</v>
      </c>
      <c r="H425" s="122">
        <v>0.31408874114446306</v>
      </c>
      <c r="I425" s="122">
        <v>0.79004460985658809</v>
      </c>
      <c r="J425" s="122">
        <v>0.14512572522997691</v>
      </c>
      <c r="K425" s="100">
        <v>0.99336381350618974</v>
      </c>
      <c r="L425" s="101"/>
      <c r="M425" s="102">
        <v>424</v>
      </c>
      <c r="N425" s="125">
        <v>2.4759242415926992</v>
      </c>
      <c r="O425" s="125">
        <v>-0.49132003327940971</v>
      </c>
      <c r="P425" s="125">
        <v>-0.72614528783885501</v>
      </c>
      <c r="Q425" s="125">
        <v>-9.068979243344491E-2</v>
      </c>
      <c r="R425" s="125">
        <v>2.4150301915579204</v>
      </c>
      <c r="S425" s="125">
        <v>-0.89474225518891248</v>
      </c>
      <c r="T425" s="125">
        <v>-0.48429364940414771</v>
      </c>
      <c r="U425" s="122">
        <v>0.80657604383547399</v>
      </c>
      <c r="V425" s="122">
        <v>-1.0575701648530498</v>
      </c>
      <c r="W425" s="94">
        <v>2.4763759733175053</v>
      </c>
      <c r="X425" s="56"/>
      <c r="Y425" s="95">
        <v>424</v>
      </c>
      <c r="Z425" s="122">
        <f>(幕後結果!$AB$2+幕後結果!$AB$4*幕後結果_最佳化!$N1426)*12/3</f>
        <v>3.0256943998737005</v>
      </c>
      <c r="AA425" s="122">
        <f>(幕後結果!$AC$2+幕後結果!$AC$4*幕後結果_最佳化!$O1426)*12/3</f>
        <v>-1.8398726597611645</v>
      </c>
      <c r="AB425" s="122">
        <f>(幕後結果!$AD$2+幕後結果!$AD$4*幕後結果_最佳化!$P1426)*12/3</f>
        <v>0.5293682927759219</v>
      </c>
      <c r="AC425" s="122">
        <f>(幕後結果!$AE$2+幕後結果!$AE$4*幕後結果_最佳化!$Q1426)*12/3</f>
        <v>0.7133837536919575</v>
      </c>
      <c r="AD425" s="122">
        <f>(幕後結果!$AF$2+幕後結果!$AF$4*幕後結果_最佳化!$R1426)*12/3</f>
        <v>1.3172366041639894</v>
      </c>
      <c r="AE425" s="122">
        <f>(幕後結果!$AG$2+幕後結果!$AG$4*幕後結果_最佳化!$S1426)*12/3</f>
        <v>0.13084159073856719</v>
      </c>
      <c r="AF425" s="122">
        <f>(幕後結果!$AH$2+幕後結果!$AH$4*幕後結果_最佳化!$T1426)*12/3</f>
        <v>1.8410296493703022</v>
      </c>
      <c r="AG425" s="122">
        <f>(幕後結果!$AI$2+幕後結果!$AI$4*幕後結果_最佳化!$U1426)*12/3</f>
        <v>1.7384268208173159</v>
      </c>
      <c r="AH425" s="122">
        <f>(幕後結果!$AJ$2+幕後結果!$AJ$4*幕後結果_最佳化!$V1426)*12/3</f>
        <v>-0.14903044135738486</v>
      </c>
      <c r="AI425" s="96">
        <f>(幕後結果!$AK$2+幕後結果!$AK$4*幕後結果_最佳化!$W1426)*12/3</f>
        <v>1.4665014136109635</v>
      </c>
      <c r="AJ425" s="56"/>
      <c r="AK425" s="56"/>
      <c r="AL425" s="56"/>
      <c r="AM425" s="104">
        <v>424</v>
      </c>
      <c r="AN425" s="122">
        <f t="shared" si="79"/>
        <v>8.3922884722759467E-2</v>
      </c>
      <c r="AO425" s="122">
        <f t="shared" si="80"/>
        <v>4.063318373478074E-2</v>
      </c>
      <c r="AP425" s="122">
        <f t="shared" si="81"/>
        <v>1.7948848727193597E-2</v>
      </c>
      <c r="AQ425" s="122">
        <f t="shared" si="82"/>
        <v>5.2277185935299737E-2</v>
      </c>
      <c r="AR425" s="122">
        <f t="shared" si="83"/>
        <v>0.16016134830965709</v>
      </c>
      <c r="AS425" s="122">
        <f t="shared" si="84"/>
        <v>8.6096231331834264E-2</v>
      </c>
      <c r="AT425" s="122">
        <f t="shared" si="85"/>
        <v>0.12891426234030359</v>
      </c>
      <c r="AU425" s="122">
        <f t="shared" si="86"/>
        <v>0.14208854621357023</v>
      </c>
      <c r="AV425" s="122">
        <f t="shared" si="87"/>
        <v>0.13252187230593102</v>
      </c>
      <c r="AW425" s="122">
        <f t="shared" si="88"/>
        <v>0.15543563637867039</v>
      </c>
      <c r="AX425" s="122">
        <f t="shared" si="89"/>
        <v>1.0000000000000002</v>
      </c>
      <c r="AY425" s="122">
        <f>SUMPRODUCT(AN425:AW425,幕後結果_最佳化!$Z$1005:$AI$1005)</f>
        <v>-1.6303710701131444E-2</v>
      </c>
      <c r="AZ425" s="122">
        <f>(SUMPRODUCT(AN425:AW425,MMULT(AN425:AW425,幕後結果!$AB$9:$AK$18)))*252</f>
        <v>4.2931382310474067E-2</v>
      </c>
      <c r="BA425" s="122">
        <f t="shared" si="90"/>
        <v>0.20719889553391463</v>
      </c>
      <c r="BB425" s="98">
        <f t="shared" si="91"/>
        <v>-0.28573371758847477</v>
      </c>
      <c r="BC425" s="56"/>
      <c r="BD425" s="56"/>
    </row>
    <row r="426" spans="1:56">
      <c r="A426" s="91">
        <v>425</v>
      </c>
      <c r="B426" s="122">
        <v>0.63093600778567449</v>
      </c>
      <c r="C426" s="122">
        <v>0.46683700824939178</v>
      </c>
      <c r="D426" s="122">
        <v>0.37937584959238335</v>
      </c>
      <c r="E426" s="122">
        <v>0.72847800449181288</v>
      </c>
      <c r="F426" s="122">
        <v>0.2330801848020192</v>
      </c>
      <c r="G426" s="122">
        <v>0.49947838952512069</v>
      </c>
      <c r="H426" s="122">
        <v>0.65250188540970822</v>
      </c>
      <c r="I426" s="122">
        <v>0.21604632109010691</v>
      </c>
      <c r="J426" s="122">
        <v>0.23628932636560029</v>
      </c>
      <c r="K426" s="100">
        <v>2.359677862811882E-3</v>
      </c>
      <c r="L426" s="101"/>
      <c r="M426" s="102">
        <v>425</v>
      </c>
      <c r="N426" s="125">
        <v>0.33433340673905959</v>
      </c>
      <c r="O426" s="125">
        <v>-8.3223261997798545E-2</v>
      </c>
      <c r="P426" s="125">
        <v>-0.30712044131600547</v>
      </c>
      <c r="Q426" s="125">
        <v>0.60821635159697474</v>
      </c>
      <c r="R426" s="125">
        <v>-0.72874057236424528</v>
      </c>
      <c r="S426" s="125">
        <v>-1.3074839372031514E-3</v>
      </c>
      <c r="T426" s="125">
        <v>0.3920838916522833</v>
      </c>
      <c r="U426" s="122">
        <v>-0.78561573685179753</v>
      </c>
      <c r="V426" s="122">
        <v>-0.71828974373993715</v>
      </c>
      <c r="W426" s="94">
        <v>-2.8255904802878176</v>
      </c>
      <c r="X426" s="56"/>
      <c r="Y426" s="95">
        <v>425</v>
      </c>
      <c r="Z426" s="122">
        <f>(幕後結果!$AB$2+幕後結果!$AB$4*幕後結果_最佳化!$N1427)*12/3</f>
        <v>0.36680144889228328</v>
      </c>
      <c r="AA426" s="122">
        <f>(幕後結果!$AC$2+幕後結果!$AC$4*幕後結果_最佳化!$O1427)*12/3</f>
        <v>-1.4635578249941679</v>
      </c>
      <c r="AB426" s="122">
        <f>(幕後結果!$AD$2+幕後結果!$AD$4*幕後結果_最佳化!$P1427)*12/3</f>
        <v>0.28866262681530919</v>
      </c>
      <c r="AC426" s="122">
        <f>(幕後結果!$AE$2+幕後結果!$AE$4*幕後結果_最佳化!$Q1427)*12/3</f>
        <v>1.2620253634116707</v>
      </c>
      <c r="AD426" s="122">
        <f>(幕後結果!$AF$2+幕後結果!$AF$4*幕後結果_最佳化!$R1427)*12/3</f>
        <v>-0.5713275273035161</v>
      </c>
      <c r="AE426" s="122">
        <f>(幕後結果!$AG$2+幕後結果!$AG$4*幕後結果_最佳化!$S1427)*12/3</f>
        <v>0.58758177701478842</v>
      </c>
      <c r="AF426" s="122">
        <f>(幕後結果!$AH$2+幕後結果!$AH$4*幕後結果_最佳化!$T1427)*12/3</f>
        <v>1.3660069018477305</v>
      </c>
      <c r="AG426" s="122">
        <f>(幕後結果!$AI$2+幕後結果!$AI$4*幕後結果_最佳化!$U1427)*12/3</f>
        <v>-1.7058934748147425</v>
      </c>
      <c r="AH426" s="122">
        <f>(幕後結果!$AJ$2+幕後結果!$AJ$4*幕後結果_最佳化!$V1427)*12/3</f>
        <v>-0.42326551196101853</v>
      </c>
      <c r="AI426" s="96">
        <f>(幕後結果!$AK$2+幕後結果!$AK$4*幕後結果_最佳化!$W1427)*12/3</f>
        <v>-1.7559644250676429</v>
      </c>
      <c r="AJ426" s="56"/>
      <c r="AK426" s="56"/>
      <c r="AL426" s="56"/>
      <c r="AM426" s="104">
        <v>425</v>
      </c>
      <c r="AN426" s="122">
        <f t="shared" si="79"/>
        <v>3.3439060481410945E-2</v>
      </c>
      <c r="AO426" s="122">
        <f t="shared" si="80"/>
        <v>5.3049203660220277E-2</v>
      </c>
      <c r="AP426" s="122">
        <f t="shared" si="81"/>
        <v>0.25497322678064205</v>
      </c>
      <c r="AQ426" s="122">
        <f t="shared" si="82"/>
        <v>0.12442976016225067</v>
      </c>
      <c r="AR426" s="122">
        <f t="shared" si="83"/>
        <v>0.12037527655880248</v>
      </c>
      <c r="AS426" s="122">
        <f t="shared" si="84"/>
        <v>6.8061466247876304E-2</v>
      </c>
      <c r="AT426" s="122">
        <f t="shared" si="85"/>
        <v>9.9469748405502947E-2</v>
      </c>
      <c r="AU426" s="122">
        <f t="shared" si="86"/>
        <v>3.8211722250120518E-2</v>
      </c>
      <c r="AV426" s="122">
        <f t="shared" si="87"/>
        <v>4.5114211733376125E-2</v>
      </c>
      <c r="AW426" s="122">
        <f t="shared" si="88"/>
        <v>0.16287632371979774</v>
      </c>
      <c r="AX426" s="122">
        <f t="shared" si="89"/>
        <v>1</v>
      </c>
      <c r="AY426" s="122">
        <f>SUMPRODUCT(AN426:AW426,幕後結果_最佳化!$Z$1005:$AI$1005)</f>
        <v>0.18003620075788179</v>
      </c>
      <c r="AZ426" s="122">
        <f>(SUMPRODUCT(AN426:AW426,MMULT(AN426:AW426,幕後結果!$AB$9:$AK$18)))*252</f>
        <v>4.0766342838301557E-2</v>
      </c>
      <c r="BA426" s="122">
        <f t="shared" si="90"/>
        <v>0.20190676768821186</v>
      </c>
      <c r="BB426" s="98">
        <f t="shared" si="91"/>
        <v>0.6792055676392682</v>
      </c>
      <c r="BC426" s="56"/>
      <c r="BD426" s="56"/>
    </row>
    <row r="427" spans="1:56">
      <c r="A427" s="91">
        <v>426</v>
      </c>
      <c r="B427" s="122">
        <v>0.61404025525920125</v>
      </c>
      <c r="C427" s="122">
        <v>0.48682657728469603</v>
      </c>
      <c r="D427" s="122">
        <v>8.6143895932052184E-2</v>
      </c>
      <c r="E427" s="122">
        <v>0.26030111907811149</v>
      </c>
      <c r="F427" s="122">
        <v>0.53985779594998373</v>
      </c>
      <c r="G427" s="122">
        <v>0.11723436107862617</v>
      </c>
      <c r="H427" s="122">
        <v>0.5199623635253372</v>
      </c>
      <c r="I427" s="122">
        <v>0.86445977136980079</v>
      </c>
      <c r="J427" s="122">
        <v>0.36237933870677175</v>
      </c>
      <c r="K427" s="100">
        <v>0.92988015657303302</v>
      </c>
      <c r="L427" s="101"/>
      <c r="M427" s="102">
        <v>426</v>
      </c>
      <c r="N427" s="125">
        <v>0.28986503800507091</v>
      </c>
      <c r="O427" s="125">
        <v>-3.302687701605686E-2</v>
      </c>
      <c r="P427" s="125">
        <v>-1.3648894715139712</v>
      </c>
      <c r="Q427" s="125">
        <v>-0.64241734892343627</v>
      </c>
      <c r="R427" s="125">
        <v>0.10007547195811121</v>
      </c>
      <c r="S427" s="125">
        <v>-1.1889261669585822</v>
      </c>
      <c r="T427" s="125">
        <v>5.0059124310764806E-2</v>
      </c>
      <c r="U427" s="122">
        <v>1.100577787729913</v>
      </c>
      <c r="V427" s="122">
        <v>-0.3521061219005705</v>
      </c>
      <c r="W427" s="94">
        <v>1.474899046048934</v>
      </c>
      <c r="X427" s="56"/>
      <c r="Y427" s="95">
        <v>426</v>
      </c>
      <c r="Z427" s="122">
        <f>(幕後結果!$AB$2+幕後結果!$AB$4*幕後結果_最佳化!$N1428)*12/3</f>
        <v>0.31159172804169627</v>
      </c>
      <c r="AA427" s="122">
        <f>(幕後結果!$AC$2+幕後結果!$AC$4*幕後結果_最佳化!$O1428)*12/3</f>
        <v>-1.3982471832783079</v>
      </c>
      <c r="AB427" s="122">
        <f>(幕後結果!$AD$2+幕後結果!$AD$4*幕後結果_最佳化!$P1428)*12/3</f>
        <v>-0.63560241043924559</v>
      </c>
      <c r="AC427" s="122">
        <f>(幕後結果!$AE$2+幕後結果!$AE$4*幕後結果_最佳化!$Q1428)*12/3</f>
        <v>0.11180422372091858</v>
      </c>
      <c r="AD427" s="122">
        <f>(幕後結果!$AF$2+幕後結果!$AF$4*幕後結果_最佳化!$R1428)*12/3</f>
        <v>-0.21342668736573764</v>
      </c>
      <c r="AE427" s="122">
        <f>(幕後結果!$AG$2+幕後結果!$AG$4*幕後結果_最佳化!$S1428)*12/3</f>
        <v>-1.0791111368043518</v>
      </c>
      <c r="AF427" s="122">
        <f>(幕後結果!$AH$2+幕後結果!$AH$4*幕後結果_最佳化!$T1428)*12/3</f>
        <v>1.3217551453898717</v>
      </c>
      <c r="AG427" s="122">
        <f>(幕後結果!$AI$2+幕後結果!$AI$4*幕後結果_最佳化!$U1428)*12/3</f>
        <v>0.5545002849645162</v>
      </c>
      <c r="AH427" s="122">
        <f>(幕後結果!$AJ$2+幕後結果!$AJ$4*幕後結果_最佳化!$V1428)*12/3</f>
        <v>-8.4316733803496746E-2</v>
      </c>
      <c r="AI427" s="96">
        <f>(幕後結果!$AK$2+幕後結果!$AK$4*幕後結果_最佳化!$W1428)*12/3</f>
        <v>0.17490662184615688</v>
      </c>
      <c r="AJ427" s="56"/>
      <c r="AK427" s="56"/>
      <c r="AL427" s="56"/>
      <c r="AM427" s="104">
        <v>426</v>
      </c>
      <c r="AN427" s="122">
        <f t="shared" si="79"/>
        <v>6.4545475585934056E-2</v>
      </c>
      <c r="AO427" s="122">
        <f t="shared" si="80"/>
        <v>7.322567325407818E-2</v>
      </c>
      <c r="AP427" s="122">
        <f t="shared" si="81"/>
        <v>0.14729001477652429</v>
      </c>
      <c r="AQ427" s="122">
        <f t="shared" si="82"/>
        <v>0.1456652840103142</v>
      </c>
      <c r="AR427" s="122">
        <f t="shared" si="83"/>
        <v>0.10696427717649215</v>
      </c>
      <c r="AS427" s="122">
        <f t="shared" si="84"/>
        <v>1.6362773109019443E-2</v>
      </c>
      <c r="AT427" s="122">
        <f t="shared" si="85"/>
        <v>9.7006591068985279E-2</v>
      </c>
      <c r="AU427" s="122">
        <f t="shared" si="86"/>
        <v>0.10639235019587341</v>
      </c>
      <c r="AV427" s="122">
        <f t="shared" si="87"/>
        <v>0.15813681371062105</v>
      </c>
      <c r="AW427" s="122">
        <f t="shared" si="88"/>
        <v>8.4410747112158124E-2</v>
      </c>
      <c r="AX427" s="122">
        <f t="shared" si="89"/>
        <v>1.0000000000000002</v>
      </c>
      <c r="AY427" s="122">
        <f>SUMPRODUCT(AN427:AW427,幕後結果_最佳化!$Z$1005:$AI$1005)</f>
        <v>9.2482566465467181E-2</v>
      </c>
      <c r="AZ427" s="122">
        <f>(SUMPRODUCT(AN427:AW427,MMULT(AN427:AW427,幕後結果!$AB$9:$AK$18)))*252</f>
        <v>4.1663908213236005E-2</v>
      </c>
      <c r="BA427" s="122">
        <f t="shared" si="90"/>
        <v>0.2041173883167135</v>
      </c>
      <c r="BB427" s="98">
        <f t="shared" si="91"/>
        <v>0.24291201682697244</v>
      </c>
      <c r="BC427" s="56"/>
      <c r="BD427" s="56"/>
    </row>
    <row r="428" spans="1:56">
      <c r="A428" s="91">
        <v>427</v>
      </c>
      <c r="B428" s="122">
        <v>0.97465563153890811</v>
      </c>
      <c r="C428" s="122">
        <v>0.96040987820658041</v>
      </c>
      <c r="D428" s="122">
        <v>0.89998523458010649</v>
      </c>
      <c r="E428" s="122">
        <v>0.84783989259031989</v>
      </c>
      <c r="F428" s="122">
        <v>0.70792016819996006</v>
      </c>
      <c r="G428" s="122">
        <v>0.28107386654487443</v>
      </c>
      <c r="H428" s="122">
        <v>0.45823544791813164</v>
      </c>
      <c r="I428" s="122">
        <v>0.54618837237141005</v>
      </c>
      <c r="J428" s="122">
        <v>4.0830077423799294E-2</v>
      </c>
      <c r="K428" s="100">
        <v>0.41608688165143404</v>
      </c>
      <c r="L428" s="101"/>
      <c r="M428" s="102">
        <v>427</v>
      </c>
      <c r="N428" s="125">
        <v>1.9541055411764836</v>
      </c>
      <c r="O428" s="125">
        <v>1.7554624180954053</v>
      </c>
      <c r="P428" s="125">
        <v>1.281467435833598</v>
      </c>
      <c r="Q428" s="125">
        <v>1.0272129217880217</v>
      </c>
      <c r="R428" s="125">
        <v>0.5473188968371091</v>
      </c>
      <c r="S428" s="125">
        <v>-0.57965435083663419</v>
      </c>
      <c r="T428" s="125">
        <v>-0.1048801679663908</v>
      </c>
      <c r="U428" s="122">
        <v>0.11603695309795269</v>
      </c>
      <c r="V428" s="122">
        <v>-1.7411336461237372</v>
      </c>
      <c r="W428" s="94">
        <v>-0.21191446773825293</v>
      </c>
      <c r="X428" s="56"/>
      <c r="Y428" s="95">
        <v>427</v>
      </c>
      <c r="Z428" s="122">
        <f>(幕後結果!$AB$2+幕後結果!$AB$4*幕後結果_最佳化!$N1429)*12/3</f>
        <v>2.3778301852690555</v>
      </c>
      <c r="AA428" s="122">
        <f>(幕後結果!$AC$2+幕後結果!$AC$4*幕後結果_最佳化!$O1429)*12/3</f>
        <v>1.2110191546884737</v>
      </c>
      <c r="AB428" s="122">
        <f>(幕後結果!$AD$2+幕後結果!$AD$4*幕後結果_最佳化!$P1429)*12/3</f>
        <v>2.3388830424771316</v>
      </c>
      <c r="AC428" s="122">
        <f>(幕後結果!$AE$2+幕後結果!$AE$4*幕後結果_最佳化!$Q1429)*12/3</f>
        <v>2.3549702349179125</v>
      </c>
      <c r="AD428" s="122">
        <f>(幕後結果!$AF$2+幕後結果!$AF$4*幕後結果_最佳化!$R1429)*12/3</f>
        <v>0.61610258631121406</v>
      </c>
      <c r="AE428" s="122">
        <f>(幕後結果!$AG$2+幕後結果!$AG$4*幕後結果_最佳化!$S1429)*12/3</f>
        <v>1.6325296468195212</v>
      </c>
      <c r="AF428" s="122">
        <f>(幕後結果!$AH$2+幕後結果!$AH$4*幕後結果_最佳化!$T1429)*12/3</f>
        <v>1.6601179411107898</v>
      </c>
      <c r="AG428" s="122">
        <f>(幕後結果!$AI$2+幕後結果!$AI$4*幕後結果_最佳化!$U1429)*12/3</f>
        <v>0.23070338373172494</v>
      </c>
      <c r="AH428" s="122">
        <f>(幕後結果!$AJ$2+幕後結果!$AJ$4*幕後結果_最佳化!$V1429)*12/3</f>
        <v>8.4176686157556135E-2</v>
      </c>
      <c r="AI428" s="96">
        <f>(幕後結果!$AK$2+幕後結果!$AK$4*幕後結果_最佳化!$W1429)*12/3</f>
        <v>0.20435588289528664</v>
      </c>
      <c r="AJ428" s="56"/>
      <c r="AK428" s="56"/>
      <c r="AL428" s="56"/>
      <c r="AM428" s="104">
        <v>427</v>
      </c>
      <c r="AN428" s="122">
        <f t="shared" si="79"/>
        <v>0.1355706724447111</v>
      </c>
      <c r="AO428" s="122">
        <f t="shared" si="80"/>
        <v>0.12163307245338101</v>
      </c>
      <c r="AP428" s="122">
        <f t="shared" si="81"/>
        <v>3.1819066485231869E-2</v>
      </c>
      <c r="AQ428" s="122">
        <f t="shared" si="82"/>
        <v>0.10673296859238916</v>
      </c>
      <c r="AR428" s="122">
        <f t="shared" si="83"/>
        <v>0.11509538627145413</v>
      </c>
      <c r="AS428" s="122">
        <f t="shared" si="84"/>
        <v>0.10823932224436875</v>
      </c>
      <c r="AT428" s="122">
        <f t="shared" si="85"/>
        <v>9.2660081326391697E-2</v>
      </c>
      <c r="AU428" s="122">
        <f t="shared" si="86"/>
        <v>0.16661681523090935</v>
      </c>
      <c r="AV428" s="122">
        <f t="shared" si="87"/>
        <v>9.278436872180054E-4</v>
      </c>
      <c r="AW428" s="122">
        <f t="shared" si="88"/>
        <v>0.12070477126394488</v>
      </c>
      <c r="AX428" s="122">
        <f t="shared" si="89"/>
        <v>0.99999999999999989</v>
      </c>
      <c r="AY428" s="122">
        <f>SUMPRODUCT(AN428:AW428,幕後結果_最佳化!$Z$1005:$AI$1005)</f>
        <v>-0.12307898440865009</v>
      </c>
      <c r="AZ428" s="122">
        <f>(SUMPRODUCT(AN428:AW428,MMULT(AN428:AW428,幕後結果!$AB$9:$AK$18)))*252</f>
        <v>4.9814430545333806E-2</v>
      </c>
      <c r="BA428" s="122">
        <f t="shared" si="90"/>
        <v>0.22319146611224588</v>
      </c>
      <c r="BB428" s="98">
        <f t="shared" si="91"/>
        <v>-0.74366187605567813</v>
      </c>
      <c r="BC428" s="56"/>
      <c r="BD428" s="56"/>
    </row>
    <row r="429" spans="1:56">
      <c r="A429" s="91">
        <v>428</v>
      </c>
      <c r="B429" s="122">
        <v>0.40384547041528607</v>
      </c>
      <c r="C429" s="122">
        <v>0.24896930094942649</v>
      </c>
      <c r="D429" s="122">
        <v>0.60441240491667236</v>
      </c>
      <c r="E429" s="122">
        <v>0.9138341350476149</v>
      </c>
      <c r="F429" s="122">
        <v>0.25613833076222736</v>
      </c>
      <c r="G429" s="122">
        <v>0.25940175689804867</v>
      </c>
      <c r="H429" s="122">
        <v>0.55830361678884644</v>
      </c>
      <c r="I429" s="122">
        <v>0.66033164405332267</v>
      </c>
      <c r="J429" s="122">
        <v>0.92528750279655192</v>
      </c>
      <c r="K429" s="100">
        <v>4.4446525767747547E-2</v>
      </c>
      <c r="L429" s="101"/>
      <c r="M429" s="102">
        <v>428</v>
      </c>
      <c r="N429" s="125">
        <v>-0.24340594242428332</v>
      </c>
      <c r="O429" s="125">
        <v>-0.67773677978947089</v>
      </c>
      <c r="P429" s="125">
        <v>0.26478487368467291</v>
      </c>
      <c r="Q429" s="125">
        <v>1.3647497099181054</v>
      </c>
      <c r="R429" s="125">
        <v>-0.65529682978602033</v>
      </c>
      <c r="S429" s="125">
        <v>-0.6451908518757935</v>
      </c>
      <c r="T429" s="125">
        <v>0.1466696612196772</v>
      </c>
      <c r="U429" s="122">
        <v>0.41336841510498307</v>
      </c>
      <c r="V429" s="122">
        <v>1.4415654736010883</v>
      </c>
      <c r="W429" s="94">
        <v>-1.7012659885535411</v>
      </c>
      <c r="X429" s="56"/>
      <c r="Y429" s="95">
        <v>428</v>
      </c>
      <c r="Z429" s="122">
        <f>(幕後結果!$AB$2+幕後結果!$AB$4*幕後結果_最佳化!$N1430)*12/3</f>
        <v>-0.35049106935851854</v>
      </c>
      <c r="AA429" s="122">
        <f>(幕後結果!$AC$2+幕後結果!$AC$4*幕後結果_最佳化!$O1430)*12/3</f>
        <v>-2.3330377349870535</v>
      </c>
      <c r="AB429" s="122">
        <f>(幕後結果!$AD$2+幕後結果!$AD$4*幕後結果_最佳化!$P1430)*12/3</f>
        <v>0.54951569388968391</v>
      </c>
      <c r="AC429" s="122">
        <f>(幕後結果!$AE$2+幕後結果!$AE$4*幕後結果_最佳化!$Q1430)*12/3</f>
        <v>1.8081698963726136</v>
      </c>
      <c r="AD429" s="122">
        <f>(幕後結果!$AF$2+幕後結果!$AF$4*幕後結果_最佳化!$R1430)*12/3</f>
        <v>-0.44665289568285732</v>
      </c>
      <c r="AE429" s="122">
        <f>(幕後結果!$AG$2+幕後結果!$AG$4*幕後結果_最佳化!$S1430)*12/3</f>
        <v>0.37143321877355101</v>
      </c>
      <c r="AF429" s="122">
        <f>(幕後結果!$AH$2+幕後結果!$AH$4*幕後結果_最佳化!$T1430)*12/3</f>
        <v>1.0281452646261864</v>
      </c>
      <c r="AG429" s="122">
        <f>(幕後結果!$AI$2+幕後結果!$AI$4*幕後結果_最佳化!$U1430)*12/3</f>
        <v>-0.62281682187136178</v>
      </c>
      <c r="AH429" s="122">
        <f>(幕後結果!$AJ$2+幕後結果!$AJ$4*幕後結果_最佳化!$V1430)*12/3</f>
        <v>0.94419314883449379</v>
      </c>
      <c r="AI429" s="96">
        <f>(幕後結果!$AK$2+幕後結果!$AK$4*幕後結果_最佳化!$W1430)*12/3</f>
        <v>-1.3356711271788908</v>
      </c>
      <c r="AJ429" s="56"/>
      <c r="AK429" s="56"/>
      <c r="AL429" s="56"/>
      <c r="AM429" s="104">
        <v>428</v>
      </c>
      <c r="AN429" s="122">
        <f t="shared" si="79"/>
        <v>2.9683857026508706E-2</v>
      </c>
      <c r="AO429" s="122">
        <f t="shared" si="80"/>
        <v>6.8615967458077826E-2</v>
      </c>
      <c r="AP429" s="122">
        <f t="shared" si="81"/>
        <v>0.11753529601465805</v>
      </c>
      <c r="AQ429" s="122">
        <f t="shared" si="82"/>
        <v>0.12136673256843475</v>
      </c>
      <c r="AR429" s="122">
        <f t="shared" si="83"/>
        <v>0.11753259661157918</v>
      </c>
      <c r="AS429" s="122">
        <f t="shared" si="84"/>
        <v>0.1405974309101822</v>
      </c>
      <c r="AT429" s="122">
        <f t="shared" si="85"/>
        <v>6.4754859054182545E-2</v>
      </c>
      <c r="AU429" s="122">
        <f t="shared" si="86"/>
        <v>0.11278920121706125</v>
      </c>
      <c r="AV429" s="122">
        <f t="shared" si="87"/>
        <v>0.14325636958774107</v>
      </c>
      <c r="AW429" s="122">
        <f t="shared" si="88"/>
        <v>8.386768955157449E-2</v>
      </c>
      <c r="AX429" s="122">
        <f t="shared" si="89"/>
        <v>1</v>
      </c>
      <c r="AY429" s="122">
        <f>SUMPRODUCT(AN429:AW429,幕後結果_最佳化!$Z$1005:$AI$1005)</f>
        <v>5.9914311644809343E-2</v>
      </c>
      <c r="AZ429" s="122">
        <f>(SUMPRODUCT(AN429:AW429,MMULT(AN429:AW429,幕後結果!$AB$9:$AK$18)))*252</f>
        <v>4.3061202079140652E-2</v>
      </c>
      <c r="BA429" s="122">
        <f t="shared" si="90"/>
        <v>0.20751193237773255</v>
      </c>
      <c r="BB429" s="98">
        <f t="shared" si="91"/>
        <v>8.199196764183328E-2</v>
      </c>
      <c r="BC429" s="56"/>
      <c r="BD429" s="56"/>
    </row>
    <row r="430" spans="1:56">
      <c r="A430" s="91">
        <v>429</v>
      </c>
      <c r="B430" s="122">
        <v>0.20236282921707938</v>
      </c>
      <c r="C430" s="122">
        <v>0.16900408072866524</v>
      </c>
      <c r="D430" s="122">
        <v>0.62758766526121645</v>
      </c>
      <c r="E430" s="122">
        <v>0.80049550426873739</v>
      </c>
      <c r="F430" s="122">
        <v>0.70420117349686207</v>
      </c>
      <c r="G430" s="122">
        <v>0.76316806064166687</v>
      </c>
      <c r="H430" s="122">
        <v>0.69765200701988617</v>
      </c>
      <c r="I430" s="122">
        <v>0.74071002478156944</v>
      </c>
      <c r="J430" s="122">
        <v>0.87085981253127565</v>
      </c>
      <c r="K430" s="100">
        <v>0.915712276615676</v>
      </c>
      <c r="L430" s="101"/>
      <c r="M430" s="102">
        <v>429</v>
      </c>
      <c r="N430" s="125">
        <v>-0.83321114444125122</v>
      </c>
      <c r="O430" s="125">
        <v>-0.95810827843582169</v>
      </c>
      <c r="P430" s="125">
        <v>0.32547094453643788</v>
      </c>
      <c r="Q430" s="125">
        <v>0.84339245282302688</v>
      </c>
      <c r="R430" s="125">
        <v>0.53652226398911684</v>
      </c>
      <c r="S430" s="125">
        <v>0.71653043973000763</v>
      </c>
      <c r="T430" s="125">
        <v>0.51765931971169687</v>
      </c>
      <c r="U430" s="122">
        <v>0.64553591699996127</v>
      </c>
      <c r="V430" s="122">
        <v>1.1304649132261386</v>
      </c>
      <c r="W430" s="94">
        <v>1.376795615609173</v>
      </c>
      <c r="X430" s="56"/>
      <c r="Y430" s="95">
        <v>429</v>
      </c>
      <c r="Z430" s="122">
        <f>(幕後結果!$AB$2+幕後結果!$AB$4*幕後結果_最佳化!$N1431)*12/3</f>
        <v>-1.0827639520085148</v>
      </c>
      <c r="AA430" s="122">
        <f>(幕後結果!$AC$2+幕後結果!$AC$4*幕後結果_最佳化!$O1431)*12/3</f>
        <v>-2.7706553754510939</v>
      </c>
      <c r="AB430" s="122">
        <f>(幕後結果!$AD$2+幕後結果!$AD$4*幕後結果_最佳化!$P1431)*12/3</f>
        <v>0.39595254935246671</v>
      </c>
      <c r="AC430" s="122">
        <f>(幕後結果!$AE$2+幕後結果!$AE$4*幕後結果_最佳化!$Q1431)*12/3</f>
        <v>1.3607691483886282</v>
      </c>
      <c r="AD430" s="122">
        <f>(幕後結果!$AF$2+幕後結果!$AF$4*幕後結果_最佳化!$R1431)*12/3</f>
        <v>0.3093046893834418</v>
      </c>
      <c r="AE430" s="122">
        <f>(幕後結果!$AG$2+幕後結果!$AG$4*幕後結果_最佳化!$S1431)*12/3</f>
        <v>1.0072267855386108</v>
      </c>
      <c r="AF430" s="122">
        <f>(幕後結果!$AH$2+幕後結果!$AH$4*幕後結果_最佳化!$T1431)*12/3</f>
        <v>1.5059648832613288</v>
      </c>
      <c r="AG430" s="122">
        <f>(幕後結果!$AI$2+幕後結果!$AI$4*幕後結果_最佳化!$U1431)*12/3</f>
        <v>-0.36362021951080647</v>
      </c>
      <c r="AH430" s="122">
        <f>(幕後結果!$AJ$2+幕後結果!$AJ$4*幕後結果_最佳化!$V1431)*12/3</f>
        <v>0.70654139840340913</v>
      </c>
      <c r="AI430" s="96">
        <f>(幕後結果!$AK$2+幕後結果!$AK$4*幕後結果_最佳化!$W1431)*12/3</f>
        <v>0.16415960221297349</v>
      </c>
      <c r="AJ430" s="56"/>
      <c r="AK430" s="56"/>
      <c r="AL430" s="56"/>
      <c r="AM430" s="104">
        <v>429</v>
      </c>
      <c r="AN430" s="122">
        <f t="shared" si="79"/>
        <v>5.3771448673386714E-2</v>
      </c>
      <c r="AO430" s="122">
        <f t="shared" si="80"/>
        <v>0.15137205934727307</v>
      </c>
      <c r="AP430" s="122">
        <f t="shared" si="81"/>
        <v>5.0848278261128907E-2</v>
      </c>
      <c r="AQ430" s="122">
        <f t="shared" si="82"/>
        <v>6.3123242883348737E-2</v>
      </c>
      <c r="AR430" s="122">
        <f t="shared" si="83"/>
        <v>9.3940089906643598E-2</v>
      </c>
      <c r="AS430" s="122">
        <f t="shared" si="84"/>
        <v>2.8160668885603458E-2</v>
      </c>
      <c r="AT430" s="122">
        <f t="shared" si="85"/>
        <v>0.13912846757689215</v>
      </c>
      <c r="AU430" s="122">
        <f t="shared" si="86"/>
        <v>0.18651747950995537</v>
      </c>
      <c r="AV430" s="122">
        <f t="shared" si="87"/>
        <v>0.19114662595736792</v>
      </c>
      <c r="AW430" s="122">
        <f t="shared" si="88"/>
        <v>4.1991638998400228E-2</v>
      </c>
      <c r="AX430" s="122">
        <f t="shared" si="89"/>
        <v>1.0000000000000002</v>
      </c>
      <c r="AY430" s="122">
        <f>SUMPRODUCT(AN430:AW430,幕後結果_最佳化!$Z$1005:$AI$1005)</f>
        <v>-0.12185115916876979</v>
      </c>
      <c r="AZ430" s="122">
        <f>(SUMPRODUCT(AN430:AW430,MMULT(AN430:AW430,幕後結果!$AB$9:$AK$18)))*252</f>
        <v>5.2873372765292234E-2</v>
      </c>
      <c r="BA430" s="122">
        <f t="shared" si="90"/>
        <v>0.22994210742117729</v>
      </c>
      <c r="BB430" s="98">
        <f t="shared" si="91"/>
        <v>-0.71648973307442376</v>
      </c>
      <c r="BC430" s="56"/>
      <c r="BD430" s="56"/>
    </row>
    <row r="431" spans="1:56">
      <c r="A431" s="91">
        <v>430</v>
      </c>
      <c r="B431" s="122">
        <v>0.22792077598855243</v>
      </c>
      <c r="C431" s="122">
        <v>0.70001073576395112</v>
      </c>
      <c r="D431" s="122">
        <v>1.1065510257009636E-2</v>
      </c>
      <c r="E431" s="122">
        <v>0.82169076810655861</v>
      </c>
      <c r="F431" s="122">
        <v>4.4034804423537466E-2</v>
      </c>
      <c r="G431" s="122">
        <v>0.80745040487238273</v>
      </c>
      <c r="H431" s="122">
        <v>0.11809368994626035</v>
      </c>
      <c r="I431" s="122">
        <v>0.18825016907100922</v>
      </c>
      <c r="J431" s="122">
        <v>0.14240981586821211</v>
      </c>
      <c r="K431" s="100">
        <v>0.56421476356392986</v>
      </c>
      <c r="L431" s="101"/>
      <c r="M431" s="102">
        <v>430</v>
      </c>
      <c r="N431" s="125">
        <v>-0.74571176277204121</v>
      </c>
      <c r="O431" s="125">
        <v>0.52443139012801498</v>
      </c>
      <c r="P431" s="125">
        <v>-2.288111640771334</v>
      </c>
      <c r="Q431" s="125">
        <v>0.92182768576780427</v>
      </c>
      <c r="R431" s="125">
        <v>-1.7056696210605107</v>
      </c>
      <c r="S431" s="125">
        <v>0.86853925865905757</v>
      </c>
      <c r="T431" s="125">
        <v>-1.1845703145465507</v>
      </c>
      <c r="U431" s="122">
        <v>-0.88436291001653888</v>
      </c>
      <c r="V431" s="122">
        <v>-1.0695550621894443</v>
      </c>
      <c r="W431" s="94">
        <v>0.16166397780375563</v>
      </c>
      <c r="X431" s="56"/>
      <c r="Y431" s="95">
        <v>430</v>
      </c>
      <c r="Z431" s="122">
        <f>(幕後結果!$AB$2+幕後結果!$AB$4*幕後結果_最佳化!$N1432)*12/3</f>
        <v>-0.97412905996976784</v>
      </c>
      <c r="AA431" s="122">
        <f>(幕後結果!$AC$2+幕後結果!$AC$4*幕後結果_最佳化!$O1432)*12/3</f>
        <v>-0.72000520370100929</v>
      </c>
      <c r="AB431" s="122">
        <f>(幕後結果!$AD$2+幕後結果!$AD$4*幕後結果_最佳化!$P1432)*12/3</f>
        <v>-1.6903403778173578</v>
      </c>
      <c r="AC431" s="122">
        <f>(幕後結果!$AE$2+幕後結果!$AE$4*幕後結果_最佳化!$Q1432)*12/3</f>
        <v>1.0632540126973073</v>
      </c>
      <c r="AD431" s="122">
        <f>(幕後結果!$AF$2+幕後結果!$AF$4*幕後結果_最佳化!$R1432)*12/3</f>
        <v>-1.286693303653041</v>
      </c>
      <c r="AE431" s="122">
        <f>(幕後結果!$AG$2+幕後結果!$AG$4*幕後結果_最佳化!$S1432)*12/3</f>
        <v>0.86006122938719409</v>
      </c>
      <c r="AF431" s="122">
        <f>(幕後結果!$AH$2+幕後結果!$AH$4*幕後結果_最佳化!$T1432)*12/3</f>
        <v>-0.78833639020108981</v>
      </c>
      <c r="AG431" s="122">
        <f>(幕後結果!$AI$2+幕後結果!$AI$4*幕後結果_最佳化!$U1432)*12/3</f>
        <v>-2.5331929975235674</v>
      </c>
      <c r="AH431" s="122">
        <f>(幕後結果!$AJ$2+幕後結果!$AJ$4*幕後結果_最佳化!$V1432)*12/3</f>
        <v>-1.3018177320765503</v>
      </c>
      <c r="AI431" s="96">
        <f>(幕後結果!$AK$2+幕後結果!$AK$4*幕後結果_最佳化!$W1432)*12/3</f>
        <v>-0.81615971715069568</v>
      </c>
      <c r="AJ431" s="56"/>
      <c r="AK431" s="56"/>
      <c r="AL431" s="56"/>
      <c r="AM431" s="104">
        <v>430</v>
      </c>
      <c r="AN431" s="122">
        <f t="shared" si="79"/>
        <v>0.11005090797605759</v>
      </c>
      <c r="AO431" s="122">
        <f t="shared" si="80"/>
        <v>7.3683701956727046E-3</v>
      </c>
      <c r="AP431" s="122">
        <f t="shared" si="81"/>
        <v>0.28118812063716514</v>
      </c>
      <c r="AQ431" s="122">
        <f t="shared" si="82"/>
        <v>0.13552524984452038</v>
      </c>
      <c r="AR431" s="122">
        <f t="shared" si="83"/>
        <v>0.22314566268957489</v>
      </c>
      <c r="AS431" s="122">
        <f t="shared" si="84"/>
        <v>1.9514292955271666E-2</v>
      </c>
      <c r="AT431" s="122">
        <f t="shared" si="85"/>
        <v>5.9019143396773402E-2</v>
      </c>
      <c r="AU431" s="122">
        <f t="shared" si="86"/>
        <v>7.9795658411651496E-2</v>
      </c>
      <c r="AV431" s="122">
        <f t="shared" si="87"/>
        <v>3.6427539626899312E-2</v>
      </c>
      <c r="AW431" s="122">
        <f t="shared" si="88"/>
        <v>4.7965054266413558E-2</v>
      </c>
      <c r="AX431" s="122">
        <f t="shared" si="89"/>
        <v>1</v>
      </c>
      <c r="AY431" s="122">
        <f>SUMPRODUCT(AN431:AW431,幕後結果_最佳化!$Z$1005:$AI$1005)</f>
        <v>0.2046703950839262</v>
      </c>
      <c r="AZ431" s="122">
        <f>(SUMPRODUCT(AN431:AW431,MMULT(AN431:AW431,幕後結果!$AB$9:$AK$18)))*252</f>
        <v>4.521702312461931E-2</v>
      </c>
      <c r="BA431" s="122">
        <f t="shared" si="90"/>
        <v>0.2126429475073634</v>
      </c>
      <c r="BB431" s="98">
        <f t="shared" si="91"/>
        <v>0.76076068818752818</v>
      </c>
      <c r="BC431" s="56"/>
      <c r="BD431" s="56"/>
    </row>
    <row r="432" spans="1:56">
      <c r="A432" s="91">
        <v>431</v>
      </c>
      <c r="B432" s="122">
        <v>4.731553831375046E-2</v>
      </c>
      <c r="C432" s="122">
        <v>0.81719836554168679</v>
      </c>
      <c r="D432" s="122">
        <v>0.81361594794653969</v>
      </c>
      <c r="E432" s="122">
        <v>0.54700874167151459</v>
      </c>
      <c r="F432" s="122">
        <v>0.72131276548336287</v>
      </c>
      <c r="G432" s="122">
        <v>0.70779841357587014</v>
      </c>
      <c r="H432" s="122">
        <v>0.52406901343573731</v>
      </c>
      <c r="I432" s="122">
        <v>0.33958279778377509</v>
      </c>
      <c r="J432" s="122">
        <v>4.2475784462658872E-4</v>
      </c>
      <c r="K432" s="100">
        <v>0.3680996195715287</v>
      </c>
      <c r="L432" s="101"/>
      <c r="M432" s="102">
        <v>431</v>
      </c>
      <c r="N432" s="125">
        <v>-1.6714588679705924</v>
      </c>
      <c r="O432" s="125">
        <v>0.90473976570591619</v>
      </c>
      <c r="P432" s="125">
        <v>0.89130026957181208</v>
      </c>
      <c r="Q432" s="125">
        <v>0.11810745488215212</v>
      </c>
      <c r="R432" s="125">
        <v>0.58674576122678435</v>
      </c>
      <c r="S432" s="125">
        <v>0.54696442522044608</v>
      </c>
      <c r="T432" s="125">
        <v>6.0368717362659453E-2</v>
      </c>
      <c r="U432" s="122">
        <v>-0.41360201737294339</v>
      </c>
      <c r="V432" s="122">
        <v>-3.3361360840195839</v>
      </c>
      <c r="W432" s="94">
        <v>-0.33689077578287507</v>
      </c>
      <c r="X432" s="56"/>
      <c r="Y432" s="95">
        <v>431</v>
      </c>
      <c r="Z432" s="122">
        <f>(幕後結果!$AB$2+幕後結果!$AB$4*幕後結果_最佳化!$N1433)*12/3</f>
        <v>-2.1234907458457259</v>
      </c>
      <c r="AA432" s="122">
        <f>(幕後結果!$AC$2+幕後結果!$AC$4*幕後結果_最佳化!$O1433)*12/3</f>
        <v>-0.27634613263963148</v>
      </c>
      <c r="AB432" s="122">
        <f>(幕後結果!$AD$2+幕後結果!$AD$4*幕後結果_最佳化!$P1433)*12/3</f>
        <v>0.8226650658945176</v>
      </c>
      <c r="AC432" s="122">
        <f>(幕後結果!$AE$2+幕後結果!$AE$4*幕後結果_最佳化!$Q1433)*12/3</f>
        <v>1.2406008086717948</v>
      </c>
      <c r="AD432" s="122">
        <f>(幕後結果!$AF$2+幕後結果!$AF$4*幕後結果_最佳化!$R1433)*12/3</f>
        <v>0.57471769586037513</v>
      </c>
      <c r="AE432" s="122">
        <f>(幕後結果!$AG$2+幕後結果!$AG$4*幕後結果_最佳化!$S1433)*12/3</f>
        <v>0.8941551897439699</v>
      </c>
      <c r="AF432" s="122">
        <f>(幕後結果!$AH$2+幕後結果!$AH$4*幕後結果_最佳化!$T1433)*12/3</f>
        <v>1.0108215819815594</v>
      </c>
      <c r="AG432" s="122">
        <f>(幕後結果!$AI$2+幕後結果!$AI$4*幕後結果_最佳化!$U1433)*12/3</f>
        <v>-2.1011644098557811</v>
      </c>
      <c r="AH432" s="122">
        <f>(幕後結果!$AJ$2+幕後結果!$AJ$4*幕後結果_最佳化!$V1433)*12/3</f>
        <v>-2.0980955918068984</v>
      </c>
      <c r="AI432" s="96">
        <f>(幕後結果!$AK$2+幕後結果!$AK$4*幕後結果_最佳化!$W1433)*12/3</f>
        <v>-0.83853919857335779</v>
      </c>
      <c r="AJ432" s="56"/>
      <c r="AK432" s="56"/>
      <c r="AL432" s="56"/>
      <c r="AM432" s="104">
        <v>431</v>
      </c>
      <c r="AN432" s="122">
        <f t="shared" si="79"/>
        <v>0.1357836644979</v>
      </c>
      <c r="AO432" s="122">
        <f t="shared" si="80"/>
        <v>0.14804134238427233</v>
      </c>
      <c r="AP432" s="122">
        <f t="shared" si="81"/>
        <v>0.15310086079128557</v>
      </c>
      <c r="AQ432" s="122">
        <f t="shared" si="82"/>
        <v>1.2030859548704071E-2</v>
      </c>
      <c r="AR432" s="122">
        <f t="shared" si="83"/>
        <v>4.4387758111953786E-2</v>
      </c>
      <c r="AS432" s="122">
        <f t="shared" si="84"/>
        <v>0.13340242894544724</v>
      </c>
      <c r="AT432" s="122">
        <f t="shared" si="85"/>
        <v>3.1215698021088135E-2</v>
      </c>
      <c r="AU432" s="122">
        <f t="shared" si="86"/>
        <v>5.7215003783815915E-2</v>
      </c>
      <c r="AV432" s="122">
        <f t="shared" si="87"/>
        <v>9.2540851479414224E-2</v>
      </c>
      <c r="AW432" s="122">
        <f t="shared" si="88"/>
        <v>0.19228153243611892</v>
      </c>
      <c r="AX432" s="122">
        <f t="shared" si="89"/>
        <v>1.0000000000000002</v>
      </c>
      <c r="AY432" s="122">
        <f>SUMPRODUCT(AN432:AW432,幕後結果_最佳化!$Z$1005:$AI$1005)</f>
        <v>-0.16965844692965532</v>
      </c>
      <c r="AZ432" s="122">
        <f>(SUMPRODUCT(AN432:AW432,MMULT(AN432:AW432,幕後結果!$AB$9:$AK$18)))*252</f>
        <v>5.3389934682062407E-2</v>
      </c>
      <c r="BA432" s="122">
        <f t="shared" si="90"/>
        <v>0.23106262069417979</v>
      </c>
      <c r="BB432" s="98">
        <f t="shared" si="91"/>
        <v>-0.91991706097276782</v>
      </c>
      <c r="BC432" s="56"/>
      <c r="BD432" s="56"/>
    </row>
    <row r="433" spans="1:56">
      <c r="A433" s="91">
        <v>432</v>
      </c>
      <c r="B433" s="122">
        <v>0.89140165775603886</v>
      </c>
      <c r="C433" s="122">
        <v>0.79263001162558933</v>
      </c>
      <c r="D433" s="122">
        <v>0.73480151590860499</v>
      </c>
      <c r="E433" s="122">
        <v>0.76728354928744658</v>
      </c>
      <c r="F433" s="122">
        <v>0.26415507762305412</v>
      </c>
      <c r="G433" s="122">
        <v>0.80075451782772644</v>
      </c>
      <c r="H433" s="122">
        <v>0.74051590530081834</v>
      </c>
      <c r="I433" s="122">
        <v>0.12562178189926398</v>
      </c>
      <c r="J433" s="122">
        <v>0.71629457419589437</v>
      </c>
      <c r="K433" s="100">
        <v>0.89241906560654782</v>
      </c>
      <c r="L433" s="101"/>
      <c r="M433" s="102">
        <v>432</v>
      </c>
      <c r="N433" s="125">
        <v>1.2340166916766115</v>
      </c>
      <c r="O433" s="125">
        <v>0.81558072599046927</v>
      </c>
      <c r="P433" s="125">
        <v>0.62740015192971332</v>
      </c>
      <c r="Q433" s="125">
        <v>0.72993011796000817</v>
      </c>
      <c r="R433" s="125">
        <v>-0.63058768177497204</v>
      </c>
      <c r="S433" s="125">
        <v>0.84431937105563126</v>
      </c>
      <c r="T433" s="125">
        <v>0.64493672783623701</v>
      </c>
      <c r="U433" s="122">
        <v>-1.1473341048989372</v>
      </c>
      <c r="V433" s="122">
        <v>0.57186881628790742</v>
      </c>
      <c r="W433" s="94">
        <v>1.239496001073306</v>
      </c>
      <c r="X433" s="56"/>
      <c r="Y433" s="95">
        <v>432</v>
      </c>
      <c r="Z433" s="122">
        <f>(幕後結果!$AB$2+幕後結果!$AB$4*幕後結果_最佳化!$N1434)*12/3</f>
        <v>1.4838035883788148</v>
      </c>
      <c r="AA433" s="122">
        <f>(幕後結果!$AC$2+幕後結果!$AC$4*幕後結果_最佳化!$O1434)*12/3</f>
        <v>-0.14677133325694469</v>
      </c>
      <c r="AB433" s="122">
        <f>(幕後結果!$AD$2+幕後結果!$AD$4*幕後結果_最佳化!$P1434)*12/3</f>
        <v>1.460160651696782</v>
      </c>
      <c r="AC433" s="122">
        <f>(幕後結果!$AE$2+幕後結果!$AE$4*幕後結果_最佳化!$Q1434)*12/3</f>
        <v>1.77969225135414</v>
      </c>
      <c r="AD433" s="122">
        <f>(幕後結果!$AF$2+幕後結果!$AF$4*幕後結果_最佳化!$R1434)*12/3</f>
        <v>-0.34007330818880077</v>
      </c>
      <c r="AE433" s="122">
        <f>(幕後結果!$AG$2+幕後結果!$AG$4*幕後結果_最佳化!$S1434)*12/3</f>
        <v>1.8767204281166332</v>
      </c>
      <c r="AF433" s="122">
        <f>(幕後結果!$AH$2+幕後結果!$AH$4*幕後結果_最佳化!$T1434)*12/3</f>
        <v>1.8427623315373536</v>
      </c>
      <c r="AG433" s="122">
        <f>(幕後結果!$AI$2+幕後結果!$AI$4*幕後結果_最佳化!$U1434)*12/3</f>
        <v>-1.661701062604094</v>
      </c>
      <c r="AH433" s="122">
        <f>(幕後結果!$AJ$2+幕後結果!$AJ$4*幕後結果_最佳化!$V1434)*12/3</f>
        <v>1.0444272259659089</v>
      </c>
      <c r="AI433" s="96">
        <f>(幕後結果!$AK$2+幕後結果!$AK$4*幕後結果_最佳化!$W1434)*12/3</f>
        <v>0.53814569719310956</v>
      </c>
      <c r="AJ433" s="56"/>
      <c r="AK433" s="56"/>
      <c r="AL433" s="56"/>
      <c r="AM433" s="104">
        <v>432</v>
      </c>
      <c r="AN433" s="122">
        <f t="shared" si="79"/>
        <v>0.18902115299171868</v>
      </c>
      <c r="AO433" s="122">
        <f t="shared" si="80"/>
        <v>3.7097219512605403E-2</v>
      </c>
      <c r="AP433" s="122">
        <f t="shared" si="81"/>
        <v>0.10849602962817252</v>
      </c>
      <c r="AQ433" s="122">
        <f t="shared" si="82"/>
        <v>7.7032360755868459E-2</v>
      </c>
      <c r="AR433" s="122">
        <f t="shared" si="83"/>
        <v>8.506263140979467E-2</v>
      </c>
      <c r="AS433" s="122">
        <f t="shared" si="84"/>
        <v>7.0161178143720804E-2</v>
      </c>
      <c r="AT433" s="122">
        <f t="shared" si="85"/>
        <v>0.19571128358554618</v>
      </c>
      <c r="AU433" s="122">
        <f t="shared" si="86"/>
        <v>8.9616714860077967E-2</v>
      </c>
      <c r="AV433" s="122">
        <f t="shared" si="87"/>
        <v>3.7999443281032212E-2</v>
      </c>
      <c r="AW433" s="122">
        <f t="shared" si="88"/>
        <v>0.10980198583146311</v>
      </c>
      <c r="AX433" s="122">
        <f t="shared" si="89"/>
        <v>1</v>
      </c>
      <c r="AY433" s="122">
        <f>SUMPRODUCT(AN433:AW433,幕後結果_最佳化!$Z$1005:$AI$1005)</f>
        <v>0.18919410784712706</v>
      </c>
      <c r="AZ433" s="122">
        <f>(SUMPRODUCT(AN433:AW433,MMULT(AN433:AW433,幕後結果!$AB$9:$AK$18)))*252</f>
        <v>5.0455770941917694E-2</v>
      </c>
      <c r="BA433" s="122">
        <f t="shared" si="90"/>
        <v>0.22462362062329441</v>
      </c>
      <c r="BB433" s="98">
        <f t="shared" si="91"/>
        <v>0.65128550346212233</v>
      </c>
      <c r="BC433" s="56"/>
      <c r="BD433" s="56"/>
    </row>
    <row r="434" spans="1:56">
      <c r="A434" s="91">
        <v>433</v>
      </c>
      <c r="B434" s="122">
        <v>0.9057575852036357</v>
      </c>
      <c r="C434" s="122">
        <v>0.39268103984841884</v>
      </c>
      <c r="D434" s="122">
        <v>0.21901405950252029</v>
      </c>
      <c r="E434" s="122">
        <v>0.6672154043599976</v>
      </c>
      <c r="F434" s="122">
        <v>3.9341171518687545E-3</v>
      </c>
      <c r="G434" s="122">
        <v>7.6581693308509058E-2</v>
      </c>
      <c r="H434" s="122">
        <v>0.26040983734857792</v>
      </c>
      <c r="I434" s="122">
        <v>0.57606532837544244</v>
      </c>
      <c r="J434" s="122">
        <v>0.34630118583455416</v>
      </c>
      <c r="K434" s="100">
        <v>0.9348798529071265</v>
      </c>
      <c r="L434" s="101"/>
      <c r="M434" s="102">
        <v>433</v>
      </c>
      <c r="N434" s="125">
        <v>1.3150746074097983</v>
      </c>
      <c r="O434" s="125">
        <v>-0.27233807874157923</v>
      </c>
      <c r="P434" s="125">
        <v>-0.7755273359611321</v>
      </c>
      <c r="Q434" s="125">
        <v>0.43223697110934917</v>
      </c>
      <c r="R434" s="125">
        <v>-2.6576723684152079</v>
      </c>
      <c r="S434" s="125">
        <v>-1.4284464879435252</v>
      </c>
      <c r="T434" s="125">
        <v>-0.64208241246010278</v>
      </c>
      <c r="U434" s="122">
        <v>0.19183769463942452</v>
      </c>
      <c r="V434" s="122">
        <v>-0.39532592135707267</v>
      </c>
      <c r="W434" s="94">
        <v>1.5131549901895529</v>
      </c>
      <c r="X434" s="56"/>
      <c r="Y434" s="95">
        <v>433</v>
      </c>
      <c r="Z434" s="122">
        <f>(幕後結果!$AB$2+幕後結果!$AB$4*幕後結果_最佳化!$N1435)*12/3</f>
        <v>1.58444107582816</v>
      </c>
      <c r="AA434" s="122">
        <f>(幕後結果!$AC$2+幕後結果!$AC$4*幕後結果_最佳化!$O1435)*12/3</f>
        <v>-1.6389600626306855</v>
      </c>
      <c r="AB434" s="122">
        <f>(幕後結果!$AD$2+幕後結果!$AD$4*幕後結果_最佳化!$P1435)*12/3</f>
        <v>0.15922109508282178</v>
      </c>
      <c r="AC434" s="122">
        <f>(幕後結果!$AE$2+幕後結果!$AE$4*幕後結果_最佳化!$Q1435)*12/3</f>
        <v>1.0496883073149248</v>
      </c>
      <c r="AD434" s="122">
        <f>(幕後結果!$AF$2+幕後結果!$AF$4*幕後結果_最佳化!$R1435)*12/3</f>
        <v>-1.98720774191118</v>
      </c>
      <c r="AE434" s="122">
        <f>(幕後結果!$AG$2+幕後結果!$AG$4*幕後結果_最佳化!$S1435)*12/3</f>
        <v>-0.66485385014828535</v>
      </c>
      <c r="AF434" s="122">
        <f>(幕後結果!$AH$2+幕後結果!$AH$4*幕後結果_最佳化!$T1435)*12/3</f>
        <v>0.23985887568303865</v>
      </c>
      <c r="AG434" s="122">
        <f>(幕後結果!$AI$2+幕後結果!$AI$4*幕後結果_最佳化!$U1435)*12/3</f>
        <v>-0.46687181195225613</v>
      </c>
      <c r="AH434" s="122">
        <f>(幕後結果!$AJ$2+幕後結果!$AJ$4*幕後結果_最佳化!$V1435)*12/3</f>
        <v>-0.36581487050648831</v>
      </c>
      <c r="AI434" s="96">
        <f>(幕後結果!$AK$2+幕後結果!$AK$4*幕後結果_最佳化!$W1435)*12/3</f>
        <v>-0.11856782454867193</v>
      </c>
      <c r="AJ434" s="56"/>
      <c r="AK434" s="56"/>
      <c r="AL434" s="56"/>
      <c r="AM434" s="104">
        <v>433</v>
      </c>
      <c r="AN434" s="122">
        <f t="shared" si="79"/>
        <v>6.6569953955919192E-2</v>
      </c>
      <c r="AO434" s="122">
        <f t="shared" si="80"/>
        <v>0.161737833560651</v>
      </c>
      <c r="AP434" s="122">
        <f t="shared" si="81"/>
        <v>0.11322557203878375</v>
      </c>
      <c r="AQ434" s="122">
        <f t="shared" si="82"/>
        <v>0.13172701186077673</v>
      </c>
      <c r="AR434" s="122">
        <f t="shared" si="83"/>
        <v>0.15143429713498194</v>
      </c>
      <c r="AS434" s="122">
        <f t="shared" si="84"/>
        <v>5.2712539122956474E-2</v>
      </c>
      <c r="AT434" s="122">
        <f t="shared" si="85"/>
        <v>2.3891124384615436E-2</v>
      </c>
      <c r="AU434" s="122">
        <f t="shared" si="86"/>
        <v>0.14486448686883552</v>
      </c>
      <c r="AV434" s="122">
        <f t="shared" si="87"/>
        <v>0.13929235672330156</v>
      </c>
      <c r="AW434" s="122">
        <f t="shared" si="88"/>
        <v>1.4544824349178465E-2</v>
      </c>
      <c r="AX434" s="122">
        <f t="shared" si="89"/>
        <v>1</v>
      </c>
      <c r="AY434" s="122">
        <f>SUMPRODUCT(AN434:AW434,幕後結果_最佳化!$Z$1005:$AI$1005)</f>
        <v>-0.13862509795288613</v>
      </c>
      <c r="AZ434" s="122">
        <f>(SUMPRODUCT(AN434:AW434,MMULT(AN434:AW434,幕後結果!$AB$9:$AK$18)))*252</f>
        <v>4.9772066825133035E-2</v>
      </c>
      <c r="BA434" s="122">
        <f t="shared" si="90"/>
        <v>0.22309654149074798</v>
      </c>
      <c r="BB434" s="98">
        <f t="shared" si="91"/>
        <v>-0.81366164056117452</v>
      </c>
      <c r="BC434" s="56"/>
      <c r="BD434" s="56"/>
    </row>
    <row r="435" spans="1:56">
      <c r="A435" s="91">
        <v>434</v>
      </c>
      <c r="B435" s="122">
        <v>0.52187407639371086</v>
      </c>
      <c r="C435" s="122">
        <v>0.65591549115774206</v>
      </c>
      <c r="D435" s="122">
        <v>0.23958198141507259</v>
      </c>
      <c r="E435" s="122">
        <v>0.40211990644983575</v>
      </c>
      <c r="F435" s="122">
        <v>0.18243592178329493</v>
      </c>
      <c r="G435" s="122">
        <v>0.80989900298485162</v>
      </c>
      <c r="H435" s="122">
        <v>0.25446607688476619</v>
      </c>
      <c r="I435" s="122">
        <v>0.45804598545264819</v>
      </c>
      <c r="J435" s="122">
        <v>0.82134630413687404</v>
      </c>
      <c r="K435" s="100">
        <v>0.79045126423790024</v>
      </c>
      <c r="L435" s="101"/>
      <c r="M435" s="102">
        <v>434</v>
      </c>
      <c r="N435" s="125">
        <v>5.4857680419030684E-2</v>
      </c>
      <c r="O435" s="125">
        <v>0.40134108657044837</v>
      </c>
      <c r="P435" s="125">
        <v>-0.70764786166145122</v>
      </c>
      <c r="Q435" s="125">
        <v>-0.24786376968498747</v>
      </c>
      <c r="R435" s="125">
        <v>-0.90612093894906021</v>
      </c>
      <c r="S435" s="125">
        <v>0.87752417477463762</v>
      </c>
      <c r="T435" s="125">
        <v>-0.66050134793224846</v>
      </c>
      <c r="U435" s="122">
        <v>-0.10535771109230915</v>
      </c>
      <c r="V435" s="122">
        <v>0.92050792850565277</v>
      </c>
      <c r="W435" s="94">
        <v>0.8079880324369344</v>
      </c>
      <c r="X435" s="56"/>
      <c r="Y435" s="95">
        <v>434</v>
      </c>
      <c r="Z435" s="122">
        <f>(幕後結果!$AB$2+幕後結果!$AB$4*幕後結果_最佳化!$N1436)*12/3</f>
        <v>1.9818249959457621E-2</v>
      </c>
      <c r="AA435" s="122">
        <f>(幕後結果!$AC$2+幕後結果!$AC$4*幕後結果_最佳化!$O1436)*12/3</f>
        <v>-0.82007508358575298</v>
      </c>
      <c r="AB435" s="122">
        <f>(幕後結果!$AD$2+幕後結果!$AD$4*幕後結果_最佳化!$P1436)*12/3</f>
        <v>-9.3130403545676588E-2</v>
      </c>
      <c r="AC435" s="122">
        <f>(幕後結果!$AE$2+幕後結果!$AE$4*幕後結果_最佳化!$Q1436)*12/3</f>
        <v>0.61401072009368507</v>
      </c>
      <c r="AD435" s="122">
        <f>(幕後結果!$AF$2+幕後結果!$AF$4*幕後結果_最佳化!$R1436)*12/3</f>
        <v>-0.73671945950306361</v>
      </c>
      <c r="AE435" s="122">
        <f>(幕後結果!$AG$2+幕後結果!$AG$4*幕後結果_最佳化!$S1436)*12/3</f>
        <v>0.73094061816874856</v>
      </c>
      <c r="AF435" s="122">
        <f>(幕後結果!$AH$2+幕後結果!$AH$4*幕後結果_最佳化!$T1436)*12/3</f>
        <v>0.29890346704639636</v>
      </c>
      <c r="AG435" s="122">
        <f>(幕後結果!$AI$2+幕後結果!$AI$4*幕後結果_最佳化!$U1436)*12/3</f>
        <v>-1.0703070291862851</v>
      </c>
      <c r="AH435" s="122">
        <f>(幕後結果!$AJ$2+幕後結果!$AJ$4*幕後結果_最佳化!$V1436)*12/3</f>
        <v>0.58849705516356199</v>
      </c>
      <c r="AI435" s="96">
        <f>(幕後結果!$AK$2+幕後結果!$AK$4*幕後結果_最佳化!$W1436)*12/3</f>
        <v>-0.13156939104969578</v>
      </c>
      <c r="AJ435" s="56"/>
      <c r="AK435" s="56"/>
      <c r="AL435" s="56"/>
      <c r="AM435" s="104">
        <v>434</v>
      </c>
      <c r="AN435" s="122">
        <f t="shared" si="79"/>
        <v>0.15405777094511974</v>
      </c>
      <c r="AO435" s="122">
        <f t="shared" si="80"/>
        <v>0.12193642858176576</v>
      </c>
      <c r="AP435" s="122">
        <f t="shared" si="81"/>
        <v>0.17217698606082232</v>
      </c>
      <c r="AQ435" s="122">
        <f t="shared" si="82"/>
        <v>3.0955261157132204E-2</v>
      </c>
      <c r="AR435" s="122">
        <f t="shared" si="83"/>
        <v>0.10265399357560806</v>
      </c>
      <c r="AS435" s="122">
        <f t="shared" si="84"/>
        <v>9.7269439579411546E-2</v>
      </c>
      <c r="AT435" s="122">
        <f t="shared" si="85"/>
        <v>4.2028414870568458E-2</v>
      </c>
      <c r="AU435" s="122">
        <f t="shared" si="86"/>
        <v>2.964762916665357E-3</v>
      </c>
      <c r="AV435" s="122">
        <f t="shared" si="87"/>
        <v>0.1630432606920427</v>
      </c>
      <c r="AW435" s="122">
        <f t="shared" si="88"/>
        <v>0.11291368162086393</v>
      </c>
      <c r="AX435" s="122">
        <f t="shared" si="89"/>
        <v>1</v>
      </c>
      <c r="AY435" s="122">
        <f>SUMPRODUCT(AN435:AW435,幕後結果_最佳化!$Z$1005:$AI$1005)</f>
        <v>-2.418182302931085E-2</v>
      </c>
      <c r="AZ435" s="122">
        <f>(SUMPRODUCT(AN435:AW435,MMULT(AN435:AW435,幕後結果!$AB$9:$AK$18)))*252</f>
        <v>5.1299049329842618E-2</v>
      </c>
      <c r="BA435" s="122">
        <f t="shared" si="90"/>
        <v>0.22649293439275897</v>
      </c>
      <c r="BB435" s="98">
        <f t="shared" si="91"/>
        <v>-0.29617622823052386</v>
      </c>
      <c r="BC435" s="56"/>
      <c r="BD435" s="56"/>
    </row>
    <row r="436" spans="1:56">
      <c r="A436" s="91">
        <v>435</v>
      </c>
      <c r="B436" s="122">
        <v>0.68816041784738036</v>
      </c>
      <c r="C436" s="122">
        <v>4.4972260484168469E-2</v>
      </c>
      <c r="D436" s="122">
        <v>0.70790188110951857</v>
      </c>
      <c r="E436" s="122">
        <v>0.3971843894907241</v>
      </c>
      <c r="F436" s="122">
        <v>0.84037451312170686</v>
      </c>
      <c r="G436" s="122">
        <v>0.38222211287632635</v>
      </c>
      <c r="H436" s="122">
        <v>0.76645546011439092</v>
      </c>
      <c r="I436" s="122">
        <v>0.35284915450434129</v>
      </c>
      <c r="J436" s="122">
        <v>0.34081110361655886</v>
      </c>
      <c r="K436" s="100">
        <v>0.73908716608651503</v>
      </c>
      <c r="L436" s="101"/>
      <c r="M436" s="102">
        <v>435</v>
      </c>
      <c r="N436" s="125">
        <v>0.49064272225647665</v>
      </c>
      <c r="O436" s="125">
        <v>-1.6956904346095547</v>
      </c>
      <c r="P436" s="125">
        <v>0.54726565213436273</v>
      </c>
      <c r="Q436" s="125">
        <v>-0.26064176470495182</v>
      </c>
      <c r="R436" s="125">
        <v>0.99599829468115297</v>
      </c>
      <c r="S436" s="125">
        <v>-0.29964988903708173</v>
      </c>
      <c r="T436" s="125">
        <v>0.72722345550347989</v>
      </c>
      <c r="U436" s="122">
        <v>-0.37763964546303458</v>
      </c>
      <c r="V436" s="122">
        <v>-0.41025048927952129</v>
      </c>
      <c r="W436" s="94">
        <v>0.64053372979672774</v>
      </c>
      <c r="X436" s="56"/>
      <c r="Y436" s="95">
        <v>435</v>
      </c>
      <c r="Z436" s="122">
        <f>(幕後結果!$AB$2+幕後結果!$AB$4*幕後結果_最佳化!$N1437)*12/3</f>
        <v>0.56086734161001806</v>
      </c>
      <c r="AA436" s="122">
        <f>(幕後結果!$AC$2+幕後結果!$AC$4*幕後結果_最佳化!$O1437)*12/3</f>
        <v>-3.6720742360033589</v>
      </c>
      <c r="AB436" s="122">
        <f>(幕後結果!$AD$2+幕後結果!$AD$4*幕後結果_最佳化!$P1437)*12/3</f>
        <v>0.91182201512287586</v>
      </c>
      <c r="AC436" s="122">
        <f>(幕後結果!$AE$2+幕後結果!$AE$4*幕後結果_最佳化!$Q1437)*12/3</f>
        <v>0.56369550403853252</v>
      </c>
      <c r="AD436" s="122">
        <f>(幕後結果!$AF$2+幕後結果!$AF$4*幕後結果_最佳化!$R1437)*12/3</f>
        <v>0.41631896213103764</v>
      </c>
      <c r="AE436" s="122">
        <f>(幕後結果!$AG$2+幕後結果!$AG$4*幕後結果_最佳化!$S1437)*12/3</f>
        <v>-0.16446358120714089</v>
      </c>
      <c r="AF436" s="122">
        <f>(幕後結果!$AH$2+幕後結果!$AH$4*幕後結果_最佳化!$T1437)*12/3</f>
        <v>2.2830682076674034</v>
      </c>
      <c r="AG436" s="122">
        <f>(幕後結果!$AI$2+幕後結果!$AI$4*幕後結果_最佳化!$U1437)*12/3</f>
        <v>-0.78141484855582821</v>
      </c>
      <c r="AH436" s="122">
        <f>(幕後結果!$AJ$2+幕後結果!$AJ$4*幕後結果_最佳化!$V1437)*12/3</f>
        <v>-0.3654164224300141</v>
      </c>
      <c r="AI436" s="96">
        <f>(幕後結果!$AK$2+幕後結果!$AK$4*幕後結果_最佳化!$W1437)*12/3</f>
        <v>-0.10871095004261483</v>
      </c>
      <c r="AJ436" s="56"/>
      <c r="AK436" s="56"/>
      <c r="AL436" s="56"/>
      <c r="AM436" s="104">
        <v>435</v>
      </c>
      <c r="AN436" s="122">
        <f t="shared" si="79"/>
        <v>0.15709045274168423</v>
      </c>
      <c r="AO436" s="122">
        <f t="shared" si="80"/>
        <v>5.2007681804417463E-3</v>
      </c>
      <c r="AP436" s="122">
        <f t="shared" si="81"/>
        <v>0.16328522630012252</v>
      </c>
      <c r="AQ436" s="122">
        <f t="shared" si="82"/>
        <v>8.6550206820984077E-2</v>
      </c>
      <c r="AR436" s="122">
        <f t="shared" si="83"/>
        <v>0.13852272527000897</v>
      </c>
      <c r="AS436" s="122">
        <f t="shared" si="84"/>
        <v>2.9629152046099207E-2</v>
      </c>
      <c r="AT436" s="122">
        <f t="shared" si="85"/>
        <v>0.13892757299888359</v>
      </c>
      <c r="AU436" s="122">
        <f t="shared" si="86"/>
        <v>0.12562943529322615</v>
      </c>
      <c r="AV436" s="122">
        <f t="shared" si="87"/>
        <v>2.7716843245345506E-2</v>
      </c>
      <c r="AW436" s="122">
        <f t="shared" si="88"/>
        <v>0.12744761710320401</v>
      </c>
      <c r="AX436" s="122">
        <f t="shared" si="89"/>
        <v>1</v>
      </c>
      <c r="AY436" s="122">
        <f>SUMPRODUCT(AN436:AW436,幕後結果_最佳化!$Z$1005:$AI$1005)</f>
        <v>0.14022109630391499</v>
      </c>
      <c r="AZ436" s="122">
        <f>(SUMPRODUCT(AN436:AW436,MMULT(AN436:AW436,幕後結果!$AB$9:$AK$18)))*252</f>
        <v>4.7390091924005236E-2</v>
      </c>
      <c r="BA436" s="122">
        <f t="shared" si="90"/>
        <v>0.21769265473140162</v>
      </c>
      <c r="BB436" s="98">
        <f t="shared" si="91"/>
        <v>0.44705732687211647</v>
      </c>
      <c r="BC436" s="56"/>
      <c r="BD436" s="56"/>
    </row>
    <row r="437" spans="1:56">
      <c r="A437" s="91">
        <v>436</v>
      </c>
      <c r="B437" s="122">
        <v>0.43587659246273969</v>
      </c>
      <c r="C437" s="122">
        <v>0.82819048084498315</v>
      </c>
      <c r="D437" s="122">
        <v>0.92054988600544285</v>
      </c>
      <c r="E437" s="122">
        <v>8.5422900504327215E-2</v>
      </c>
      <c r="F437" s="122">
        <v>0.7200111756178833</v>
      </c>
      <c r="G437" s="122">
        <v>0.27195827981111886</v>
      </c>
      <c r="H437" s="122">
        <v>7.2012300082217928E-2</v>
      </c>
      <c r="I437" s="122">
        <v>0.4413017083552313</v>
      </c>
      <c r="J437" s="122">
        <v>0.67391448200342063</v>
      </c>
      <c r="K437" s="100">
        <v>0.40770692409803866</v>
      </c>
      <c r="L437" s="101"/>
      <c r="M437" s="102">
        <v>436</v>
      </c>
      <c r="N437" s="125">
        <v>-0.16143197448797336</v>
      </c>
      <c r="O437" s="125">
        <v>0.94703874078253314</v>
      </c>
      <c r="P437" s="125">
        <v>1.4087800094545109</v>
      </c>
      <c r="Q437" s="125">
        <v>-1.3694911446023321</v>
      </c>
      <c r="R437" s="125">
        <v>0.58287470676904729</v>
      </c>
      <c r="S437" s="125">
        <v>-0.60690108260828601</v>
      </c>
      <c r="T437" s="125">
        <v>-1.4609666273890103</v>
      </c>
      <c r="U437" s="122">
        <v>-0.14766973625396171</v>
      </c>
      <c r="V437" s="122">
        <v>0.45074820401916277</v>
      </c>
      <c r="W437" s="94">
        <v>-0.23344760822792007</v>
      </c>
      <c r="X437" s="56"/>
      <c r="Y437" s="95">
        <v>436</v>
      </c>
      <c r="Z437" s="122">
        <f>(幕後結果!$AB$2+幕後結果!$AB$4*幕後結果_最佳化!$N1438)*12/3</f>
        <v>-0.24871625693281676</v>
      </c>
      <c r="AA437" s="122">
        <f>(幕後結果!$AC$2+幕後結果!$AC$4*幕後結果_最佳化!$O1438)*12/3</f>
        <v>-8.6856262212815505E-2</v>
      </c>
      <c r="AB437" s="122">
        <f>(幕後結果!$AD$2+幕後結果!$AD$4*幕後結果_最佳化!$P1438)*12/3</f>
        <v>1.7298617607101585</v>
      </c>
      <c r="AC437" s="122">
        <f>(幕後結果!$AE$2+幕後結果!$AE$4*幕後結果_最佳化!$Q1438)*12/3</f>
        <v>0.38111563685608307</v>
      </c>
      <c r="AD437" s="122">
        <f>(幕後結果!$AF$2+幕後結果!$AF$4*幕後結果_最佳化!$R1438)*12/3</f>
        <v>0.44555276754236739</v>
      </c>
      <c r="AE437" s="122">
        <f>(幕後結果!$AG$2+幕後結果!$AG$4*幕後結果_最佳化!$S1438)*12/3</f>
        <v>-0.33950450722443715</v>
      </c>
      <c r="AF437" s="122">
        <f>(幕後結果!$AH$2+幕後結果!$AH$4*幕後結果_最佳化!$T1438)*12/3</f>
        <v>0.18553795139822793</v>
      </c>
      <c r="AG437" s="122">
        <f>(幕後結果!$AI$2+幕後結果!$AI$4*幕後結果_最佳化!$U1438)*12/3</f>
        <v>-1.0738606879081507</v>
      </c>
      <c r="AH437" s="122">
        <f>(幕後結果!$AJ$2+幕後結果!$AJ$4*幕後結果_最佳化!$V1438)*12/3</f>
        <v>0.57652920225175186</v>
      </c>
      <c r="AI437" s="96">
        <f>(幕後結果!$AK$2+幕後結果!$AK$4*幕後結果_最佳化!$W1438)*12/3</f>
        <v>-0.53823292838442349</v>
      </c>
      <c r="AJ437" s="56"/>
      <c r="AK437" s="56"/>
      <c r="AL437" s="56"/>
      <c r="AM437" s="104">
        <v>436</v>
      </c>
      <c r="AN437" s="122">
        <f t="shared" si="79"/>
        <v>3.4413206163661406E-2</v>
      </c>
      <c r="AO437" s="122">
        <f t="shared" si="80"/>
        <v>2.1844013040786023E-2</v>
      </c>
      <c r="AP437" s="122">
        <f t="shared" si="81"/>
        <v>0.11039304297262215</v>
      </c>
      <c r="AQ437" s="122">
        <f t="shared" si="82"/>
        <v>4.975573915920507E-4</v>
      </c>
      <c r="AR437" s="122">
        <f t="shared" si="83"/>
        <v>0.18513954267254307</v>
      </c>
      <c r="AS437" s="122">
        <f t="shared" si="84"/>
        <v>5.2891845925016744E-2</v>
      </c>
      <c r="AT437" s="122">
        <f t="shared" si="85"/>
        <v>0.2352372885259745</v>
      </c>
      <c r="AU437" s="122">
        <f t="shared" si="86"/>
        <v>0.12026321649906999</v>
      </c>
      <c r="AV437" s="122">
        <f t="shared" si="87"/>
        <v>0.19687685273064426</v>
      </c>
      <c r="AW437" s="122">
        <f t="shared" si="88"/>
        <v>4.2443434078089967E-2</v>
      </c>
      <c r="AX437" s="122">
        <f t="shared" si="89"/>
        <v>1.0000000000000002</v>
      </c>
      <c r="AY437" s="122">
        <f>SUMPRODUCT(AN437:AW437,幕後結果_最佳化!$Z$1005:$AI$1005)</f>
        <v>0.19629472964354944</v>
      </c>
      <c r="AZ437" s="122">
        <f>(SUMPRODUCT(AN437:AW437,MMULT(AN437:AW437,幕後結果!$AB$9:$AK$18)))*252</f>
        <v>4.6874087925613421E-2</v>
      </c>
      <c r="BA437" s="122">
        <f t="shared" si="90"/>
        <v>0.21650424459029302</v>
      </c>
      <c r="BB437" s="98">
        <f t="shared" si="91"/>
        <v>0.70850680056564075</v>
      </c>
      <c r="BC437" s="56"/>
      <c r="BD437" s="56"/>
    </row>
    <row r="438" spans="1:56">
      <c r="A438" s="91">
        <v>437</v>
      </c>
      <c r="B438" s="122">
        <v>0.76026744717012984</v>
      </c>
      <c r="C438" s="122">
        <v>0.89758944882226155</v>
      </c>
      <c r="D438" s="122">
        <v>0.40625898266430727</v>
      </c>
      <c r="E438" s="122">
        <v>0.48265349644418798</v>
      </c>
      <c r="F438" s="122">
        <v>0.93255540902931378</v>
      </c>
      <c r="G438" s="122">
        <v>0.96877383497738823</v>
      </c>
      <c r="H438" s="122">
        <v>0.81899248402060754</v>
      </c>
      <c r="I438" s="122">
        <v>0.53490434707427514</v>
      </c>
      <c r="J438" s="122">
        <v>0.16826257966699898</v>
      </c>
      <c r="K438" s="100">
        <v>0.44460848081034965</v>
      </c>
      <c r="L438" s="101"/>
      <c r="M438" s="102">
        <v>437</v>
      </c>
      <c r="N438" s="125">
        <v>0.70716313395861086</v>
      </c>
      <c r="O438" s="125">
        <v>1.2679351722073182</v>
      </c>
      <c r="P438" s="125">
        <v>-0.23717895076267015</v>
      </c>
      <c r="Q438" s="125">
        <v>-4.3494946419946813E-2</v>
      </c>
      <c r="R438" s="125">
        <v>1.4950967960588855</v>
      </c>
      <c r="S438" s="125">
        <v>1.8630706278615476</v>
      </c>
      <c r="T438" s="125">
        <v>0.91153219159291821</v>
      </c>
      <c r="U438" s="122">
        <v>8.7604147218641182E-2</v>
      </c>
      <c r="V438" s="122">
        <v>-0.96105371699279951</v>
      </c>
      <c r="W438" s="94">
        <v>-0.1392951001870196</v>
      </c>
      <c r="X438" s="56"/>
      <c r="Y438" s="95">
        <v>437</v>
      </c>
      <c r="Z438" s="122">
        <f>(幕後結果!$AB$2+幕後結果!$AB$4*幕後結果_最佳化!$N1439)*12/3</f>
        <v>0.82968834469287067</v>
      </c>
      <c r="AA438" s="122">
        <f>(幕後結果!$AC$2+幕後結果!$AC$4*幕後結果_最佳化!$O1439)*12/3</f>
        <v>0.43083037259155477</v>
      </c>
      <c r="AB438" s="122">
        <f>(幕後結果!$AD$2+幕後結果!$AD$4*幕後結果_最佳化!$P1439)*12/3</f>
        <v>0.59874732420738708</v>
      </c>
      <c r="AC438" s="122">
        <f>(幕後結果!$AE$2+幕後結果!$AE$4*幕後結果_最佳化!$Q1439)*12/3</f>
        <v>1.0619127336221224</v>
      </c>
      <c r="AD438" s="122">
        <f>(幕後結果!$AF$2+幕後結果!$AF$4*幕後結果_最佳化!$R1439)*12/3</f>
        <v>1.0111796168921943</v>
      </c>
      <c r="AE438" s="122">
        <f>(幕後結果!$AG$2+幕後結果!$AG$4*幕後結果_最佳化!$S1439)*12/3</f>
        <v>2.2454432433241873</v>
      </c>
      <c r="AF438" s="122">
        <f>(幕後結果!$AH$2+幕後結果!$AH$4*幕後結果_最佳化!$T1439)*12/3</f>
        <v>2.4135521664542767</v>
      </c>
      <c r="AG438" s="122">
        <f>(幕後結果!$AI$2+幕後結果!$AI$4*幕後結果_最佳化!$U1439)*12/3</f>
        <v>-0.10043738444955319</v>
      </c>
      <c r="AH438" s="122">
        <f>(幕後結果!$AJ$2+幕後結果!$AJ$4*幕後結果_最佳化!$V1439)*12/3</f>
        <v>0.28034193561926019</v>
      </c>
      <c r="AI438" s="96">
        <f>(幕後結果!$AK$2+幕後結果!$AK$4*幕後結果_最佳化!$W1439)*12/3</f>
        <v>0.25842197180794196</v>
      </c>
      <c r="AJ438" s="56"/>
      <c r="AK438" s="56"/>
      <c r="AL438" s="56"/>
      <c r="AM438" s="104">
        <v>437</v>
      </c>
      <c r="AN438" s="122">
        <f t="shared" si="79"/>
        <v>0.18189918386000672</v>
      </c>
      <c r="AO438" s="122">
        <f t="shared" si="80"/>
        <v>6.711963095933933E-2</v>
      </c>
      <c r="AP438" s="122">
        <f t="shared" si="81"/>
        <v>5.2059844415534538E-3</v>
      </c>
      <c r="AQ438" s="122">
        <f t="shared" si="82"/>
        <v>0.1078785604369427</v>
      </c>
      <c r="AR438" s="122">
        <f t="shared" si="83"/>
        <v>0.16314207626108446</v>
      </c>
      <c r="AS438" s="122">
        <f t="shared" si="84"/>
        <v>0.11070056809457668</v>
      </c>
      <c r="AT438" s="122">
        <f t="shared" si="85"/>
        <v>4.1593064639941189E-2</v>
      </c>
      <c r="AU438" s="122">
        <f t="shared" si="86"/>
        <v>9.7713179076886134E-2</v>
      </c>
      <c r="AV438" s="122">
        <f t="shared" si="87"/>
        <v>0.17245684084268703</v>
      </c>
      <c r="AW438" s="122">
        <f t="shared" si="88"/>
        <v>5.2290911386982088E-2</v>
      </c>
      <c r="AX438" s="122">
        <f t="shared" si="89"/>
        <v>0.99999999999999978</v>
      </c>
      <c r="AY438" s="122">
        <f>SUMPRODUCT(AN438:AW438,幕後結果_最佳化!$Z$1005:$AI$1005)</f>
        <v>-1.5029204645388223E-2</v>
      </c>
      <c r="AZ438" s="122">
        <f>(SUMPRODUCT(AN438:AW438,MMULT(AN438:AW438,幕後結果!$AB$9:$AK$18)))*252</f>
        <v>4.8981853368123621E-2</v>
      </c>
      <c r="BA438" s="122">
        <f t="shared" si="90"/>
        <v>0.2213184433528386</v>
      </c>
      <c r="BB438" s="98">
        <f t="shared" si="91"/>
        <v>-0.26174594293993908</v>
      </c>
      <c r="BC438" s="56"/>
      <c r="BD438" s="56"/>
    </row>
    <row r="439" spans="1:56">
      <c r="A439" s="91">
        <v>438</v>
      </c>
      <c r="B439" s="122">
        <v>0.47466012686489467</v>
      </c>
      <c r="C439" s="122">
        <v>0.13101665462957102</v>
      </c>
      <c r="D439" s="122">
        <v>0.4133458460837991</v>
      </c>
      <c r="E439" s="122">
        <v>0.73756573634902534</v>
      </c>
      <c r="F439" s="122">
        <v>0.29294005702618331</v>
      </c>
      <c r="G439" s="122">
        <v>0.11277663321133558</v>
      </c>
      <c r="H439" s="122">
        <v>0.34925038378562112</v>
      </c>
      <c r="I439" s="122">
        <v>0.33103619891534253</v>
      </c>
      <c r="J439" s="122">
        <v>0.64522719040179366</v>
      </c>
      <c r="K439" s="100">
        <v>0.83090077566861509</v>
      </c>
      <c r="L439" s="101"/>
      <c r="M439" s="102">
        <v>438</v>
      </c>
      <c r="N439" s="125">
        <v>-6.3560413116386924E-2</v>
      </c>
      <c r="O439" s="125">
        <v>-1.1215982189706679</v>
      </c>
      <c r="P439" s="125">
        <v>-0.21894654004169389</v>
      </c>
      <c r="Q439" s="125">
        <v>0.63585869416263063</v>
      </c>
      <c r="R439" s="125">
        <v>-0.54481594068000427</v>
      </c>
      <c r="S439" s="125">
        <v>-1.2118931975185359</v>
      </c>
      <c r="T439" s="125">
        <v>-0.38734506461294749</v>
      </c>
      <c r="U439" s="122">
        <v>-0.43705370852265307</v>
      </c>
      <c r="V439" s="122">
        <v>0.37246640668404291</v>
      </c>
      <c r="W439" s="94">
        <v>0.95773094438087047</v>
      </c>
      <c r="X439" s="56"/>
      <c r="Y439" s="95">
        <v>438</v>
      </c>
      <c r="Z439" s="122">
        <f>(幕後結果!$AB$2+幕後結果!$AB$4*幕後結果_最佳化!$N1440)*12/3</f>
        <v>-0.12720378106800434</v>
      </c>
      <c r="AA439" s="122">
        <f>(幕後結果!$AC$2+幕後結果!$AC$4*幕後結果_最佳化!$O1440)*12/3</f>
        <v>-2.9290852759047183</v>
      </c>
      <c r="AB439" s="122">
        <f>(幕後結果!$AD$2+幕後結果!$AD$4*幕後結果_最佳化!$P1440)*12/3</f>
        <v>0.13971613985666614</v>
      </c>
      <c r="AC439" s="122">
        <f>(幕後結果!$AE$2+幕後結果!$AE$4*幕後結果_最佳化!$Q1440)*12/3</f>
        <v>1.0994919433502721</v>
      </c>
      <c r="AD439" s="122">
        <f>(幕後結果!$AF$2+幕後結果!$AF$4*幕後結果_最佳化!$R1440)*12/3</f>
        <v>-0.53561854691536781</v>
      </c>
      <c r="AE439" s="122">
        <f>(幕後結果!$AG$2+幕後結果!$AG$4*幕後結果_最佳化!$S1440)*12/3</f>
        <v>-0.5981126600416492</v>
      </c>
      <c r="AF439" s="122">
        <f>(幕後結果!$AH$2+幕後結果!$AH$4*幕後結果_最佳化!$T1440)*12/3</f>
        <v>0.66369973378239766</v>
      </c>
      <c r="AG439" s="122">
        <f>(幕後結果!$AI$2+幕後結果!$AI$4*幕後結果_最佳化!$U1440)*12/3</f>
        <v>-1.4855635343701048</v>
      </c>
      <c r="AH439" s="122">
        <f>(幕後結果!$AJ$2+幕後結果!$AJ$4*幕後結果_最佳化!$V1440)*12/3</f>
        <v>-0.16011159753682269</v>
      </c>
      <c r="AI439" s="96">
        <f>(幕後結果!$AK$2+幕後結果!$AK$4*幕後結果_最佳化!$W1440)*12/3</f>
        <v>-0.35281582908905867</v>
      </c>
      <c r="AJ439" s="56"/>
      <c r="AK439" s="56"/>
      <c r="AL439" s="56"/>
      <c r="AM439" s="104">
        <v>438</v>
      </c>
      <c r="AN439" s="122">
        <f t="shared" si="79"/>
        <v>3.6984656494345354E-2</v>
      </c>
      <c r="AO439" s="122">
        <f t="shared" si="80"/>
        <v>0.17322729078740806</v>
      </c>
      <c r="AP439" s="122">
        <f t="shared" si="81"/>
        <v>7.8318288093916274E-3</v>
      </c>
      <c r="AQ439" s="122">
        <f t="shared" si="82"/>
        <v>0.14424502073751536</v>
      </c>
      <c r="AR439" s="122">
        <f t="shared" si="83"/>
        <v>0.10290415673563616</v>
      </c>
      <c r="AS439" s="122">
        <f t="shared" si="84"/>
        <v>0.18573830972039093</v>
      </c>
      <c r="AT439" s="122">
        <f t="shared" si="85"/>
        <v>5.4798618847991108E-2</v>
      </c>
      <c r="AU439" s="122">
        <f t="shared" si="86"/>
        <v>0.1340313280004391</v>
      </c>
      <c r="AV439" s="122">
        <f t="shared" si="87"/>
        <v>0.13088272462455469</v>
      </c>
      <c r="AW439" s="122">
        <f t="shared" si="88"/>
        <v>2.9356065242327617E-2</v>
      </c>
      <c r="AX439" s="122">
        <f t="shared" si="89"/>
        <v>1.0000000000000002</v>
      </c>
      <c r="AY439" s="122">
        <f>SUMPRODUCT(AN439:AW439,幕後結果_最佳化!$Z$1005:$AI$1005)</f>
        <v>-0.10402657472522046</v>
      </c>
      <c r="AZ439" s="122">
        <f>(SUMPRODUCT(AN439:AW439,MMULT(AN439:AW439,幕後結果!$AB$9:$AK$18)))*252</f>
        <v>5.487420715315304E-2</v>
      </c>
      <c r="BA439" s="122">
        <f t="shared" si="90"/>
        <v>0.23425244321704106</v>
      </c>
      <c r="BB439" s="98">
        <f t="shared" si="91"/>
        <v>-0.6272146949993137</v>
      </c>
      <c r="BC439" s="56"/>
      <c r="BD439" s="56"/>
    </row>
    <row r="440" spans="1:56">
      <c r="A440" s="91">
        <v>439</v>
      </c>
      <c r="B440" s="122">
        <v>0.17074375019014632</v>
      </c>
      <c r="C440" s="122">
        <v>0.6859100230594315</v>
      </c>
      <c r="D440" s="122">
        <v>0.73761330042460171</v>
      </c>
      <c r="E440" s="122">
        <v>0.71961405862589123</v>
      </c>
      <c r="F440" s="122">
        <v>0.51684920868310824</v>
      </c>
      <c r="G440" s="122">
        <v>0.56165607367709813</v>
      </c>
      <c r="H440" s="122">
        <v>0.21519534457010581</v>
      </c>
      <c r="I440" s="122">
        <v>0.40208221069016337</v>
      </c>
      <c r="J440" s="122">
        <v>0.26384075722586742</v>
      </c>
      <c r="K440" s="100">
        <v>0.9927866442097808</v>
      </c>
      <c r="L440" s="101"/>
      <c r="M440" s="102">
        <v>439</v>
      </c>
      <c r="N440" s="125">
        <v>-0.95123026032385116</v>
      </c>
      <c r="O440" s="125">
        <v>0.48429016630226857</v>
      </c>
      <c r="P440" s="125">
        <v>0.63600463784894989</v>
      </c>
      <c r="Q440" s="125">
        <v>0.58169538186873726</v>
      </c>
      <c r="R440" s="125">
        <v>4.2247266902241509E-2</v>
      </c>
      <c r="S440" s="125">
        <v>0.15516929685278058</v>
      </c>
      <c r="T440" s="125">
        <v>-0.78852327617313012</v>
      </c>
      <c r="U440" s="122">
        <v>-0.24796120770144431</v>
      </c>
      <c r="V440" s="122">
        <v>-0.63154916303274988</v>
      </c>
      <c r="W440" s="94">
        <v>2.4464592224738269</v>
      </c>
      <c r="X440" s="56"/>
      <c r="Y440" s="95">
        <v>439</v>
      </c>
      <c r="Z440" s="122">
        <f>(幕後結果!$AB$2+幕後結果!$AB$4*幕後結果_最佳化!$N1441)*12/3</f>
        <v>-1.2292906321727721</v>
      </c>
      <c r="AA440" s="122">
        <f>(幕後結果!$AC$2+幕後結果!$AC$4*幕後結果_最佳化!$O1441)*12/3</f>
        <v>-0.79317922735746682</v>
      </c>
      <c r="AB440" s="122">
        <f>(幕後結果!$AD$2+幕後結果!$AD$4*幕後結果_最佳化!$P1441)*12/3</f>
        <v>0.77580935772386272</v>
      </c>
      <c r="AC440" s="122">
        <f>(幕後結果!$AE$2+幕後結果!$AE$4*幕後結果_最佳化!$Q1441)*12/3</f>
        <v>1.4867428535707987</v>
      </c>
      <c r="AD440" s="122">
        <f>(幕後結果!$AF$2+幕後結果!$AF$4*幕後結果_最佳化!$R1441)*12/3</f>
        <v>0.14837498624952572</v>
      </c>
      <c r="AE440" s="122">
        <f>(幕後結果!$AG$2+幕後結果!$AG$4*幕後結果_最佳化!$S1441)*12/3</f>
        <v>0.80872349570681568</v>
      </c>
      <c r="AF440" s="122">
        <f>(幕後結果!$AH$2+幕後結果!$AH$4*幕後結果_最佳化!$T1441)*12/3</f>
        <v>0.22212182390351554</v>
      </c>
      <c r="AG440" s="122">
        <f>(幕後結果!$AI$2+幕後結果!$AI$4*幕後結果_最佳化!$U1441)*12/3</f>
        <v>-1.6468899779182617</v>
      </c>
      <c r="AH440" s="122">
        <f>(幕後結果!$AJ$2+幕後結果!$AJ$4*幕後結果_最佳化!$V1441)*12/3</f>
        <v>-0.43610321442660888</v>
      </c>
      <c r="AI440" s="96">
        <f>(幕後結果!$AK$2+幕後結果!$AK$4*幕後結果_最佳化!$W1441)*12/3</f>
        <v>0.47639304206293126</v>
      </c>
      <c r="AJ440" s="56"/>
      <c r="AK440" s="56"/>
      <c r="AL440" s="56"/>
      <c r="AM440" s="104">
        <v>439</v>
      </c>
      <c r="AN440" s="122">
        <f t="shared" si="79"/>
        <v>0.13997555664090436</v>
      </c>
      <c r="AO440" s="122">
        <f t="shared" si="80"/>
        <v>0.1075292611618157</v>
      </c>
      <c r="AP440" s="122">
        <f t="shared" si="81"/>
        <v>7.0280902232426112E-2</v>
      </c>
      <c r="AQ440" s="122">
        <f t="shared" si="82"/>
        <v>7.5426831004369199E-2</v>
      </c>
      <c r="AR440" s="122">
        <f t="shared" si="83"/>
        <v>9.3218301683312878E-3</v>
      </c>
      <c r="AS440" s="122">
        <f t="shared" si="84"/>
        <v>0.16237326599926549</v>
      </c>
      <c r="AT440" s="122">
        <f t="shared" si="85"/>
        <v>9.7490989729998451E-2</v>
      </c>
      <c r="AU440" s="122">
        <f t="shared" si="86"/>
        <v>0.10701180842805369</v>
      </c>
      <c r="AV440" s="122">
        <f t="shared" si="87"/>
        <v>5.2107490456363627E-2</v>
      </c>
      <c r="AW440" s="122">
        <f t="shared" si="88"/>
        <v>0.17848206417847218</v>
      </c>
      <c r="AX440" s="122">
        <f t="shared" si="89"/>
        <v>1.0000000000000002</v>
      </c>
      <c r="AY440" s="122">
        <f>SUMPRODUCT(AN440:AW440,幕後結果_最佳化!$Z$1005:$AI$1005)</f>
        <v>-4.6360181836391366E-2</v>
      </c>
      <c r="AZ440" s="122">
        <f>(SUMPRODUCT(AN440:AW440,MMULT(AN440:AW440,幕後結果!$AB$9:$AK$18)))*252</f>
        <v>5.1796847786179864E-2</v>
      </c>
      <c r="BA440" s="122">
        <f t="shared" si="90"/>
        <v>0.22758920841327224</v>
      </c>
      <c r="BB440" s="98">
        <f t="shared" si="91"/>
        <v>-0.39219865677596871</v>
      </c>
      <c r="BC440" s="56"/>
      <c r="BD440" s="56"/>
    </row>
    <row r="441" spans="1:56">
      <c r="A441" s="91">
        <v>440</v>
      </c>
      <c r="B441" s="122">
        <v>0.38453823763591366</v>
      </c>
      <c r="C441" s="122">
        <v>0.3198551794524398</v>
      </c>
      <c r="D441" s="122">
        <v>0.94925273840197133</v>
      </c>
      <c r="E441" s="122">
        <v>0.67800273800184674</v>
      </c>
      <c r="F441" s="122">
        <v>0.76765929394785726</v>
      </c>
      <c r="G441" s="122">
        <v>0.33511226916774195</v>
      </c>
      <c r="H441" s="122">
        <v>0.40480268437891098</v>
      </c>
      <c r="I441" s="122">
        <v>0.23281103719661234</v>
      </c>
      <c r="J441" s="122">
        <v>0.73647549876981411</v>
      </c>
      <c r="K441" s="100">
        <v>0.21285823781040847</v>
      </c>
      <c r="L441" s="101"/>
      <c r="M441" s="102">
        <v>440</v>
      </c>
      <c r="N441" s="125">
        <v>-0.29358312088174565</v>
      </c>
      <c r="O441" s="125">
        <v>-0.46810380424119946</v>
      </c>
      <c r="P441" s="125">
        <v>1.6376509736534988</v>
      </c>
      <c r="Q441" s="125">
        <v>0.46212103830473988</v>
      </c>
      <c r="R441" s="125">
        <v>0.73116002815380521</v>
      </c>
      <c r="S441" s="125">
        <v>-0.42583986198686469</v>
      </c>
      <c r="T441" s="125">
        <v>-0.24093516283046557</v>
      </c>
      <c r="U441" s="122">
        <v>-0.72962068570130467</v>
      </c>
      <c r="V441" s="122">
        <v>0.63251715473206593</v>
      </c>
      <c r="W441" s="94">
        <v>-0.79654302951381617</v>
      </c>
      <c r="X441" s="56"/>
      <c r="Y441" s="95">
        <v>440</v>
      </c>
      <c r="Z441" s="122">
        <f>(幕後結果!$AB$2+幕後結果!$AB$4*幕後結果_最佳化!$N1442)*12/3</f>
        <v>-0.41278856518703472</v>
      </c>
      <c r="AA441" s="122">
        <f>(幕後結果!$AC$2+幕後結果!$AC$4*幕後結果_最佳化!$O1442)*12/3</f>
        <v>-2.0485078544771151</v>
      </c>
      <c r="AB441" s="122">
        <f>(幕後結果!$AD$2+幕後結果!$AD$4*幕後結果_最佳化!$P1442)*12/3</f>
        <v>1.7445216176610707</v>
      </c>
      <c r="AC441" s="122">
        <f>(幕後結果!$AE$2+幕後結果!$AE$4*幕後結果_最佳化!$Q1442)*12/3</f>
        <v>1.5105442536071829</v>
      </c>
      <c r="AD441" s="122">
        <f>(幕後結果!$AF$2+幕後結果!$AF$4*幕後結果_最佳化!$R1442)*12/3</f>
        <v>0.56925659734490697</v>
      </c>
      <c r="AE441" s="122">
        <f>(幕後結果!$AG$2+幕後結果!$AG$4*幕後結果_最佳化!$S1442)*12/3</f>
        <v>0.46617843282767119</v>
      </c>
      <c r="AF441" s="122">
        <f>(幕後結果!$AH$2+幕後結果!$AH$4*幕後結果_最佳化!$T1442)*12/3</f>
        <v>1.1585317886738191</v>
      </c>
      <c r="AG441" s="122">
        <f>(幕後結果!$AI$2+幕後結果!$AI$4*幕後結果_最佳化!$U1442)*12/3</f>
        <v>-1.7279129607166837</v>
      </c>
      <c r="AH441" s="122">
        <f>(幕後結果!$AJ$2+幕後結果!$AJ$4*幕後結果_最佳化!$V1442)*12/3</f>
        <v>0.47925871551128901</v>
      </c>
      <c r="AI441" s="96">
        <f>(幕後結果!$AK$2+幕後結果!$AK$4*幕後結果_最佳化!$W1442)*12/3</f>
        <v>-0.78855168213045124</v>
      </c>
      <c r="AJ441" s="56"/>
      <c r="AK441" s="56"/>
      <c r="AL441" s="56"/>
      <c r="AM441" s="104">
        <v>440</v>
      </c>
      <c r="AN441" s="122">
        <f t="shared" si="79"/>
        <v>0.18308054677930491</v>
      </c>
      <c r="AO441" s="122">
        <f t="shared" si="80"/>
        <v>0.14323418676895308</v>
      </c>
      <c r="AP441" s="122">
        <f t="shared" si="81"/>
        <v>0.11651070220878985</v>
      </c>
      <c r="AQ441" s="122">
        <f t="shared" si="82"/>
        <v>4.4145285786229081E-2</v>
      </c>
      <c r="AR441" s="122">
        <f t="shared" si="83"/>
        <v>4.2966581268129134E-2</v>
      </c>
      <c r="AS441" s="122">
        <f t="shared" si="84"/>
        <v>7.958284283705197E-2</v>
      </c>
      <c r="AT441" s="122">
        <f t="shared" si="85"/>
        <v>7.302033848366693E-2</v>
      </c>
      <c r="AU441" s="122">
        <f t="shared" si="86"/>
        <v>5.3406589178413663E-2</v>
      </c>
      <c r="AV441" s="122">
        <f t="shared" si="87"/>
        <v>0.11951542558691618</v>
      </c>
      <c r="AW441" s="122">
        <f t="shared" si="88"/>
        <v>0.14453750110254526</v>
      </c>
      <c r="AX441" s="122">
        <f t="shared" si="89"/>
        <v>1</v>
      </c>
      <c r="AY441" s="122">
        <f>SUMPRODUCT(AN441:AW441,幕後結果_最佳化!$Z$1005:$AI$1005)</f>
        <v>-9.3020673587048325E-2</v>
      </c>
      <c r="AZ441" s="122">
        <f>(SUMPRODUCT(AN441:AW441,MMULT(AN441:AW441,幕後結果!$AB$9:$AK$18)))*252</f>
        <v>5.4160747968362885E-2</v>
      </c>
      <c r="BA441" s="122">
        <f t="shared" si="90"/>
        <v>0.23272461831177826</v>
      </c>
      <c r="BB441" s="98">
        <f t="shared" si="91"/>
        <v>-0.58404080570864703</v>
      </c>
      <c r="BC441" s="56"/>
      <c r="BD441" s="56"/>
    </row>
    <row r="442" spans="1:56">
      <c r="A442" s="91">
        <v>441</v>
      </c>
      <c r="B442" s="122">
        <v>7.6006848228922674E-2</v>
      </c>
      <c r="C442" s="122">
        <v>5.3311475086375015E-3</v>
      </c>
      <c r="D442" s="122">
        <v>6.9305747329706513E-4</v>
      </c>
      <c r="E442" s="122">
        <v>0.31456737503109311</v>
      </c>
      <c r="F442" s="122">
        <v>0.43479557404731106</v>
      </c>
      <c r="G442" s="122">
        <v>0.68258443311602712</v>
      </c>
      <c r="H442" s="122">
        <v>0.76186381380382584</v>
      </c>
      <c r="I442" s="122">
        <v>0.7661865444216891</v>
      </c>
      <c r="J442" s="122">
        <v>0.38086426327285161</v>
      </c>
      <c r="K442" s="100">
        <v>0.78812235572331679</v>
      </c>
      <c r="L442" s="101"/>
      <c r="M442" s="102">
        <v>441</v>
      </c>
      <c r="N442" s="125">
        <v>-1.4324548298868194</v>
      </c>
      <c r="O442" s="125">
        <v>-2.5535761845755949</v>
      </c>
      <c r="P442" s="125">
        <v>-3.1975268747641414</v>
      </c>
      <c r="Q442" s="125">
        <v>-0.48294505464963655</v>
      </c>
      <c r="R442" s="125">
        <v>-0.16417783670921376</v>
      </c>
      <c r="S442" s="125">
        <v>0.47493804430497966</v>
      </c>
      <c r="T442" s="125">
        <v>0.71231074399011707</v>
      </c>
      <c r="U442" s="122">
        <v>0.7263456330504332</v>
      </c>
      <c r="V442" s="122">
        <v>-0.30321170868555858</v>
      </c>
      <c r="W442" s="94">
        <v>0.7999232113956487</v>
      </c>
      <c r="X442" s="56"/>
      <c r="Y442" s="95">
        <v>441</v>
      </c>
      <c r="Z442" s="122">
        <f>(幕後結果!$AB$2+幕後結果!$AB$4*幕後結果_最佳化!$N1443)*12/3</f>
        <v>-1.8267551875052981</v>
      </c>
      <c r="AA442" s="122">
        <f>(幕後結果!$AC$2+幕後結果!$AC$4*幕後結果_最佳化!$O1443)*12/3</f>
        <v>-5.0213918357541516</v>
      </c>
      <c r="AB442" s="122">
        <f>(幕後結果!$AD$2+幕後結果!$AD$4*幕後結果_最佳化!$P1443)*12/3</f>
        <v>-2.9972950624186354</v>
      </c>
      <c r="AC442" s="122">
        <f>(幕後結果!$AE$2+幕後結果!$AE$4*幕後結果_最佳化!$Q1443)*12/3</f>
        <v>-0.74328048110967726</v>
      </c>
      <c r="AD442" s="122">
        <f>(幕後結果!$AF$2+幕後結果!$AF$4*幕後結果_最佳化!$R1443)*12/3</f>
        <v>-0.76702818330228817</v>
      </c>
      <c r="AE442" s="122">
        <f>(幕後結果!$AG$2+幕後結果!$AG$4*幕後結果_最佳化!$S1443)*12/3</f>
        <v>-1.1571798672817595</v>
      </c>
      <c r="AF442" s="122">
        <f>(幕後結果!$AH$2+幕後結果!$AH$4*幕後結果_最佳化!$T1443)*12/3</f>
        <v>1.2696113282784762</v>
      </c>
      <c r="AG442" s="122">
        <f>(幕後結果!$AI$2+幕後結果!$AI$4*幕後結果_最佳化!$U1443)*12/3</f>
        <v>-0.57645526291720273</v>
      </c>
      <c r="AH442" s="122">
        <f>(幕後結果!$AJ$2+幕後結果!$AJ$4*幕後結果_最佳化!$V1443)*12/3</f>
        <v>-1.3420446212665931</v>
      </c>
      <c r="AI442" s="96">
        <f>(幕後結果!$AK$2+幕後結果!$AK$4*幕後結果_最佳化!$W1443)*12/3</f>
        <v>-0.75436900308974308</v>
      </c>
      <c r="AJ442" s="56"/>
      <c r="AK442" s="56"/>
      <c r="AL442" s="56"/>
      <c r="AM442" s="104">
        <v>441</v>
      </c>
      <c r="AN442" s="122">
        <f t="shared" si="79"/>
        <v>0.11462409780809327</v>
      </c>
      <c r="AO442" s="122">
        <f t="shared" si="80"/>
        <v>0.15631539964411836</v>
      </c>
      <c r="AP442" s="122">
        <f t="shared" si="81"/>
        <v>0.12761525938504711</v>
      </c>
      <c r="AQ442" s="122">
        <f t="shared" si="82"/>
        <v>0.15271456286378474</v>
      </c>
      <c r="AR442" s="122">
        <f t="shared" si="83"/>
        <v>5.9426965158530444E-2</v>
      </c>
      <c r="AS442" s="122">
        <f t="shared" si="84"/>
        <v>0.15189317030254609</v>
      </c>
      <c r="AT442" s="122">
        <f t="shared" si="85"/>
        <v>1.8473997542931497E-2</v>
      </c>
      <c r="AU442" s="122">
        <f t="shared" si="86"/>
        <v>0.11126492520632378</v>
      </c>
      <c r="AV442" s="122">
        <f t="shared" si="87"/>
        <v>6.7841115425926225E-3</v>
      </c>
      <c r="AW442" s="122">
        <f t="shared" si="88"/>
        <v>0.10088751054603211</v>
      </c>
      <c r="AX442" s="122">
        <f t="shared" si="89"/>
        <v>1</v>
      </c>
      <c r="AY442" s="122">
        <f>SUMPRODUCT(AN442:AW442,幕後結果_最佳化!$Z$1005:$AI$1005)</f>
        <v>-9.4220237002562074E-2</v>
      </c>
      <c r="AZ442" s="122">
        <f>(SUMPRODUCT(AN442:AW442,MMULT(AN442:AW442,幕後結果!$AB$9:$AK$18)))*252</f>
        <v>5.4548204441314828E-2</v>
      </c>
      <c r="BA442" s="122">
        <f t="shared" si="90"/>
        <v>0.23355557034957403</v>
      </c>
      <c r="BB442" s="98">
        <f t="shared" si="91"/>
        <v>-0.58709897947339695</v>
      </c>
      <c r="BC442" s="56"/>
      <c r="BD442" s="56"/>
    </row>
    <row r="443" spans="1:56">
      <c r="A443" s="91">
        <v>442</v>
      </c>
      <c r="B443" s="122">
        <v>0.50127555867101625</v>
      </c>
      <c r="C443" s="122">
        <v>0.67508622413186536</v>
      </c>
      <c r="D443" s="122">
        <v>0.62911345655764705</v>
      </c>
      <c r="E443" s="122">
        <v>0.55843351406779762</v>
      </c>
      <c r="F443" s="122">
        <v>0.5283376880786721</v>
      </c>
      <c r="G443" s="122">
        <v>0.61922936849408972</v>
      </c>
      <c r="H443" s="122">
        <v>0.76956525119617614</v>
      </c>
      <c r="I443" s="122">
        <v>0.13083024563199475</v>
      </c>
      <c r="J443" s="122">
        <v>0.24818170170669718</v>
      </c>
      <c r="K443" s="100">
        <v>0.74172557561521923</v>
      </c>
      <c r="L443" s="101"/>
      <c r="M443" s="102">
        <v>442</v>
      </c>
      <c r="N443" s="125">
        <v>3.1973568785234534E-3</v>
      </c>
      <c r="O443" s="125">
        <v>0.45400177152628823</v>
      </c>
      <c r="P443" s="125">
        <v>0.32950622854080586</v>
      </c>
      <c r="Q443" s="125">
        <v>0.14699879446147734</v>
      </c>
      <c r="R443" s="125">
        <v>7.109188854288373E-2</v>
      </c>
      <c r="S443" s="125">
        <v>0.30345745854488471</v>
      </c>
      <c r="T443" s="125">
        <v>0.73741585327766979</v>
      </c>
      <c r="U443" s="122">
        <v>-1.1224750942993325</v>
      </c>
      <c r="V443" s="122">
        <v>-0.6802227911249894</v>
      </c>
      <c r="W443" s="94">
        <v>0.6486744091460851</v>
      </c>
      <c r="X443" s="56"/>
      <c r="Y443" s="95">
        <v>442</v>
      </c>
      <c r="Z443" s="122">
        <f>(幕後結果!$AB$2+幕後結果!$AB$4*幕後結果_最佳化!$N1444)*12/3</f>
        <v>-4.4320645235553534E-2</v>
      </c>
      <c r="AA443" s="122">
        <f>(幕後結果!$AC$2+幕後結果!$AC$4*幕後結果_最佳化!$O1444)*12/3</f>
        <v>-0.75199333031356863</v>
      </c>
      <c r="AB443" s="122">
        <f>(幕後結果!$AD$2+幕後結果!$AD$4*幕後結果_最佳化!$P1444)*12/3</f>
        <v>0.79477772866132979</v>
      </c>
      <c r="AC443" s="122">
        <f>(幕後結果!$AE$2+幕後結果!$AE$4*幕後結果_最佳化!$Q1444)*12/3</f>
        <v>1.1508773992163883</v>
      </c>
      <c r="AD443" s="122">
        <f>(幕後結果!$AF$2+幕後結果!$AF$4*幕後結果_最佳化!$R1444)*12/3</f>
        <v>6.1921912479411589E-2</v>
      </c>
      <c r="AE443" s="122">
        <f>(幕後結果!$AG$2+幕後結果!$AG$4*幕後結果_最佳化!$S1444)*12/3</f>
        <v>0.81909375292375097</v>
      </c>
      <c r="AF443" s="122">
        <f>(幕後結果!$AH$2+幕後結果!$AH$4*幕後結果_最佳化!$T1444)*12/3</f>
        <v>1.8687078031640061</v>
      </c>
      <c r="AG443" s="122">
        <f>(幕後結果!$AI$2+幕後結果!$AI$4*幕後結果_最佳化!$U1444)*12/3</f>
        <v>-2.1333893156997656</v>
      </c>
      <c r="AH443" s="122">
        <f>(幕後結果!$AJ$2+幕後結果!$AJ$4*幕後結果_最佳化!$V1444)*12/3</f>
        <v>-0.13857459927550692</v>
      </c>
      <c r="AI443" s="96">
        <f>(幕後結果!$AK$2+幕後結果!$AK$4*幕後結果_最佳化!$W1444)*12/3</f>
        <v>-5.880915366179762E-2</v>
      </c>
      <c r="AJ443" s="56"/>
      <c r="AK443" s="56"/>
      <c r="AL443" s="56"/>
      <c r="AM443" s="104">
        <v>442</v>
      </c>
      <c r="AN443" s="122">
        <f t="shared" si="79"/>
        <v>0.16382831191963873</v>
      </c>
      <c r="AO443" s="122">
        <f t="shared" si="80"/>
        <v>0.10690897434784045</v>
      </c>
      <c r="AP443" s="122">
        <f t="shared" si="81"/>
        <v>0.11909318145012397</v>
      </c>
      <c r="AQ443" s="122">
        <f t="shared" si="82"/>
        <v>9.6907018786651089E-2</v>
      </c>
      <c r="AR443" s="122">
        <f t="shared" si="83"/>
        <v>2.70371114807097E-2</v>
      </c>
      <c r="AS443" s="122">
        <f t="shared" si="84"/>
        <v>8.5273459331254825E-2</v>
      </c>
      <c r="AT443" s="122">
        <f t="shared" si="85"/>
        <v>0.10664461522090364</v>
      </c>
      <c r="AU443" s="122">
        <f t="shared" si="86"/>
        <v>0.11974139328757605</v>
      </c>
      <c r="AV443" s="122">
        <f t="shared" si="87"/>
        <v>0.1255655421668429</v>
      </c>
      <c r="AW443" s="122">
        <f t="shared" si="88"/>
        <v>4.9000392008458446E-2</v>
      </c>
      <c r="AX443" s="122">
        <f t="shared" si="89"/>
        <v>0.99999999999999978</v>
      </c>
      <c r="AY443" s="122">
        <f>SUMPRODUCT(AN443:AW443,幕後結果_最佳化!$Z$1005:$AI$1005)</f>
        <v>3.5684861586973704E-2</v>
      </c>
      <c r="AZ443" s="122">
        <f>(SUMPRODUCT(AN443:AW443,MMULT(AN443:AW443,幕後結果!$AB$9:$AK$18)))*252</f>
        <v>5.3946369408247E-2</v>
      </c>
      <c r="BA443" s="122">
        <f t="shared" si="90"/>
        <v>0.2322635774465015</v>
      </c>
      <c r="BB443" s="98">
        <f t="shared" si="91"/>
        <v>-3.1064441925631656E-2</v>
      </c>
      <c r="BC443" s="56"/>
      <c r="BD443" s="56"/>
    </row>
    <row r="444" spans="1:56">
      <c r="A444" s="91">
        <v>443</v>
      </c>
      <c r="B444" s="122">
        <v>0.84402647224588279</v>
      </c>
      <c r="C444" s="122">
        <v>0.48250213607639347</v>
      </c>
      <c r="D444" s="122">
        <v>0.48716903076472784</v>
      </c>
      <c r="E444" s="122">
        <v>0.83462402976802519</v>
      </c>
      <c r="F444" s="122">
        <v>0.93329491446822943</v>
      </c>
      <c r="G444" s="122">
        <v>0.19489174230998896</v>
      </c>
      <c r="H444" s="122">
        <v>9.3975898963166493E-2</v>
      </c>
      <c r="I444" s="122">
        <v>0.72062446040404549</v>
      </c>
      <c r="J444" s="122">
        <v>0.90843641678474962</v>
      </c>
      <c r="K444" s="100">
        <v>0.16558094580175875</v>
      </c>
      <c r="L444" s="101"/>
      <c r="M444" s="102">
        <v>443</v>
      </c>
      <c r="N444" s="125">
        <v>1.0111449576135696</v>
      </c>
      <c r="O444" s="125">
        <v>-4.3874712793269668E-2</v>
      </c>
      <c r="P444" s="125">
        <v>-3.216801722566414E-2</v>
      </c>
      <c r="Q444" s="125">
        <v>0.97260040665923297</v>
      </c>
      <c r="R444" s="125">
        <v>1.5007888980509025</v>
      </c>
      <c r="S444" s="125">
        <v>-0.86001008261933454</v>
      </c>
      <c r="T444" s="125">
        <v>-1.3166624429901581</v>
      </c>
      <c r="U444" s="122">
        <v>0.58469758351513279</v>
      </c>
      <c r="V444" s="122">
        <v>1.3311879770985446</v>
      </c>
      <c r="W444" s="94">
        <v>-0.97177621393569813</v>
      </c>
      <c r="X444" s="56"/>
      <c r="Y444" s="95">
        <v>443</v>
      </c>
      <c r="Z444" s="122">
        <f>(幕後結果!$AB$2+幕後結果!$AB$4*幕後結果_最佳化!$N1445)*12/3</f>
        <v>1.207097098498022</v>
      </c>
      <c r="AA444" s="122">
        <f>(幕後結果!$AC$2+幕後結果!$AC$4*幕後結果_最佳化!$O1445)*12/3</f>
        <v>-1.3505278330783177</v>
      </c>
      <c r="AB444" s="122">
        <f>(幕後結果!$AD$2+幕後結果!$AD$4*幕後結果_最佳化!$P1445)*12/3</f>
        <v>0.73459561556341546</v>
      </c>
      <c r="AC444" s="122">
        <f>(幕後結果!$AE$2+幕後結果!$AE$4*幕後結果_最佳化!$Q1445)*12/3</f>
        <v>1.6381987584333075</v>
      </c>
      <c r="AD444" s="122">
        <f>(幕後結果!$AF$2+幕後結果!$AF$4*幕後結果_最佳化!$R1445)*12/3</f>
        <v>0.96353073303288816</v>
      </c>
      <c r="AE444" s="122">
        <f>(幕後結果!$AG$2+幕後結果!$AG$4*幕後結果_最佳化!$S1445)*12/3</f>
        <v>0.58425975530386354</v>
      </c>
      <c r="AF444" s="122">
        <f>(幕後結果!$AH$2+幕後結果!$AH$4*幕後結果_最佳化!$T1445)*12/3</f>
        <v>0.47376427054670578</v>
      </c>
      <c r="AG444" s="122">
        <f>(幕後結果!$AI$2+幕後結果!$AI$4*幕後結果_最佳化!$U1445)*12/3</f>
        <v>0.53111758676357468</v>
      </c>
      <c r="AH444" s="122">
        <f>(幕後結果!$AJ$2+幕後結果!$AJ$4*幕後結果_最佳化!$V1445)*12/3</f>
        <v>1.1897313279556359</v>
      </c>
      <c r="AI444" s="96">
        <f>(幕後結果!$AK$2+幕後結果!$AK$4*幕後結果_最佳化!$W1445)*12/3</f>
        <v>-0.3840065185225659</v>
      </c>
      <c r="AJ444" s="56"/>
      <c r="AK444" s="56"/>
      <c r="AL444" s="56"/>
      <c r="AM444" s="104">
        <v>443</v>
      </c>
      <c r="AN444" s="122">
        <f t="shared" si="79"/>
        <v>8.8786491204867368E-2</v>
      </c>
      <c r="AO444" s="122">
        <f t="shared" si="80"/>
        <v>0.11008286089037979</v>
      </c>
      <c r="AP444" s="122">
        <f t="shared" si="81"/>
        <v>0.11643775375310544</v>
      </c>
      <c r="AQ444" s="122">
        <f t="shared" si="82"/>
        <v>9.4790021402564151E-2</v>
      </c>
      <c r="AR444" s="122">
        <f t="shared" si="83"/>
        <v>0.15883127350801229</v>
      </c>
      <c r="AS444" s="122">
        <f t="shared" si="84"/>
        <v>0.12059236647817859</v>
      </c>
      <c r="AT444" s="122">
        <f t="shared" si="85"/>
        <v>7.0054814889306358E-2</v>
      </c>
      <c r="AU444" s="122">
        <f t="shared" si="86"/>
        <v>0.10804979475330499</v>
      </c>
      <c r="AV444" s="122">
        <f t="shared" si="87"/>
        <v>0.12353065039437719</v>
      </c>
      <c r="AW444" s="122">
        <f t="shared" si="88"/>
        <v>8.8439727259040004E-3</v>
      </c>
      <c r="AX444" s="122">
        <f t="shared" si="89"/>
        <v>1.0000000000000002</v>
      </c>
      <c r="AY444" s="122">
        <f>SUMPRODUCT(AN444:AW444,幕後結果_最佳化!$Z$1005:$AI$1005)</f>
        <v>9.9579735865914093E-3</v>
      </c>
      <c r="AZ444" s="122">
        <f>(SUMPRODUCT(AN444:AW444,MMULT(AN444:AW444,幕後結果!$AB$9:$AK$18)))*252</f>
        <v>4.628945730280265E-2</v>
      </c>
      <c r="BA444" s="122">
        <f t="shared" si="90"/>
        <v>0.21514984848426608</v>
      </c>
      <c r="BB444" s="98">
        <f t="shared" si="91"/>
        <v>-0.15311201307128805</v>
      </c>
      <c r="BC444" s="56"/>
      <c r="BD444" s="56"/>
    </row>
    <row r="445" spans="1:56">
      <c r="A445" s="91">
        <v>444</v>
      </c>
      <c r="B445" s="122">
        <v>0.97999874049112523</v>
      </c>
      <c r="C445" s="122">
        <v>0.99298959120997576</v>
      </c>
      <c r="D445" s="122">
        <v>0.69290733935417737</v>
      </c>
      <c r="E445" s="122">
        <v>0.15639533374026215</v>
      </c>
      <c r="F445" s="122">
        <v>0.10236453225757125</v>
      </c>
      <c r="G445" s="122">
        <v>0.83838715568241451</v>
      </c>
      <c r="H445" s="122">
        <v>2.0537549613153905E-2</v>
      </c>
      <c r="I445" s="122">
        <v>9.0917222600996883E-2</v>
      </c>
      <c r="J445" s="122">
        <v>0.16297831806862195</v>
      </c>
      <c r="K445" s="100">
        <v>0.62790709180443272</v>
      </c>
      <c r="L445" s="101"/>
      <c r="M445" s="102">
        <v>444</v>
      </c>
      <c r="N445" s="125">
        <v>2.0537228981633771</v>
      </c>
      <c r="O445" s="125">
        <v>2.456729598870365</v>
      </c>
      <c r="P445" s="125">
        <v>0.50410823366823254</v>
      </c>
      <c r="Q445" s="125">
        <v>-1.0093836690091047</v>
      </c>
      <c r="R445" s="125">
        <v>-1.2681929207230693</v>
      </c>
      <c r="S445" s="125">
        <v>0.9878508723105075</v>
      </c>
      <c r="T445" s="125">
        <v>-2.0427711350291733</v>
      </c>
      <c r="U445" s="122">
        <v>-1.3351280351635713</v>
      </c>
      <c r="V445" s="122">
        <v>-0.9822907380487631</v>
      </c>
      <c r="W445" s="94">
        <v>0.3263152961895287</v>
      </c>
      <c r="X445" s="56"/>
      <c r="Y445" s="95">
        <v>444</v>
      </c>
      <c r="Z445" s="122">
        <f>(幕後結果!$AB$2+幕後結果!$AB$4*幕後結果_最佳化!$N1446)*12/3</f>
        <v>2.5015101543729354</v>
      </c>
      <c r="AA445" s="122">
        <f>(幕後結果!$AC$2+幕後結果!$AC$4*幕後結果_最佳化!$O1446)*12/3</f>
        <v>2.1860717330223922</v>
      </c>
      <c r="AB445" s="122">
        <f>(幕後結果!$AD$2+幕後結果!$AD$4*幕後結果_最佳化!$P1446)*12/3</f>
        <v>1.7669592674851511</v>
      </c>
      <c r="AC445" s="122">
        <f>(幕後結果!$AE$2+幕後結果!$AE$4*幕後結果_最佳化!$Q1446)*12/3</f>
        <v>0.82214165349179102</v>
      </c>
      <c r="AD445" s="122">
        <f>(幕後結果!$AF$2+幕後結果!$AF$4*幕後結果_最佳化!$R1446)*12/3</f>
        <v>-0.77647284108281778</v>
      </c>
      <c r="AE445" s="122">
        <f>(幕後結果!$AG$2+幕後結果!$AG$4*幕後結果_最佳化!$S1446)*12/3</f>
        <v>1.5351245070434338</v>
      </c>
      <c r="AF445" s="122">
        <f>(幕後結果!$AH$2+幕後結果!$AH$4*幕後結果_最佳化!$T1446)*12/3</f>
        <v>-0.45835430430122437</v>
      </c>
      <c r="AG445" s="122">
        <f>(幕後結果!$AI$2+幕後結果!$AI$4*幕後結果_最佳化!$U1446)*12/3</f>
        <v>-1.6406387196357892</v>
      </c>
      <c r="AH445" s="122">
        <f>(幕後結果!$AJ$2+幕後結果!$AJ$4*幕後結果_最佳化!$V1446)*12/3</f>
        <v>-1.0620558606479202E-3</v>
      </c>
      <c r="AI445" s="96">
        <f>(幕後結果!$AK$2+幕後結果!$AK$4*幕後結果_最佳化!$W1446)*12/3</f>
        <v>9.1623112396685802E-2</v>
      </c>
      <c r="AJ445" s="56"/>
      <c r="AK445" s="56"/>
      <c r="AL445" s="56"/>
      <c r="AM445" s="104">
        <v>444</v>
      </c>
      <c r="AN445" s="122">
        <f t="shared" si="79"/>
        <v>0.15246473588597853</v>
      </c>
      <c r="AO445" s="122">
        <f t="shared" si="80"/>
        <v>0.1151915027675362</v>
      </c>
      <c r="AP445" s="122">
        <f t="shared" si="81"/>
        <v>6.191603365131422E-2</v>
      </c>
      <c r="AQ445" s="122">
        <f t="shared" si="82"/>
        <v>4.2190259423024089E-2</v>
      </c>
      <c r="AR445" s="122">
        <f t="shared" si="83"/>
        <v>0.18060204418816939</v>
      </c>
      <c r="AS445" s="122">
        <f t="shared" si="84"/>
        <v>6.8716653093248738E-3</v>
      </c>
      <c r="AT445" s="122">
        <f t="shared" si="85"/>
        <v>0.11556906874447241</v>
      </c>
      <c r="AU445" s="122">
        <f t="shared" si="86"/>
        <v>2.1175563771637977E-2</v>
      </c>
      <c r="AV445" s="122">
        <f t="shared" si="87"/>
        <v>0.18171253836559725</v>
      </c>
      <c r="AW445" s="122">
        <f t="shared" si="88"/>
        <v>0.12230658789294505</v>
      </c>
      <c r="AX445" s="122">
        <f t="shared" si="89"/>
        <v>1</v>
      </c>
      <c r="AY445" s="122">
        <f>SUMPRODUCT(AN445:AW445,幕後結果_最佳化!$Z$1005:$AI$1005)</f>
        <v>-2.8167935468721702E-2</v>
      </c>
      <c r="AZ445" s="122">
        <f>(SUMPRODUCT(AN445:AW445,MMULT(AN445:AW445,幕後結果!$AB$9:$AK$18)))*252</f>
        <v>4.5917633981636723E-2</v>
      </c>
      <c r="BA445" s="122">
        <f t="shared" si="90"/>
        <v>0.21428400309317708</v>
      </c>
      <c r="BB445" s="98">
        <f t="shared" si="91"/>
        <v>-0.33165301395745928</v>
      </c>
      <c r="BC445" s="56"/>
      <c r="BD445" s="56"/>
    </row>
    <row r="446" spans="1:56">
      <c r="A446" s="91">
        <v>445</v>
      </c>
      <c r="B446" s="122">
        <v>0.13982637309943291</v>
      </c>
      <c r="C446" s="122">
        <v>0.10541220195643608</v>
      </c>
      <c r="D446" s="122">
        <v>0.11110103298830021</v>
      </c>
      <c r="E446" s="122">
        <v>0.32621415873713278</v>
      </c>
      <c r="F446" s="122">
        <v>0.52573978065416238</v>
      </c>
      <c r="G446" s="122">
        <v>0.3403368084341063</v>
      </c>
      <c r="H446" s="122">
        <v>6.5707732413906816E-2</v>
      </c>
      <c r="I446" s="122">
        <v>0.49281462580328572</v>
      </c>
      <c r="J446" s="122">
        <v>0.5117667369359975</v>
      </c>
      <c r="K446" s="100">
        <v>0.35838959234265122</v>
      </c>
      <c r="L446" s="101"/>
      <c r="M446" s="102">
        <v>445</v>
      </c>
      <c r="N446" s="125">
        <v>-1.0810997464544989</v>
      </c>
      <c r="O446" s="125">
        <v>-1.2513017591502009</v>
      </c>
      <c r="P446" s="125">
        <v>-1.2206935627376345</v>
      </c>
      <c r="Q446" s="125">
        <v>-0.45039129937239669</v>
      </c>
      <c r="R446" s="125">
        <v>6.4564891741412042E-2</v>
      </c>
      <c r="S446" s="125">
        <v>-0.41154409244932794</v>
      </c>
      <c r="T446" s="125">
        <v>-1.5085435678063788</v>
      </c>
      <c r="U446" s="122">
        <v>-1.8012036029033295E-2</v>
      </c>
      <c r="V446" s="122">
        <v>2.9499113288871549E-2</v>
      </c>
      <c r="W446" s="94">
        <v>-0.36276667939082813</v>
      </c>
      <c r="X446" s="56"/>
      <c r="Y446" s="95">
        <v>445</v>
      </c>
      <c r="Z446" s="122">
        <f>(幕後結果!$AB$2+幕後結果!$AB$4*幕後結果_最佳化!$N1447)*12/3</f>
        <v>-1.3905301442217473</v>
      </c>
      <c r="AA446" s="122">
        <f>(幕後結果!$AC$2+幕後結果!$AC$4*幕後結果_最佳化!$O1447)*12/3</f>
        <v>-3.1962351932754451</v>
      </c>
      <c r="AB446" s="122">
        <f>(幕後結果!$AD$2+幕後結果!$AD$4*幕後結果_最佳化!$P1447)*12/3</f>
        <v>-1.0473788756294633</v>
      </c>
      <c r="AC446" s="122">
        <f>(幕後結果!$AE$2+幕後結果!$AE$4*幕後結果_最佳化!$Q1447)*12/3</f>
        <v>-7.4069500589618587E-3</v>
      </c>
      <c r="AD446" s="122">
        <f>(幕後結果!$AF$2+幕後結果!$AF$4*幕後結果_最佳化!$R1447)*12/3</f>
        <v>-0.28864417295010952</v>
      </c>
      <c r="AE446" s="122">
        <f>(幕後結果!$AG$2+幕後結果!$AG$4*幕後結果_最佳化!$S1447)*12/3</f>
        <v>-0.98850390574785951</v>
      </c>
      <c r="AF446" s="122">
        <f>(幕後結果!$AH$2+幕後結果!$AH$4*幕後結果_最佳化!$T1447)*12/3</f>
        <v>-0.47111857132328328</v>
      </c>
      <c r="AG446" s="122">
        <f>(幕後結果!$AI$2+幕後結果!$AI$4*幕後結果_最佳化!$U1447)*12/3</f>
        <v>-1.3579003875764097</v>
      </c>
      <c r="AH446" s="122">
        <f>(幕後結果!$AJ$2+幕後結果!$AJ$4*幕後結果_最佳化!$V1447)*12/3</f>
        <v>-0.90282428097654288</v>
      </c>
      <c r="AI446" s="96">
        <f>(幕後結果!$AK$2+幕後結果!$AK$4*幕後結果_最佳化!$W1447)*12/3</f>
        <v>-1.1658836100138819</v>
      </c>
      <c r="AJ446" s="56"/>
      <c r="AK446" s="56"/>
      <c r="AL446" s="56"/>
      <c r="AM446" s="104">
        <v>445</v>
      </c>
      <c r="AN446" s="122">
        <f t="shared" si="79"/>
        <v>0.14780848157884854</v>
      </c>
      <c r="AO446" s="122">
        <f t="shared" si="80"/>
        <v>0.10146756641544928</v>
      </c>
      <c r="AP446" s="122">
        <f t="shared" si="81"/>
        <v>0.13792531465832475</v>
      </c>
      <c r="AQ446" s="122">
        <f t="shared" si="82"/>
        <v>0.16176256701321123</v>
      </c>
      <c r="AR446" s="122">
        <f t="shared" si="83"/>
        <v>8.9826775524912902E-2</v>
      </c>
      <c r="AS446" s="122">
        <f t="shared" si="84"/>
        <v>2.7909013348966515E-2</v>
      </c>
      <c r="AT446" s="122">
        <f t="shared" si="85"/>
        <v>0.11317179941442608</v>
      </c>
      <c r="AU446" s="122">
        <f t="shared" si="86"/>
        <v>0.14342230502346756</v>
      </c>
      <c r="AV446" s="122">
        <f t="shared" si="87"/>
        <v>3.1451412127080733E-2</v>
      </c>
      <c r="AW446" s="122">
        <f t="shared" si="88"/>
        <v>4.5254764895312508E-2</v>
      </c>
      <c r="AX446" s="122">
        <f t="shared" si="89"/>
        <v>1</v>
      </c>
      <c r="AY446" s="122">
        <f>SUMPRODUCT(AN446:AW446,幕後結果_最佳化!$Z$1005:$AI$1005)</f>
        <v>6.0146347240960754E-2</v>
      </c>
      <c r="AZ446" s="122">
        <f>(SUMPRODUCT(AN446:AW446,MMULT(AN446:AW446,幕後結果!$AB$9:$AK$18)))*252</f>
        <v>4.8726490945795564E-2</v>
      </c>
      <c r="BA446" s="122">
        <f t="shared" si="90"/>
        <v>0.22074077771403172</v>
      </c>
      <c r="BB446" s="98">
        <f t="shared" si="91"/>
        <v>7.81294123340604E-2</v>
      </c>
      <c r="BC446" s="56"/>
      <c r="BD446" s="56"/>
    </row>
    <row r="447" spans="1:56">
      <c r="A447" s="91">
        <v>446</v>
      </c>
      <c r="B447" s="122">
        <v>0.58182779972177845</v>
      </c>
      <c r="C447" s="122">
        <v>0.21835057592097185</v>
      </c>
      <c r="D447" s="122">
        <v>0.18716625567012768</v>
      </c>
      <c r="E447" s="122">
        <v>0.14688407424578087</v>
      </c>
      <c r="F447" s="122">
        <v>0.18123832197058642</v>
      </c>
      <c r="G447" s="122">
        <v>0.66900378880683187</v>
      </c>
      <c r="H447" s="122">
        <v>0.57981562738774373</v>
      </c>
      <c r="I447" s="122">
        <v>1.4135197714449932E-2</v>
      </c>
      <c r="J447" s="122">
        <v>0.94709793098209594</v>
      </c>
      <c r="K447" s="100">
        <v>0.27472019989626495</v>
      </c>
      <c r="L447" s="101"/>
      <c r="M447" s="102">
        <v>446</v>
      </c>
      <c r="N447" s="125">
        <v>0.20657165276919384</v>
      </c>
      <c r="O447" s="125">
        <v>-0.77777587638395451</v>
      </c>
      <c r="P447" s="125">
        <v>-0.88838719421306978</v>
      </c>
      <c r="Q447" s="125">
        <v>-1.0498911771024697</v>
      </c>
      <c r="R447" s="125">
        <v>-0.91065601972670551</v>
      </c>
      <c r="S447" s="125">
        <v>0.43716399078143525</v>
      </c>
      <c r="T447" s="125">
        <v>0.20142183242518166</v>
      </c>
      <c r="U447" s="122">
        <v>-2.1935136054038336</v>
      </c>
      <c r="V447" s="122">
        <v>1.6173435757455581</v>
      </c>
      <c r="W447" s="94">
        <v>-0.59859888498119318</v>
      </c>
      <c r="X447" s="56"/>
      <c r="Y447" s="95">
        <v>446</v>
      </c>
      <c r="Z447" s="122">
        <f>(幕後結果!$AB$2+幕後結果!$AB$4*幕後結果_最佳化!$N1448)*12/3</f>
        <v>0.2081787925440578</v>
      </c>
      <c r="AA447" s="122">
        <f>(幕後結果!$AC$2+幕後結果!$AC$4*幕後結果_最佳化!$O1448)*12/3</f>
        <v>-2.4318025691737781</v>
      </c>
      <c r="AB447" s="122">
        <f>(幕後結果!$AD$2+幕後結果!$AD$4*幕後結果_最佳化!$P1448)*12/3</f>
        <v>-0.3237040406606988</v>
      </c>
      <c r="AC447" s="122">
        <f>(幕後結果!$AE$2+幕後結果!$AE$4*幕後結果_最佳化!$Q1448)*12/3</f>
        <v>-0.20516827560132467</v>
      </c>
      <c r="AD447" s="122">
        <f>(幕後結果!$AF$2+幕後結果!$AF$4*幕後結果_最佳化!$R1448)*12/3</f>
        <v>-0.95938836741615441</v>
      </c>
      <c r="AE447" s="122">
        <f>(幕後結果!$AG$2+幕後結果!$AG$4*幕後結果_最佳化!$S1448)*12/3</f>
        <v>-0.33714821589608746</v>
      </c>
      <c r="AF447" s="122">
        <f>(幕後結果!$AH$2+幕後結果!$AH$4*幕後結果_最佳化!$T1448)*12/3</f>
        <v>1.2228081702373559</v>
      </c>
      <c r="AG447" s="122">
        <f>(幕後結果!$AI$2+幕後結果!$AI$4*幕後結果_最佳化!$U1448)*12/3</f>
        <v>-3.3382106340246884</v>
      </c>
      <c r="AH447" s="122">
        <f>(幕後結果!$AJ$2+幕後結果!$AJ$4*幕後結果_最佳化!$V1448)*12/3</f>
        <v>0.60958268590812059</v>
      </c>
      <c r="AI447" s="96">
        <f>(幕後結果!$AK$2+幕後結果!$AK$4*幕後結果_最佳化!$W1448)*12/3</f>
        <v>-0.95155402345141959</v>
      </c>
      <c r="AJ447" s="56"/>
      <c r="AK447" s="56"/>
      <c r="AL447" s="56"/>
      <c r="AM447" s="104">
        <v>446</v>
      </c>
      <c r="AN447" s="122">
        <f t="shared" si="79"/>
        <v>4.2056631690475327E-2</v>
      </c>
      <c r="AO447" s="122">
        <f t="shared" si="80"/>
        <v>0.11662033369298648</v>
      </c>
      <c r="AP447" s="122">
        <f t="shared" si="81"/>
        <v>0.21031193935906317</v>
      </c>
      <c r="AQ447" s="122">
        <f t="shared" si="82"/>
        <v>4.0442716614048586E-2</v>
      </c>
      <c r="AR447" s="122">
        <f t="shared" si="83"/>
        <v>2.9986739777872015E-2</v>
      </c>
      <c r="AS447" s="122">
        <f t="shared" si="84"/>
        <v>0.1034109361035998</v>
      </c>
      <c r="AT447" s="122">
        <f t="shared" si="85"/>
        <v>0.12229775074603001</v>
      </c>
      <c r="AU447" s="122">
        <f t="shared" si="86"/>
        <v>3.2717743556356489E-2</v>
      </c>
      <c r="AV447" s="122">
        <f t="shared" si="87"/>
        <v>9.9334744876100362E-2</v>
      </c>
      <c r="AW447" s="122">
        <f t="shared" si="88"/>
        <v>0.20282046358346775</v>
      </c>
      <c r="AX447" s="122">
        <f t="shared" si="89"/>
        <v>1</v>
      </c>
      <c r="AY447" s="122">
        <f>SUMPRODUCT(AN447:AW447,幕後結果_最佳化!$Z$1005:$AI$1005)</f>
        <v>4.0632028679965099E-2</v>
      </c>
      <c r="AZ447" s="122">
        <f>(SUMPRODUCT(AN447:AW447,MMULT(AN447:AW447,幕後結果!$AB$9:$AK$18)))*252</f>
        <v>4.5568019142111497E-2</v>
      </c>
      <c r="BA447" s="122">
        <f t="shared" si="90"/>
        <v>0.21346666986232651</v>
      </c>
      <c r="BB447" s="98">
        <f t="shared" si="91"/>
        <v>-1.0624475106571019E-2</v>
      </c>
      <c r="BC447" s="56"/>
      <c r="BD447" s="56"/>
    </row>
    <row r="448" spans="1:56">
      <c r="A448" s="91">
        <v>447</v>
      </c>
      <c r="B448" s="122">
        <v>0.81112909192234262</v>
      </c>
      <c r="C448" s="122">
        <v>0.59157597153876962</v>
      </c>
      <c r="D448" s="122">
        <v>0.17260367709553548</v>
      </c>
      <c r="E448" s="122">
        <v>0.84937363117324982</v>
      </c>
      <c r="F448" s="122">
        <v>6.2071438395793654E-2</v>
      </c>
      <c r="G448" s="122">
        <v>0.49838224140819531</v>
      </c>
      <c r="H448" s="122">
        <v>0.29651632072231671</v>
      </c>
      <c r="I448" s="122">
        <v>0.80751204240048002</v>
      </c>
      <c r="J448" s="122">
        <v>0.60585704695640108</v>
      </c>
      <c r="K448" s="100">
        <v>0.43807513443287838</v>
      </c>
      <c r="L448" s="101"/>
      <c r="M448" s="102">
        <v>447</v>
      </c>
      <c r="N448" s="125">
        <v>0.8820647074306377</v>
      </c>
      <c r="O448" s="125">
        <v>0.23160083755583805</v>
      </c>
      <c r="P448" s="125">
        <v>-0.94392621602957205</v>
      </c>
      <c r="Q448" s="125">
        <v>1.0337506717439486</v>
      </c>
      <c r="R448" s="125">
        <v>-1.537614594812311</v>
      </c>
      <c r="S448" s="125">
        <v>-4.055130541535122E-3</v>
      </c>
      <c r="T448" s="125">
        <v>-0.53444651916679309</v>
      </c>
      <c r="U448" s="122">
        <v>0.86876457097614967</v>
      </c>
      <c r="V448" s="122">
        <v>0.26853712004200531</v>
      </c>
      <c r="W448" s="94">
        <v>-0.15585125460715535</v>
      </c>
      <c r="X448" s="56"/>
      <c r="Y448" s="95">
        <v>447</v>
      </c>
      <c r="Z448" s="122">
        <f>(幕後結果!$AB$2+幕後結果!$AB$4*幕後結果_最佳化!$N1449)*12/3</f>
        <v>1.0468374626531707</v>
      </c>
      <c r="AA448" s="122">
        <f>(幕後結果!$AC$2+幕後結果!$AC$4*幕後結果_最佳化!$O1449)*12/3</f>
        <v>-0.98211758194977927</v>
      </c>
      <c r="AB448" s="122">
        <f>(幕後結果!$AD$2+幕後結果!$AD$4*幕後結果_最佳化!$P1449)*12/3</f>
        <v>-6.5835108734974113E-2</v>
      </c>
      <c r="AC448" s="122">
        <f>(幕後結果!$AE$2+幕後結果!$AE$4*幕後結果_最佳化!$Q1449)*12/3</f>
        <v>1.5075816985695163</v>
      </c>
      <c r="AD448" s="122">
        <f>(幕後結果!$AF$2+幕後結果!$AF$4*幕後結果_最佳化!$R1449)*12/3</f>
        <v>-1.1283042603511295</v>
      </c>
      <c r="AE448" s="122">
        <f>(幕後結果!$AG$2+幕後結果!$AG$4*幕後結果_最佳化!$S1449)*12/3</f>
        <v>0.8212224402722601</v>
      </c>
      <c r="AF448" s="122">
        <f>(幕後結果!$AH$2+幕後結果!$AH$4*幕後結果_最佳化!$T1449)*12/3</f>
        <v>0.35658106437534737</v>
      </c>
      <c r="AG448" s="122">
        <f>(幕後結果!$AI$2+幕後結果!$AI$4*幕後結果_最佳化!$U1449)*12/3</f>
        <v>0.31465457609292535</v>
      </c>
      <c r="AH448" s="122">
        <f>(幕後結果!$AJ$2+幕後結果!$AJ$4*幕後結果_最佳化!$V1449)*12/3</f>
        <v>0.34679219522585009</v>
      </c>
      <c r="AI448" s="96">
        <f>(幕後結果!$AK$2+幕後結果!$AK$4*幕後結果_最佳化!$W1449)*12/3</f>
        <v>-0.48719248106239071</v>
      </c>
      <c r="AJ448" s="56"/>
      <c r="AK448" s="56"/>
      <c r="AL448" s="56"/>
      <c r="AM448" s="104">
        <v>447</v>
      </c>
      <c r="AN448" s="122">
        <f t="shared" si="79"/>
        <v>6.058212733885799E-2</v>
      </c>
      <c r="AO448" s="122">
        <f t="shared" si="80"/>
        <v>4.3270027815939714E-2</v>
      </c>
      <c r="AP448" s="122">
        <f t="shared" si="81"/>
        <v>5.063086102881293E-2</v>
      </c>
      <c r="AQ448" s="122">
        <f t="shared" si="82"/>
        <v>7.2748835415495719E-2</v>
      </c>
      <c r="AR448" s="122">
        <f t="shared" si="83"/>
        <v>2.1086974613587772E-2</v>
      </c>
      <c r="AS448" s="122">
        <f t="shared" si="84"/>
        <v>8.456828496611199E-2</v>
      </c>
      <c r="AT448" s="122">
        <f t="shared" si="85"/>
        <v>0.11052188404472543</v>
      </c>
      <c r="AU448" s="122">
        <f t="shared" si="86"/>
        <v>9.6912744606171941E-2</v>
      </c>
      <c r="AV448" s="122">
        <f t="shared" si="87"/>
        <v>0.33145014954893515</v>
      </c>
      <c r="AW448" s="122">
        <f t="shared" si="88"/>
        <v>0.12822811062136141</v>
      </c>
      <c r="AX448" s="122">
        <f t="shared" si="89"/>
        <v>1</v>
      </c>
      <c r="AY448" s="122">
        <f>SUMPRODUCT(AN448:AW448,幕後結果_最佳化!$Z$1005:$AI$1005)</f>
        <v>8.1589485804642231E-2</v>
      </c>
      <c r="AZ448" s="122">
        <f>(SUMPRODUCT(AN448:AW448,MMULT(AN448:AW448,幕後結果!$AB$9:$AK$18)))*252</f>
        <v>4.9222027239429027E-2</v>
      </c>
      <c r="BA448" s="122">
        <f t="shared" si="90"/>
        <v>0.22186037780421503</v>
      </c>
      <c r="BB448" s="98">
        <f t="shared" si="91"/>
        <v>0.17438663986583722</v>
      </c>
      <c r="BC448" s="56"/>
      <c r="BD448" s="56"/>
    </row>
    <row r="449" spans="1:56">
      <c r="A449" s="91">
        <v>448</v>
      </c>
      <c r="B449" s="122">
        <v>0.26433712460218217</v>
      </c>
      <c r="C449" s="122">
        <v>0.34217245828658416</v>
      </c>
      <c r="D449" s="122">
        <v>0.81445139662974442</v>
      </c>
      <c r="E449" s="122">
        <v>0.84944257669484302</v>
      </c>
      <c r="F449" s="122">
        <v>0.65741848394720259</v>
      </c>
      <c r="G449" s="122">
        <v>0.24662206115779095</v>
      </c>
      <c r="H449" s="122">
        <v>8.7244744991399115E-2</v>
      </c>
      <c r="I449" s="122">
        <v>0.61310045979065775</v>
      </c>
      <c r="J449" s="122">
        <v>0.41134636648086098</v>
      </c>
      <c r="K449" s="100">
        <v>0.86028460443550347</v>
      </c>
      <c r="L449" s="101"/>
      <c r="M449" s="102">
        <v>448</v>
      </c>
      <c r="N449" s="125">
        <v>-0.63003108097855254</v>
      </c>
      <c r="O449" s="125">
        <v>-0.40654130159591001</v>
      </c>
      <c r="P449" s="125">
        <v>0.89442001648092151</v>
      </c>
      <c r="Q449" s="125">
        <v>1.0340455987417392</v>
      </c>
      <c r="R449" s="125">
        <v>0.40542786482498477</v>
      </c>
      <c r="S449" s="125">
        <v>-0.68515816088172887</v>
      </c>
      <c r="T449" s="125">
        <v>-1.3579186778504644</v>
      </c>
      <c r="U449" s="122">
        <v>0.2874091180186536</v>
      </c>
      <c r="V449" s="122">
        <v>-0.22408298358110595</v>
      </c>
      <c r="W449" s="94">
        <v>1.08159890536683</v>
      </c>
      <c r="X449" s="56"/>
      <c r="Y449" s="95">
        <v>448</v>
      </c>
      <c r="Z449" s="122">
        <f>(幕後結果!$AB$2+幕後結果!$AB$4*幕後結果_最佳化!$N1450)*12/3</f>
        <v>-0.83050566357694</v>
      </c>
      <c r="AA449" s="122">
        <f>(幕後結果!$AC$2+幕後結果!$AC$4*幕後結果_最佳化!$O1450)*12/3</f>
        <v>-1.9929025420446174</v>
      </c>
      <c r="AB449" s="122">
        <f>(幕後結果!$AD$2+幕後結果!$AD$4*幕後結果_最佳化!$P1450)*12/3</f>
        <v>1.0058450528580738</v>
      </c>
      <c r="AC449" s="122">
        <f>(幕後結果!$AE$2+幕後結果!$AE$4*幕後結果_最佳化!$Q1450)*12/3</f>
        <v>1.7406813736198463</v>
      </c>
      <c r="AD449" s="122">
        <f>(幕後結果!$AF$2+幕後結果!$AF$4*幕後結果_最佳化!$R1450)*12/3</f>
        <v>0.34511652051390601</v>
      </c>
      <c r="AE449" s="122">
        <f>(幕後結果!$AG$2+幕後結果!$AG$4*幕後結果_最佳化!$S1450)*12/3</f>
        <v>0.36721253646679736</v>
      </c>
      <c r="AF449" s="122">
        <f>(幕後結果!$AH$2+幕後結果!$AH$4*幕後結果_最佳化!$T1450)*12/3</f>
        <v>-0.12733337004429224</v>
      </c>
      <c r="AG449" s="122">
        <f>(幕後結果!$AI$2+幕後結果!$AI$4*幕後結果_最佳化!$U1450)*12/3</f>
        <v>-0.81222323717162059</v>
      </c>
      <c r="AH449" s="122">
        <f>(幕後結果!$AJ$2+幕後結果!$AJ$4*幕後結果_最佳化!$V1450)*12/3</f>
        <v>-0.34986377873499741</v>
      </c>
      <c r="AI449" s="96">
        <f>(幕後結果!$AK$2+幕後結果!$AK$4*幕後結果_最佳化!$W1450)*12/3</f>
        <v>-0.14558107691500449</v>
      </c>
      <c r="AJ449" s="56"/>
      <c r="AK449" s="56"/>
      <c r="AL449" s="56"/>
      <c r="AM449" s="104">
        <v>448</v>
      </c>
      <c r="AN449" s="122">
        <f t="shared" si="79"/>
        <v>0.14398591155512433</v>
      </c>
      <c r="AO449" s="122">
        <f t="shared" si="80"/>
        <v>2.3333050285394029E-2</v>
      </c>
      <c r="AP449" s="122">
        <f t="shared" si="81"/>
        <v>0.13668674444022152</v>
      </c>
      <c r="AQ449" s="122">
        <f t="shared" si="82"/>
        <v>0.25178169732562411</v>
      </c>
      <c r="AR449" s="122">
        <f t="shared" si="83"/>
        <v>0.12874373813894291</v>
      </c>
      <c r="AS449" s="122">
        <f t="shared" si="84"/>
        <v>7.5371116614396296E-3</v>
      </c>
      <c r="AT449" s="122">
        <f t="shared" si="85"/>
        <v>0.10546860457224268</v>
      </c>
      <c r="AU449" s="122">
        <f t="shared" si="86"/>
        <v>9.401466174708227E-2</v>
      </c>
      <c r="AV449" s="122">
        <f t="shared" si="87"/>
        <v>7.242094119015649E-2</v>
      </c>
      <c r="AW449" s="122">
        <f t="shared" si="88"/>
        <v>3.6027539083771938E-2</v>
      </c>
      <c r="AX449" s="122">
        <f t="shared" si="89"/>
        <v>1</v>
      </c>
      <c r="AY449" s="122">
        <f>SUMPRODUCT(AN449:AW449,幕後結果_最佳化!$Z$1005:$AI$1005)</f>
        <v>0.2757452072036114</v>
      </c>
      <c r="AZ449" s="122">
        <f>(SUMPRODUCT(AN449:AW449,MMULT(AN449:AW449,幕後結果!$AB$9:$AK$18)))*252</f>
        <v>4.3483601068611967E-2</v>
      </c>
      <c r="BA449" s="122">
        <f t="shared" si="90"/>
        <v>0.20852721901136065</v>
      </c>
      <c r="BB449" s="98">
        <f t="shared" si="91"/>
        <v>1.1166178128090123</v>
      </c>
      <c r="BC449" s="56"/>
      <c r="BD449" s="56"/>
    </row>
    <row r="450" spans="1:56">
      <c r="A450" s="91">
        <v>449</v>
      </c>
      <c r="B450" s="122">
        <v>0.1395570227001337</v>
      </c>
      <c r="C450" s="122">
        <v>0.75870509579507783</v>
      </c>
      <c r="D450" s="122">
        <v>0.24744732934586411</v>
      </c>
      <c r="E450" s="122">
        <v>0.20376814791567144</v>
      </c>
      <c r="F450" s="122">
        <v>0.34473668703089788</v>
      </c>
      <c r="G450" s="122">
        <v>0.74004078210919588</v>
      </c>
      <c r="H450" s="122">
        <v>0.35068006481709046</v>
      </c>
      <c r="I450" s="122">
        <v>0.17691298882102391</v>
      </c>
      <c r="J450" s="122">
        <v>6.6991202585894083E-2</v>
      </c>
      <c r="K450" s="100">
        <v>0.78614673226220599</v>
      </c>
      <c r="L450" s="101"/>
      <c r="M450" s="102">
        <v>449</v>
      </c>
      <c r="N450" s="125">
        <v>-1.08231170782602</v>
      </c>
      <c r="O450" s="125">
        <v>0.70214328867082221</v>
      </c>
      <c r="P450" s="125">
        <v>-0.68254458810068963</v>
      </c>
      <c r="Q450" s="125">
        <v>-0.82823699593280553</v>
      </c>
      <c r="R450" s="125">
        <v>-0.39956984018188119</v>
      </c>
      <c r="S450" s="125">
        <v>0.64347113946294343</v>
      </c>
      <c r="T450" s="125">
        <v>-0.38348508147315902</v>
      </c>
      <c r="U450" s="122">
        <v>-0.92719369152035347</v>
      </c>
      <c r="V450" s="122">
        <v>-1.4985808445373829</v>
      </c>
      <c r="W450" s="94">
        <v>0.79312236185020812</v>
      </c>
      <c r="X450" s="56"/>
      <c r="Y450" s="95">
        <v>449</v>
      </c>
      <c r="Z450" s="122">
        <f>(幕後結果!$AB$2+幕後結果!$AB$4*幕後結果_最佳化!$N1451)*12/3</f>
        <v>-1.3920348553435706</v>
      </c>
      <c r="AA450" s="122">
        <f>(幕後結果!$AC$2+幕後結果!$AC$4*幕後結果_最佳化!$O1451)*12/3</f>
        <v>-0.50435075843516974</v>
      </c>
      <c r="AB450" s="122">
        <f>(幕後結果!$AD$2+幕後結果!$AD$4*幕後結果_最佳化!$P1451)*12/3</f>
        <v>-0.38333529579634451</v>
      </c>
      <c r="AC450" s="122">
        <f>(幕後結果!$AE$2+幕後結果!$AE$4*幕後結果_最佳化!$Q1451)*12/3</f>
        <v>0.18337956042091019</v>
      </c>
      <c r="AD450" s="122">
        <f>(幕後結果!$AF$2+幕後結果!$AF$4*幕後結果_最佳化!$R1451)*12/3</f>
        <v>-0.36513867436525976</v>
      </c>
      <c r="AE450" s="122">
        <f>(幕後結果!$AG$2+幕後結果!$AG$4*幕後結果_最佳化!$S1451)*12/3</f>
        <v>0.12961041370190893</v>
      </c>
      <c r="AF450" s="122">
        <f>(幕後結果!$AH$2+幕後結果!$AH$4*幕後結果_最佳化!$T1451)*12/3</f>
        <v>0.47786694251309636</v>
      </c>
      <c r="AG450" s="122">
        <f>(幕後結果!$AI$2+幕後結果!$AI$4*幕後結果_最佳化!$U1451)*12/3</f>
        <v>-2.5239771444130605</v>
      </c>
      <c r="AH450" s="122">
        <f>(幕後結果!$AJ$2+幕後結果!$AJ$4*幕後結果_最佳化!$V1451)*12/3</f>
        <v>-1.2118297991945883</v>
      </c>
      <c r="AI450" s="96">
        <f>(幕後結果!$AK$2+幕後結果!$AK$4*幕後結果_最佳化!$W1451)*12/3</f>
        <v>-0.43624853448457773</v>
      </c>
      <c r="AJ450" s="56"/>
      <c r="AK450" s="56"/>
      <c r="AL450" s="56"/>
      <c r="AM450" s="104">
        <v>449</v>
      </c>
      <c r="AN450" s="122">
        <f t="shared" si="79"/>
        <v>0.10489049387380614</v>
      </c>
      <c r="AO450" s="122">
        <f t="shared" si="80"/>
        <v>0.14744378826498483</v>
      </c>
      <c r="AP450" s="122">
        <f t="shared" si="81"/>
        <v>5.3279310713914216E-2</v>
      </c>
      <c r="AQ450" s="122">
        <f t="shared" si="82"/>
        <v>0.12958650572943464</v>
      </c>
      <c r="AR450" s="122">
        <f t="shared" si="83"/>
        <v>6.6139829221303098E-2</v>
      </c>
      <c r="AS450" s="122">
        <f t="shared" si="84"/>
        <v>1.035474273312339E-2</v>
      </c>
      <c r="AT450" s="122">
        <f t="shared" si="85"/>
        <v>8.5627200524485511E-2</v>
      </c>
      <c r="AU450" s="122">
        <f t="shared" si="86"/>
        <v>0.1751127889084392</v>
      </c>
      <c r="AV450" s="122">
        <f t="shared" si="87"/>
        <v>0.11302718739937268</v>
      </c>
      <c r="AW450" s="122">
        <f t="shared" si="88"/>
        <v>0.11453815263113631</v>
      </c>
      <c r="AX450" s="122">
        <f t="shared" si="89"/>
        <v>1</v>
      </c>
      <c r="AY450" s="122">
        <f>SUMPRODUCT(AN450:AW450,幕後結果_最佳化!$Z$1005:$AI$1005)</f>
        <v>-0.15561150898185486</v>
      </c>
      <c r="AZ450" s="122">
        <f>(SUMPRODUCT(AN450:AW450,MMULT(AN450:AW450,幕後結果!$AB$9:$AK$18)))*252</f>
        <v>5.0187416407737016E-2</v>
      </c>
      <c r="BA450" s="122">
        <f t="shared" si="90"/>
        <v>0.22402548160362698</v>
      </c>
      <c r="BB450" s="98">
        <f t="shared" si="91"/>
        <v>-0.88611129216579687</v>
      </c>
      <c r="BC450" s="56"/>
      <c r="BD450" s="56"/>
    </row>
    <row r="451" spans="1:56">
      <c r="A451" s="91">
        <v>450</v>
      </c>
      <c r="B451" s="122">
        <v>0.69555185554377541</v>
      </c>
      <c r="C451" s="122">
        <v>0.63486445977561501</v>
      </c>
      <c r="D451" s="122">
        <v>0.34102694166333114</v>
      </c>
      <c r="E451" s="122">
        <v>0.7717005367674783</v>
      </c>
      <c r="F451" s="122">
        <v>0.1256094446726379</v>
      </c>
      <c r="G451" s="122">
        <v>1.2375965101667719E-2</v>
      </c>
      <c r="H451" s="122">
        <v>0.67818530305564884</v>
      </c>
      <c r="I451" s="122">
        <v>0.74918751031713771</v>
      </c>
      <c r="J451" s="122">
        <v>0.79021487574573501</v>
      </c>
      <c r="K451" s="100">
        <v>0.54314135456757984</v>
      </c>
      <c r="L451" s="101"/>
      <c r="M451" s="102">
        <v>450</v>
      </c>
      <c r="N451" s="125">
        <v>0.5116495663425259</v>
      </c>
      <c r="O451" s="125">
        <v>0.34476495624535319</v>
      </c>
      <c r="P451" s="125">
        <v>-0.40966203516309563</v>
      </c>
      <c r="Q451" s="125">
        <v>0.74445885133670953</v>
      </c>
      <c r="R451" s="125">
        <v>-1.1473938317578716</v>
      </c>
      <c r="S451" s="125">
        <v>-2.245252457822037</v>
      </c>
      <c r="T451" s="125">
        <v>0.4626302891615513</v>
      </c>
      <c r="U451" s="122">
        <v>0.67193515411419391</v>
      </c>
      <c r="V451" s="122">
        <v>0.80716704657482718</v>
      </c>
      <c r="W451" s="94">
        <v>0.1083509718735195</v>
      </c>
      <c r="X451" s="56"/>
      <c r="Y451" s="95">
        <v>450</v>
      </c>
      <c r="Z451" s="122">
        <f>(幕後結果!$AB$2+幕後結果!$AB$4*幕後結果_最佳化!$N1452)*12/3</f>
        <v>0.58694839722238923</v>
      </c>
      <c r="AA451" s="122">
        <f>(幕後結果!$AC$2+幕後結果!$AC$4*幕後結果_最佳化!$O1452)*12/3</f>
        <v>-0.85835272044554323</v>
      </c>
      <c r="AB451" s="122">
        <f>(幕後結果!$AD$2+幕後結果!$AD$4*幕後結果_最佳化!$P1452)*12/3</f>
        <v>0.29673994945370974</v>
      </c>
      <c r="AC451" s="122">
        <f>(幕後結果!$AE$2+幕後結果!$AE$4*幕後結果_最佳化!$Q1452)*12/3</f>
        <v>1.4212632504569409</v>
      </c>
      <c r="AD451" s="122">
        <f>(幕後結果!$AF$2+幕後結果!$AF$4*幕後結果_最佳化!$R1452)*12/3</f>
        <v>-0.81130859205710959</v>
      </c>
      <c r="AE451" s="122">
        <f>(幕後結果!$AG$2+幕後結果!$AG$4*幕後結果_最佳化!$S1452)*12/3</f>
        <v>-0.8862811360210715</v>
      </c>
      <c r="AF451" s="122">
        <f>(幕後結果!$AH$2+幕後結果!$AH$4*幕後結果_最佳化!$T1452)*12/3</f>
        <v>1.4510136092615202</v>
      </c>
      <c r="AG451" s="122">
        <f>(幕後結果!$AI$2+幕後結果!$AI$4*幕後結果_最佳化!$U1452)*12/3</f>
        <v>-0.13294865264233746</v>
      </c>
      <c r="AH451" s="122">
        <f>(幕後結果!$AJ$2+幕後結果!$AJ$4*幕後結果_最佳化!$V1452)*12/3</f>
        <v>0.95478783121984223</v>
      </c>
      <c r="AI451" s="96">
        <f>(幕後結果!$AK$2+幕後結果!$AK$4*幕後結果_最佳化!$W1452)*12/3</f>
        <v>-0.47957208034356608</v>
      </c>
      <c r="AJ451" s="56"/>
      <c r="AK451" s="56"/>
      <c r="AL451" s="56"/>
      <c r="AM451" s="104">
        <v>450</v>
      </c>
      <c r="AN451" s="122">
        <f t="shared" si="79"/>
        <v>6.2368661924520431E-2</v>
      </c>
      <c r="AO451" s="122">
        <f t="shared" si="80"/>
        <v>0.18920636951896377</v>
      </c>
      <c r="AP451" s="122">
        <f t="shared" si="81"/>
        <v>2.0217519488965538E-4</v>
      </c>
      <c r="AQ451" s="122">
        <f t="shared" si="82"/>
        <v>0.13024414630437361</v>
      </c>
      <c r="AR451" s="122">
        <f t="shared" si="83"/>
        <v>0.17997272010990428</v>
      </c>
      <c r="AS451" s="122">
        <f t="shared" si="84"/>
        <v>0.13107252332472383</v>
      </c>
      <c r="AT451" s="122">
        <f t="shared" si="85"/>
        <v>0.1468775740701701</v>
      </c>
      <c r="AU451" s="122">
        <f t="shared" si="86"/>
        <v>1.6595403609493024E-2</v>
      </c>
      <c r="AV451" s="122">
        <f t="shared" si="87"/>
        <v>5.580679614915935E-2</v>
      </c>
      <c r="AW451" s="122">
        <f t="shared" si="88"/>
        <v>8.7653629793801938E-2</v>
      </c>
      <c r="AX451" s="122">
        <f t="shared" si="89"/>
        <v>1</v>
      </c>
      <c r="AY451" s="122">
        <f>SUMPRODUCT(AN451:AW451,幕後結果_最佳化!$Z$1005:$AI$1005)</f>
        <v>3.0888025639375233E-3</v>
      </c>
      <c r="AZ451" s="122">
        <f>(SUMPRODUCT(AN451:AW451,MMULT(AN451:AW451,幕後結果!$AB$9:$AK$18)))*252</f>
        <v>4.8616847683005622E-2</v>
      </c>
      <c r="BA451" s="122">
        <f t="shared" si="90"/>
        <v>0.22049228486050396</v>
      </c>
      <c r="BB451" s="98">
        <f t="shared" si="91"/>
        <v>-0.18055596576201893</v>
      </c>
      <c r="BC451" s="56"/>
      <c r="BD451" s="56"/>
    </row>
    <row r="452" spans="1:56">
      <c r="A452" s="91">
        <v>451</v>
      </c>
      <c r="B452" s="122">
        <v>0.99362469367608885</v>
      </c>
      <c r="C452" s="122">
        <v>0.79355706552488336</v>
      </c>
      <c r="D452" s="122">
        <v>0.35653533307555896</v>
      </c>
      <c r="E452" s="122">
        <v>0.18557954311721425</v>
      </c>
      <c r="F452" s="122">
        <v>6.6579406359612792E-2</v>
      </c>
      <c r="G452" s="122">
        <v>0.85833622980958935</v>
      </c>
      <c r="H452" s="122">
        <v>0.54827837887603215</v>
      </c>
      <c r="I452" s="122">
        <v>0.79725056527117433</v>
      </c>
      <c r="J452" s="122">
        <v>0.26074836511382382</v>
      </c>
      <c r="K452" s="100">
        <v>0.93183649036250982</v>
      </c>
      <c r="L452" s="101"/>
      <c r="M452" s="102">
        <v>451</v>
      </c>
      <c r="N452" s="125">
        <v>2.4906598458860958</v>
      </c>
      <c r="O452" s="125">
        <v>0.81882569451703735</v>
      </c>
      <c r="P452" s="125">
        <v>-0.36773523340294101</v>
      </c>
      <c r="Q452" s="125">
        <v>-0.89430432557316542</v>
      </c>
      <c r="R452" s="125">
        <v>-1.5017611200935177</v>
      </c>
      <c r="S452" s="125">
        <v>1.0728742510548228</v>
      </c>
      <c r="T452" s="125">
        <v>0.12131285014403691</v>
      </c>
      <c r="U452" s="122">
        <v>0.83184069628743085</v>
      </c>
      <c r="V452" s="122">
        <v>-0.6410399457228465</v>
      </c>
      <c r="W452" s="94">
        <v>1.4896092087550574</v>
      </c>
      <c r="X452" s="56"/>
      <c r="Y452" s="95">
        <v>451</v>
      </c>
      <c r="Z452" s="122">
        <f>(幕後結果!$AB$2+幕後結果!$AB$4*幕後結果_最佳化!$N1453)*12/3</f>
        <v>3.0439893952325323</v>
      </c>
      <c r="AA452" s="122">
        <f>(幕後結果!$AC$2+幕後結果!$AC$4*幕後結果_最佳化!$O1453)*12/3</f>
        <v>-3.3115996849372609E-2</v>
      </c>
      <c r="AB452" s="122">
        <f>(幕後結果!$AD$2+幕後結果!$AD$4*幕後結果_最佳化!$P1453)*12/3</f>
        <v>0.9772344126704029</v>
      </c>
      <c r="AC452" s="122">
        <f>(幕後結果!$AE$2+幕後結果!$AE$4*幕後結果_最佳化!$Q1453)*12/3</f>
        <v>0.44269485380777973</v>
      </c>
      <c r="AD452" s="122">
        <f>(幕後結果!$AF$2+幕後結果!$AF$4*幕後結果_最佳化!$R1453)*12/3</f>
        <v>-1.2055316892675139</v>
      </c>
      <c r="AE452" s="122">
        <f>(幕後結果!$AG$2+幕後結果!$AG$4*幕後結果_最佳化!$S1453)*12/3</f>
        <v>1.1483112772557154</v>
      </c>
      <c r="AF452" s="122">
        <f>(幕後結果!$AH$2+幕後結果!$AH$4*幕後結果_最佳化!$T1453)*12/3</f>
        <v>1.5183814829119102</v>
      </c>
      <c r="AG452" s="122">
        <f>(幕後結果!$AI$2+幕後結果!$AI$4*幕後結果_最佳化!$U1453)*12/3</f>
        <v>1.1514087296986448</v>
      </c>
      <c r="AH452" s="122">
        <f>(幕後結果!$AJ$2+幕後結果!$AJ$4*幕後結果_最佳化!$V1453)*12/3</f>
        <v>0.35588399167900819</v>
      </c>
      <c r="AI452" s="96">
        <f>(幕後結果!$AK$2+幕後結果!$AK$4*幕後結果_最佳化!$W1453)*12/3</f>
        <v>0.66734208106518322</v>
      </c>
      <c r="AJ452" s="56"/>
      <c r="AK452" s="56"/>
      <c r="AL452" s="56"/>
      <c r="AM452" s="104">
        <v>451</v>
      </c>
      <c r="AN452" s="122">
        <f t="shared" ref="AN452:AN515" si="92">B1453/SUM($B1453:$K1453)</f>
        <v>5.183109514452075E-2</v>
      </c>
      <c r="AO452" s="122">
        <f t="shared" ref="AO452:AO515" si="93">C1453/SUM($B1453:$K1453)</f>
        <v>6.3965961773773714E-2</v>
      </c>
      <c r="AP452" s="122">
        <f t="shared" ref="AP452:AP515" si="94">D1453/SUM($B1453:$K1453)</f>
        <v>0.14316043486434771</v>
      </c>
      <c r="AQ452" s="122">
        <f t="shared" ref="AQ452:AQ515" si="95">E1453/SUM($B1453:$K1453)</f>
        <v>4.771521120683566E-2</v>
      </c>
      <c r="AR452" s="122">
        <f t="shared" ref="AR452:AR515" si="96">F1453/SUM($B1453:$K1453)</f>
        <v>0.17901333987727427</v>
      </c>
      <c r="AS452" s="122">
        <f t="shared" ref="AS452:AS515" si="97">G1453/SUM($B1453:$K1453)</f>
        <v>0.13539222276130575</v>
      </c>
      <c r="AT452" s="122">
        <f t="shared" ref="AT452:AT515" si="98">H1453/SUM($B1453:$K1453)</f>
        <v>4.2884175061608291E-2</v>
      </c>
      <c r="AU452" s="122">
        <f t="shared" ref="AU452:AU515" si="99">I1453/SUM($B1453:$K1453)</f>
        <v>7.6381724891894182E-2</v>
      </c>
      <c r="AV452" s="122">
        <f t="shared" ref="AV452:AV515" si="100">J1453/SUM($B1453:$K1453)</f>
        <v>0.1971467025100796</v>
      </c>
      <c r="AW452" s="122">
        <f t="shared" ref="AW452:AW515" si="101">K1453/SUM($B1453:$K1453)</f>
        <v>6.250913190835998E-2</v>
      </c>
      <c r="AX452" s="122">
        <f t="shared" ref="AX452:AX515" si="102">SUM(AN452:AW452)</f>
        <v>0.99999999999999978</v>
      </c>
      <c r="AY452" s="122">
        <f>SUMPRODUCT(AN452:AW452,幕後結果_最佳化!$Z$1005:$AI$1005)</f>
        <v>2.6099162789744914E-2</v>
      </c>
      <c r="AZ452" s="122">
        <f>(SUMPRODUCT(AN452:AW452,MMULT(AN452:AW452,幕後結果!$AB$9:$AK$18)))*252</f>
        <v>4.3573792031236694E-2</v>
      </c>
      <c r="BA452" s="122">
        <f t="shared" ref="BA452:BA515" si="103">AZ452^0.5</f>
        <v>0.20874336404119939</v>
      </c>
      <c r="BB452" s="98">
        <f t="shared" ref="BB452:BB515" si="104">(AY452-$BC$2)/$BA452</f>
        <v>-8.0485611063253387E-2</v>
      </c>
      <c r="BC452" s="56"/>
      <c r="BD452" s="56"/>
    </row>
    <row r="453" spans="1:56">
      <c r="A453" s="91">
        <v>452</v>
      </c>
      <c r="B453" s="122">
        <v>0.71550483489136396</v>
      </c>
      <c r="C453" s="122">
        <v>0.65451106639555157</v>
      </c>
      <c r="D453" s="122">
        <v>0.25592997989614741</v>
      </c>
      <c r="E453" s="122">
        <v>0.40736861002686897</v>
      </c>
      <c r="F453" s="122">
        <v>0.4696388320325624</v>
      </c>
      <c r="G453" s="122">
        <v>0.93651916563351834</v>
      </c>
      <c r="H453" s="122">
        <v>0.71006749617462539</v>
      </c>
      <c r="I453" s="122">
        <v>0.22614584951127226</v>
      </c>
      <c r="J453" s="122">
        <v>0.67824756136159992</v>
      </c>
      <c r="K453" s="100">
        <v>0.1433446176572386</v>
      </c>
      <c r="L453" s="101"/>
      <c r="M453" s="102">
        <v>452</v>
      </c>
      <c r="N453" s="125">
        <v>0.56953912022692244</v>
      </c>
      <c r="O453" s="125">
        <v>0.3975283740205604</v>
      </c>
      <c r="P453" s="125">
        <v>-0.6559443054590256</v>
      </c>
      <c r="Q453" s="125">
        <v>-0.23431915013446039</v>
      </c>
      <c r="R453" s="125">
        <v>-7.6177775272843459E-2</v>
      </c>
      <c r="S453" s="125">
        <v>1.5261935523707941</v>
      </c>
      <c r="T453" s="125">
        <v>0.55358191224101094</v>
      </c>
      <c r="U453" s="122">
        <v>-0.75159990742567262</v>
      </c>
      <c r="V453" s="122">
        <v>0.46280398123926203</v>
      </c>
      <c r="W453" s="94">
        <v>-1.0654126488020406</v>
      </c>
      <c r="X453" s="56"/>
      <c r="Y453" s="95">
        <v>452</v>
      </c>
      <c r="Z453" s="122">
        <f>(幕後結果!$AB$2+幕後結果!$AB$4*幕後結果_最佳化!$N1454)*12/3</f>
        <v>0.65882119582315468</v>
      </c>
      <c r="AA453" s="122">
        <f>(幕後結果!$AC$2+幕後結果!$AC$4*幕後結果_最佳化!$O1454)*12/3</f>
        <v>-0.78061114467693182</v>
      </c>
      <c r="AB453" s="122">
        <f>(幕後結果!$AD$2+幕後結果!$AD$4*幕後結果_最佳化!$P1454)*12/3</f>
        <v>0.10626709264601958</v>
      </c>
      <c r="AC453" s="122">
        <f>(幕後結果!$AE$2+幕後結果!$AE$4*幕後結果_最佳化!$Q1454)*12/3</f>
        <v>0.66601828074293723</v>
      </c>
      <c r="AD453" s="122">
        <f>(幕後結果!$AF$2+幕後結果!$AF$4*幕後結果_最佳化!$R1454)*12/3</f>
        <v>-0.19254314988999618</v>
      </c>
      <c r="AE453" s="122">
        <f>(幕後結果!$AG$2+幕後結果!$AG$4*幕後結果_最佳化!$S1454)*12/3</f>
        <v>1.410733100731278</v>
      </c>
      <c r="AF453" s="122">
        <f>(幕後結果!$AH$2+幕後結果!$AH$4*幕後結果_最佳化!$T1454)*12/3</f>
        <v>1.7012927085804155</v>
      </c>
      <c r="AG453" s="122">
        <f>(幕後結果!$AI$2+幕後結果!$AI$4*幕後結果_最佳化!$U1454)*12/3</f>
        <v>-1.3724522968307609</v>
      </c>
      <c r="AH453" s="122">
        <f>(幕後結果!$AJ$2+幕後結果!$AJ$4*幕後結果_最佳化!$V1454)*12/3</f>
        <v>0.6069355468266161</v>
      </c>
      <c r="AI453" s="96">
        <f>(幕後結果!$AK$2+幕後結果!$AK$4*幕後結果_最佳化!$W1454)*12/3</f>
        <v>-0.6127284331032008</v>
      </c>
      <c r="AJ453" s="56"/>
      <c r="AK453" s="56"/>
      <c r="AL453" s="56"/>
      <c r="AM453" s="104">
        <v>452</v>
      </c>
      <c r="AN453" s="122">
        <f t="shared" si="92"/>
        <v>5.4567219074159172E-2</v>
      </c>
      <c r="AO453" s="122">
        <f t="shared" si="93"/>
        <v>0.17490830250802647</v>
      </c>
      <c r="AP453" s="122">
        <f t="shared" si="94"/>
        <v>2.5382834502591756E-2</v>
      </c>
      <c r="AQ453" s="122">
        <f t="shared" si="95"/>
        <v>0.10253107772897151</v>
      </c>
      <c r="AR453" s="122">
        <f t="shared" si="96"/>
        <v>0.15695062998705669</v>
      </c>
      <c r="AS453" s="122">
        <f t="shared" si="97"/>
        <v>0.17284663708598211</v>
      </c>
      <c r="AT453" s="122">
        <f t="shared" si="98"/>
        <v>0.17574904109925599</v>
      </c>
      <c r="AU453" s="122">
        <f t="shared" si="99"/>
        <v>7.7199484784223324E-2</v>
      </c>
      <c r="AV453" s="122">
        <f t="shared" si="100"/>
        <v>5.8423276501805593E-2</v>
      </c>
      <c r="AW453" s="122">
        <f t="shared" si="101"/>
        <v>1.4414967279272447E-3</v>
      </c>
      <c r="AX453" s="122">
        <f t="shared" si="102"/>
        <v>0.99999999999999989</v>
      </c>
      <c r="AY453" s="122">
        <f>SUMPRODUCT(AN453:AW453,幕後結果_最佳化!$Z$1005:$AI$1005)</f>
        <v>4.9571759688991343E-2</v>
      </c>
      <c r="AZ453" s="122">
        <f>(SUMPRODUCT(AN453:AW453,MMULT(AN453:AW453,幕後結果!$AB$9:$AK$18)))*252</f>
        <v>4.9929855934716473E-2</v>
      </c>
      <c r="BA453" s="122">
        <f t="shared" si="103"/>
        <v>0.22344989580377181</v>
      </c>
      <c r="BB453" s="98">
        <f t="shared" si="104"/>
        <v>2.9857967330852182E-2</v>
      </c>
      <c r="BC453" s="56"/>
      <c r="BD453" s="56"/>
    </row>
    <row r="454" spans="1:56">
      <c r="A454" s="91">
        <v>453</v>
      </c>
      <c r="B454" s="122">
        <v>0.71257928160091177</v>
      </c>
      <c r="C454" s="122">
        <v>0.81364234112593992</v>
      </c>
      <c r="D454" s="122">
        <v>0.44761504559280718</v>
      </c>
      <c r="E454" s="122">
        <v>0.98200273305574859</v>
      </c>
      <c r="F454" s="122">
        <v>0.16087228110801033</v>
      </c>
      <c r="G454" s="122">
        <v>0.40313134424921615</v>
      </c>
      <c r="H454" s="122">
        <v>9.8438494170249191E-2</v>
      </c>
      <c r="I454" s="122">
        <v>0.70812523246242876</v>
      </c>
      <c r="J454" s="122">
        <v>0.9202788869580274</v>
      </c>
      <c r="K454" s="100">
        <v>0.94879397302790225</v>
      </c>
      <c r="L454" s="101"/>
      <c r="M454" s="102">
        <v>453</v>
      </c>
      <c r="N454" s="125">
        <v>0.56093560478609328</v>
      </c>
      <c r="O454" s="125">
        <v>0.89139869469649868</v>
      </c>
      <c r="P454" s="125">
        <v>-0.13168924688178318</v>
      </c>
      <c r="Q454" s="125">
        <v>2.0969891718732874</v>
      </c>
      <c r="R454" s="125">
        <v>-0.99087921604673168</v>
      </c>
      <c r="S454" s="125">
        <v>-0.24525022645660885</v>
      </c>
      <c r="T454" s="125">
        <v>-1.2905003559102108</v>
      </c>
      <c r="U454" s="122">
        <v>0.54791606837346873</v>
      </c>
      <c r="V454" s="122">
        <v>1.4069499648620669</v>
      </c>
      <c r="W454" s="94">
        <v>1.6332708060543151</v>
      </c>
      <c r="X454" s="56"/>
      <c r="Y454" s="95">
        <v>453</v>
      </c>
      <c r="Z454" s="122">
        <f>(幕後結果!$AB$2+幕後結果!$AB$4*幕後結果_最佳化!$N1455)*12/3</f>
        <v>0.64813949781297242</v>
      </c>
      <c r="AA454" s="122">
        <f>(幕後結果!$AC$2+幕後結果!$AC$4*幕後結果_最佳化!$O1455)*12/3</f>
        <v>-0.10076934302195517</v>
      </c>
      <c r="AB454" s="122">
        <f>(幕後結果!$AD$2+幕後結果!$AD$4*幕後結果_最佳化!$P1455)*12/3</f>
        <v>0.60781188780166762</v>
      </c>
      <c r="AC454" s="122">
        <f>(幕後結果!$AE$2+幕後結果!$AE$4*幕後結果_最佳化!$Q1455)*12/3</f>
        <v>2.5651007528753875</v>
      </c>
      <c r="AD454" s="122">
        <f>(幕後結果!$AF$2+幕後結果!$AF$4*幕後結果_最佳化!$R1455)*12/3</f>
        <v>-0.50845397963119676</v>
      </c>
      <c r="AE454" s="122">
        <f>(幕後結果!$AG$2+幕後結果!$AG$4*幕後結果_最佳化!$S1455)*12/3</f>
        <v>1.5357960038418719</v>
      </c>
      <c r="AF454" s="122">
        <f>(幕後結果!$AH$2+幕後結果!$AH$4*幕後結果_最佳化!$T1455)*12/3</f>
        <v>-0.3263205995660361</v>
      </c>
      <c r="AG454" s="122">
        <f>(幕後結果!$AI$2+幕後結果!$AI$4*幕後結果_最佳化!$U1455)*12/3</f>
        <v>-0.20123719041935617</v>
      </c>
      <c r="AH454" s="122">
        <f>(幕後結果!$AJ$2+幕後結果!$AJ$4*幕後結果_最佳化!$V1455)*12/3</f>
        <v>1.2587540044495971</v>
      </c>
      <c r="AI454" s="96">
        <f>(幕後結果!$AK$2+幕後結果!$AK$4*幕後結果_最佳化!$W1455)*12/3</f>
        <v>0.46984766103808301</v>
      </c>
      <c r="AJ454" s="56"/>
      <c r="AK454" s="56"/>
      <c r="AL454" s="56"/>
      <c r="AM454" s="104">
        <v>453</v>
      </c>
      <c r="AN454" s="122">
        <f t="shared" si="92"/>
        <v>0.11531061040940167</v>
      </c>
      <c r="AO454" s="122">
        <f t="shared" si="93"/>
        <v>1.0763650081192565E-3</v>
      </c>
      <c r="AP454" s="122">
        <f t="shared" si="94"/>
        <v>9.7367689291871964E-2</v>
      </c>
      <c r="AQ454" s="122">
        <f t="shared" si="95"/>
        <v>0.11824662892129639</v>
      </c>
      <c r="AR454" s="122">
        <f t="shared" si="96"/>
        <v>0.15220237838483003</v>
      </c>
      <c r="AS454" s="122">
        <f t="shared" si="97"/>
        <v>0.17019945579140228</v>
      </c>
      <c r="AT454" s="122">
        <f t="shared" si="98"/>
        <v>1.2976233097989088E-2</v>
      </c>
      <c r="AU454" s="122">
        <f t="shared" si="99"/>
        <v>0.10532877532367652</v>
      </c>
      <c r="AV454" s="122">
        <f t="shared" si="100"/>
        <v>0.16978356206419326</v>
      </c>
      <c r="AW454" s="122">
        <f t="shared" si="101"/>
        <v>5.7508301707219461E-2</v>
      </c>
      <c r="AX454" s="122">
        <f t="shared" si="102"/>
        <v>0.99999999999999989</v>
      </c>
      <c r="AY454" s="122">
        <f>SUMPRODUCT(AN454:AW454,幕後結果_最佳化!$Z$1005:$AI$1005)</f>
        <v>0.10673393413347135</v>
      </c>
      <c r="AZ454" s="122">
        <f>(SUMPRODUCT(AN454:AW454,MMULT(AN454:AW454,幕後結果!$AB$9:$AK$18)))*252</f>
        <v>4.6981651038157761E-2</v>
      </c>
      <c r="BA454" s="122">
        <f t="shared" si="103"/>
        <v>0.21675251103080159</v>
      </c>
      <c r="BB454" s="98">
        <f t="shared" si="104"/>
        <v>0.29450147465373649</v>
      </c>
      <c r="BC454" s="56"/>
      <c r="BD454" s="56"/>
    </row>
    <row r="455" spans="1:56">
      <c r="A455" s="91">
        <v>454</v>
      </c>
      <c r="B455" s="122">
        <v>0.40806041213497757</v>
      </c>
      <c r="C455" s="122">
        <v>0.39889396043060077</v>
      </c>
      <c r="D455" s="122">
        <v>0.83389606630018331</v>
      </c>
      <c r="E455" s="122">
        <v>0.10531760051746808</v>
      </c>
      <c r="F455" s="122">
        <v>2.0176623026428864E-3</v>
      </c>
      <c r="G455" s="122">
        <v>0.52114231570295666</v>
      </c>
      <c r="H455" s="122">
        <v>0.25683517514454701</v>
      </c>
      <c r="I455" s="122">
        <v>0.62503989010312311</v>
      </c>
      <c r="J455" s="122">
        <v>0.99800121717368606</v>
      </c>
      <c r="K455" s="100">
        <v>0.95475359393968695</v>
      </c>
      <c r="L455" s="101"/>
      <c r="M455" s="102">
        <v>454</v>
      </c>
      <c r="N455" s="125">
        <v>-0.23253716555494511</v>
      </c>
      <c r="O455" s="125">
        <v>-0.25621099277311132</v>
      </c>
      <c r="P455" s="125">
        <v>0.96967630008129935</v>
      </c>
      <c r="Q455" s="125">
        <v>-1.2518207124911918</v>
      </c>
      <c r="R455" s="125">
        <v>-2.875387076946279</v>
      </c>
      <c r="S455" s="125">
        <v>5.3020757859500972E-2</v>
      </c>
      <c r="T455" s="125">
        <v>-0.65313329327347769</v>
      </c>
      <c r="U455" s="122">
        <v>0.31874456246719268</v>
      </c>
      <c r="V455" s="122">
        <v>2.8783537695338337</v>
      </c>
      <c r="W455" s="94">
        <v>1.6928038368915079</v>
      </c>
      <c r="X455" s="56"/>
      <c r="Y455" s="95">
        <v>454</v>
      </c>
      <c r="Z455" s="122">
        <f>(幕後結果!$AB$2+幕後結果!$AB$4*幕後結果_最佳化!$N1456)*12/3</f>
        <v>-0.33699693512271889</v>
      </c>
      <c r="AA455" s="122">
        <f>(幕後結果!$AC$2+幕後結果!$AC$4*幕後結果_最佳化!$O1456)*12/3</f>
        <v>-1.7512001250835327</v>
      </c>
      <c r="AB455" s="122">
        <f>(幕後結果!$AD$2+幕後結果!$AD$4*幕後結果_最佳化!$P1456)*12/3</f>
        <v>1.2059987508198304</v>
      </c>
      <c r="AC455" s="122">
        <f>(幕後結果!$AE$2+幕後結果!$AE$4*幕後結果_最佳化!$Q1456)*12/3</f>
        <v>0.15050504058593595</v>
      </c>
      <c r="AD455" s="122">
        <f>(幕後結果!$AF$2+幕後結果!$AF$4*幕後結果_最佳化!$R1456)*12/3</f>
        <v>-2.0427552452041891</v>
      </c>
      <c r="AE455" s="122">
        <f>(幕後結果!$AG$2+幕後結果!$AG$4*幕後結果_最佳化!$S1456)*12/3</f>
        <v>-0.53617523985687876</v>
      </c>
      <c r="AF455" s="122">
        <f>(幕後結果!$AH$2+幕後結果!$AH$4*幕後結果_最佳化!$T1456)*12/3</f>
        <v>6.1644334741472351E-2</v>
      </c>
      <c r="AG455" s="122">
        <f>(幕後結果!$AI$2+幕後結果!$AI$4*幕後結果_最佳化!$U1456)*12/3</f>
        <v>-1.0583546339910086</v>
      </c>
      <c r="AH455" s="122">
        <f>(幕後結果!$AJ$2+幕後結果!$AJ$4*幕後結果_最佳化!$V1456)*12/3</f>
        <v>1.7194244943332422</v>
      </c>
      <c r="AI455" s="96">
        <f>(幕後結果!$AK$2+幕後結果!$AK$4*幕後結果_最佳化!$W1456)*12/3</f>
        <v>-0.25680807768379332</v>
      </c>
      <c r="AJ455" s="56"/>
      <c r="AK455" s="56"/>
      <c r="AL455" s="56"/>
      <c r="AM455" s="104">
        <v>454</v>
      </c>
      <c r="AN455" s="122">
        <f t="shared" si="92"/>
        <v>0.17194541210027503</v>
      </c>
      <c r="AO455" s="122">
        <f t="shared" si="93"/>
        <v>1.6949706822069976E-2</v>
      </c>
      <c r="AP455" s="122">
        <f t="shared" si="94"/>
        <v>0.14618448177759535</v>
      </c>
      <c r="AQ455" s="122">
        <f t="shared" si="95"/>
        <v>7.1143244733817661E-3</v>
      </c>
      <c r="AR455" s="122">
        <f t="shared" si="96"/>
        <v>0.29800295292427392</v>
      </c>
      <c r="AS455" s="122">
        <f t="shared" si="97"/>
        <v>8.3663059513176277E-2</v>
      </c>
      <c r="AT455" s="122">
        <f t="shared" si="98"/>
        <v>0.18344584228852381</v>
      </c>
      <c r="AU455" s="122">
        <f t="shared" si="99"/>
        <v>9.0394858134935016E-3</v>
      </c>
      <c r="AV455" s="122">
        <f t="shared" si="100"/>
        <v>4.2492689526627575E-2</v>
      </c>
      <c r="AW455" s="122">
        <f t="shared" si="101"/>
        <v>4.116204476058271E-2</v>
      </c>
      <c r="AX455" s="122">
        <f t="shared" si="102"/>
        <v>0.99999999999999989</v>
      </c>
      <c r="AY455" s="122">
        <f>SUMPRODUCT(AN455:AW455,幕後結果_最佳化!$Z$1005:$AI$1005)</f>
        <v>0.23893827039349536</v>
      </c>
      <c r="AZ455" s="122">
        <f>(SUMPRODUCT(AN455:AW455,MMULT(AN455:AW455,幕後結果!$AB$9:$AK$18)))*252</f>
        <v>4.6184573271018409E-2</v>
      </c>
      <c r="BA455" s="122">
        <f t="shared" si="103"/>
        <v>0.21490596378653248</v>
      </c>
      <c r="BB455" s="98">
        <f t="shared" si="104"/>
        <v>0.912204886916128</v>
      </c>
      <c r="BC455" s="56"/>
      <c r="BD455" s="56"/>
    </row>
    <row r="456" spans="1:56">
      <c r="A456" s="91">
        <v>455</v>
      </c>
      <c r="B456" s="122">
        <v>0.3864875345352734</v>
      </c>
      <c r="C456" s="122">
        <v>3.5233107656829077E-3</v>
      </c>
      <c r="D456" s="122">
        <v>0.30901345610655362</v>
      </c>
      <c r="E456" s="122">
        <v>0.63691288723144979</v>
      </c>
      <c r="F456" s="122">
        <v>0.11264094262040514</v>
      </c>
      <c r="G456" s="122">
        <v>4.1755311637782011E-2</v>
      </c>
      <c r="H456" s="122">
        <v>0.61098452573873963</v>
      </c>
      <c r="I456" s="122">
        <v>0.95063629141028949</v>
      </c>
      <c r="J456" s="122">
        <v>0.48869750556700775</v>
      </c>
      <c r="K456" s="100">
        <v>0.9208705119284164</v>
      </c>
      <c r="L456" s="101"/>
      <c r="M456" s="102">
        <v>455</v>
      </c>
      <c r="N456" s="125">
        <v>-0.2884855773486753</v>
      </c>
      <c r="O456" s="125">
        <v>-2.6946329167194931</v>
      </c>
      <c r="P456" s="125">
        <v>-0.49864866907685246</v>
      </c>
      <c r="Q456" s="125">
        <v>0.35021916409379605</v>
      </c>
      <c r="R456" s="125">
        <v>-1.2126023624255935</v>
      </c>
      <c r="S456" s="125">
        <v>-1.7306700873804028</v>
      </c>
      <c r="T456" s="125">
        <v>0.28188596906414953</v>
      </c>
      <c r="U456" s="122">
        <v>1.6510546455805148</v>
      </c>
      <c r="V456" s="122">
        <v>-2.833494320430761E-2</v>
      </c>
      <c r="W456" s="94">
        <v>1.4109512935300375</v>
      </c>
      <c r="X456" s="56"/>
      <c r="Y456" s="95">
        <v>455</v>
      </c>
      <c r="Z456" s="122">
        <f>(幕後結果!$AB$2+幕後結果!$AB$4*幕後結果_最佳化!$N1457)*12/3</f>
        <v>-0.40645970799040415</v>
      </c>
      <c r="AA456" s="122">
        <f>(幕後結果!$AC$2+幕後結果!$AC$4*幕後結果_最佳化!$O1457)*12/3</f>
        <v>-5.1163844467210078</v>
      </c>
      <c r="AB456" s="122">
        <f>(幕後結果!$AD$2+幕後結果!$AD$4*幕後結果_最佳化!$P1457)*12/3</f>
        <v>-0.32999855176432025</v>
      </c>
      <c r="AC456" s="122">
        <f>(幕後結果!$AE$2+幕後結果!$AE$4*幕後結果_最佳化!$Q1457)*12/3</f>
        <v>0.54085264069092054</v>
      </c>
      <c r="AD456" s="122">
        <f>(幕後結果!$AF$2+幕後結果!$AF$4*幕後結果_最佳化!$R1457)*12/3</f>
        <v>-1.1999248029540519</v>
      </c>
      <c r="AE456" s="122">
        <f>(幕後結果!$AG$2+幕後結果!$AG$4*幕後結果_最佳化!$S1457)*12/3</f>
        <v>-1.7034176193569879</v>
      </c>
      <c r="AF456" s="122">
        <f>(幕後結果!$AH$2+幕後結果!$AH$4*幕後結果_最佳化!$T1457)*12/3</f>
        <v>1.1208114571805794</v>
      </c>
      <c r="AG456" s="122">
        <f>(幕後結果!$AI$2+幕後結果!$AI$4*幕後結果_最佳化!$U1457)*12/3</f>
        <v>0.76408098624718634</v>
      </c>
      <c r="AH456" s="122">
        <f>(幕後結果!$AJ$2+幕後結果!$AJ$4*幕後結果_最佳化!$V1457)*12/3</f>
        <v>-0.70140814513210026</v>
      </c>
      <c r="AI456" s="96">
        <f>(幕後結果!$AK$2+幕後結果!$AK$4*幕後結果_最佳化!$W1457)*12/3</f>
        <v>-0.50508987591068655</v>
      </c>
      <c r="AJ456" s="56"/>
      <c r="AK456" s="56"/>
      <c r="AL456" s="56"/>
      <c r="AM456" s="104">
        <v>455</v>
      </c>
      <c r="AN456" s="122">
        <f t="shared" si="92"/>
        <v>6.3847081320544591E-2</v>
      </c>
      <c r="AO456" s="122">
        <f t="shared" si="93"/>
        <v>0.17647197699832318</v>
      </c>
      <c r="AP456" s="122">
        <f t="shared" si="94"/>
        <v>3.64424007987635E-2</v>
      </c>
      <c r="AQ456" s="122">
        <f t="shared" si="95"/>
        <v>4.6579017898075101E-2</v>
      </c>
      <c r="AR456" s="122">
        <f t="shared" si="96"/>
        <v>7.8726569327413856E-2</v>
      </c>
      <c r="AS456" s="122">
        <f t="shared" si="97"/>
        <v>0.17979356237222907</v>
      </c>
      <c r="AT456" s="122">
        <f t="shared" si="98"/>
        <v>0.20830558503951146</v>
      </c>
      <c r="AU456" s="122">
        <f t="shared" si="99"/>
        <v>6.1072718601025484E-2</v>
      </c>
      <c r="AV456" s="122">
        <f t="shared" si="100"/>
        <v>0.11642474971251876</v>
      </c>
      <c r="AW456" s="122">
        <f t="shared" si="101"/>
        <v>3.2336337931595141E-2</v>
      </c>
      <c r="AX456" s="122">
        <f t="shared" si="102"/>
        <v>1</v>
      </c>
      <c r="AY456" s="122">
        <f>SUMPRODUCT(AN456:AW456,幕後結果_最佳化!$Z$1005:$AI$1005)</f>
        <v>5.9788974574506611E-2</v>
      </c>
      <c r="AZ456" s="122">
        <f>(SUMPRODUCT(AN456:AW456,MMULT(AN456:AW456,幕後結果!$AB$9:$AK$18)))*252</f>
        <v>5.3335242426929892E-2</v>
      </c>
      <c r="BA456" s="122">
        <f t="shared" si="103"/>
        <v>0.23094424094774454</v>
      </c>
      <c r="BB456" s="98">
        <f t="shared" si="104"/>
        <v>7.313009627431262E-2</v>
      </c>
      <c r="BC456" s="56"/>
      <c r="BD456" s="56"/>
    </row>
    <row r="457" spans="1:56">
      <c r="A457" s="91">
        <v>456</v>
      </c>
      <c r="B457" s="122">
        <v>0.85947864696717069</v>
      </c>
      <c r="C457" s="122">
        <v>0.63110031094947683</v>
      </c>
      <c r="D457" s="122">
        <v>0.73459555062347626</v>
      </c>
      <c r="E457" s="122">
        <v>0.93882053149915179</v>
      </c>
      <c r="F457" s="122">
        <v>0.92922812127785193</v>
      </c>
      <c r="G457" s="122">
        <v>0.48084283867260291</v>
      </c>
      <c r="H457" s="122">
        <v>0.22342058976275303</v>
      </c>
      <c r="I457" s="122">
        <v>0.64133701723892833</v>
      </c>
      <c r="J457" s="122">
        <v>0.94565322837635435</v>
      </c>
      <c r="K457" s="100">
        <v>0.86365626622680303</v>
      </c>
      <c r="L457" s="101"/>
      <c r="M457" s="102">
        <v>456</v>
      </c>
      <c r="N457" s="125">
        <v>1.0779799452014562</v>
      </c>
      <c r="O457" s="125">
        <v>0.33476895868510015</v>
      </c>
      <c r="P457" s="125">
        <v>0.62677169684748135</v>
      </c>
      <c r="Q457" s="125">
        <v>1.5449476062556897</v>
      </c>
      <c r="R457" s="125">
        <v>1.4700664513207298</v>
      </c>
      <c r="S457" s="125">
        <v>-4.8038352067982099E-2</v>
      </c>
      <c r="T457" s="125">
        <v>-0.76069179030973189</v>
      </c>
      <c r="U457" s="122">
        <v>0.36203487987366528</v>
      </c>
      <c r="V457" s="122">
        <v>1.6040930516846192</v>
      </c>
      <c r="W457" s="94">
        <v>1.0968946046804253</v>
      </c>
      <c r="X457" s="56"/>
      <c r="Y457" s="95">
        <v>456</v>
      </c>
      <c r="Z457" s="122">
        <f>(幕後結果!$AB$2+幕後結果!$AB$4*幕後結果_最佳化!$N1458)*12/3</f>
        <v>1.290076103863679</v>
      </c>
      <c r="AA457" s="122">
        <f>(幕後結果!$AC$2+幕後結果!$AC$4*幕後結果_最佳化!$O1458)*12/3</f>
        <v>-0.8229222773353787</v>
      </c>
      <c r="AB457" s="122">
        <f>(幕後結果!$AD$2+幕後結果!$AD$4*幕後結果_最佳化!$P1458)*12/3</f>
        <v>1.3637876527175319</v>
      </c>
      <c r="AC457" s="122">
        <f>(幕後結果!$AE$2+幕後結果!$AE$4*幕後結果_最佳化!$Q1458)*12/3</f>
        <v>2.2780707733825967</v>
      </c>
      <c r="AD457" s="122">
        <f>(幕後結果!$AF$2+幕後結果!$AF$4*幕後結果_最佳化!$R1458)*12/3</f>
        <v>1.0935360314048184</v>
      </c>
      <c r="AE457" s="122">
        <f>(幕後結果!$AG$2+幕後結果!$AG$4*幕後結果_最佳化!$S1458)*12/3</f>
        <v>1.7223999567859636</v>
      </c>
      <c r="AF457" s="122">
        <f>(幕後結果!$AH$2+幕後結果!$AH$4*幕後結果_最佳化!$T1458)*12/3</f>
        <v>0.95153125560054741</v>
      </c>
      <c r="AG457" s="122">
        <f>(幕後結果!$AI$2+幕後結果!$AI$4*幕後結果_最佳化!$U1458)*12/3</f>
        <v>0.31213631199784309</v>
      </c>
      <c r="AH457" s="122">
        <f>(幕後結果!$AJ$2+幕後結果!$AJ$4*幕後結果_最佳化!$V1458)*12/3</f>
        <v>1.6740304552608147</v>
      </c>
      <c r="AI457" s="96">
        <f>(幕後結果!$AK$2+幕後結果!$AK$4*幕後結果_最佳化!$W1458)*12/3</f>
        <v>0.74016478842989519</v>
      </c>
      <c r="AJ457" s="56"/>
      <c r="AK457" s="56"/>
      <c r="AL457" s="56"/>
      <c r="AM457" s="104">
        <v>456</v>
      </c>
      <c r="AN457" s="122">
        <f t="shared" si="92"/>
        <v>2.9335845309684427E-2</v>
      </c>
      <c r="AO457" s="122">
        <f t="shared" si="93"/>
        <v>0.12775377749921782</v>
      </c>
      <c r="AP457" s="122">
        <f t="shared" si="94"/>
        <v>9.6467838550450047E-2</v>
      </c>
      <c r="AQ457" s="122">
        <f t="shared" si="95"/>
        <v>7.8275226895010985E-2</v>
      </c>
      <c r="AR457" s="122">
        <f t="shared" si="96"/>
        <v>0.14012129121067585</v>
      </c>
      <c r="AS457" s="122">
        <f t="shared" si="97"/>
        <v>2.1354606809266614E-2</v>
      </c>
      <c r="AT457" s="122">
        <f t="shared" si="98"/>
        <v>0.17834112744689792</v>
      </c>
      <c r="AU457" s="122">
        <f t="shared" si="99"/>
        <v>0.13474938341868001</v>
      </c>
      <c r="AV457" s="122">
        <f t="shared" si="100"/>
        <v>0.17449927561191761</v>
      </c>
      <c r="AW457" s="122">
        <f t="shared" si="101"/>
        <v>1.9101627248198871E-2</v>
      </c>
      <c r="AX457" s="122">
        <f t="shared" si="102"/>
        <v>1.0000000000000002</v>
      </c>
      <c r="AY457" s="122">
        <f>SUMPRODUCT(AN457:AW457,幕後結果_最佳化!$Z$1005:$AI$1005)</f>
        <v>3.61703893738958E-2</v>
      </c>
      <c r="AZ457" s="122">
        <f>(SUMPRODUCT(AN457:AW457,MMULT(AN457:AW457,幕後結果!$AB$9:$AK$18)))*252</f>
        <v>4.6610534341290484E-2</v>
      </c>
      <c r="BA457" s="122">
        <f t="shared" si="103"/>
        <v>0.21589472976728841</v>
      </c>
      <c r="BB457" s="98">
        <f t="shared" si="104"/>
        <v>-3.1170796217943837E-2</v>
      </c>
      <c r="BC457" s="56"/>
      <c r="BD457" s="56"/>
    </row>
    <row r="458" spans="1:56">
      <c r="A458" s="91">
        <v>457</v>
      </c>
      <c r="B458" s="122">
        <v>0.10211649764535013</v>
      </c>
      <c r="C458" s="122">
        <v>0.30216367374413733</v>
      </c>
      <c r="D458" s="122">
        <v>0.98611163496146048</v>
      </c>
      <c r="E458" s="122">
        <v>0.35564608538521369</v>
      </c>
      <c r="F458" s="122">
        <v>0.49613550964944797</v>
      </c>
      <c r="G458" s="122">
        <v>3.2597903012302698E-2</v>
      </c>
      <c r="H458" s="122">
        <v>6.525026348153995E-3</v>
      </c>
      <c r="I458" s="122">
        <v>0.86648013161867032</v>
      </c>
      <c r="J458" s="122">
        <v>0.55155922829931514</v>
      </c>
      <c r="K458" s="100">
        <v>0.58585039601674604</v>
      </c>
      <c r="L458" s="101"/>
      <c r="M458" s="102">
        <v>457</v>
      </c>
      <c r="N458" s="125">
        <v>-1.2695835970760565</v>
      </c>
      <c r="O458" s="125">
        <v>-0.5181876544956906</v>
      </c>
      <c r="P458" s="125">
        <v>2.2004253617127683</v>
      </c>
      <c r="Q458" s="125">
        <v>-0.37012122139535858</v>
      </c>
      <c r="R458" s="125">
        <v>-9.6869922786386037E-3</v>
      </c>
      <c r="S458" s="125">
        <v>-1.8439130973749711</v>
      </c>
      <c r="T458" s="125">
        <v>-2.4824004482968993</v>
      </c>
      <c r="U458" s="122">
        <v>1.1099055312119968</v>
      </c>
      <c r="V458" s="122">
        <v>0.12960171868771761</v>
      </c>
      <c r="W458" s="94">
        <v>0.21688340849892068</v>
      </c>
      <c r="X458" s="56"/>
      <c r="Y458" s="95">
        <v>457</v>
      </c>
      <c r="Z458" s="122">
        <f>(幕後結果!$AB$2+幕後結果!$AB$4*幕後結果_最佳化!$N1459)*12/3</f>
        <v>-1.6245423437676723</v>
      </c>
      <c r="AA458" s="122">
        <f>(幕後結果!$AC$2+幕後結果!$AC$4*幕後結果_最佳化!$O1459)*12/3</f>
        <v>-2.2023269259821832</v>
      </c>
      <c r="AB458" s="122">
        <f>(幕後結果!$AD$2+幕後結果!$AD$4*幕後結果_最佳化!$P1459)*12/3</f>
        <v>1.9328139267901949</v>
      </c>
      <c r="AC458" s="122">
        <f>(幕後結果!$AE$2+幕後結果!$AE$4*幕後結果_最佳化!$Q1459)*12/3</f>
        <v>0.97290686960006978</v>
      </c>
      <c r="AD458" s="122">
        <f>(幕後結果!$AF$2+幕後結果!$AF$4*幕後結果_最佳化!$R1459)*12/3</f>
        <v>8.8489854539026622E-2</v>
      </c>
      <c r="AE458" s="122">
        <f>(幕後結果!$AG$2+幕後結果!$AG$4*幕後結果_最佳化!$S1459)*12/3</f>
        <v>-1.2159273520827978</v>
      </c>
      <c r="AF458" s="122">
        <f>(幕後結果!$AH$2+幕後結果!$AH$4*幕後結果_最佳化!$T1459)*12/3</f>
        <v>-1.1153629706051109</v>
      </c>
      <c r="AG458" s="122">
        <f>(幕後結果!$AI$2+幕後結果!$AI$4*幕後結果_最佳化!$U1459)*12/3</f>
        <v>-0.30094382200304781</v>
      </c>
      <c r="AH458" s="122">
        <f>(幕後結果!$AJ$2+幕後結果!$AJ$4*幕後結果_最佳化!$V1459)*12/3</f>
        <v>-0.31134276496460461</v>
      </c>
      <c r="AI458" s="96">
        <f>(幕後結果!$AK$2+幕後結果!$AK$4*幕後結果_最佳化!$W1459)*12/3</f>
        <v>-0.95724579486009009</v>
      </c>
      <c r="AJ458" s="56"/>
      <c r="AK458" s="56"/>
      <c r="AL458" s="56"/>
      <c r="AM458" s="104">
        <v>457</v>
      </c>
      <c r="AN458" s="122">
        <f t="shared" si="92"/>
        <v>9.885703682134471E-2</v>
      </c>
      <c r="AO458" s="122">
        <f t="shared" si="93"/>
        <v>0.14243241625787562</v>
      </c>
      <c r="AP458" s="122">
        <f t="shared" si="94"/>
        <v>0.12831220421930664</v>
      </c>
      <c r="AQ458" s="122">
        <f t="shared" si="95"/>
        <v>0.14856241378147284</v>
      </c>
      <c r="AR458" s="122">
        <f t="shared" si="96"/>
        <v>0.13249054979656311</v>
      </c>
      <c r="AS458" s="122">
        <f t="shared" si="97"/>
        <v>5.0682652902984356E-2</v>
      </c>
      <c r="AT458" s="122">
        <f t="shared" si="98"/>
        <v>0.13598074331645957</v>
      </c>
      <c r="AU458" s="122">
        <f t="shared" si="99"/>
        <v>6.5242298538821381E-2</v>
      </c>
      <c r="AV458" s="122">
        <f t="shared" si="100"/>
        <v>3.7481633672334563E-2</v>
      </c>
      <c r="AW458" s="122">
        <f t="shared" si="101"/>
        <v>5.9958050692836953E-2</v>
      </c>
      <c r="AX458" s="122">
        <f t="shared" si="102"/>
        <v>0.99999999999999978</v>
      </c>
      <c r="AY458" s="122">
        <f>SUMPRODUCT(AN458:AW458,幕後結果_最佳化!$Z$1005:$AI$1005)</f>
        <v>7.7986420501772652E-2</v>
      </c>
      <c r="AZ458" s="122">
        <f>(SUMPRODUCT(AN458:AW458,MMULT(AN458:AW458,幕後結果!$AB$9:$AK$18)))*252</f>
        <v>4.3998537336380372E-2</v>
      </c>
      <c r="BA458" s="122">
        <f t="shared" si="103"/>
        <v>0.20975828311745015</v>
      </c>
      <c r="BB458" s="98">
        <f t="shared" si="104"/>
        <v>0.16727072695444728</v>
      </c>
      <c r="BC458" s="56"/>
      <c r="BD458" s="56"/>
    </row>
    <row r="459" spans="1:56">
      <c r="A459" s="91">
        <v>458</v>
      </c>
      <c r="B459" s="122">
        <v>0.86175355567942802</v>
      </c>
      <c r="C459" s="122">
        <v>0.44390079077129529</v>
      </c>
      <c r="D459" s="122">
        <v>0.16664443679761676</v>
      </c>
      <c r="E459" s="122">
        <v>6.751345190020519E-3</v>
      </c>
      <c r="F459" s="122">
        <v>0.62157503729662666</v>
      </c>
      <c r="G459" s="122">
        <v>0.97251267900470073</v>
      </c>
      <c r="H459" s="122">
        <v>0.55782367772601416</v>
      </c>
      <c r="I459" s="122">
        <v>0.88409140397176178</v>
      </c>
      <c r="J459" s="122">
        <v>0.83182481477930903</v>
      </c>
      <c r="K459" s="100">
        <v>6.6565173325105809E-2</v>
      </c>
      <c r="L459" s="101"/>
      <c r="M459" s="102">
        <v>458</v>
      </c>
      <c r="N459" s="125">
        <v>1.088231575477872</v>
      </c>
      <c r="O459" s="125">
        <v>-0.14108653401029558</v>
      </c>
      <c r="P459" s="125">
        <v>-0.96751054245610413</v>
      </c>
      <c r="Q459" s="125">
        <v>-2.4702281512403323</v>
      </c>
      <c r="R459" s="125">
        <v>0.30962002628781221</v>
      </c>
      <c r="S459" s="125">
        <v>1.9190765873100197</v>
      </c>
      <c r="T459" s="125">
        <v>0.14545373091404903</v>
      </c>
      <c r="U459" s="122">
        <v>1.1956909301505667</v>
      </c>
      <c r="V459" s="122">
        <v>0.961401420278993</v>
      </c>
      <c r="W459" s="94">
        <v>-1.5018713127375067</v>
      </c>
      <c r="X459" s="56"/>
      <c r="Y459" s="95">
        <v>458</v>
      </c>
      <c r="Z459" s="122">
        <f>(幕後結果!$AB$2+幕後結果!$AB$4*幕後結果_最佳化!$N1460)*12/3</f>
        <v>1.3028040195020985</v>
      </c>
      <c r="AA459" s="122">
        <f>(幕後結果!$AC$2+幕後結果!$AC$4*幕後結果_最佳化!$O1460)*12/3</f>
        <v>-1.4777951356737766</v>
      </c>
      <c r="AB459" s="122">
        <f>(幕後結果!$AD$2+幕後結果!$AD$4*幕後結果_最佳化!$P1460)*12/3</f>
        <v>-6.2016168022418272E-2</v>
      </c>
      <c r="AC459" s="122">
        <f>(幕後結果!$AE$2+幕後結果!$AE$4*幕後結果_最佳化!$Q1460)*12/3</f>
        <v>-1.0911048635527556</v>
      </c>
      <c r="AD459" s="122">
        <f>(幕後結果!$AF$2+幕後結果!$AF$4*幕後結果_最佳化!$R1460)*12/3</f>
        <v>-0.22822918119218358</v>
      </c>
      <c r="AE459" s="122">
        <f>(幕後結果!$AG$2+幕後結果!$AG$4*幕後結果_最佳化!$S1460)*12/3</f>
        <v>0.41738184903390046</v>
      </c>
      <c r="AF459" s="122">
        <f>(幕後結果!$AH$2+幕後結果!$AH$4*幕後結果_最佳化!$T1460)*12/3</f>
        <v>1.7124153404836777</v>
      </c>
      <c r="AG459" s="122">
        <f>(幕後結果!$AI$2+幕後結果!$AI$4*幕後結果_最佳化!$U1460)*12/3</f>
        <v>1.2848068313659136</v>
      </c>
      <c r="AH459" s="122">
        <f>(幕後結果!$AJ$2+幕後結果!$AJ$4*幕後結果_最佳化!$V1460)*12/3</f>
        <v>0.96029526220405392</v>
      </c>
      <c r="AI459" s="96">
        <f>(幕後結果!$AK$2+幕後結果!$AK$4*幕後結果_最佳化!$W1460)*12/3</f>
        <v>-0.74336522551392159</v>
      </c>
      <c r="AJ459" s="56"/>
      <c r="AK459" s="56"/>
      <c r="AL459" s="56"/>
      <c r="AM459" s="104">
        <v>458</v>
      </c>
      <c r="AN459" s="122">
        <f t="shared" si="92"/>
        <v>0.12277281053573329</v>
      </c>
      <c r="AO459" s="122">
        <f t="shared" si="93"/>
        <v>9.4533439658400664E-2</v>
      </c>
      <c r="AP459" s="122">
        <f t="shared" si="94"/>
        <v>8.168688273729921E-2</v>
      </c>
      <c r="AQ459" s="122">
        <f t="shared" si="95"/>
        <v>5.3168300674806337E-3</v>
      </c>
      <c r="AR459" s="122">
        <f t="shared" si="96"/>
        <v>9.1375398931575286E-2</v>
      </c>
      <c r="AS459" s="122">
        <f t="shared" si="97"/>
        <v>0.143697917411057</v>
      </c>
      <c r="AT459" s="122">
        <f t="shared" si="98"/>
        <v>7.544825729628972E-2</v>
      </c>
      <c r="AU459" s="122">
        <f t="shared" si="99"/>
        <v>0.19234915707270289</v>
      </c>
      <c r="AV459" s="122">
        <f t="shared" si="100"/>
        <v>9.8458222638143616E-3</v>
      </c>
      <c r="AW459" s="122">
        <f t="shared" si="101"/>
        <v>0.18297348402564692</v>
      </c>
      <c r="AX459" s="122">
        <f t="shared" si="102"/>
        <v>0.99999999999999989</v>
      </c>
      <c r="AY459" s="122">
        <f>SUMPRODUCT(AN459:AW459,幕後結果_最佳化!$Z$1005:$AI$1005)</f>
        <v>-0.20597613966840622</v>
      </c>
      <c r="AZ459" s="122">
        <f>(SUMPRODUCT(AN459:AW459,MMULT(AN459:AW459,幕後結果!$AB$9:$AK$18)))*252</f>
        <v>5.3071308816507748E-2</v>
      </c>
      <c r="BA459" s="122">
        <f t="shared" si="103"/>
        <v>0.23037210945882261</v>
      </c>
      <c r="BB459" s="98">
        <f t="shared" si="104"/>
        <v>-1.0803223543555349</v>
      </c>
      <c r="BC459" s="56"/>
      <c r="BD459" s="56"/>
    </row>
    <row r="460" spans="1:56">
      <c r="A460" s="91">
        <v>459</v>
      </c>
      <c r="B460" s="122">
        <v>0.41858515827113463</v>
      </c>
      <c r="C460" s="122">
        <v>6.6541122558913868E-2</v>
      </c>
      <c r="D460" s="122">
        <v>0.65999334407147625</v>
      </c>
      <c r="E460" s="122">
        <v>5.4344439338810835E-2</v>
      </c>
      <c r="F460" s="122">
        <v>0.39190072433239753</v>
      </c>
      <c r="G460" s="122">
        <v>0.99738049726691358</v>
      </c>
      <c r="H460" s="122">
        <v>0.84802214892381889</v>
      </c>
      <c r="I460" s="122">
        <v>0.50953141271800173</v>
      </c>
      <c r="J460" s="122">
        <v>0.89948611152391678</v>
      </c>
      <c r="K460" s="100">
        <v>0.25283526715064375</v>
      </c>
      <c r="L460" s="101"/>
      <c r="M460" s="102">
        <v>459</v>
      </c>
      <c r="N460" s="125">
        <v>-0.20551431307614904</v>
      </c>
      <c r="O460" s="125">
        <v>-1.5020575560530329</v>
      </c>
      <c r="P460" s="125">
        <v>0.4124449642778687</v>
      </c>
      <c r="Q460" s="125">
        <v>-1.6041142169448848</v>
      </c>
      <c r="R460" s="125">
        <v>-0.27436849894630666</v>
      </c>
      <c r="S460" s="125">
        <v>2.7919586252669428</v>
      </c>
      <c r="T460" s="125">
        <v>1.0279875117101185</v>
      </c>
      <c r="U460" s="122">
        <v>2.3893982022928129E-2</v>
      </c>
      <c r="V460" s="122">
        <v>1.2786288745016394</v>
      </c>
      <c r="W460" s="94">
        <v>-0.66559416925690329</v>
      </c>
      <c r="X460" s="56"/>
      <c r="Y460" s="95">
        <v>459</v>
      </c>
      <c r="Z460" s="122">
        <f>(幕後結果!$AB$2+幕後結果!$AB$4*幕後結果_最佳化!$N1461)*12/3</f>
        <v>-0.30344670190265938</v>
      </c>
      <c r="AA460" s="122">
        <f>(幕後結果!$AC$2+幕後結果!$AC$4*幕後結果_最佳化!$O1461)*12/3</f>
        <v>-3.4657196635037004</v>
      </c>
      <c r="AB460" s="122">
        <f>(幕後結果!$AD$2+幕後結果!$AD$4*幕後結果_最佳化!$P1461)*12/3</f>
        <v>0.60507164149370396</v>
      </c>
      <c r="AC460" s="122">
        <f>(幕後結果!$AE$2+幕後結果!$AE$4*幕後結果_最佳化!$Q1461)*12/3</f>
        <v>-0.45027407586355928</v>
      </c>
      <c r="AD460" s="122">
        <f>(幕後結果!$AF$2+幕後結果!$AF$4*幕後結果_最佳化!$R1461)*12/3</f>
        <v>-0.51482564674467501</v>
      </c>
      <c r="AE460" s="122">
        <f>(幕後結果!$AG$2+幕後結果!$AG$4*幕後結果_最佳化!$S1461)*12/3</f>
        <v>1.1036478512968637</v>
      </c>
      <c r="AF460" s="122">
        <f>(幕後結果!$AH$2+幕後結果!$AH$4*幕後結果_最佳化!$T1461)*12/3</f>
        <v>2.0944130634932505</v>
      </c>
      <c r="AG460" s="122">
        <f>(幕後結果!$AI$2+幕後結果!$AI$4*幕後結果_最佳化!$U1461)*12/3</f>
        <v>-0.72826799649782592</v>
      </c>
      <c r="AH460" s="122">
        <f>(幕後結果!$AJ$2+幕後結果!$AJ$4*幕後結果_最佳化!$V1461)*12/3</f>
        <v>0.6464547378232417</v>
      </c>
      <c r="AI460" s="96">
        <f>(幕後結果!$AK$2+幕後結果!$AK$4*幕後結果_最佳化!$W1461)*12/3</f>
        <v>-0.79016082422265654</v>
      </c>
      <c r="AJ460" s="56"/>
      <c r="AK460" s="56"/>
      <c r="AL460" s="56"/>
      <c r="AM460" s="104">
        <v>459</v>
      </c>
      <c r="AN460" s="122">
        <f t="shared" si="92"/>
        <v>0.10533752068245343</v>
      </c>
      <c r="AO460" s="122">
        <f t="shared" si="93"/>
        <v>0.17175936807943198</v>
      </c>
      <c r="AP460" s="122">
        <f t="shared" si="94"/>
        <v>4.1857204874891397E-2</v>
      </c>
      <c r="AQ460" s="122">
        <f t="shared" si="95"/>
        <v>1.5148292221654742E-2</v>
      </c>
      <c r="AR460" s="122">
        <f t="shared" si="96"/>
        <v>0.12111658212265307</v>
      </c>
      <c r="AS460" s="122">
        <f t="shared" si="97"/>
        <v>0.11399063897512253</v>
      </c>
      <c r="AT460" s="122">
        <f t="shared" si="98"/>
        <v>7.2582061328938838E-2</v>
      </c>
      <c r="AU460" s="122">
        <f t="shared" si="99"/>
        <v>0.14532489313522443</v>
      </c>
      <c r="AV460" s="122">
        <f t="shared" si="100"/>
        <v>0.15381556646669001</v>
      </c>
      <c r="AW460" s="122">
        <f t="shared" si="101"/>
        <v>5.9067872112939568E-2</v>
      </c>
      <c r="AX460" s="122">
        <f t="shared" si="102"/>
        <v>1.0000000000000002</v>
      </c>
      <c r="AY460" s="122">
        <f>SUMPRODUCT(AN460:AW460,幕後結果_最佳化!$Z$1005:$AI$1005)</f>
        <v>-0.22537940336646944</v>
      </c>
      <c r="AZ460" s="122">
        <f>(SUMPRODUCT(AN460:AW460,MMULT(AN460:AW460,幕後結果!$AB$9:$AK$18)))*252</f>
        <v>5.4558647248655466E-2</v>
      </c>
      <c r="BA460" s="122">
        <f t="shared" si="103"/>
        <v>0.23357792543101213</v>
      </c>
      <c r="BB460" s="98">
        <f t="shared" si="104"/>
        <v>-1.1485648863068889</v>
      </c>
      <c r="BC460" s="56"/>
      <c r="BD460" s="56"/>
    </row>
    <row r="461" spans="1:56">
      <c r="A461" s="91">
        <v>460</v>
      </c>
      <c r="B461" s="122">
        <v>0.38246290338825828</v>
      </c>
      <c r="C461" s="122">
        <v>0.53880236304857432</v>
      </c>
      <c r="D461" s="122">
        <v>0.6532618821949967</v>
      </c>
      <c r="E461" s="122">
        <v>0.18570333084793922</v>
      </c>
      <c r="F461" s="122">
        <v>0.62651935535915659</v>
      </c>
      <c r="G461" s="122">
        <v>0.95507761967057769</v>
      </c>
      <c r="H461" s="122">
        <v>0.72553173314853225</v>
      </c>
      <c r="I461" s="122">
        <v>0.51277738461624955</v>
      </c>
      <c r="J461" s="122">
        <v>0.73350305656749692</v>
      </c>
      <c r="K461" s="100">
        <v>0.56465046402193564</v>
      </c>
      <c r="L461" s="101"/>
      <c r="M461" s="102">
        <v>460</v>
      </c>
      <c r="N461" s="125">
        <v>-0.29901866152036061</v>
      </c>
      <c r="O461" s="125">
        <v>9.7416963465606674E-2</v>
      </c>
      <c r="P461" s="125">
        <v>0.39414195721109724</v>
      </c>
      <c r="Q461" s="125">
        <v>-0.89384157416033738</v>
      </c>
      <c r="R461" s="125">
        <v>0.32264872375212472</v>
      </c>
      <c r="S461" s="125">
        <v>1.6962171663467558</v>
      </c>
      <c r="T461" s="125">
        <v>0.59935446707293105</v>
      </c>
      <c r="U461" s="122">
        <v>3.2033631282404398E-2</v>
      </c>
      <c r="V461" s="122">
        <v>0.62344233245816216</v>
      </c>
      <c r="W461" s="94">
        <v>0.16277058141088083</v>
      </c>
      <c r="X461" s="56"/>
      <c r="Y461" s="95">
        <v>460</v>
      </c>
      <c r="Z461" s="122">
        <f>(幕後結果!$AB$2+幕後結果!$AB$4*幕後結果_最佳化!$N1462)*12/3</f>
        <v>-0.41953706282420083</v>
      </c>
      <c r="AA461" s="122">
        <f>(幕後結果!$AC$2+幕後結果!$AC$4*幕後結果_最佳化!$O1462)*12/3</f>
        <v>-1.2696512617854436</v>
      </c>
      <c r="AB461" s="122">
        <f>(幕後結果!$AD$2+幕後結果!$AD$4*幕後結果_最佳化!$P1462)*12/3</f>
        <v>0.72351059496680514</v>
      </c>
      <c r="AC461" s="122">
        <f>(幕後結果!$AE$2+幕後結果!$AE$4*幕後結果_最佳化!$Q1462)*12/3</f>
        <v>0.33164605887887677</v>
      </c>
      <c r="AD461" s="122">
        <f>(幕後結果!$AF$2+幕後結果!$AF$4*幕後結果_最佳化!$R1462)*12/3</f>
        <v>0.12331341859458333</v>
      </c>
      <c r="AE461" s="122">
        <f>(幕後結果!$AG$2+幕後結果!$AG$4*幕後結果_最佳化!$S1462)*12/3</f>
        <v>1.1420510718703767</v>
      </c>
      <c r="AF461" s="122">
        <f>(幕後結果!$AH$2+幕後結果!$AH$4*幕後結果_最佳化!$T1462)*12/3</f>
        <v>1.7776723645992825</v>
      </c>
      <c r="AG461" s="122">
        <f>(幕後結果!$AI$2+幕後結果!$AI$4*幕後結果_最佳化!$U1462)*12/3</f>
        <v>-0.81422452963961922</v>
      </c>
      <c r="AH461" s="122">
        <f>(幕後結果!$AJ$2+幕後結果!$AJ$4*幕後結果_最佳化!$V1462)*12/3</f>
        <v>0.68140202630622815</v>
      </c>
      <c r="AI461" s="96">
        <f>(幕後結果!$AK$2+幕後結果!$AK$4*幕後結果_最佳化!$W1462)*12/3</f>
        <v>-0.21718169008036606</v>
      </c>
      <c r="AJ461" s="56"/>
      <c r="AK461" s="56"/>
      <c r="AL461" s="56"/>
      <c r="AM461" s="104">
        <v>460</v>
      </c>
      <c r="AN461" s="122">
        <f t="shared" si="92"/>
        <v>4.5067397800273329E-2</v>
      </c>
      <c r="AO461" s="122">
        <f t="shared" si="93"/>
        <v>2.252635714624298E-2</v>
      </c>
      <c r="AP461" s="122">
        <f t="shared" si="94"/>
        <v>1.5184773605937257E-3</v>
      </c>
      <c r="AQ461" s="122">
        <f t="shared" si="95"/>
        <v>0.18564914555990417</v>
      </c>
      <c r="AR461" s="122">
        <f t="shared" si="96"/>
        <v>0.11578836671037158</v>
      </c>
      <c r="AS461" s="122">
        <f t="shared" si="97"/>
        <v>0.12546489528015956</v>
      </c>
      <c r="AT461" s="122">
        <f t="shared" si="98"/>
        <v>0.1639287808546574</v>
      </c>
      <c r="AU461" s="122">
        <f t="shared" si="99"/>
        <v>4.3860861554531443E-2</v>
      </c>
      <c r="AV461" s="122">
        <f t="shared" si="100"/>
        <v>0.16451821356619462</v>
      </c>
      <c r="AW461" s="122">
        <f t="shared" si="101"/>
        <v>0.13167750416707122</v>
      </c>
      <c r="AX461" s="122">
        <f t="shared" si="102"/>
        <v>1</v>
      </c>
      <c r="AY461" s="122">
        <f>SUMPRODUCT(AN461:AW461,幕後結果_最佳化!$Z$1005:$AI$1005)</f>
        <v>0.27547604078216265</v>
      </c>
      <c r="AZ461" s="122">
        <f>(SUMPRODUCT(AN461:AW461,MMULT(AN461:AW461,幕後結果!$AB$9:$AK$18)))*252</f>
        <v>3.9808018297275573E-2</v>
      </c>
      <c r="BA461" s="122">
        <f t="shared" si="103"/>
        <v>0.19951946846680294</v>
      </c>
      <c r="BB461" s="98">
        <f t="shared" si="104"/>
        <v>1.1656809361481426</v>
      </c>
      <c r="BC461" s="56"/>
      <c r="BD461" s="56"/>
    </row>
    <row r="462" spans="1:56">
      <c r="A462" s="91">
        <v>461</v>
      </c>
      <c r="B462" s="122">
        <v>0.93109931817058</v>
      </c>
      <c r="C462" s="122">
        <v>0.68761418534232233</v>
      </c>
      <c r="D462" s="122">
        <v>0.95505416663654885</v>
      </c>
      <c r="E462" s="122">
        <v>0.85458310521484204</v>
      </c>
      <c r="F462" s="122">
        <v>0.4627264239292177</v>
      </c>
      <c r="G462" s="122">
        <v>0.91700389493312651</v>
      </c>
      <c r="H462" s="122">
        <v>0.5803744756117768</v>
      </c>
      <c r="I462" s="122">
        <v>0.85697026228229123</v>
      </c>
      <c r="J462" s="122">
        <v>9.6230874728457483E-2</v>
      </c>
      <c r="K462" s="100">
        <v>0.55820160420030818</v>
      </c>
      <c r="L462" s="101"/>
      <c r="M462" s="102">
        <v>461</v>
      </c>
      <c r="N462" s="125">
        <v>1.4840284858024388</v>
      </c>
      <c r="O462" s="125">
        <v>0.48909897187016493</v>
      </c>
      <c r="P462" s="125">
        <v>1.695969444966333</v>
      </c>
      <c r="Q462" s="125">
        <v>1.0562942775408211</v>
      </c>
      <c r="R462" s="125">
        <v>-9.3567348566985065E-2</v>
      </c>
      <c r="S462" s="125">
        <v>1.3851970904826179</v>
      </c>
      <c r="T462" s="125">
        <v>0.20285156995498091</v>
      </c>
      <c r="U462" s="122">
        <v>1.066805940644302</v>
      </c>
      <c r="V462" s="122">
        <v>-1.303331095395766</v>
      </c>
      <c r="W462" s="94">
        <v>0.14641119324245791</v>
      </c>
      <c r="X462" s="56"/>
      <c r="Y462" s="95">
        <v>461</v>
      </c>
      <c r="Z462" s="122">
        <f>(幕後結果!$AB$2+幕後結果!$AB$4*幕後結果_最佳化!$N1463)*12/3</f>
        <v>1.7942058306020872</v>
      </c>
      <c r="AA462" s="122">
        <f>(幕後結果!$AC$2+幕後結果!$AC$4*幕後結果_最佳化!$O1463)*12/3</f>
        <v>-0.57496470683433398</v>
      </c>
      <c r="AB462" s="122">
        <f>(幕後結果!$AD$2+幕後結果!$AD$4*幕後結果_最佳化!$P1463)*12/3</f>
        <v>2.4276230732214037</v>
      </c>
      <c r="AC462" s="122">
        <f>(幕後結果!$AE$2+幕後結果!$AE$4*幕後結果_最佳化!$Q1463)*12/3</f>
        <v>2.2266610533318447</v>
      </c>
      <c r="AD462" s="122">
        <f>(幕後結果!$AF$2+幕後結果!$AF$4*幕後結果_最佳化!$R1463)*12/3</f>
        <v>0.10663571027275859</v>
      </c>
      <c r="AE462" s="122">
        <f>(幕後結果!$AG$2+幕後結果!$AG$4*幕後結果_最佳化!$S1463)*12/3</f>
        <v>2.6701431169160998</v>
      </c>
      <c r="AF462" s="122">
        <f>(幕後結果!$AH$2+幕後結果!$AH$4*幕後結果_最佳化!$T1463)*12/3</f>
        <v>1.6435256944663734</v>
      </c>
      <c r="AG462" s="122">
        <f>(幕後結果!$AI$2+幕後結果!$AI$4*幕後結果_最佳化!$U1463)*12/3</f>
        <v>1.1347850581900165</v>
      </c>
      <c r="AH462" s="122">
        <f>(幕後結果!$AJ$2+幕後結果!$AJ$4*幕後結果_最佳化!$V1463)*12/3</f>
        <v>3.5869049821065452E-2</v>
      </c>
      <c r="AI462" s="96">
        <f>(幕後結果!$AK$2+幕後結果!$AK$4*幕後結果_最佳化!$W1463)*12/3</f>
        <v>0.19820263906860328</v>
      </c>
      <c r="AJ462" s="56"/>
      <c r="AK462" s="56"/>
      <c r="AL462" s="56"/>
      <c r="AM462" s="104">
        <v>461</v>
      </c>
      <c r="AN462" s="122">
        <f t="shared" si="92"/>
        <v>2.9692165864731591E-2</v>
      </c>
      <c r="AO462" s="122">
        <f t="shared" si="93"/>
        <v>0.12308524048636081</v>
      </c>
      <c r="AP462" s="122">
        <f t="shared" si="94"/>
        <v>0.13945699220797442</v>
      </c>
      <c r="AQ462" s="122">
        <f t="shared" si="95"/>
        <v>8.468621647169567E-3</v>
      </c>
      <c r="AR462" s="122">
        <f t="shared" si="96"/>
        <v>0.13735964278611312</v>
      </c>
      <c r="AS462" s="122">
        <f t="shared" si="97"/>
        <v>0.14328205948013661</v>
      </c>
      <c r="AT462" s="122">
        <f t="shared" si="98"/>
        <v>8.7822963722946984E-2</v>
      </c>
      <c r="AU462" s="122">
        <f t="shared" si="99"/>
        <v>0.10005585794465069</v>
      </c>
      <c r="AV462" s="122">
        <f t="shared" si="100"/>
        <v>0.13223136436789248</v>
      </c>
      <c r="AW462" s="122">
        <f t="shared" si="101"/>
        <v>9.8545091492023604E-2</v>
      </c>
      <c r="AX462" s="122">
        <f t="shared" si="102"/>
        <v>0.99999999999999989</v>
      </c>
      <c r="AY462" s="122">
        <f>SUMPRODUCT(AN462:AW462,幕後結果_最佳化!$Z$1005:$AI$1005)</f>
        <v>-7.4668519653058665E-2</v>
      </c>
      <c r="AZ462" s="122">
        <f>(SUMPRODUCT(AN462:AW462,MMULT(AN462:AW462,幕後結果!$AB$9:$AK$18)))*252</f>
        <v>4.5558921755855943E-2</v>
      </c>
      <c r="BA462" s="122">
        <f t="shared" si="103"/>
        <v>0.21344536011789045</v>
      </c>
      <c r="BB462" s="98">
        <f t="shared" si="104"/>
        <v>-0.55081318979303673</v>
      </c>
      <c r="BC462" s="56"/>
      <c r="BD462" s="56"/>
    </row>
    <row r="463" spans="1:56">
      <c r="A463" s="91">
        <v>462</v>
      </c>
      <c r="B463" s="122">
        <v>0.77362277081581854</v>
      </c>
      <c r="C463" s="122">
        <v>0.5105475344474899</v>
      </c>
      <c r="D463" s="122">
        <v>4.2901605086556049E-3</v>
      </c>
      <c r="E463" s="122">
        <v>0.70884282972067769</v>
      </c>
      <c r="F463" s="122">
        <v>0.94990621007479814</v>
      </c>
      <c r="G463" s="122">
        <v>0.88268971235687732</v>
      </c>
      <c r="H463" s="122">
        <v>0.17664578208525072</v>
      </c>
      <c r="I463" s="122">
        <v>0.60598453637922822</v>
      </c>
      <c r="J463" s="122">
        <v>0.37768913623403177</v>
      </c>
      <c r="K463" s="100">
        <v>0.49013352755022987</v>
      </c>
      <c r="L463" s="101"/>
      <c r="M463" s="102">
        <v>462</v>
      </c>
      <c r="N463" s="125">
        <v>0.75083085373576064</v>
      </c>
      <c r="O463" s="125">
        <v>2.6441828974273242E-2</v>
      </c>
      <c r="P463" s="125">
        <v>-2.6283380121424069</v>
      </c>
      <c r="Q463" s="125">
        <v>0.55000733797694701</v>
      </c>
      <c r="R463" s="125">
        <v>1.6439449220464109</v>
      </c>
      <c r="S463" s="125">
        <v>1.1885403941747048</v>
      </c>
      <c r="T463" s="125">
        <v>-0.9282236593863713</v>
      </c>
      <c r="U463" s="122">
        <v>0.26886843601851856</v>
      </c>
      <c r="V463" s="122">
        <v>-0.31155561225795592</v>
      </c>
      <c r="W463" s="94">
        <v>-2.4734100535780301E-2</v>
      </c>
      <c r="X463" s="56"/>
      <c r="Y463" s="95">
        <v>462</v>
      </c>
      <c r="Z463" s="122">
        <f>(幕後結果!$AB$2+幕後結果!$AB$4*幕後結果_最佳化!$N1464)*12/3</f>
        <v>0.8839040195133272</v>
      </c>
      <c r="AA463" s="122">
        <f>(幕後結果!$AC$2+幕後結果!$AC$4*幕後結果_最佳化!$O1464)*12/3</f>
        <v>-1.2762439206108378</v>
      </c>
      <c r="AB463" s="122">
        <f>(幕後結果!$AD$2+幕後結果!$AD$4*幕後結果_最佳化!$P1464)*12/3</f>
        <v>-1.5848057455184688</v>
      </c>
      <c r="AC463" s="122">
        <f>(幕後結果!$AE$2+幕後結果!$AE$4*幕後結果_最佳化!$Q1464)*12/3</f>
        <v>0.71639992009726905</v>
      </c>
      <c r="AD463" s="122">
        <f>(幕後結果!$AF$2+幕後結果!$AF$4*幕後結果_最佳化!$R1464)*12/3</f>
        <v>0.79001221477184436</v>
      </c>
      <c r="AE463" s="122">
        <f>(幕後結果!$AG$2+幕後結果!$AG$4*幕後結果_最佳化!$S1464)*12/3</f>
        <v>1.3428911333177211</v>
      </c>
      <c r="AF463" s="122">
        <f>(幕後結果!$AH$2+幕後結果!$AH$4*幕後結果_最佳化!$T1464)*12/3</f>
        <v>0.55402037849415509</v>
      </c>
      <c r="AG463" s="122">
        <f>(幕後結果!$AI$2+幕後結果!$AI$4*幕後結果_最佳化!$U1464)*12/3</f>
        <v>0.17660777766328217</v>
      </c>
      <c r="AH463" s="122">
        <f>(幕後結果!$AJ$2+幕後結果!$AJ$4*幕後結果_最佳化!$V1464)*12/3</f>
        <v>-0.23164792706606332</v>
      </c>
      <c r="AI463" s="96">
        <f>(幕後結果!$AK$2+幕後結果!$AK$4*幕後結果_最佳化!$W1464)*12/3</f>
        <v>6.1941537198243413E-2</v>
      </c>
      <c r="AJ463" s="56"/>
      <c r="AK463" s="56"/>
      <c r="AL463" s="56"/>
      <c r="AM463" s="104">
        <v>462</v>
      </c>
      <c r="AN463" s="122">
        <f t="shared" si="92"/>
        <v>0.11227244717370281</v>
      </c>
      <c r="AO463" s="122">
        <f t="shared" si="93"/>
        <v>9.3411366771264326E-2</v>
      </c>
      <c r="AP463" s="122">
        <f t="shared" si="94"/>
        <v>8.4774280937424118E-2</v>
      </c>
      <c r="AQ463" s="122">
        <f t="shared" si="95"/>
        <v>9.8924513551573015E-2</v>
      </c>
      <c r="AR463" s="122">
        <f t="shared" si="96"/>
        <v>5.3782340622386071E-2</v>
      </c>
      <c r="AS463" s="122">
        <f t="shared" si="97"/>
        <v>0.1382442264402908</v>
      </c>
      <c r="AT463" s="122">
        <f t="shared" si="98"/>
        <v>4.6857992755734559E-2</v>
      </c>
      <c r="AU463" s="122">
        <f t="shared" si="99"/>
        <v>8.4148606291174679E-4</v>
      </c>
      <c r="AV463" s="122">
        <f t="shared" si="100"/>
        <v>0.21020549300386901</v>
      </c>
      <c r="AW463" s="122">
        <f t="shared" si="101"/>
        <v>0.16068585268084348</v>
      </c>
      <c r="AX463" s="122">
        <f t="shared" si="102"/>
        <v>1</v>
      </c>
      <c r="AY463" s="122">
        <f>SUMPRODUCT(AN463:AW463,幕後結果_最佳化!$Z$1005:$AI$1005)</f>
        <v>4.4095095860323272E-2</v>
      </c>
      <c r="AZ463" s="122">
        <f>(SUMPRODUCT(AN463:AW463,MMULT(AN463:AW463,幕後結果!$AB$9:$AK$18)))*252</f>
        <v>4.830378438929412E-2</v>
      </c>
      <c r="BA463" s="122">
        <f t="shared" si="103"/>
        <v>0.21978121937348086</v>
      </c>
      <c r="BB463" s="98">
        <f t="shared" si="104"/>
        <v>5.4376614331746367E-3</v>
      </c>
      <c r="BC463" s="56"/>
      <c r="BD463" s="56"/>
    </row>
    <row r="464" spans="1:56">
      <c r="A464" s="91">
        <v>463</v>
      </c>
      <c r="B464" s="122">
        <v>0.70033826862219217</v>
      </c>
      <c r="C464" s="122">
        <v>0.13912221765420374</v>
      </c>
      <c r="D464" s="122">
        <v>0.1479133034408151</v>
      </c>
      <c r="E464" s="122">
        <v>0.13627726711808719</v>
      </c>
      <c r="F464" s="122">
        <v>0.37189795247374979</v>
      </c>
      <c r="G464" s="122">
        <v>4.3701877284009205E-2</v>
      </c>
      <c r="H464" s="122">
        <v>8.0183387597871913E-3</v>
      </c>
      <c r="I464" s="122">
        <v>0.49723797870719988</v>
      </c>
      <c r="J464" s="122">
        <v>0.77645689836217491</v>
      </c>
      <c r="K464" s="100">
        <v>0.43032117317851237</v>
      </c>
      <c r="L464" s="101"/>
      <c r="M464" s="102">
        <v>463</v>
      </c>
      <c r="N464" s="125">
        <v>0.52537365674753334</v>
      </c>
      <c r="O464" s="125">
        <v>-1.0842715056942034</v>
      </c>
      <c r="P464" s="125">
        <v>-1.045424957461873</v>
      </c>
      <c r="Q464" s="125">
        <v>-1.09719871624263</v>
      </c>
      <c r="R464" s="125">
        <v>-0.32683074395838213</v>
      </c>
      <c r="S464" s="125">
        <v>-1.7092548399473635</v>
      </c>
      <c r="T464" s="125">
        <v>-2.4080797488717716</v>
      </c>
      <c r="U464" s="122">
        <v>-6.9234159780791277E-3</v>
      </c>
      <c r="V464" s="122">
        <v>0.7602817249524183</v>
      </c>
      <c r="W464" s="94">
        <v>-0.17555654211820282</v>
      </c>
      <c r="X464" s="56"/>
      <c r="Y464" s="95">
        <v>463</v>
      </c>
      <c r="Z464" s="122">
        <f>(幕後結果!$AB$2+幕後結果!$AB$4*幕後結果_最佳化!$N1465)*12/3</f>
        <v>0.60398754711163471</v>
      </c>
      <c r="AA464" s="122">
        <f>(幕後結果!$AC$2+幕後結果!$AC$4*幕後結果_最佳化!$O1465)*12/3</f>
        <v>-2.8264767627641185</v>
      </c>
      <c r="AB464" s="122">
        <f>(幕後結果!$AD$2+幕後結果!$AD$4*幕後結果_最佳化!$P1465)*12/3</f>
        <v>-0.3948021782784561</v>
      </c>
      <c r="AC464" s="122">
        <f>(幕後結果!$AE$2+幕後結果!$AE$4*幕後結果_最佳化!$Q1465)*12/3</f>
        <v>-0.31053498195411078</v>
      </c>
      <c r="AD464" s="122">
        <f>(幕後結果!$AF$2+幕後結果!$AF$4*幕後結果_最佳化!$R1465)*12/3</f>
        <v>-0.63184330106382625</v>
      </c>
      <c r="AE464" s="122">
        <f>(幕後結果!$AG$2+幕後結果!$AG$4*幕後結果_最佳化!$S1465)*12/3</f>
        <v>-1.9122171784278823</v>
      </c>
      <c r="AF464" s="122">
        <f>(幕後結果!$AH$2+幕後結果!$AH$4*幕後結果_最佳化!$T1465)*12/3</f>
        <v>-0.8919286806665937</v>
      </c>
      <c r="AG464" s="122">
        <f>(幕後結果!$AI$2+幕後結果!$AI$4*幕後結果_最佳化!$U1465)*12/3</f>
        <v>-0.66107834212001781</v>
      </c>
      <c r="AH464" s="122">
        <f>(幕後結果!$AJ$2+幕後結果!$AJ$4*幕後結果_最佳化!$V1465)*12/3</f>
        <v>-0.22679828419949866</v>
      </c>
      <c r="AI464" s="96">
        <f>(幕後結果!$AK$2+幕後結果!$AK$4*幕後結果_最佳化!$W1465)*12/3</f>
        <v>-0.92430124882239273</v>
      </c>
      <c r="AJ464" s="56"/>
      <c r="AK464" s="56"/>
      <c r="AL464" s="56"/>
      <c r="AM464" s="104">
        <v>463</v>
      </c>
      <c r="AN464" s="122">
        <f t="shared" si="92"/>
        <v>0.21040182825500614</v>
      </c>
      <c r="AO464" s="122">
        <f t="shared" si="93"/>
        <v>3.4830193311410691E-2</v>
      </c>
      <c r="AP464" s="122">
        <f t="shared" si="94"/>
        <v>7.7610475344538604E-2</v>
      </c>
      <c r="AQ464" s="122">
        <f t="shared" si="95"/>
        <v>5.2766172944394306E-2</v>
      </c>
      <c r="AR464" s="122">
        <f t="shared" si="96"/>
        <v>0.1756743353633147</v>
      </c>
      <c r="AS464" s="122">
        <f t="shared" si="97"/>
        <v>0.15278807499766681</v>
      </c>
      <c r="AT464" s="122">
        <f t="shared" si="98"/>
        <v>9.7878454129226682E-3</v>
      </c>
      <c r="AU464" s="122">
        <f t="shared" si="99"/>
        <v>6.3167405172243576E-2</v>
      </c>
      <c r="AV464" s="122">
        <f t="shared" si="100"/>
        <v>0.19169503090381249</v>
      </c>
      <c r="AW464" s="122">
        <f t="shared" si="101"/>
        <v>3.1278638294690041E-2</v>
      </c>
      <c r="AX464" s="122">
        <f t="shared" si="102"/>
        <v>1</v>
      </c>
      <c r="AY464" s="122">
        <f>SUMPRODUCT(AN464:AW464,幕後結果_最佳化!$Z$1005:$AI$1005)</f>
        <v>3.1713697675434083E-2</v>
      </c>
      <c r="AZ464" s="122">
        <f>(SUMPRODUCT(AN464:AW464,MMULT(AN464:AW464,幕後結果!$AB$9:$AK$18)))*252</f>
        <v>5.2294490485711921E-2</v>
      </c>
      <c r="BA464" s="122">
        <f t="shared" si="103"/>
        <v>0.22867988649138324</v>
      </c>
      <c r="BB464" s="98">
        <f t="shared" si="104"/>
        <v>-4.8916861452908855E-2</v>
      </c>
      <c r="BC464" s="56"/>
      <c r="BD464" s="56"/>
    </row>
    <row r="465" spans="1:56">
      <c r="A465" s="91">
        <v>464</v>
      </c>
      <c r="B465" s="122">
        <v>0.59354134804791947</v>
      </c>
      <c r="C465" s="122">
        <v>0.33693949858872663</v>
      </c>
      <c r="D465" s="122">
        <v>0.45761501911171831</v>
      </c>
      <c r="E465" s="122">
        <v>0.77627577173401696</v>
      </c>
      <c r="F465" s="122">
        <v>0.83708419628263275</v>
      </c>
      <c r="G465" s="122">
        <v>0.2454866486455265</v>
      </c>
      <c r="H465" s="122">
        <v>0.30861503251888611</v>
      </c>
      <c r="I465" s="122">
        <v>0.97594241530113535</v>
      </c>
      <c r="J465" s="122">
        <v>0.65166837907069786</v>
      </c>
      <c r="K465" s="100">
        <v>0.95604747687302316</v>
      </c>
      <c r="L465" s="101"/>
      <c r="M465" s="102">
        <v>464</v>
      </c>
      <c r="N465" s="125">
        <v>0.23666420819977477</v>
      </c>
      <c r="O465" s="125">
        <v>-0.42083030978138342</v>
      </c>
      <c r="P465" s="125">
        <v>-0.10644405820272332</v>
      </c>
      <c r="Q465" s="125">
        <v>0.75967570146000796</v>
      </c>
      <c r="R465" s="125">
        <v>0.98254462952998767</v>
      </c>
      <c r="S465" s="125">
        <v>-0.68876161114607237</v>
      </c>
      <c r="T465" s="125">
        <v>-0.49977990013892593</v>
      </c>
      <c r="U465" s="122">
        <v>1.9763498313495731</v>
      </c>
      <c r="V465" s="122">
        <v>0.38982867025666268</v>
      </c>
      <c r="W465" s="94">
        <v>1.7065536508412726</v>
      </c>
      <c r="X465" s="56"/>
      <c r="Y465" s="95">
        <v>464</v>
      </c>
      <c r="Z465" s="122">
        <f>(幕後結果!$AB$2+幕後結果!$AB$4*幕後結果_最佳化!$N1466)*12/3</f>
        <v>0.24554021668223003</v>
      </c>
      <c r="AA465" s="122">
        <f>(幕後結果!$AC$2+幕後結果!$AC$4*幕後結果_最佳化!$O1466)*12/3</f>
        <v>-1.9372909532707443</v>
      </c>
      <c r="AB465" s="122">
        <f>(幕後結果!$AD$2+幕後結果!$AD$4*幕後結果_最佳化!$P1466)*12/3</f>
        <v>0.39873235573888993</v>
      </c>
      <c r="AC465" s="122">
        <f>(幕後結果!$AE$2+幕後結果!$AE$4*幕後結果_最佳化!$Q1466)*12/3</f>
        <v>1.3549318613960877</v>
      </c>
      <c r="AD465" s="122">
        <f>(幕後結果!$AF$2+幕後結果!$AF$4*幕後結果_最佳化!$R1466)*12/3</f>
        <v>0.57834639375798125</v>
      </c>
      <c r="AE465" s="122">
        <f>(幕後結果!$AG$2+幕後結果!$AG$4*幕後結果_最佳化!$S1466)*12/3</f>
        <v>0.26567993948392055</v>
      </c>
      <c r="AF465" s="122">
        <f>(幕後結果!$AH$2+幕後結果!$AH$4*幕後結果_最佳化!$T1466)*12/3</f>
        <v>0.94429812998086371</v>
      </c>
      <c r="AG465" s="122">
        <f>(幕後結果!$AI$2+幕後結果!$AI$4*幕後結果_最佳化!$U1466)*12/3</f>
        <v>1.6927710065045407</v>
      </c>
      <c r="AH465" s="122">
        <f>(幕後結果!$AJ$2+幕後結果!$AJ$4*幕後結果_最佳化!$V1466)*12/3</f>
        <v>0.53165791411586083</v>
      </c>
      <c r="AI465" s="96">
        <f>(幕後結果!$AK$2+幕後結果!$AK$4*幕後結果_最佳化!$W1466)*12/3</f>
        <v>0.53777872670599969</v>
      </c>
      <c r="AJ465" s="56"/>
      <c r="AK465" s="56"/>
      <c r="AL465" s="56"/>
      <c r="AM465" s="104">
        <v>464</v>
      </c>
      <c r="AN465" s="122">
        <f t="shared" si="92"/>
        <v>4.7477446209231638E-2</v>
      </c>
      <c r="AO465" s="122">
        <f t="shared" si="93"/>
        <v>7.5711068631457252E-3</v>
      </c>
      <c r="AP465" s="122">
        <f t="shared" si="94"/>
        <v>0.12799875308006717</v>
      </c>
      <c r="AQ465" s="122">
        <f t="shared" si="95"/>
        <v>0.11760315591532443</v>
      </c>
      <c r="AR465" s="122">
        <f t="shared" si="96"/>
        <v>2.0130256756850554E-2</v>
      </c>
      <c r="AS465" s="122">
        <f t="shared" si="97"/>
        <v>0.17578268789217069</v>
      </c>
      <c r="AT465" s="122">
        <f t="shared" si="98"/>
        <v>0.14466954816794436</v>
      </c>
      <c r="AU465" s="122">
        <f t="shared" si="99"/>
        <v>8.832969176739458E-2</v>
      </c>
      <c r="AV465" s="122">
        <f t="shared" si="100"/>
        <v>8.6454635518600581E-2</v>
      </c>
      <c r="AW465" s="122">
        <f t="shared" si="101"/>
        <v>0.18398271782927028</v>
      </c>
      <c r="AX465" s="122">
        <f t="shared" si="102"/>
        <v>1</v>
      </c>
      <c r="AY465" s="122">
        <f>SUMPRODUCT(AN465:AW465,幕後結果_最佳化!$Z$1005:$AI$1005)</f>
        <v>0.23087602917333</v>
      </c>
      <c r="AZ465" s="122">
        <f>(SUMPRODUCT(AN465:AW465,MMULT(AN465:AW465,幕後結果!$AB$9:$AK$18)))*252</f>
        <v>4.3568682144529129E-2</v>
      </c>
      <c r="BA465" s="122">
        <f t="shared" si="103"/>
        <v>0.20873112404365846</v>
      </c>
      <c r="BB465" s="98">
        <f t="shared" si="104"/>
        <v>0.90056540458246515</v>
      </c>
      <c r="BC465" s="56"/>
      <c r="BD465" s="56"/>
    </row>
    <row r="466" spans="1:56">
      <c r="A466" s="91">
        <v>465</v>
      </c>
      <c r="B466" s="122">
        <v>0.31551547088132614</v>
      </c>
      <c r="C466" s="122">
        <v>0.21111320387830101</v>
      </c>
      <c r="D466" s="122">
        <v>0.1963665739788194</v>
      </c>
      <c r="E466" s="122">
        <v>0.77605632509031297</v>
      </c>
      <c r="F466" s="122">
        <v>0.37755800539091089</v>
      </c>
      <c r="G466" s="122">
        <v>0.15752951902500212</v>
      </c>
      <c r="H466" s="122">
        <v>0.48830687053225375</v>
      </c>
      <c r="I466" s="122">
        <v>0.22091986335412384</v>
      </c>
      <c r="J466" s="122">
        <v>2.6763317678385912E-2</v>
      </c>
      <c r="K466" s="100">
        <v>0.96159320313886454</v>
      </c>
      <c r="L466" s="101"/>
      <c r="M466" s="102">
        <v>465</v>
      </c>
      <c r="N466" s="125">
        <v>-0.48027629581502063</v>
      </c>
      <c r="O466" s="125">
        <v>-0.80256464905514457</v>
      </c>
      <c r="P466" s="125">
        <v>-0.85467129155335764</v>
      </c>
      <c r="Q466" s="125">
        <v>0.75894183830889239</v>
      </c>
      <c r="R466" s="125">
        <v>-0.31190067331639876</v>
      </c>
      <c r="S466" s="125">
        <v>-1.0046632327749248</v>
      </c>
      <c r="T466" s="125">
        <v>-2.9314526933172106E-2</v>
      </c>
      <c r="U466" s="122">
        <v>-0.76909026536260638</v>
      </c>
      <c r="V466" s="122">
        <v>-1.9306476949241673</v>
      </c>
      <c r="W466" s="94">
        <v>1.7694812701849696</v>
      </c>
      <c r="X466" s="56"/>
      <c r="Y466" s="95">
        <v>465</v>
      </c>
      <c r="Z466" s="122">
        <f>(幕後結果!$AB$2+幕後結果!$AB$4*幕後結果_最佳化!$N1467)*12/3</f>
        <v>-0.64457755062147704</v>
      </c>
      <c r="AA466" s="122">
        <f>(幕後結果!$AC$2+幕後結果!$AC$4*幕後結果_最佳化!$O1467)*12/3</f>
        <v>-2.5256401403705455</v>
      </c>
      <c r="AB466" s="122">
        <f>(幕後結果!$AD$2+幕後結果!$AD$4*幕後結果_最佳化!$P1467)*12/3</f>
        <v>-0.50389113650076023</v>
      </c>
      <c r="AC466" s="122">
        <f>(幕後結果!$AE$2+幕後結果!$AE$4*幕後結果_最佳化!$Q1467)*12/3</f>
        <v>1.0692608493914759</v>
      </c>
      <c r="AD466" s="122">
        <f>(幕後結果!$AF$2+幕後結果!$AF$4*幕後結果_最佳化!$R1467)*12/3</f>
        <v>-0.37950135864220469</v>
      </c>
      <c r="AE466" s="122">
        <f>(幕後結果!$AG$2+幕後結果!$AG$4*幕後結果_最佳化!$S1467)*12/3</f>
        <v>-0.48053505474109121</v>
      </c>
      <c r="AF466" s="122">
        <f>(幕後結果!$AH$2+幕後結果!$AH$4*幕後結果_最佳化!$T1467)*12/3</f>
        <v>0.87931649850383009</v>
      </c>
      <c r="AG466" s="122">
        <f>(幕後結果!$AI$2+幕後結果!$AI$4*幕後結果_最佳化!$U1467)*12/3</f>
        <v>-2.042642491880132</v>
      </c>
      <c r="AH466" s="122">
        <f>(幕後結果!$AJ$2+幕後結果!$AJ$4*幕後結果_最佳化!$V1467)*12/3</f>
        <v>-1.7418149803170475</v>
      </c>
      <c r="AI466" s="96">
        <f>(幕後結果!$AK$2+幕後結果!$AK$4*幕後結果_最佳化!$W1467)*12/3</f>
        <v>-7.4330196690941208E-2</v>
      </c>
      <c r="AJ466" s="56"/>
      <c r="AK466" s="56"/>
      <c r="AL466" s="56"/>
      <c r="AM466" s="104">
        <v>465</v>
      </c>
      <c r="AN466" s="122">
        <f t="shared" si="92"/>
        <v>0.10817266929010376</v>
      </c>
      <c r="AO466" s="122">
        <f t="shared" si="93"/>
        <v>0.11883128954938099</v>
      </c>
      <c r="AP466" s="122">
        <f t="shared" si="94"/>
        <v>6.2583165548251649E-2</v>
      </c>
      <c r="AQ466" s="122">
        <f t="shared" si="95"/>
        <v>0.10900320546872252</v>
      </c>
      <c r="AR466" s="122">
        <f t="shared" si="96"/>
        <v>5.3747363606640203E-2</v>
      </c>
      <c r="AS466" s="122">
        <f t="shared" si="97"/>
        <v>5.7923462667605952E-2</v>
      </c>
      <c r="AT466" s="122">
        <f t="shared" si="98"/>
        <v>0.10219533968497782</v>
      </c>
      <c r="AU466" s="122">
        <f t="shared" si="99"/>
        <v>0.16635297935303556</v>
      </c>
      <c r="AV466" s="122">
        <f t="shared" si="100"/>
        <v>0.10920330802817806</v>
      </c>
      <c r="AW466" s="122">
        <f t="shared" si="101"/>
        <v>0.11198721680310346</v>
      </c>
      <c r="AX466" s="122">
        <f t="shared" si="102"/>
        <v>0.99999999999999989</v>
      </c>
      <c r="AY466" s="122">
        <f>SUMPRODUCT(AN466:AW466,幕後結果_最佳化!$Z$1005:$AI$1005)</f>
        <v>-8.4699406055924881E-2</v>
      </c>
      <c r="AZ466" s="122">
        <f>(SUMPRODUCT(AN466:AW466,MMULT(AN466:AW466,幕後結果!$AB$9:$AK$18)))*252</f>
        <v>4.9333496236887382E-2</v>
      </c>
      <c r="BA466" s="122">
        <f t="shared" si="103"/>
        <v>0.2221114500355337</v>
      </c>
      <c r="BB466" s="98">
        <f t="shared" si="104"/>
        <v>-0.57448369291862866</v>
      </c>
      <c r="BC466" s="56"/>
      <c r="BD466" s="56"/>
    </row>
    <row r="467" spans="1:56">
      <c r="A467" s="91">
        <v>466</v>
      </c>
      <c r="B467" s="122">
        <v>0.98531158089023152</v>
      </c>
      <c r="C467" s="122">
        <v>0.31817314664333218</v>
      </c>
      <c r="D467" s="122">
        <v>0.56585587315916119</v>
      </c>
      <c r="E467" s="122">
        <v>0.13924533097082126</v>
      </c>
      <c r="F467" s="122">
        <v>0.4351974995710246</v>
      </c>
      <c r="G467" s="122">
        <v>3.8742578608933709E-2</v>
      </c>
      <c r="H467" s="122">
        <v>0.94490665969281729</v>
      </c>
      <c r="I467" s="122">
        <v>5.2543220943333191E-2</v>
      </c>
      <c r="J467" s="122">
        <v>0.44278916807401569</v>
      </c>
      <c r="K467" s="100">
        <v>0.65291076236550127</v>
      </c>
      <c r="L467" s="101"/>
      <c r="M467" s="102">
        <v>466</v>
      </c>
      <c r="N467" s="125">
        <v>2.1783923597302284</v>
      </c>
      <c r="O467" s="125">
        <v>-0.4728134277712075</v>
      </c>
      <c r="P467" s="125">
        <v>0.16583315470288149</v>
      </c>
      <c r="Q467" s="125">
        <v>-1.0837161742911823</v>
      </c>
      <c r="R467" s="125">
        <v>-0.16315677436726708</v>
      </c>
      <c r="S467" s="125">
        <v>-1.7654679196416971</v>
      </c>
      <c r="T467" s="125">
        <v>1.5973546259797096</v>
      </c>
      <c r="U467" s="122">
        <v>-1.6206792692462988</v>
      </c>
      <c r="V467" s="122">
        <v>-0.14390139241111863</v>
      </c>
      <c r="W467" s="94">
        <v>0.39319092041162446</v>
      </c>
      <c r="X467" s="56"/>
      <c r="Y467" s="95">
        <v>466</v>
      </c>
      <c r="Z467" s="122">
        <f>(幕後結果!$AB$2+幕後結果!$AB$4*幕後結果_最佳化!$N1468)*12/3</f>
        <v>2.6562935738609084</v>
      </c>
      <c r="AA467" s="122">
        <f>(幕後結果!$AC$2+幕後結果!$AC$4*幕後結果_最佳化!$O1468)*12/3</f>
        <v>-1.8402202872246243</v>
      </c>
      <c r="AB467" s="122">
        <f>(幕後結果!$AD$2+幕後結果!$AD$4*幕後結果_最佳化!$P1468)*12/3</f>
        <v>1.2140415529207647</v>
      </c>
      <c r="AC467" s="122">
        <f>(幕後結果!$AE$2+幕後結果!$AE$4*幕後結果_最佳化!$Q1468)*12/3</f>
        <v>0.18903951531091912</v>
      </c>
      <c r="AD467" s="122">
        <f>(幕後結果!$AF$2+幕後結果!$AF$4*幕後結果_最佳化!$R1468)*12/3</f>
        <v>-0.39908627212878017</v>
      </c>
      <c r="AE467" s="122">
        <f>(幕後結果!$AG$2+幕後結果!$AG$4*幕後結果_最佳化!$S1468)*12/3</f>
        <v>-1.1966124686622883</v>
      </c>
      <c r="AF467" s="122">
        <f>(幕後結果!$AH$2+幕後結果!$AH$4*幕後結果_最佳化!$T1468)*12/3</f>
        <v>3.3134374753083993</v>
      </c>
      <c r="AG467" s="122">
        <f>(幕後結果!$AI$2+幕後結果!$AI$4*幕後結果_最佳化!$U1468)*12/3</f>
        <v>-1.6590974778602707</v>
      </c>
      <c r="AH467" s="122">
        <f>(幕後結果!$AJ$2+幕後結果!$AJ$4*幕後結果_最佳化!$V1468)*12/3</f>
        <v>0.41696471540620544</v>
      </c>
      <c r="AI467" s="96">
        <f>(幕後結果!$AK$2+幕後結果!$AK$4*幕後結果_最佳化!$W1468)*12/3</f>
        <v>-2.0272532492395634E-2</v>
      </c>
      <c r="AJ467" s="56"/>
      <c r="AK467" s="56"/>
      <c r="AL467" s="56"/>
      <c r="AM467" s="104">
        <v>466</v>
      </c>
      <c r="AN467" s="122">
        <f t="shared" si="92"/>
        <v>6.4595610918660756E-2</v>
      </c>
      <c r="AO467" s="122">
        <f t="shared" si="93"/>
        <v>0.13205707069611108</v>
      </c>
      <c r="AP467" s="122">
        <f t="shared" si="94"/>
        <v>0.16078858831857992</v>
      </c>
      <c r="AQ467" s="122">
        <f t="shared" si="95"/>
        <v>0.14688594868145</v>
      </c>
      <c r="AR467" s="122">
        <f t="shared" si="96"/>
        <v>0.14226971455025297</v>
      </c>
      <c r="AS467" s="122">
        <f t="shared" si="97"/>
        <v>5.2782284544879876E-2</v>
      </c>
      <c r="AT467" s="122">
        <f t="shared" si="98"/>
        <v>0.1246259175040153</v>
      </c>
      <c r="AU467" s="122">
        <f t="shared" si="99"/>
        <v>2.1025211191657816E-4</v>
      </c>
      <c r="AV467" s="122">
        <f t="shared" si="100"/>
        <v>4.9310810123125763E-2</v>
      </c>
      <c r="AW467" s="122">
        <f t="shared" si="101"/>
        <v>0.12647380255100771</v>
      </c>
      <c r="AX467" s="122">
        <f t="shared" si="102"/>
        <v>1</v>
      </c>
      <c r="AY467" s="122">
        <f>SUMPRODUCT(AN467:AW467,幕後結果_最佳化!$Z$1005:$AI$1005)</f>
        <v>0.11838176716633118</v>
      </c>
      <c r="AZ467" s="122">
        <f>(SUMPRODUCT(AN467:AW467,MMULT(AN467:AW467,幕後結果!$AB$9:$AK$18)))*252</f>
        <v>4.2245820205136876E-2</v>
      </c>
      <c r="BA467" s="122">
        <f t="shared" si="103"/>
        <v>0.2055378802195276</v>
      </c>
      <c r="BB467" s="98">
        <f t="shared" si="104"/>
        <v>0.36724017531810593</v>
      </c>
      <c r="BC467" s="56"/>
      <c r="BD467" s="56"/>
    </row>
    <row r="468" spans="1:56">
      <c r="A468" s="91">
        <v>467</v>
      </c>
      <c r="B468" s="122">
        <v>0.50282126234930269</v>
      </c>
      <c r="C468" s="122">
        <v>0.37869568200456905</v>
      </c>
      <c r="D468" s="122">
        <v>0.40903115928234368</v>
      </c>
      <c r="E468" s="122">
        <v>0.72891764109918844</v>
      </c>
      <c r="F468" s="122">
        <v>0.43735402226542863</v>
      </c>
      <c r="G468" s="122">
        <v>0.98351003462715236</v>
      </c>
      <c r="H468" s="122">
        <v>0.18118131354451061</v>
      </c>
      <c r="I468" s="122">
        <v>8.9829728371764395E-2</v>
      </c>
      <c r="J468" s="122">
        <v>0.39234972584354022</v>
      </c>
      <c r="K468" s="100">
        <v>0.44556489841288505</v>
      </c>
      <c r="L468" s="101"/>
      <c r="M468" s="102">
        <v>467</v>
      </c>
      <c r="N468" s="125">
        <v>7.0719149212171688E-3</v>
      </c>
      <c r="O468" s="125">
        <v>-0.3089081933882446</v>
      </c>
      <c r="P468" s="125">
        <v>-0.2300379010461362</v>
      </c>
      <c r="Q468" s="125">
        <v>0.60954279199280581</v>
      </c>
      <c r="R468" s="125">
        <v>-0.15768116300479543</v>
      </c>
      <c r="S468" s="125">
        <v>2.1323275256663412</v>
      </c>
      <c r="T468" s="125">
        <v>-0.91087236666699145</v>
      </c>
      <c r="U468" s="122">
        <v>-1.341804302727527</v>
      </c>
      <c r="V468" s="122">
        <v>-0.273200036807631</v>
      </c>
      <c r="W468" s="94">
        <v>-0.13687475091412793</v>
      </c>
      <c r="X468" s="56"/>
      <c r="Y468" s="95">
        <v>467</v>
      </c>
      <c r="Z468" s="122">
        <f>(幕後結果!$AB$2+幕後結果!$AB$4*幕後結果_最佳化!$N1469)*12/3</f>
        <v>-3.9510186159886669E-2</v>
      </c>
      <c r="AA468" s="122">
        <f>(幕後結果!$AC$2+幕後結果!$AC$4*幕後結果_最佳化!$O1469)*12/3</f>
        <v>-1.8030022579898199</v>
      </c>
      <c r="AB468" s="122">
        <f>(幕後結果!$AD$2+幕後結果!$AD$4*幕後結果_最佳化!$P1469)*12/3</f>
        <v>0.23392533281397443</v>
      </c>
      <c r="AC468" s="122">
        <f>(幕後結果!$AE$2+幕後結果!$AE$4*幕後結果_最佳化!$Q1469)*12/3</f>
        <v>1.2226163320985197</v>
      </c>
      <c r="AD468" s="122">
        <f>(幕後結果!$AF$2+幕後結果!$AF$4*幕後結果_最佳化!$R1469)*12/3</f>
        <v>-0.19190411584314052</v>
      </c>
      <c r="AE468" s="122">
        <f>(幕後結果!$AG$2+幕後結果!$AG$4*幕後結果_最佳化!$S1469)*12/3</f>
        <v>2.0870315456720059</v>
      </c>
      <c r="AF468" s="122">
        <f>(幕後結果!$AH$2+幕後結果!$AH$4*幕後結果_最佳化!$T1469)*12/3</f>
        <v>0.13063845439066202</v>
      </c>
      <c r="AG468" s="122">
        <f>(幕後結果!$AI$2+幕後結果!$AI$4*幕後結果_最佳化!$U1469)*12/3</f>
        <v>-2.3188650833839137</v>
      </c>
      <c r="AH468" s="122">
        <f>(幕後結果!$AJ$2+幕後結果!$AJ$4*幕後結果_最佳化!$V1469)*12/3</f>
        <v>-0.53279043817354166</v>
      </c>
      <c r="AI468" s="96">
        <f>(幕後結果!$AK$2+幕後結果!$AK$4*幕後結果_最佳化!$W1469)*12/3</f>
        <v>-0.47394093716526209</v>
      </c>
      <c r="AJ468" s="56"/>
      <c r="AK468" s="56"/>
      <c r="AL468" s="56"/>
      <c r="AM468" s="104">
        <v>467</v>
      </c>
      <c r="AN468" s="122">
        <f t="shared" si="92"/>
        <v>0.17244659631454209</v>
      </c>
      <c r="AO468" s="122">
        <f t="shared" si="93"/>
        <v>5.1233777376166481E-2</v>
      </c>
      <c r="AP468" s="122">
        <f t="shared" si="94"/>
        <v>0.11872919064417911</v>
      </c>
      <c r="AQ468" s="122">
        <f t="shared" si="95"/>
        <v>8.163478754126223E-2</v>
      </c>
      <c r="AR468" s="122">
        <f t="shared" si="96"/>
        <v>0.16934900059859331</v>
      </c>
      <c r="AS468" s="122">
        <f t="shared" si="97"/>
        <v>6.6524837672803053E-2</v>
      </c>
      <c r="AT468" s="122">
        <f t="shared" si="98"/>
        <v>0.12243501302689944</v>
      </c>
      <c r="AU468" s="122">
        <f t="shared" si="99"/>
        <v>2.7446171605545522E-2</v>
      </c>
      <c r="AV468" s="122">
        <f t="shared" si="100"/>
        <v>0.16139262449498135</v>
      </c>
      <c r="AW468" s="122">
        <f t="shared" si="101"/>
        <v>2.8808000725027462E-2</v>
      </c>
      <c r="AX468" s="122">
        <f t="shared" si="102"/>
        <v>1</v>
      </c>
      <c r="AY468" s="122">
        <f>SUMPRODUCT(AN468:AW468,幕後結果_最佳化!$Z$1005:$AI$1005)</f>
        <v>0.18564841270407112</v>
      </c>
      <c r="AZ468" s="122">
        <f>(SUMPRODUCT(AN468:AW468,MMULT(AN468:AW468,幕後結果!$AB$9:$AK$18)))*252</f>
        <v>4.5764553808155077E-2</v>
      </c>
      <c r="BA468" s="122">
        <f t="shared" si="103"/>
        <v>0.21392651497220974</v>
      </c>
      <c r="BB468" s="98">
        <f t="shared" si="104"/>
        <v>0.66727779266920206</v>
      </c>
      <c r="BC468" s="56"/>
      <c r="BD468" s="56"/>
    </row>
    <row r="469" spans="1:56">
      <c r="A469" s="91">
        <v>468</v>
      </c>
      <c r="B469" s="122">
        <v>0.65782354357202877</v>
      </c>
      <c r="C469" s="122">
        <v>0.62447779334488196</v>
      </c>
      <c r="D469" s="122">
        <v>0.21629764062107326</v>
      </c>
      <c r="E469" s="122">
        <v>0.75749793943441013</v>
      </c>
      <c r="F469" s="122">
        <v>0.40181257309837126</v>
      </c>
      <c r="G469" s="122">
        <v>0.309696114440972</v>
      </c>
      <c r="H469" s="122">
        <v>0.60988555187607862</v>
      </c>
      <c r="I469" s="122">
        <v>2.1052504245422377E-4</v>
      </c>
      <c r="J469" s="122">
        <v>0.67165741159529513</v>
      </c>
      <c r="K469" s="100">
        <v>0.21912495010457045</v>
      </c>
      <c r="L469" s="101"/>
      <c r="M469" s="102">
        <v>468</v>
      </c>
      <c r="N469" s="125">
        <v>0.40653041639844623</v>
      </c>
      <c r="O469" s="125">
        <v>0.31726252106151559</v>
      </c>
      <c r="P469" s="125">
        <v>-0.78475832100069343</v>
      </c>
      <c r="Q469" s="125">
        <v>0.69827677448690617</v>
      </c>
      <c r="R469" s="125">
        <v>-0.24865825008515657</v>
      </c>
      <c r="S469" s="125">
        <v>-0.49671190089788375</v>
      </c>
      <c r="T469" s="125">
        <v>0.27902075580067021</v>
      </c>
      <c r="U469" s="122">
        <v>-3.526525834507551</v>
      </c>
      <c r="V469" s="122">
        <v>0.4444943998600166</v>
      </c>
      <c r="W469" s="94">
        <v>-0.77515191106171655</v>
      </c>
      <c r="X469" s="56"/>
      <c r="Y469" s="95">
        <v>468</v>
      </c>
      <c r="Z469" s="122">
        <f>(幕後結果!$AB$2+幕後結果!$AB$4*幕後結果_最佳化!$N1470)*12/3</f>
        <v>0.45643767488892634</v>
      </c>
      <c r="AA469" s="122">
        <f>(幕後結果!$AC$2+幕後結果!$AC$4*幕後結果_最佳化!$O1470)*12/3</f>
        <v>-0.90538636691413477</v>
      </c>
      <c r="AB469" s="122">
        <f>(幕後結果!$AD$2+幕後結果!$AD$4*幕後結果_最佳化!$P1470)*12/3</f>
        <v>-6.2526108124869806E-2</v>
      </c>
      <c r="AC469" s="122">
        <f>(幕後結果!$AE$2+幕後結果!$AE$4*幕後結果_最佳化!$Q1470)*12/3</f>
        <v>1.2883298820925277</v>
      </c>
      <c r="AD469" s="122">
        <f>(幕後結果!$AF$2+幕後結果!$AF$4*幕後結果_最佳化!$R1470)*12/3</f>
        <v>-0.24615177152588752</v>
      </c>
      <c r="AE469" s="122">
        <f>(幕後結果!$AG$2+幕後結果!$AG$4*幕後結果_最佳化!$S1470)*12/3</f>
        <v>0.3527532608262744</v>
      </c>
      <c r="AF469" s="122">
        <f>(幕後結果!$AH$2+幕後結果!$AH$4*幕後結果_最佳化!$T1470)*12/3</f>
        <v>1.3603204836497209</v>
      </c>
      <c r="AG469" s="122">
        <f>(幕後結果!$AI$2+幕後結果!$AI$4*幕後結果_最佳化!$U1470)*12/3</f>
        <v>-4.7910007896631406</v>
      </c>
      <c r="AH469" s="122">
        <f>(幕後結果!$AJ$2+幕後結果!$AJ$4*幕後結果_最佳化!$V1470)*12/3</f>
        <v>0.17374512693257735</v>
      </c>
      <c r="AI469" s="96">
        <f>(幕後結果!$AK$2+幕後結果!$AK$4*幕後結果_最佳化!$W1470)*12/3</f>
        <v>-0.77017983209359597</v>
      </c>
      <c r="AJ469" s="56"/>
      <c r="AK469" s="56"/>
      <c r="AL469" s="56"/>
      <c r="AM469" s="104">
        <v>468</v>
      </c>
      <c r="AN469" s="122">
        <f t="shared" si="92"/>
        <v>9.1703037956119546E-2</v>
      </c>
      <c r="AO469" s="122">
        <f t="shared" si="93"/>
        <v>0.14523998860904522</v>
      </c>
      <c r="AP469" s="122">
        <f t="shared" si="94"/>
        <v>0.15214485429605018</v>
      </c>
      <c r="AQ469" s="122">
        <f t="shared" si="95"/>
        <v>0.11947120548637398</v>
      </c>
      <c r="AR469" s="122">
        <f t="shared" si="96"/>
        <v>6.5391949206944924E-2</v>
      </c>
      <c r="AS469" s="122">
        <f t="shared" si="97"/>
        <v>5.2700368670192552E-2</v>
      </c>
      <c r="AT469" s="122">
        <f t="shared" si="98"/>
        <v>7.5008911802072933E-2</v>
      </c>
      <c r="AU469" s="122">
        <f t="shared" si="99"/>
        <v>0.1345365889218556</v>
      </c>
      <c r="AV469" s="122">
        <f t="shared" si="100"/>
        <v>1.6843558737505395E-2</v>
      </c>
      <c r="AW469" s="122">
        <f t="shared" si="101"/>
        <v>0.14695953631383962</v>
      </c>
      <c r="AX469" s="122">
        <f t="shared" si="102"/>
        <v>1</v>
      </c>
      <c r="AY469" s="122">
        <f>SUMPRODUCT(AN469:AW469,幕後結果_最佳化!$Z$1005:$AI$1005)</f>
        <v>-0.10440489041706855</v>
      </c>
      <c r="AZ469" s="122">
        <f>(SUMPRODUCT(AN469:AW469,MMULT(AN469:AW469,幕後結果!$AB$9:$AK$18)))*252</f>
        <v>4.727148369854603E-2</v>
      </c>
      <c r="BA469" s="122">
        <f t="shared" si="103"/>
        <v>0.21742006277836007</v>
      </c>
      <c r="BB469" s="98">
        <f t="shared" si="104"/>
        <v>-0.67751286856738901</v>
      </c>
      <c r="BC469" s="56"/>
      <c r="BD469" s="56"/>
    </row>
    <row r="470" spans="1:56">
      <c r="A470" s="91">
        <v>469</v>
      </c>
      <c r="B470" s="122">
        <v>0.6229018207278032</v>
      </c>
      <c r="C470" s="122">
        <v>0.95396913263107441</v>
      </c>
      <c r="D470" s="122">
        <v>0.50724231983531021</v>
      </c>
      <c r="E470" s="122">
        <v>0.91616642257199032</v>
      </c>
      <c r="F470" s="122">
        <v>0.26927480783923174</v>
      </c>
      <c r="G470" s="122">
        <v>0.93164035191312444</v>
      </c>
      <c r="H470" s="122">
        <v>0.47262394341050995</v>
      </c>
      <c r="I470" s="122">
        <v>0.63992428789377409</v>
      </c>
      <c r="J470" s="122">
        <v>0.74193766783683923</v>
      </c>
      <c r="K470" s="100">
        <v>3.9822043321580125E-3</v>
      </c>
      <c r="L470" s="101"/>
      <c r="M470" s="102">
        <v>469</v>
      </c>
      <c r="N470" s="125">
        <v>0.31311096533487903</v>
      </c>
      <c r="O470" s="125">
        <v>1.6846209085225803</v>
      </c>
      <c r="P470" s="125">
        <v>1.8154800917842561E-2</v>
      </c>
      <c r="Q470" s="125">
        <v>1.3797385631689836</v>
      </c>
      <c r="R470" s="125">
        <v>-0.61500772975500895</v>
      </c>
      <c r="S470" s="125">
        <v>1.4881198246226266</v>
      </c>
      <c r="T470" s="125">
        <v>-6.8675542080620294E-2</v>
      </c>
      <c r="U470" s="122">
        <v>0.35825642547946052</v>
      </c>
      <c r="V470" s="122">
        <v>0.64933067231475794</v>
      </c>
      <c r="W470" s="94">
        <v>-2.6535749254302714</v>
      </c>
      <c r="X470" s="56"/>
      <c r="Y470" s="95">
        <v>469</v>
      </c>
      <c r="Z470" s="122">
        <f>(幕後結果!$AB$2+幕後結果!$AB$4*幕後結果_最佳化!$N1471)*12/3</f>
        <v>0.34045271834401852</v>
      </c>
      <c r="AA470" s="122">
        <f>(幕後結果!$AC$2+幕後結果!$AC$4*幕後結果_最佳化!$O1471)*12/3</f>
        <v>0.97081645344337153</v>
      </c>
      <c r="AB470" s="122">
        <f>(幕後結果!$AD$2+幕後結果!$AD$4*幕後結果_最佳化!$P1471)*12/3</f>
        <v>0.74349191755210686</v>
      </c>
      <c r="AC470" s="122">
        <f>(幕後結果!$AE$2+幕後結果!$AE$4*幕後結果_最佳化!$Q1471)*12/3</f>
        <v>2.2027926039893178</v>
      </c>
      <c r="AD470" s="122">
        <f>(幕後結果!$AF$2+幕後結果!$AF$4*幕後結果_最佳化!$R1471)*12/3</f>
        <v>-0.20400125761888457</v>
      </c>
      <c r="AE470" s="122">
        <f>(幕後結果!$AG$2+幕後結果!$AG$4*幕後結果_最佳化!$S1471)*12/3</f>
        <v>2.6208511618516361</v>
      </c>
      <c r="AF470" s="122">
        <f>(幕後結果!$AH$2+幕後結果!$AH$4*幕後結果_最佳化!$T1471)*12/3</f>
        <v>0.83009790597778077</v>
      </c>
      <c r="AG470" s="122">
        <f>(幕後結果!$AI$2+幕後結果!$AI$4*幕後結果_最佳化!$U1471)*12/3</f>
        <v>-0.42048447781928422</v>
      </c>
      <c r="AH470" s="122">
        <f>(幕後結果!$AJ$2+幕後結果!$AJ$4*幕後結果_最佳化!$V1471)*12/3</f>
        <v>1.1756499129765399</v>
      </c>
      <c r="AI470" s="96">
        <f>(幕後結果!$AK$2+幕後結果!$AK$4*幕後結果_最佳化!$W1471)*12/3</f>
        <v>-1.1910610514008668</v>
      </c>
      <c r="AJ470" s="56"/>
      <c r="AK470" s="56"/>
      <c r="AL470" s="56"/>
      <c r="AM470" s="104">
        <v>469</v>
      </c>
      <c r="AN470" s="122">
        <f t="shared" si="92"/>
        <v>1.6055480543727577E-2</v>
      </c>
      <c r="AO470" s="122">
        <f t="shared" si="93"/>
        <v>0.13923492243017305</v>
      </c>
      <c r="AP470" s="122">
        <f t="shared" si="94"/>
        <v>0.2339607997164731</v>
      </c>
      <c r="AQ470" s="122">
        <f t="shared" si="95"/>
        <v>0.17920447343308682</v>
      </c>
      <c r="AR470" s="122">
        <f t="shared" si="96"/>
        <v>0.21936917003493786</v>
      </c>
      <c r="AS470" s="122">
        <f t="shared" si="97"/>
        <v>2.4406991863148556E-2</v>
      </c>
      <c r="AT470" s="122">
        <f t="shared" si="98"/>
        <v>1.8979316900728058E-2</v>
      </c>
      <c r="AU470" s="122">
        <f t="shared" si="99"/>
        <v>7.3542036091872945E-2</v>
      </c>
      <c r="AV470" s="122">
        <f t="shared" si="100"/>
        <v>7.1023139553152051E-2</v>
      </c>
      <c r="AW470" s="122">
        <f t="shared" si="101"/>
        <v>2.4223669432700091E-2</v>
      </c>
      <c r="AX470" s="122">
        <f t="shared" si="102"/>
        <v>1</v>
      </c>
      <c r="AY470" s="122">
        <f>SUMPRODUCT(AN470:AW470,幕後結果_最佳化!$Z$1005:$AI$1005)</f>
        <v>1.5420604548007602E-2</v>
      </c>
      <c r="AZ470" s="122">
        <f>(SUMPRODUCT(AN470:AW470,MMULT(AN470:AW470,幕後結果!$AB$9:$AK$18)))*252</f>
        <v>4.6068293446273133E-2</v>
      </c>
      <c r="BA470" s="122">
        <f t="shared" si="103"/>
        <v>0.21463525676429102</v>
      </c>
      <c r="BB470" s="98">
        <f t="shared" si="104"/>
        <v>-0.12802833917528203</v>
      </c>
      <c r="BC470" s="56"/>
      <c r="BD470" s="56"/>
    </row>
    <row r="471" spans="1:56">
      <c r="A471" s="91">
        <v>470</v>
      </c>
      <c r="B471" s="122">
        <v>0.85801638511330713</v>
      </c>
      <c r="C471" s="122">
        <v>0.29435590131526301</v>
      </c>
      <c r="D471" s="122">
        <v>0.35158597126042124</v>
      </c>
      <c r="E471" s="122">
        <v>0.39178789066044595</v>
      </c>
      <c r="F471" s="122">
        <v>0.45184009632635247</v>
      </c>
      <c r="G471" s="122">
        <v>0.97488736270545528</v>
      </c>
      <c r="H471" s="122">
        <v>0.71235067358222071</v>
      </c>
      <c r="I471" s="122">
        <v>0.46196902433589404</v>
      </c>
      <c r="J471" s="122">
        <v>0.50927246354065647</v>
      </c>
      <c r="K471" s="100">
        <v>0.24999565321915607</v>
      </c>
      <c r="L471" s="101"/>
      <c r="M471" s="102">
        <v>470</v>
      </c>
      <c r="N471" s="125">
        <v>1.0714498028679</v>
      </c>
      <c r="O471" s="125">
        <v>-0.54070373652579196</v>
      </c>
      <c r="P471" s="125">
        <v>-0.38104219029366826</v>
      </c>
      <c r="Q471" s="125">
        <v>-0.27466219126333258</v>
      </c>
      <c r="R471" s="125">
        <v>-0.1210136889669597</v>
      </c>
      <c r="S471" s="125">
        <v>1.9580403806245719</v>
      </c>
      <c r="T471" s="125">
        <v>0.56026506452868663</v>
      </c>
      <c r="U471" s="122">
        <v>-9.5474367928153892E-2</v>
      </c>
      <c r="V471" s="122">
        <v>2.3244712367717399E-2</v>
      </c>
      <c r="W471" s="94">
        <v>-0.67450342899203464</v>
      </c>
      <c r="X471" s="56"/>
      <c r="Y471" s="95">
        <v>470</v>
      </c>
      <c r="Z471" s="122">
        <f>(幕後結果!$AB$2+幕後結果!$AB$4*幕後結果_最佳化!$N1472)*12/3</f>
        <v>1.2819686030577258</v>
      </c>
      <c r="AA471" s="122">
        <f>(幕後結果!$AC$2+幕後結果!$AC$4*幕後結果_最佳化!$O1472)*12/3</f>
        <v>-2.0299548694629665</v>
      </c>
      <c r="AB471" s="122">
        <f>(幕後結果!$AD$2+幕後結果!$AD$4*幕後結果_最佳化!$P1472)*12/3</f>
        <v>0.40019204442789102</v>
      </c>
      <c r="AC471" s="122">
        <f>(幕後結果!$AE$2+幕後結果!$AE$4*幕後結果_最佳化!$Q1472)*12/3</f>
        <v>0.56912757719142992</v>
      </c>
      <c r="AD471" s="122">
        <f>(幕後結果!$AF$2+幕後結果!$AF$4*幕後結果_最佳化!$R1472)*12/3</f>
        <v>-0.32169091900787927</v>
      </c>
      <c r="AE471" s="122">
        <f>(幕後結果!$AG$2+幕後結果!$AG$4*幕後結果_最佳化!$S1472)*12/3</f>
        <v>1.6154615688391909</v>
      </c>
      <c r="AF471" s="122">
        <f>(幕後結果!$AH$2+幕後結果!$AH$4*幕後結果_最佳化!$T1472)*12/3</f>
        <v>1.8255978335679375</v>
      </c>
      <c r="AG471" s="122">
        <f>(幕後結果!$AI$2+幕後結果!$AI$4*幕後結果_最佳化!$U1472)*12/3</f>
        <v>-0.30107156850206729</v>
      </c>
      <c r="AH471" s="122">
        <f>(幕後結果!$AJ$2+幕後結果!$AJ$4*幕後結果_最佳化!$V1472)*12/3</f>
        <v>0.20215926448120036</v>
      </c>
      <c r="AI471" s="96">
        <f>(幕後結果!$AK$2+幕後結果!$AK$4*幕後結果_最佳化!$W1472)*12/3</f>
        <v>-0.42159448213036993</v>
      </c>
      <c r="AJ471" s="56"/>
      <c r="AK471" s="56"/>
      <c r="AL471" s="56"/>
      <c r="AM471" s="104">
        <v>470</v>
      </c>
      <c r="AN471" s="122">
        <f t="shared" si="92"/>
        <v>0.15385185778925742</v>
      </c>
      <c r="AO471" s="122">
        <f t="shared" si="93"/>
        <v>0.15522916140107948</v>
      </c>
      <c r="AP471" s="122">
        <f t="shared" si="94"/>
        <v>1.3636915422011522E-2</v>
      </c>
      <c r="AQ471" s="122">
        <f t="shared" si="95"/>
        <v>5.0293269578371678E-2</v>
      </c>
      <c r="AR471" s="122">
        <f t="shared" si="96"/>
        <v>2.8159173667642975E-2</v>
      </c>
      <c r="AS471" s="122">
        <f t="shared" si="97"/>
        <v>0.11854382117434879</v>
      </c>
      <c r="AT471" s="122">
        <f t="shared" si="98"/>
        <v>8.128021220653342E-2</v>
      </c>
      <c r="AU471" s="122">
        <f t="shared" si="99"/>
        <v>9.7708433262101171E-2</v>
      </c>
      <c r="AV471" s="122">
        <f t="shared" si="100"/>
        <v>0.18790134715513254</v>
      </c>
      <c r="AW471" s="122">
        <f t="shared" si="101"/>
        <v>0.11339580834352093</v>
      </c>
      <c r="AX471" s="122">
        <f t="shared" si="102"/>
        <v>1</v>
      </c>
      <c r="AY471" s="122">
        <f>SUMPRODUCT(AN471:AW471,幕後結果_最佳化!$Z$1005:$AI$1005)</f>
        <v>-0.14309395854710932</v>
      </c>
      <c r="AZ471" s="122">
        <f>(SUMPRODUCT(AN471:AW471,MMULT(AN471:AW471,幕後結果!$AB$9:$AK$18)))*252</f>
        <v>5.7164659740551918E-2</v>
      </c>
      <c r="BA471" s="122">
        <f t="shared" si="103"/>
        <v>0.2390913209226799</v>
      </c>
      <c r="BB471" s="98">
        <f t="shared" si="104"/>
        <v>-0.77792015966676675</v>
      </c>
      <c r="BC471" s="56"/>
      <c r="BD471" s="56"/>
    </row>
    <row r="472" spans="1:56">
      <c r="A472" s="91">
        <v>471</v>
      </c>
      <c r="B472" s="122">
        <v>0.55799299058813712</v>
      </c>
      <c r="C472" s="122">
        <v>0.85360351641771648</v>
      </c>
      <c r="D472" s="122">
        <v>0.2761385188451646</v>
      </c>
      <c r="E472" s="122">
        <v>0.27564430891649061</v>
      </c>
      <c r="F472" s="122">
        <v>0.67297110509724911</v>
      </c>
      <c r="G472" s="122">
        <v>0.2781609709451982</v>
      </c>
      <c r="H472" s="122">
        <v>0.12984475577601207</v>
      </c>
      <c r="I472" s="122">
        <v>0.62696952828873886</v>
      </c>
      <c r="J472" s="122">
        <v>6.6794100988335714E-2</v>
      </c>
      <c r="K472" s="100">
        <v>0.90395208970425434</v>
      </c>
      <c r="L472" s="101"/>
      <c r="M472" s="102">
        <v>471</v>
      </c>
      <c r="N472" s="125">
        <v>0.14588266206170358</v>
      </c>
      <c r="O472" s="125">
        <v>1.0520143472796339</v>
      </c>
      <c r="P472" s="125">
        <v>-0.59435150347176202</v>
      </c>
      <c r="Q472" s="125">
        <v>-0.59583027290726742</v>
      </c>
      <c r="R472" s="125">
        <v>0.44813220091354844</v>
      </c>
      <c r="S472" s="125">
        <v>-0.58831341643302737</v>
      </c>
      <c r="T472" s="125">
        <v>-1.1271252913046199</v>
      </c>
      <c r="U472" s="122">
        <v>0.32383765903251943</v>
      </c>
      <c r="V472" s="122">
        <v>-1.5001011543981007</v>
      </c>
      <c r="W472" s="94">
        <v>1.3044041511112969</v>
      </c>
      <c r="X472" s="56"/>
      <c r="Y472" s="95">
        <v>471</v>
      </c>
      <c r="Z472" s="122">
        <f>(幕後結果!$AB$2+幕後結果!$AB$4*幕後結果_最佳化!$N1473)*12/3</f>
        <v>0.13283035204452112</v>
      </c>
      <c r="AA472" s="122">
        <f>(幕後結果!$AC$2+幕後結果!$AC$4*幕後結果_最佳化!$O1473)*12/3</f>
        <v>8.4508834032763547E-2</v>
      </c>
      <c r="AB472" s="122">
        <f>(幕後結果!$AD$2+幕後結果!$AD$4*幕後結果_最佳化!$P1473)*12/3</f>
        <v>9.8478459998149359E-2</v>
      </c>
      <c r="AC472" s="122">
        <f>(幕後結果!$AE$2+幕後結果!$AE$4*幕後結果_最佳化!$Q1473)*12/3</f>
        <v>0.50639372767105328</v>
      </c>
      <c r="AD472" s="122">
        <f>(幕後結果!$AF$2+幕後結果!$AF$4*幕後結果_最佳化!$R1473)*12/3</f>
        <v>0.22421723835867816</v>
      </c>
      <c r="AE472" s="122">
        <f>(幕後結果!$AG$2+幕後結果!$AG$4*幕後結果_最佳化!$S1473)*12/3</f>
        <v>-0.19043951443146423</v>
      </c>
      <c r="AF472" s="122">
        <f>(幕後結果!$AH$2+幕後結果!$AH$4*幕後結果_最佳化!$T1473)*12/3</f>
        <v>0.30020783098278969</v>
      </c>
      <c r="AG472" s="122">
        <f>(幕後結果!$AI$2+幕後結果!$AI$4*幕後結果_最佳化!$U1473)*12/3</f>
        <v>-0.3995326525663529</v>
      </c>
      <c r="AH472" s="122">
        <f>(幕後結果!$AJ$2+幕後結果!$AJ$4*幕後結果_最佳化!$V1473)*12/3</f>
        <v>-0.76448293388505328</v>
      </c>
      <c r="AI472" s="96">
        <f>(幕後結果!$AK$2+幕後結果!$AK$4*幕後結果_最佳化!$W1473)*12/3</f>
        <v>0.18581717057701183</v>
      </c>
      <c r="AJ472" s="56"/>
      <c r="AK472" s="56"/>
      <c r="AL472" s="56"/>
      <c r="AM472" s="104">
        <v>471</v>
      </c>
      <c r="AN472" s="122">
        <f t="shared" si="92"/>
        <v>0.14974166579177353</v>
      </c>
      <c r="AO472" s="122">
        <f t="shared" si="93"/>
        <v>0.14606521510393422</v>
      </c>
      <c r="AP472" s="122">
        <f t="shared" si="94"/>
        <v>0.16700740492527483</v>
      </c>
      <c r="AQ472" s="122">
        <f t="shared" si="95"/>
        <v>7.6358419749803091E-2</v>
      </c>
      <c r="AR472" s="122">
        <f t="shared" si="96"/>
        <v>6.097505975882226E-2</v>
      </c>
      <c r="AS472" s="122">
        <f t="shared" si="97"/>
        <v>9.7177811688706275E-2</v>
      </c>
      <c r="AT472" s="122">
        <f t="shared" si="98"/>
        <v>0.10957410023133113</v>
      </c>
      <c r="AU472" s="122">
        <f t="shared" si="99"/>
        <v>3.5919157277344238E-2</v>
      </c>
      <c r="AV472" s="122">
        <f t="shared" si="100"/>
        <v>5.5374269426858434E-2</v>
      </c>
      <c r="AW472" s="122">
        <f t="shared" si="101"/>
        <v>0.10180689604615202</v>
      </c>
      <c r="AX472" s="122">
        <f t="shared" si="102"/>
        <v>1</v>
      </c>
      <c r="AY472" s="122">
        <f>SUMPRODUCT(AN472:AW472,幕後結果_最佳化!$Z$1005:$AI$1005)</f>
        <v>2.8997871966434524E-2</v>
      </c>
      <c r="AZ472" s="122">
        <f>(SUMPRODUCT(AN472:AW472,MMULT(AN472:AW472,幕後結果!$AB$9:$AK$18)))*252</f>
        <v>5.1171917272869204E-2</v>
      </c>
      <c r="BA472" s="122">
        <f t="shared" si="103"/>
        <v>0.22621210682204701</v>
      </c>
      <c r="BB472" s="98">
        <f t="shared" si="104"/>
        <v>-6.1456162664634856E-2</v>
      </c>
      <c r="BC472" s="56"/>
      <c r="BD472" s="56"/>
    </row>
    <row r="473" spans="1:56">
      <c r="A473" s="91">
        <v>472</v>
      </c>
      <c r="B473" s="122">
        <v>0.36325018153606625</v>
      </c>
      <c r="C473" s="122">
        <v>0.53929091285567243</v>
      </c>
      <c r="D473" s="122">
        <v>0.96529703377539033</v>
      </c>
      <c r="E473" s="122">
        <v>0.58896456673788333</v>
      </c>
      <c r="F473" s="122">
        <v>0.54067651094952729</v>
      </c>
      <c r="G473" s="122">
        <v>0.11608042249320727</v>
      </c>
      <c r="H473" s="122">
        <v>0.34144701917885456</v>
      </c>
      <c r="I473" s="122">
        <v>0.11007648939280479</v>
      </c>
      <c r="J473" s="122">
        <v>0.7024319599291875</v>
      </c>
      <c r="K473" s="100">
        <v>0.64072619389796914</v>
      </c>
      <c r="L473" s="101"/>
      <c r="M473" s="102">
        <v>472</v>
      </c>
      <c r="N473" s="125">
        <v>-0.34978459228621167</v>
      </c>
      <c r="O473" s="125">
        <v>9.8647474920878789E-2</v>
      </c>
      <c r="P473" s="125">
        <v>1.8157682314422001</v>
      </c>
      <c r="Q473" s="125">
        <v>0.2248822648749359</v>
      </c>
      <c r="R473" s="125">
        <v>0.10213820281456693</v>
      </c>
      <c r="S473" s="125">
        <v>-1.1948110936872742</v>
      </c>
      <c r="T473" s="125">
        <v>-0.40851715530602301</v>
      </c>
      <c r="U473" s="122">
        <v>-1.2261214399542935</v>
      </c>
      <c r="V473" s="122">
        <v>0.53140799830035634</v>
      </c>
      <c r="W473" s="94">
        <v>0.36040055424959833</v>
      </c>
      <c r="X473" s="56"/>
      <c r="Y473" s="95">
        <v>472</v>
      </c>
      <c r="Z473" s="122">
        <f>(幕後結果!$AB$2+幕後結果!$AB$4*幕後結果_最佳化!$N1474)*12/3</f>
        <v>-0.48256552431486516</v>
      </c>
      <c r="AA473" s="122">
        <f>(幕後結果!$AC$2+幕後結果!$AC$4*幕後結果_最佳化!$O1474)*12/3</f>
        <v>-1.2723663289002149</v>
      </c>
      <c r="AB473" s="122">
        <f>(幕後結果!$AD$2+幕後結果!$AD$4*幕後結果_最佳化!$P1474)*12/3</f>
        <v>1.9393965183282527</v>
      </c>
      <c r="AC473" s="122">
        <f>(幕後結果!$AE$2+幕後結果!$AE$4*幕後結果_最佳化!$Q1474)*12/3</f>
        <v>1.4752125853210603</v>
      </c>
      <c r="AD473" s="122">
        <f>(幕後結果!$AF$2+幕後結果!$AF$4*幕後結果_最佳化!$R1474)*12/3</f>
        <v>0.20825218233284257</v>
      </c>
      <c r="AE473" s="122">
        <f>(幕後結果!$AG$2+幕後結果!$AG$4*幕後結果_最佳化!$S1474)*12/3</f>
        <v>-0.12006780470841766</v>
      </c>
      <c r="AF473" s="122">
        <f>(幕後結果!$AH$2+幕後結果!$AH$4*幕後結果_最佳化!$T1474)*12/3</f>
        <v>0.91391000072301087</v>
      </c>
      <c r="AG473" s="122">
        <f>(幕後結果!$AI$2+幕後結果!$AI$4*幕後結果_最佳化!$U1474)*12/3</f>
        <v>-2.4987307377320755</v>
      </c>
      <c r="AH473" s="122">
        <f>(幕後結果!$AJ$2+幕後結果!$AJ$4*幕後結果_最佳化!$V1474)*12/3</f>
        <v>0.45641269282669522</v>
      </c>
      <c r="AI473" s="96">
        <f>(幕後結果!$AK$2+幕後結果!$AK$4*幕後結果_最佳化!$W1474)*12/3</f>
        <v>-0.42738511922113304</v>
      </c>
      <c r="AJ473" s="56"/>
      <c r="AK473" s="56"/>
      <c r="AL473" s="56"/>
      <c r="AM473" s="104">
        <v>472</v>
      </c>
      <c r="AN473" s="122">
        <f t="shared" si="92"/>
        <v>3.0922674386793837E-2</v>
      </c>
      <c r="AO473" s="122">
        <f t="shared" si="93"/>
        <v>7.7686510320765706E-2</v>
      </c>
      <c r="AP473" s="122">
        <f t="shared" si="94"/>
        <v>0.17685187507077621</v>
      </c>
      <c r="AQ473" s="122">
        <f t="shared" si="95"/>
        <v>9.2637041713355267E-2</v>
      </c>
      <c r="AR473" s="122">
        <f t="shared" si="96"/>
        <v>3.3906988472726787E-2</v>
      </c>
      <c r="AS473" s="122">
        <f t="shared" si="97"/>
        <v>9.5884892516479983E-2</v>
      </c>
      <c r="AT473" s="122">
        <f t="shared" si="98"/>
        <v>6.2390040331689864E-2</v>
      </c>
      <c r="AU473" s="122">
        <f t="shared" si="99"/>
        <v>0.16204141321895865</v>
      </c>
      <c r="AV473" s="122">
        <f t="shared" si="100"/>
        <v>0.11722664808963876</v>
      </c>
      <c r="AW473" s="122">
        <f t="shared" si="101"/>
        <v>0.15045191587881504</v>
      </c>
      <c r="AX473" s="122">
        <f t="shared" si="102"/>
        <v>1</v>
      </c>
      <c r="AY473" s="122">
        <f>SUMPRODUCT(AN473:AW473,幕後結果_最佳化!$Z$1005:$AI$1005)</f>
        <v>-3.3366084991283455E-2</v>
      </c>
      <c r="AZ473" s="122">
        <f>(SUMPRODUCT(AN473:AW473,MMULT(AN473:AW473,幕後結果!$AB$9:$AK$18)))*252</f>
        <v>4.6216006066806453E-2</v>
      </c>
      <c r="BA473" s="122">
        <f t="shared" si="103"/>
        <v>0.21497908285878989</v>
      </c>
      <c r="BB473" s="98">
        <f t="shared" si="104"/>
        <v>-0.35476049100730056</v>
      </c>
      <c r="BC473" s="56"/>
      <c r="BD473" s="56"/>
    </row>
    <row r="474" spans="1:56">
      <c r="A474" s="91">
        <v>473</v>
      </c>
      <c r="B474" s="122">
        <v>3.7515463792339609E-2</v>
      </c>
      <c r="C474" s="122">
        <v>0.25204692136273921</v>
      </c>
      <c r="D474" s="122">
        <v>8.0039081012209801E-2</v>
      </c>
      <c r="E474" s="122">
        <v>0.72661195051055572</v>
      </c>
      <c r="F474" s="122">
        <v>0.74456223579207981</v>
      </c>
      <c r="G474" s="122">
        <v>0.76109072682065437</v>
      </c>
      <c r="H474" s="122">
        <v>5.6772314254785572E-2</v>
      </c>
      <c r="I474" s="122">
        <v>0.63542793763333005</v>
      </c>
      <c r="J474" s="122">
        <v>0.64858014069124525</v>
      </c>
      <c r="K474" s="100">
        <v>0.16610903538529143</v>
      </c>
      <c r="L474" s="101"/>
      <c r="M474" s="102">
        <v>473</v>
      </c>
      <c r="N474" s="125">
        <v>-1.7802752375012685</v>
      </c>
      <c r="O474" s="125">
        <v>-0.66806227300917875</v>
      </c>
      <c r="P474" s="125">
        <v>-1.4048087313006281</v>
      </c>
      <c r="Q474" s="125">
        <v>0.60259807846251612</v>
      </c>
      <c r="R474" s="125">
        <v>0.65747501918036844</v>
      </c>
      <c r="S474" s="125">
        <v>0.70981551541398291</v>
      </c>
      <c r="T474" s="125">
        <v>-1.5824598612092196</v>
      </c>
      <c r="U474" s="122">
        <v>0.34626426106573732</v>
      </c>
      <c r="V474" s="122">
        <v>0.38148996150784725</v>
      </c>
      <c r="W474" s="94">
        <v>-0.96965583672793365</v>
      </c>
      <c r="X474" s="56"/>
      <c r="Y474" s="95">
        <v>473</v>
      </c>
      <c r="Z474" s="122">
        <f>(幕後結果!$AB$2+幕後結果!$AB$4*幕後結果_最佳化!$N1475)*12/3</f>
        <v>-2.2585917526243047</v>
      </c>
      <c r="AA474" s="122">
        <f>(幕後結果!$AC$2+幕後結果!$AC$4*幕後結果_最佳化!$O1475)*12/3</f>
        <v>-2.4532365611495779</v>
      </c>
      <c r="AB474" s="122">
        <f>(幕後結果!$AD$2+幕後結果!$AD$4*幕後結果_最佳化!$P1475)*12/3</f>
        <v>-1.3581544136628196</v>
      </c>
      <c r="AC474" s="122">
        <f>(幕後結果!$AE$2+幕後結果!$AE$4*幕後結果_最佳化!$Q1475)*12/3</f>
        <v>0.77203761359335721</v>
      </c>
      <c r="AD474" s="122">
        <f>(幕後結果!$AF$2+幕後結果!$AF$4*幕後結果_最佳化!$R1475)*12/3</f>
        <v>0.2706306792426636</v>
      </c>
      <c r="AE474" s="122">
        <f>(幕後結果!$AG$2+幕後結果!$AG$4*幕後結果_最佳化!$S1475)*12/3</f>
        <v>0.43467074967119518</v>
      </c>
      <c r="AF474" s="122">
        <f>(幕後結果!$AH$2+幕後結果!$AH$4*幕後結果_最佳化!$T1475)*12/3</f>
        <v>-0.73577013959498794</v>
      </c>
      <c r="AG474" s="122">
        <f>(幕後結果!$AI$2+幕後結果!$AI$4*幕後結果_最佳化!$U1475)*12/3</f>
        <v>-1.189020933318202</v>
      </c>
      <c r="AH474" s="122">
        <f>(幕後結果!$AJ$2+幕後結果!$AJ$4*幕後結果_最佳化!$V1475)*12/3</f>
        <v>-0.53496645938917797</v>
      </c>
      <c r="AI474" s="96">
        <f>(幕後結果!$AK$2+幕後結果!$AK$4*幕後結果_最佳化!$W1475)*12/3</f>
        <v>-1.2376396659332694</v>
      </c>
      <c r="AJ474" s="56"/>
      <c r="AK474" s="56"/>
      <c r="AL474" s="56"/>
      <c r="AM474" s="104">
        <v>473</v>
      </c>
      <c r="AN474" s="122">
        <f t="shared" si="92"/>
        <v>0.12555296954324346</v>
      </c>
      <c r="AO474" s="122">
        <f t="shared" si="93"/>
        <v>0.13637669552955442</v>
      </c>
      <c r="AP474" s="122">
        <f t="shared" si="94"/>
        <v>5.5950184879916716E-2</v>
      </c>
      <c r="AQ474" s="122">
        <f t="shared" si="95"/>
        <v>0.15060518925473712</v>
      </c>
      <c r="AR474" s="122">
        <f t="shared" si="96"/>
        <v>8.8551269180489126E-2</v>
      </c>
      <c r="AS474" s="122">
        <f t="shared" si="97"/>
        <v>0.10058143381577503</v>
      </c>
      <c r="AT474" s="122">
        <f t="shared" si="98"/>
        <v>9.3252291879739976E-2</v>
      </c>
      <c r="AU474" s="122">
        <f t="shared" si="99"/>
        <v>0.12283340105390521</v>
      </c>
      <c r="AV474" s="122">
        <f t="shared" si="100"/>
        <v>2.8262122253399611E-2</v>
      </c>
      <c r="AW474" s="122">
        <f t="shared" si="101"/>
        <v>9.8034442609239325E-2</v>
      </c>
      <c r="AX474" s="122">
        <f t="shared" si="102"/>
        <v>1</v>
      </c>
      <c r="AY474" s="122">
        <f>SUMPRODUCT(AN474:AW474,幕後結果_最佳化!$Z$1005:$AI$1005)</f>
        <v>-4.1525480894923028E-2</v>
      </c>
      <c r="AZ474" s="122">
        <f>(SUMPRODUCT(AN474:AW474,MMULT(AN474:AW474,幕後結果!$AB$9:$AK$18)))*252</f>
        <v>4.7990197561335095E-2</v>
      </c>
      <c r="BA474" s="122">
        <f t="shared" si="103"/>
        <v>0.21906665095658695</v>
      </c>
      <c r="BB474" s="98">
        <f t="shared" si="104"/>
        <v>-0.38538718936116778</v>
      </c>
      <c r="BC474" s="56"/>
      <c r="BD474" s="56"/>
    </row>
    <row r="475" spans="1:56">
      <c r="A475" s="91">
        <v>474</v>
      </c>
      <c r="B475" s="122">
        <v>5.9910053452208567E-2</v>
      </c>
      <c r="C475" s="122">
        <v>0.25266660518200479</v>
      </c>
      <c r="D475" s="122">
        <v>0.40301531087171094</v>
      </c>
      <c r="E475" s="122">
        <v>1.428311280218697E-3</v>
      </c>
      <c r="F475" s="122">
        <v>8.7327529761012102E-2</v>
      </c>
      <c r="G475" s="122">
        <v>0.96400228469538796</v>
      </c>
      <c r="H475" s="122">
        <v>0.95688313185381824</v>
      </c>
      <c r="I475" s="122">
        <v>4.0692354323925928E-2</v>
      </c>
      <c r="J475" s="122">
        <v>0.46381662146356328</v>
      </c>
      <c r="K475" s="100">
        <v>0.66290466997012665</v>
      </c>
      <c r="L475" s="101"/>
      <c r="M475" s="102">
        <v>474</v>
      </c>
      <c r="N475" s="125">
        <v>-1.5555291113415943</v>
      </c>
      <c r="O475" s="125">
        <v>-0.66612186428325548</v>
      </c>
      <c r="P475" s="125">
        <v>-0.24554996993224457</v>
      </c>
      <c r="Q475" s="125">
        <v>-2.9827596200386242</v>
      </c>
      <c r="R475" s="125">
        <v>-1.3573971304730779</v>
      </c>
      <c r="S475" s="125">
        <v>1.7991470001517593</v>
      </c>
      <c r="T475" s="125">
        <v>1.7156084204666189</v>
      </c>
      <c r="U475" s="122">
        <v>-1.7427075701698898</v>
      </c>
      <c r="V475" s="122">
        <v>-9.0822989043613703E-2</v>
      </c>
      <c r="W475" s="94">
        <v>0.42040357070578838</v>
      </c>
      <c r="X475" s="56"/>
      <c r="Y475" s="95">
        <v>474</v>
      </c>
      <c r="Z475" s="122">
        <f>(幕後結果!$AB$2+幕後結果!$AB$4*幕後結果_最佳化!$N1476)*12/3</f>
        <v>-1.979558110492017</v>
      </c>
      <c r="AA475" s="122">
        <f>(幕後結果!$AC$2+幕後結果!$AC$4*幕後結果_最佳化!$O1476)*12/3</f>
        <v>-2.4310354526694598</v>
      </c>
      <c r="AB475" s="122">
        <f>(幕後結果!$AD$2+幕後結果!$AD$4*幕後結果_最佳化!$P1476)*12/3</f>
        <v>-0.28641332037793266</v>
      </c>
      <c r="AC475" s="122">
        <f>(幕後結果!$AE$2+幕後結果!$AE$4*幕後結果_最佳化!$Q1476)*12/3</f>
        <v>-1.540894293642685</v>
      </c>
      <c r="AD475" s="122">
        <f>(幕後結果!$AF$2+幕後結果!$AF$4*幕後結果_最佳化!$R1476)*12/3</f>
        <v>-1.278088681065257</v>
      </c>
      <c r="AE475" s="122">
        <f>(幕後結果!$AG$2+幕後結果!$AG$4*幕後結果_最佳化!$S1476)*12/3</f>
        <v>-0.67982378471013982</v>
      </c>
      <c r="AF475" s="122">
        <f>(幕後結果!$AH$2+幕後結果!$AH$4*幕後結果_最佳化!$T1476)*12/3</f>
        <v>2.2959658910505159</v>
      </c>
      <c r="AG475" s="122">
        <f>(幕後結果!$AI$2+幕後結果!$AI$4*幕後結果_最佳化!$U1476)*12/3</f>
        <v>-3.6897462313656635</v>
      </c>
      <c r="AH475" s="122">
        <f>(幕後結果!$AJ$2+幕後結果!$AJ$4*幕後結果_最佳化!$V1476)*12/3</f>
        <v>-0.55514798828831702</v>
      </c>
      <c r="AI475" s="96">
        <f>(幕後結果!$AK$2+幕後結果!$AK$4*幕後結果_最佳化!$W1476)*12/3</f>
        <v>-0.94330454239079431</v>
      </c>
      <c r="AJ475" s="56"/>
      <c r="AK475" s="56"/>
      <c r="AL475" s="56"/>
      <c r="AM475" s="104">
        <v>474</v>
      </c>
      <c r="AN475" s="122">
        <f t="shared" si="92"/>
        <v>6.0176254797725858E-3</v>
      </c>
      <c r="AO475" s="122">
        <f t="shared" si="93"/>
        <v>0.15228273032294143</v>
      </c>
      <c r="AP475" s="122">
        <f t="shared" si="94"/>
        <v>4.7753867674057801E-2</v>
      </c>
      <c r="AQ475" s="122">
        <f t="shared" si="95"/>
        <v>0.10284800802117701</v>
      </c>
      <c r="AR475" s="122">
        <f t="shared" si="96"/>
        <v>0.17426700973715531</v>
      </c>
      <c r="AS475" s="122">
        <f t="shared" si="97"/>
        <v>0.15956897834060479</v>
      </c>
      <c r="AT475" s="122">
        <f t="shared" si="98"/>
        <v>5.9630455047486854E-2</v>
      </c>
      <c r="AU475" s="122">
        <f t="shared" si="99"/>
        <v>5.0039809326756654E-2</v>
      </c>
      <c r="AV475" s="122">
        <f t="shared" si="100"/>
        <v>0.12071146642836887</v>
      </c>
      <c r="AW475" s="122">
        <f t="shared" si="101"/>
        <v>0.12688004962167881</v>
      </c>
      <c r="AX475" s="122">
        <f t="shared" si="102"/>
        <v>1.0000000000000002</v>
      </c>
      <c r="AY475" s="122">
        <f>SUMPRODUCT(AN475:AW475,幕後結果_最佳化!$Z$1005:$AI$1005)</f>
        <v>-7.8958121417258054E-2</v>
      </c>
      <c r="AZ475" s="122">
        <f>(SUMPRODUCT(AN475:AW475,MMULT(AN475:AW475,幕後結果!$AB$9:$AK$18)))*252</f>
        <v>4.6516071250918174E-2</v>
      </c>
      <c r="BA475" s="122">
        <f t="shared" si="103"/>
        <v>0.21567584762999814</v>
      </c>
      <c r="BB475" s="98">
        <f t="shared" si="104"/>
        <v>-0.5650058769042664</v>
      </c>
      <c r="BC475" s="56"/>
      <c r="BD475" s="56"/>
    </row>
    <row r="476" spans="1:56">
      <c r="A476" s="91">
        <v>475</v>
      </c>
      <c r="B476" s="122">
        <v>0.74942531155889847</v>
      </c>
      <c r="C476" s="122">
        <v>0.49708158048067252</v>
      </c>
      <c r="D476" s="122">
        <v>0.79400496248730401</v>
      </c>
      <c r="E476" s="122">
        <v>0.19900606024680223</v>
      </c>
      <c r="F476" s="122">
        <v>0.5610949499519422</v>
      </c>
      <c r="G476" s="122">
        <v>0.30178627050728957</v>
      </c>
      <c r="H476" s="122">
        <v>0.49094994113011925</v>
      </c>
      <c r="I476" s="122">
        <v>0.23648539886978015</v>
      </c>
      <c r="J476" s="122">
        <v>0.15235293454990573</v>
      </c>
      <c r="K476" s="100">
        <v>6.4217531038877729E-2</v>
      </c>
      <c r="L476" s="101"/>
      <c r="M476" s="102">
        <v>475</v>
      </c>
      <c r="N476" s="125">
        <v>0.67268238430596605</v>
      </c>
      <c r="O476" s="125">
        <v>-7.3154581327789002E-3</v>
      </c>
      <c r="P476" s="125">
        <v>0.8203965615228288</v>
      </c>
      <c r="Q476" s="125">
        <v>-0.84517682338925382</v>
      </c>
      <c r="R476" s="125">
        <v>0.15374588979274209</v>
      </c>
      <c r="S476" s="125">
        <v>-0.51926989915383348</v>
      </c>
      <c r="T476" s="125">
        <v>-2.2687079486893118E-2</v>
      </c>
      <c r="U476" s="122">
        <v>-0.71765376523111946</v>
      </c>
      <c r="V476" s="122">
        <v>-1.0263940763173154</v>
      </c>
      <c r="W476" s="94">
        <v>-1.520302117584587</v>
      </c>
      <c r="X476" s="56"/>
      <c r="Y476" s="95">
        <v>475</v>
      </c>
      <c r="Z476" s="122">
        <f>(幕後結果!$AB$2+幕後結果!$AB$4*幕後結果_最佳化!$N1477)*12/3</f>
        <v>0.78687875627667891</v>
      </c>
      <c r="AA476" s="122">
        <f>(幕後結果!$AC$2+幕後結果!$AC$4*幕後結果_最佳化!$O1477)*12/3</f>
        <v>-1.3295538596161696</v>
      </c>
      <c r="AB476" s="122">
        <f>(幕後結果!$AD$2+幕後結果!$AD$4*幕後結果_最佳化!$P1477)*12/3</f>
        <v>1.3746445871467676</v>
      </c>
      <c r="AC476" s="122">
        <f>(幕後結果!$AE$2+幕後結果!$AE$4*幕後結果_最佳化!$Q1477)*12/3</f>
        <v>0.5071775722106644</v>
      </c>
      <c r="AD476" s="122">
        <f>(幕後結果!$AF$2+幕後結果!$AF$4*幕後結果_最佳化!$R1477)*12/3</f>
        <v>6.4190251510804763E-3</v>
      </c>
      <c r="AE476" s="122">
        <f>(幕後結果!$AG$2+幕後結果!$AG$4*幕後結果_最佳化!$S1477)*12/3</f>
        <v>-0.20513531848884836</v>
      </c>
      <c r="AF476" s="122">
        <f>(幕後結果!$AH$2+幕後結果!$AH$4*幕後結果_最佳化!$T1477)*12/3</f>
        <v>1.5137074303573563</v>
      </c>
      <c r="AG476" s="122">
        <f>(幕後結果!$AI$2+幕後結果!$AI$4*幕後結果_最佳化!$U1477)*12/3</f>
        <v>-1.3190417830473988</v>
      </c>
      <c r="AH476" s="122">
        <f>(幕後結果!$AJ$2+幕後結果!$AJ$4*幕後結果_最佳化!$V1477)*12/3</f>
        <v>-0.45372223201981637</v>
      </c>
      <c r="AI476" s="96">
        <f>(幕後結果!$AK$2+幕後結果!$AK$4*幕後結果_最佳化!$W1477)*12/3</f>
        <v>-1.0855676440068402</v>
      </c>
      <c r="AJ476" s="56"/>
      <c r="AK476" s="56"/>
      <c r="AL476" s="56"/>
      <c r="AM476" s="104">
        <v>475</v>
      </c>
      <c r="AN476" s="122">
        <f t="shared" si="92"/>
        <v>0.18753826993955228</v>
      </c>
      <c r="AO476" s="122">
        <f t="shared" si="93"/>
        <v>0.11697214843667864</v>
      </c>
      <c r="AP476" s="122">
        <f t="shared" si="94"/>
        <v>8.8190824526294703E-2</v>
      </c>
      <c r="AQ476" s="122">
        <f t="shared" si="95"/>
        <v>0.16386466686898854</v>
      </c>
      <c r="AR476" s="122">
        <f t="shared" si="96"/>
        <v>0.14152004119060596</v>
      </c>
      <c r="AS476" s="122">
        <f t="shared" si="97"/>
        <v>5.9575714253453732E-2</v>
      </c>
      <c r="AT476" s="122">
        <f t="shared" si="98"/>
        <v>1.7296374135771027E-3</v>
      </c>
      <c r="AU476" s="122">
        <f t="shared" si="99"/>
        <v>6.9910569724639562E-2</v>
      </c>
      <c r="AV476" s="122">
        <f t="shared" si="100"/>
        <v>5.3800099608834187E-3</v>
      </c>
      <c r="AW476" s="122">
        <f t="shared" si="101"/>
        <v>0.16531811768532589</v>
      </c>
      <c r="AX476" s="122">
        <f t="shared" si="102"/>
        <v>0.99999999999999978</v>
      </c>
      <c r="AY476" s="122">
        <f>SUMPRODUCT(AN476:AW476,幕後結果_最佳化!$Z$1005:$AI$1005)</f>
        <v>-0.10469080386870334</v>
      </c>
      <c r="AZ476" s="122">
        <f>(SUMPRODUCT(AN476:AW476,MMULT(AN476:AW476,幕後結果!$AB$9:$AK$18)))*252</f>
        <v>4.8230275122579186E-2</v>
      </c>
      <c r="BA476" s="122">
        <f t="shared" si="103"/>
        <v>0.21961392287962797</v>
      </c>
      <c r="BB476" s="98">
        <f t="shared" si="104"/>
        <v>-0.67204666231293075</v>
      </c>
      <c r="BC476" s="56"/>
      <c r="BD476" s="56"/>
    </row>
    <row r="477" spans="1:56">
      <c r="A477" s="91">
        <v>476</v>
      </c>
      <c r="B477" s="122">
        <v>0.81704186298080428</v>
      </c>
      <c r="C477" s="122">
        <v>0.89154370749932021</v>
      </c>
      <c r="D477" s="122">
        <v>0.47699620645474039</v>
      </c>
      <c r="E477" s="122">
        <v>0.86206092176585924</v>
      </c>
      <c r="F477" s="122">
        <v>0.75185818488167544</v>
      </c>
      <c r="G477" s="122">
        <v>0.99762787429595257</v>
      </c>
      <c r="H477" s="122">
        <v>0.5982495978254081</v>
      </c>
      <c r="I477" s="122">
        <v>0.7504785469722457</v>
      </c>
      <c r="J477" s="122">
        <v>0.1816639213219311</v>
      </c>
      <c r="K477" s="100">
        <v>0.15602879721242013</v>
      </c>
      <c r="L477" s="101"/>
      <c r="M477" s="102">
        <v>476</v>
      </c>
      <c r="N477" s="125">
        <v>0.90414923547104242</v>
      </c>
      <c r="O477" s="125">
        <v>1.2347794834896384</v>
      </c>
      <c r="P477" s="125">
        <v>-5.7693949952155738E-2</v>
      </c>
      <c r="Q477" s="125">
        <v>1.0896254752453907</v>
      </c>
      <c r="R477" s="125">
        <v>0.68034880260987052</v>
      </c>
      <c r="S477" s="125">
        <v>2.8239045308395752</v>
      </c>
      <c r="T477" s="125">
        <v>0.24881898578679365</v>
      </c>
      <c r="U477" s="122">
        <v>0.67599643884599458</v>
      </c>
      <c r="V477" s="122">
        <v>-0.90904221529081586</v>
      </c>
      <c r="W477" s="94">
        <v>-1.010913996513177</v>
      </c>
      <c r="X477" s="56"/>
      <c r="Y477" s="95">
        <v>476</v>
      </c>
      <c r="Z477" s="122">
        <f>(幕後結果!$AB$2+幕後結果!$AB$4*幕後結果_最佳化!$N1478)*12/3</f>
        <v>1.0742565172067902</v>
      </c>
      <c r="AA477" s="122">
        <f>(幕後結果!$AC$2+幕後結果!$AC$4*幕後結果_最佳化!$O1478)*12/3</f>
        <v>0.402254567527222</v>
      </c>
      <c r="AB477" s="122">
        <f>(幕後結果!$AD$2+幕後結果!$AD$4*幕後結果_最佳化!$P1478)*12/3</f>
        <v>0.81013255609867196</v>
      </c>
      <c r="AC477" s="122">
        <f>(幕後結果!$AE$2+幕後結果!$AE$4*幕後結果_最佳化!$Q1478)*12/3</f>
        <v>1.9319072578736678</v>
      </c>
      <c r="AD477" s="122">
        <f>(幕後結果!$AF$2+幕後結果!$AF$4*幕後結果_最佳化!$R1478)*12/3</f>
        <v>0.56361246628566042</v>
      </c>
      <c r="AE477" s="122">
        <f>(幕後結果!$AG$2+幕後結果!$AG$4*幕後結果_最佳化!$S1478)*12/3</f>
        <v>3.5579121719747313</v>
      </c>
      <c r="AF477" s="122">
        <f>(幕後結果!$AH$2+幕後結果!$AH$4*幕後結果_最佳化!$T1478)*12/3</f>
        <v>1.5206781187924834</v>
      </c>
      <c r="AG477" s="122">
        <f>(幕後結果!$AI$2+幕後結果!$AI$4*幕後結果_最佳化!$U1478)*12/3</f>
        <v>0.5591916710987257</v>
      </c>
      <c r="AH477" s="122">
        <f>(幕後結果!$AJ$2+幕後結果!$AJ$4*幕後結果_最佳化!$V1478)*12/3</f>
        <v>0.25656362518956383</v>
      </c>
      <c r="AI477" s="96">
        <f>(幕後結果!$AK$2+幕後結果!$AK$4*幕後結果_最佳化!$W1478)*12/3</f>
        <v>-0.10615796759532919</v>
      </c>
      <c r="AJ477" s="56"/>
      <c r="AK477" s="56"/>
      <c r="AL477" s="56"/>
      <c r="AM477" s="104">
        <v>476</v>
      </c>
      <c r="AN477" s="122">
        <f t="shared" si="92"/>
        <v>0.14696711579806007</v>
      </c>
      <c r="AO477" s="122">
        <f t="shared" si="93"/>
        <v>0.20530866257191374</v>
      </c>
      <c r="AP477" s="122">
        <f t="shared" si="94"/>
        <v>2.2844456831991652E-2</v>
      </c>
      <c r="AQ477" s="122">
        <f t="shared" si="95"/>
        <v>0.17204794382367172</v>
      </c>
      <c r="AR477" s="122">
        <f t="shared" si="96"/>
        <v>5.2941938020246285E-2</v>
      </c>
      <c r="AS477" s="122">
        <f t="shared" si="97"/>
        <v>0.17404457288143763</v>
      </c>
      <c r="AT477" s="122">
        <f t="shared" si="98"/>
        <v>0.16028191537172806</v>
      </c>
      <c r="AU477" s="122">
        <f t="shared" si="99"/>
        <v>2.3871382891433448E-2</v>
      </c>
      <c r="AV477" s="122">
        <f t="shared" si="100"/>
        <v>1.163243360913159E-2</v>
      </c>
      <c r="AW477" s="122">
        <f t="shared" si="101"/>
        <v>3.0059578200385746E-2</v>
      </c>
      <c r="AX477" s="122">
        <f t="shared" si="102"/>
        <v>0.99999999999999989</v>
      </c>
      <c r="AY477" s="122">
        <f>SUMPRODUCT(AN477:AW477,幕後結果_最佳化!$Z$1005:$AI$1005)</f>
        <v>8.8683170707023737E-2</v>
      </c>
      <c r="AZ477" s="122">
        <f>(SUMPRODUCT(AN477:AW477,MMULT(AN477:AW477,幕後結果!$AB$9:$AK$18)))*252</f>
        <v>5.8591646753780473E-2</v>
      </c>
      <c r="BA477" s="122">
        <f t="shared" si="103"/>
        <v>0.24205711465226645</v>
      </c>
      <c r="BB477" s="98">
        <f t="shared" si="104"/>
        <v>0.18914201622536383</v>
      </c>
      <c r="BC477" s="56"/>
      <c r="BD477" s="56"/>
    </row>
    <row r="478" spans="1:56">
      <c r="A478" s="91">
        <v>477</v>
      </c>
      <c r="B478" s="122">
        <v>0.63627668846249774</v>
      </c>
      <c r="C478" s="122">
        <v>7.2895109942360259E-2</v>
      </c>
      <c r="D478" s="122">
        <v>0.70851833658427954</v>
      </c>
      <c r="E478" s="122">
        <v>0.81419299158634639</v>
      </c>
      <c r="F478" s="122">
        <v>0.65926953937195987</v>
      </c>
      <c r="G478" s="122">
        <v>0.68201238052386182</v>
      </c>
      <c r="H478" s="122">
        <v>0.1013910781813725</v>
      </c>
      <c r="I478" s="122">
        <v>0.80905981128920779</v>
      </c>
      <c r="J478" s="122">
        <v>0.97382146889741916</v>
      </c>
      <c r="K478" s="100">
        <v>0.67584574326655189</v>
      </c>
      <c r="L478" s="101"/>
      <c r="M478" s="102">
        <v>477</v>
      </c>
      <c r="N478" s="125">
        <v>0.34852409302056864</v>
      </c>
      <c r="O478" s="125">
        <v>-1.454563218669858</v>
      </c>
      <c r="P478" s="125">
        <v>0.54906138113158554</v>
      </c>
      <c r="Q478" s="125">
        <v>0.89345414712414362</v>
      </c>
      <c r="R478" s="125">
        <v>0.41047038825606802</v>
      </c>
      <c r="S478" s="125">
        <v>0.47333353714675908</v>
      </c>
      <c r="T478" s="125">
        <v>-1.2736650256963404</v>
      </c>
      <c r="U478" s="122">
        <v>0.8744368854870963</v>
      </c>
      <c r="V478" s="122">
        <v>1.9401862231595279</v>
      </c>
      <c r="W478" s="94">
        <v>0.45611329052970068</v>
      </c>
      <c r="X478" s="56"/>
      <c r="Y478" s="95">
        <v>477</v>
      </c>
      <c r="Z478" s="122">
        <f>(幕後結果!$AB$2+幕後結果!$AB$4*幕後結果_最佳化!$N1479)*12/3</f>
        <v>0.38441990107718521</v>
      </c>
      <c r="AA478" s="122">
        <f>(幕後結果!$AC$2+幕後結果!$AC$4*幕後結果_最佳化!$O1479)*12/3</f>
        <v>-3.3521313351623347</v>
      </c>
      <c r="AB478" s="122">
        <f>(幕後結果!$AD$2+幕後結果!$AD$4*幕後結果_最佳化!$P1479)*12/3</f>
        <v>0.89506359003212854</v>
      </c>
      <c r="AC478" s="122">
        <f>(幕後結果!$AE$2+幕後結果!$AE$4*幕後結果_最佳化!$Q1479)*12/3</f>
        <v>1.4342713090957926</v>
      </c>
      <c r="AD478" s="122">
        <f>(幕後結果!$AF$2+幕後結果!$AF$4*幕後結果_最佳化!$R1479)*12/3</f>
        <v>0.1505350112139589</v>
      </c>
      <c r="AE478" s="122">
        <f>(幕後結果!$AG$2+幕後結果!$AG$4*幕後結果_最佳化!$S1479)*12/3</f>
        <v>1.0103744007519868</v>
      </c>
      <c r="AF478" s="122">
        <f>(幕後結果!$AH$2+幕後結果!$AH$4*幕後結果_最佳化!$T1479)*12/3</f>
        <v>0.11895180309693321</v>
      </c>
      <c r="AG478" s="122">
        <f>(幕後結果!$AI$2+幕後結果!$AI$4*幕後結果_最佳化!$U1479)*12/3</f>
        <v>0.47573480810567825</v>
      </c>
      <c r="AH478" s="122">
        <f>(幕後結果!$AJ$2+幕後結果!$AJ$4*幕後結果_最佳化!$V1479)*12/3</f>
        <v>1.0297918797386094</v>
      </c>
      <c r="AI478" s="96">
        <f>(幕後結果!$AK$2+幕後結果!$AK$4*幕後結果_最佳化!$W1479)*12/3</f>
        <v>-0.14306683509907714</v>
      </c>
      <c r="AJ478" s="56"/>
      <c r="AK478" s="56"/>
      <c r="AL478" s="56"/>
      <c r="AM478" s="104">
        <v>477</v>
      </c>
      <c r="AN478" s="122">
        <f t="shared" si="92"/>
        <v>0.10360571332766129</v>
      </c>
      <c r="AO478" s="122">
        <f t="shared" si="93"/>
        <v>0.10985133518981063</v>
      </c>
      <c r="AP478" s="122">
        <f t="shared" si="94"/>
        <v>0.14798963240025878</v>
      </c>
      <c r="AQ478" s="122">
        <f t="shared" si="95"/>
        <v>0.13864052284028405</v>
      </c>
      <c r="AR478" s="122">
        <f t="shared" si="96"/>
        <v>2.1348522867198929E-2</v>
      </c>
      <c r="AS478" s="122">
        <f t="shared" si="97"/>
        <v>0.17446694863554546</v>
      </c>
      <c r="AT478" s="122">
        <f t="shared" si="98"/>
        <v>7.9984707174669753E-2</v>
      </c>
      <c r="AU478" s="122">
        <f t="shared" si="99"/>
        <v>5.8893904692147607E-2</v>
      </c>
      <c r="AV478" s="122">
        <f t="shared" si="100"/>
        <v>0.1118078296562847</v>
      </c>
      <c r="AW478" s="122">
        <f t="shared" si="101"/>
        <v>5.3410883216138856E-2</v>
      </c>
      <c r="AX478" s="122">
        <f t="shared" si="102"/>
        <v>1</v>
      </c>
      <c r="AY478" s="122">
        <f>SUMPRODUCT(AN478:AW478,幕後結果_最佳化!$Z$1005:$AI$1005)</f>
        <v>0.12971402494552806</v>
      </c>
      <c r="AZ478" s="122">
        <f>(SUMPRODUCT(AN478:AW478,MMULT(AN478:AW478,幕後結果!$AB$9:$AK$18)))*252</f>
        <v>5.2217214588168151E-2</v>
      </c>
      <c r="BA478" s="122">
        <f t="shared" si="103"/>
        <v>0.22851086317321578</v>
      </c>
      <c r="BB478" s="98">
        <f t="shared" si="104"/>
        <v>0.37991202580037214</v>
      </c>
      <c r="BC478" s="56"/>
      <c r="BD478" s="56"/>
    </row>
    <row r="479" spans="1:56">
      <c r="A479" s="91">
        <v>478</v>
      </c>
      <c r="B479" s="122">
        <v>0.57656414315914861</v>
      </c>
      <c r="C479" s="122">
        <v>0.99658461904505824</v>
      </c>
      <c r="D479" s="122">
        <v>0.28728786552846919</v>
      </c>
      <c r="E479" s="122">
        <v>0.80194573610107711</v>
      </c>
      <c r="F479" s="122">
        <v>0.63486801251719904</v>
      </c>
      <c r="G479" s="122">
        <v>0.76161106287889058</v>
      </c>
      <c r="H479" s="122">
        <v>0.26073523557416123</v>
      </c>
      <c r="I479" s="122">
        <v>0.99223140399250287</v>
      </c>
      <c r="J479" s="122">
        <v>0.73750740045079177</v>
      </c>
      <c r="K479" s="100">
        <v>0.64382816844580804</v>
      </c>
      <c r="L479" s="101"/>
      <c r="M479" s="102">
        <v>478</v>
      </c>
      <c r="N479" s="125">
        <v>0.19311141418789285</v>
      </c>
      <c r="O479" s="125">
        <v>2.7049842936148845</v>
      </c>
      <c r="P479" s="125">
        <v>-0.56132539728251907</v>
      </c>
      <c r="Q479" s="125">
        <v>0.84859169862788064</v>
      </c>
      <c r="R479" s="125">
        <v>0.34477440696774836</v>
      </c>
      <c r="S479" s="125">
        <v>0.71149447354616779</v>
      </c>
      <c r="T479" s="125">
        <v>-0.64108036400544066</v>
      </c>
      <c r="U479" s="122">
        <v>2.4196092673738634</v>
      </c>
      <c r="V479" s="122">
        <v>0.63567971714053217</v>
      </c>
      <c r="W479" s="94">
        <v>0.36871031002491172</v>
      </c>
      <c r="X479" s="56"/>
      <c r="Y479" s="95">
        <v>478</v>
      </c>
      <c r="Z479" s="122">
        <f>(幕後結果!$AB$2+幕後結果!$AB$4*幕後結果_最佳化!$N1480)*12/3</f>
        <v>0.19146722799125412</v>
      </c>
      <c r="AA479" s="122">
        <f>(幕後結果!$AC$2+幕後結果!$AC$4*幕後結果_最佳化!$O1480)*12/3</f>
        <v>2.3665254410258889</v>
      </c>
      <c r="AB479" s="122">
        <f>(幕後結果!$AD$2+幕後結果!$AD$4*幕後結果_最佳化!$P1480)*12/3</f>
        <v>0.30918500420565054</v>
      </c>
      <c r="AC479" s="122">
        <f>(幕後結果!$AE$2+幕後結果!$AE$4*幕後結果_最佳化!$Q1480)*12/3</f>
        <v>1.8504238935701462</v>
      </c>
      <c r="AD479" s="122">
        <f>(幕後結果!$AF$2+幕後結果!$AF$4*幕後結果_最佳化!$R1480)*12/3</f>
        <v>0.45778379118002271</v>
      </c>
      <c r="AE479" s="122">
        <f>(幕後結果!$AG$2+幕後結果!$AG$4*幕後結果_最佳化!$S1480)*12/3</f>
        <v>1.9851019502010396</v>
      </c>
      <c r="AF479" s="122">
        <f>(幕後結果!$AH$2+幕後結果!$AH$4*幕後結果_最佳化!$T1480)*12/3</f>
        <v>0.52593757194040924</v>
      </c>
      <c r="AG479" s="122">
        <f>(幕後結果!$AI$2+幕後結果!$AI$4*幕後結果_最佳化!$U1480)*12/3</f>
        <v>1.9771270853565113</v>
      </c>
      <c r="AH479" s="122">
        <f>(幕後結果!$AJ$2+幕後結果!$AJ$4*幕後結果_最佳化!$V1480)*12/3</f>
        <v>1.6037494077818166</v>
      </c>
      <c r="AI479" s="96">
        <f>(幕後結果!$AK$2+幕後結果!$AK$4*幕後結果_最佳化!$W1480)*12/3</f>
        <v>0.36501250671354196</v>
      </c>
      <c r="AJ479" s="56"/>
      <c r="AK479" s="56"/>
      <c r="AL479" s="56"/>
      <c r="AM479" s="104">
        <v>478</v>
      </c>
      <c r="AN479" s="122">
        <f t="shared" si="92"/>
        <v>0.12120175852180713</v>
      </c>
      <c r="AO479" s="122">
        <f t="shared" si="93"/>
        <v>3.6215480625255099E-2</v>
      </c>
      <c r="AP479" s="122">
        <f t="shared" si="94"/>
        <v>7.2662797622020728E-2</v>
      </c>
      <c r="AQ479" s="122">
        <f t="shared" si="95"/>
        <v>0.12496375143560515</v>
      </c>
      <c r="AR479" s="122">
        <f t="shared" si="96"/>
        <v>0.11248650581917483</v>
      </c>
      <c r="AS479" s="122">
        <f t="shared" si="97"/>
        <v>0.12279455663621315</v>
      </c>
      <c r="AT479" s="122">
        <f t="shared" si="98"/>
        <v>0.19892930042753784</v>
      </c>
      <c r="AU479" s="122">
        <f t="shared" si="99"/>
        <v>1.3007631640896565E-2</v>
      </c>
      <c r="AV479" s="122">
        <f t="shared" si="100"/>
        <v>3.822797642075053E-3</v>
      </c>
      <c r="AW479" s="122">
        <f t="shared" si="101"/>
        <v>0.19391541962941439</v>
      </c>
      <c r="AX479" s="122">
        <f t="shared" si="102"/>
        <v>1</v>
      </c>
      <c r="AY479" s="122">
        <f>SUMPRODUCT(AN479:AW479,幕後結果_最佳化!$Z$1005:$AI$1005)</f>
        <v>0.25664902853028954</v>
      </c>
      <c r="AZ479" s="122">
        <f>(SUMPRODUCT(AN479:AW479,MMULT(AN479:AW479,幕後結果!$AB$9:$AK$18)))*252</f>
        <v>4.2054342939763921E-2</v>
      </c>
      <c r="BA479" s="122">
        <f t="shared" si="103"/>
        <v>0.20507155565744345</v>
      </c>
      <c r="BB479" s="98">
        <f t="shared" si="104"/>
        <v>1.0423143660515315</v>
      </c>
      <c r="BC479" s="56"/>
      <c r="BD479" s="56"/>
    </row>
    <row r="480" spans="1:56">
      <c r="A480" s="91">
        <v>479</v>
      </c>
      <c r="B480" s="122">
        <v>0.37352007975616774</v>
      </c>
      <c r="C480" s="122">
        <v>0.72785300665079711</v>
      </c>
      <c r="D480" s="122">
        <v>0.41174909304557894</v>
      </c>
      <c r="E480" s="122">
        <v>0.46335694433594421</v>
      </c>
      <c r="F480" s="122">
        <v>0.26791143313723742</v>
      </c>
      <c r="G480" s="122">
        <v>0.26549319116685699</v>
      </c>
      <c r="H480" s="122">
        <v>0.94285577920980757</v>
      </c>
      <c r="I480" s="122">
        <v>0.95159171391096664</v>
      </c>
      <c r="J480" s="122">
        <v>0.27610164097399981</v>
      </c>
      <c r="K480" s="100">
        <v>0.43360515386466214</v>
      </c>
      <c r="L480" s="101"/>
      <c r="M480" s="102">
        <v>479</v>
      </c>
      <c r="N480" s="125">
        <v>-0.32254459485708115</v>
      </c>
      <c r="O480" s="125">
        <v>0.60633249199035144</v>
      </c>
      <c r="P480" s="125">
        <v>-0.22304795205316574</v>
      </c>
      <c r="Q480" s="125">
        <v>-9.1980051901496565E-2</v>
      </c>
      <c r="R480" s="125">
        <v>-0.61914192492110687</v>
      </c>
      <c r="S480" s="125">
        <v>-0.62650099825098593</v>
      </c>
      <c r="T480" s="125">
        <v>1.5792076249839693</v>
      </c>
      <c r="U480" s="122">
        <v>1.660486745419069</v>
      </c>
      <c r="V480" s="122">
        <v>-0.59446180412430305</v>
      </c>
      <c r="W480" s="94">
        <v>-0.16720302066844012</v>
      </c>
      <c r="X480" s="56"/>
      <c r="Y480" s="95">
        <v>479</v>
      </c>
      <c r="Z480" s="122">
        <f>(幕後結果!$AB$2+幕後結果!$AB$4*幕後結果_最佳化!$N1481)*12/3</f>
        <v>-0.44874569469553588</v>
      </c>
      <c r="AA480" s="122">
        <f>(幕後結果!$AC$2+幕後結果!$AC$4*幕後結果_最佳化!$O1481)*12/3</f>
        <v>-0.57037260188148564</v>
      </c>
      <c r="AB480" s="122">
        <f>(幕後結果!$AD$2+幕後結果!$AD$4*幕後結果_最佳化!$P1481)*12/3</f>
        <v>0.23366012455097288</v>
      </c>
      <c r="AC480" s="122">
        <f>(幕後結果!$AE$2+幕後結果!$AE$4*幕後結果_最佳化!$Q1481)*12/3</f>
        <v>0.8542773722262611</v>
      </c>
      <c r="AD480" s="122">
        <f>(幕後結果!$AF$2+幕後結果!$AF$4*幕後結果_最佳化!$R1481)*12/3</f>
        <v>-0.44663955023130991</v>
      </c>
      <c r="AE480" s="122">
        <f>(幕後結果!$AG$2+幕後結果!$AG$4*幕後結果_最佳化!$S1481)*12/3</f>
        <v>-0.1905774907083243</v>
      </c>
      <c r="AF480" s="122">
        <f>(幕後結果!$AH$2+幕後結果!$AH$4*幕後結果_最佳化!$T1481)*12/3</f>
        <v>2.43530748921135</v>
      </c>
      <c r="AG480" s="122">
        <f>(幕後結果!$AI$2+幕後結果!$AI$4*幕後結果_最佳化!$U1481)*12/3</f>
        <v>0.756898799685505</v>
      </c>
      <c r="AH480" s="122">
        <f>(幕後結果!$AJ$2+幕後結果!$AJ$4*幕後結果_最佳化!$V1481)*12/3</f>
        <v>0.27361777527469056</v>
      </c>
      <c r="AI480" s="96">
        <f>(幕後結果!$AK$2+幕後結果!$AK$4*幕後結果_最佳化!$W1481)*12/3</f>
        <v>-0.5487684999298833</v>
      </c>
      <c r="AJ480" s="56"/>
      <c r="AK480" s="56"/>
      <c r="AL480" s="56"/>
      <c r="AM480" s="104">
        <v>479</v>
      </c>
      <c r="AN480" s="122">
        <f t="shared" si="92"/>
        <v>0.12294556074994391</v>
      </c>
      <c r="AO480" s="122">
        <f t="shared" si="93"/>
        <v>8.6459462250928321E-2</v>
      </c>
      <c r="AP480" s="122">
        <f t="shared" si="94"/>
        <v>7.9606604508646317E-2</v>
      </c>
      <c r="AQ480" s="122">
        <f t="shared" si="95"/>
        <v>2.4925816498768471E-2</v>
      </c>
      <c r="AR480" s="122">
        <f t="shared" si="96"/>
        <v>9.9358557241997089E-2</v>
      </c>
      <c r="AS480" s="122">
        <f t="shared" si="97"/>
        <v>0.16625791184219443</v>
      </c>
      <c r="AT480" s="122">
        <f t="shared" si="98"/>
        <v>0.16645114544528988</v>
      </c>
      <c r="AU480" s="122">
        <f t="shared" si="99"/>
        <v>8.4592870546531442E-3</v>
      </c>
      <c r="AV480" s="122">
        <f t="shared" si="100"/>
        <v>0.13654047263662497</v>
      </c>
      <c r="AW480" s="122">
        <f t="shared" si="101"/>
        <v>0.10899518177095356</v>
      </c>
      <c r="AX480" s="122">
        <f t="shared" si="102"/>
        <v>1</v>
      </c>
      <c r="AY480" s="122">
        <f>SUMPRODUCT(AN480:AW480,幕後結果_最佳化!$Z$1005:$AI$1005)</f>
        <v>0.13995719606646984</v>
      </c>
      <c r="AZ480" s="122">
        <f>(SUMPRODUCT(AN480:AW480,MMULT(AN480:AW480,幕後結果!$AB$9:$AK$18)))*252</f>
        <v>4.7346804874976924E-2</v>
      </c>
      <c r="BA480" s="122">
        <f t="shared" si="103"/>
        <v>0.21759320962515563</v>
      </c>
      <c r="BB480" s="98">
        <f t="shared" si="104"/>
        <v>0.44604882768937842</v>
      </c>
      <c r="BC480" s="56"/>
      <c r="BD480" s="56"/>
    </row>
    <row r="481" spans="1:56">
      <c r="A481" s="91">
        <v>480</v>
      </c>
      <c r="B481" s="122">
        <v>9.1900216088873776E-2</v>
      </c>
      <c r="C481" s="122">
        <v>0.36923269104258249</v>
      </c>
      <c r="D481" s="122">
        <v>0.63159015542538643</v>
      </c>
      <c r="E481" s="122">
        <v>0.68521949121290393</v>
      </c>
      <c r="F481" s="122">
        <v>0.53087494289341697</v>
      </c>
      <c r="G481" s="122">
        <v>0.3368908053020514</v>
      </c>
      <c r="H481" s="122">
        <v>0.92793316923480451</v>
      </c>
      <c r="I481" s="122">
        <v>0.68533399406140849</v>
      </c>
      <c r="J481" s="122">
        <v>9.6428087173861643E-2</v>
      </c>
      <c r="K481" s="100">
        <v>0.16328946415309509</v>
      </c>
      <c r="L481" s="101"/>
      <c r="M481" s="102">
        <v>480</v>
      </c>
      <c r="N481" s="125">
        <v>-1.3291441033402616</v>
      </c>
      <c r="O481" s="125">
        <v>-0.33388626828996526</v>
      </c>
      <c r="P481" s="125">
        <v>0.33606786682222622</v>
      </c>
      <c r="Q481" s="125">
        <v>0.48234481346911484</v>
      </c>
      <c r="R481" s="125">
        <v>7.7469424068492859E-2</v>
      </c>
      <c r="S481" s="125">
        <v>-0.42096367039530508</v>
      </c>
      <c r="T481" s="125">
        <v>1.4605693544210911</v>
      </c>
      <c r="U481" s="122">
        <v>0.48266726224052103</v>
      </c>
      <c r="V481" s="122">
        <v>-1.3021761555389997</v>
      </c>
      <c r="W481" s="94">
        <v>-0.98102801145339191</v>
      </c>
      <c r="X481" s="56"/>
      <c r="Y481" s="95">
        <v>480</v>
      </c>
      <c r="Z481" s="122">
        <f>(幕後結果!$AB$2+幕後結果!$AB$4*幕後結果_最佳化!$N1482)*12/3</f>
        <v>-1.6984897139587678</v>
      </c>
      <c r="AA481" s="122">
        <f>(幕後結果!$AC$2+幕後結果!$AC$4*幕後結果_最佳化!$O1482)*12/3</f>
        <v>-1.9535210940898622</v>
      </c>
      <c r="AB481" s="122">
        <f>(幕後結果!$AD$2+幕後結果!$AD$4*幕後結果_最佳化!$P1482)*12/3</f>
        <v>0.31916221202578565</v>
      </c>
      <c r="AC481" s="122">
        <f>(幕後結果!$AE$2+幕後結果!$AE$4*幕後結果_最佳化!$Q1482)*12/3</f>
        <v>1.1799175247906954</v>
      </c>
      <c r="AD481" s="122">
        <f>(幕後結果!$AF$2+幕後結果!$AF$4*幕後結果_最佳化!$R1482)*12/3</f>
        <v>5.9223696426805167E-2</v>
      </c>
      <c r="AE481" s="122">
        <f>(幕後結果!$AG$2+幕後結果!$AG$4*幕後結果_最佳化!$S1482)*12/3</f>
        <v>-9.3526942888213505E-3</v>
      </c>
      <c r="AF481" s="122">
        <f>(幕後結果!$AH$2+幕後結果!$AH$4*幕後結果_最佳化!$T1482)*12/3</f>
        <v>2.240948705460843</v>
      </c>
      <c r="AG481" s="122">
        <f>(幕後結果!$AI$2+幕後結果!$AI$4*幕後結果_最佳化!$U1482)*12/3</f>
        <v>-0.95131962098488321</v>
      </c>
      <c r="AH481" s="122">
        <f>(幕後結果!$AJ$2+幕後結果!$AJ$4*幕後結果_最佳化!$V1482)*12/3</f>
        <v>-0.73711894696675684</v>
      </c>
      <c r="AI481" s="96">
        <f>(幕後結果!$AK$2+幕後結果!$AK$4*幕後結果_最佳化!$W1482)*12/3</f>
        <v>-1.1607445182228762</v>
      </c>
      <c r="AJ481" s="56"/>
      <c r="AK481" s="56"/>
      <c r="AL481" s="56"/>
      <c r="AM481" s="104">
        <v>480</v>
      </c>
      <c r="AN481" s="122">
        <f t="shared" si="92"/>
        <v>4.702130320360904E-2</v>
      </c>
      <c r="AO481" s="122">
        <f t="shared" si="93"/>
        <v>0.14751385857103941</v>
      </c>
      <c r="AP481" s="122">
        <f t="shared" si="94"/>
        <v>9.8545309385208141E-2</v>
      </c>
      <c r="AQ481" s="122">
        <f t="shared" si="95"/>
        <v>8.594928910980934E-2</v>
      </c>
      <c r="AR481" s="122">
        <f t="shared" si="96"/>
        <v>4.0067660871609345E-2</v>
      </c>
      <c r="AS481" s="122">
        <f t="shared" si="97"/>
        <v>5.2149585742245111E-2</v>
      </c>
      <c r="AT481" s="122">
        <f t="shared" si="98"/>
        <v>9.3778088949949601E-2</v>
      </c>
      <c r="AU481" s="122">
        <f t="shared" si="99"/>
        <v>0.14289408078600144</v>
      </c>
      <c r="AV481" s="122">
        <f t="shared" si="100"/>
        <v>0.15702877435904708</v>
      </c>
      <c r="AW481" s="122">
        <f t="shared" si="101"/>
        <v>0.13505204902148146</v>
      </c>
      <c r="AX481" s="122">
        <f t="shared" si="102"/>
        <v>0.99999999999999989</v>
      </c>
      <c r="AY481" s="122">
        <f>SUMPRODUCT(AN481:AW481,幕後結果_最佳化!$Z$1005:$AI$1005)</f>
        <v>-0.12252260919569957</v>
      </c>
      <c r="AZ481" s="122">
        <f>(SUMPRODUCT(AN481:AW481,MMULT(AN481:AW481,幕後結果!$AB$9:$AK$18)))*252</f>
        <v>4.8338522901884312E-2</v>
      </c>
      <c r="BA481" s="122">
        <f t="shared" si="103"/>
        <v>0.21986023492638299</v>
      </c>
      <c r="BB481" s="98">
        <f t="shared" si="104"/>
        <v>-0.75239894677220254</v>
      </c>
      <c r="BC481" s="56"/>
      <c r="BD481" s="56"/>
    </row>
    <row r="482" spans="1:56">
      <c r="A482" s="91">
        <v>481</v>
      </c>
      <c r="B482" s="122">
        <v>0.94020432574217372</v>
      </c>
      <c r="C482" s="122">
        <v>0.29145417118142292</v>
      </c>
      <c r="D482" s="122">
        <v>0.23905808818384133</v>
      </c>
      <c r="E482" s="122">
        <v>0.22388074038547989</v>
      </c>
      <c r="F482" s="122">
        <v>3.5760460376537129E-3</v>
      </c>
      <c r="G482" s="122">
        <v>0.53623760223707162</v>
      </c>
      <c r="H482" s="122">
        <v>0.82603801785523912</v>
      </c>
      <c r="I482" s="122">
        <v>0.6400669181034635</v>
      </c>
      <c r="J482" s="122">
        <v>0.51441053773839984</v>
      </c>
      <c r="K482" s="100">
        <v>0.254580292206251</v>
      </c>
      <c r="L482" s="101"/>
      <c r="M482" s="102">
        <v>481</v>
      </c>
      <c r="N482" s="125">
        <v>1.5564911372931864</v>
      </c>
      <c r="O482" s="125">
        <v>-0.54914150696422404</v>
      </c>
      <c r="P482" s="125">
        <v>-0.70933570489914388</v>
      </c>
      <c r="Q482" s="125">
        <v>-0.7591522591714801</v>
      </c>
      <c r="R482" s="125">
        <v>-2.6896783369613519</v>
      </c>
      <c r="S482" s="125">
        <v>9.0959470292684266E-2</v>
      </c>
      <c r="T482" s="125">
        <v>0.93862373097028073</v>
      </c>
      <c r="U482" s="122">
        <v>0.35863766811680797</v>
      </c>
      <c r="V482" s="122">
        <v>3.6129720170789158E-2</v>
      </c>
      <c r="W482" s="94">
        <v>-0.66014530994269394</v>
      </c>
      <c r="X482" s="56"/>
      <c r="Y482" s="95">
        <v>481</v>
      </c>
      <c r="Z482" s="122">
        <f>(幕後結果!$AB$2+幕後結果!$AB$4*幕後結果_最佳化!$N1483)*12/3</f>
        <v>1.8841718643198861</v>
      </c>
      <c r="AA482" s="122">
        <f>(幕後結果!$AC$2+幕後結果!$AC$4*幕後結果_最佳化!$O1483)*12/3</f>
        <v>-1.9994398803615907</v>
      </c>
      <c r="AB482" s="122">
        <f>(幕後結果!$AD$2+幕後結果!$AD$4*幕後結果_最佳化!$P1483)*12/3</f>
        <v>0.26113605938083684</v>
      </c>
      <c r="AC482" s="122">
        <f>(幕後結果!$AE$2+幕後結果!$AE$4*幕後結果_最佳化!$Q1483)*12/3</f>
        <v>0.16783809730987753</v>
      </c>
      <c r="AD482" s="122">
        <f>(幕後結果!$AF$2+幕後結果!$AF$4*幕後結果_最佳化!$R1483)*12/3</f>
        <v>-2.1409694619361872</v>
      </c>
      <c r="AE482" s="122">
        <f>(幕後結果!$AG$2+幕後結果!$AG$4*幕後結果_最佳化!$S1483)*12/3</f>
        <v>-0.22347102509439154</v>
      </c>
      <c r="AF482" s="122">
        <f>(幕後結果!$AH$2+幕後結果!$AH$4*幕後結果_最佳化!$T1483)*12/3</f>
        <v>1.804749815587509</v>
      </c>
      <c r="AG482" s="122">
        <f>(幕後結果!$AI$2+幕後結果!$AI$4*幕後結果_最佳化!$U1483)*12/3</f>
        <v>-3.8324551234422799E-2</v>
      </c>
      <c r="AH482" s="122">
        <f>(幕後結果!$AJ$2+幕後結果!$AJ$4*幕後結果_最佳化!$V1483)*12/3</f>
        <v>0.17992312334085639</v>
      </c>
      <c r="AI482" s="96">
        <f>(幕後結果!$AK$2+幕後結果!$AK$4*幕後結果_最佳化!$W1483)*12/3</f>
        <v>-0.90708664938803507</v>
      </c>
      <c r="AJ482" s="56"/>
      <c r="AK482" s="56"/>
      <c r="AL482" s="56"/>
      <c r="AM482" s="104">
        <v>481</v>
      </c>
      <c r="AN482" s="122">
        <f t="shared" si="92"/>
        <v>6.307326791009385E-2</v>
      </c>
      <c r="AO482" s="122">
        <f t="shared" si="93"/>
        <v>0.18838529688324879</v>
      </c>
      <c r="AP482" s="122">
        <f t="shared" si="94"/>
        <v>0.18071300735689202</v>
      </c>
      <c r="AQ482" s="122">
        <f t="shared" si="95"/>
        <v>2.4468815409615614E-2</v>
      </c>
      <c r="AR482" s="122">
        <f t="shared" si="96"/>
        <v>3.7365637395300862E-2</v>
      </c>
      <c r="AS482" s="122">
        <f t="shared" si="97"/>
        <v>1.7503703520209232E-2</v>
      </c>
      <c r="AT482" s="122">
        <f t="shared" si="98"/>
        <v>0.20822637978160263</v>
      </c>
      <c r="AU482" s="122">
        <f t="shared" si="99"/>
        <v>7.7406031976659337E-2</v>
      </c>
      <c r="AV482" s="122">
        <f t="shared" si="100"/>
        <v>9.9676090996011196E-3</v>
      </c>
      <c r="AW482" s="122">
        <f t="shared" si="101"/>
        <v>0.19289025066677656</v>
      </c>
      <c r="AX482" s="122">
        <f t="shared" si="102"/>
        <v>0.99999999999999989</v>
      </c>
      <c r="AY482" s="122">
        <f>SUMPRODUCT(AN482:AW482,幕後結果_最佳化!$Z$1005:$AI$1005)</f>
        <v>-5.8534155731635687E-2</v>
      </c>
      <c r="AZ482" s="122">
        <f>(SUMPRODUCT(AN482:AW482,MMULT(AN482:AW482,幕後結果!$AB$9:$AK$18)))*252</f>
        <v>5.0175764360075703E-2</v>
      </c>
      <c r="BA482" s="122">
        <f t="shared" si="103"/>
        <v>0.22399947401740858</v>
      </c>
      <c r="BB482" s="98">
        <f t="shared" si="104"/>
        <v>-0.45283211568502402</v>
      </c>
      <c r="BC482" s="56"/>
      <c r="BD482" s="56"/>
    </row>
    <row r="483" spans="1:56">
      <c r="A483" s="91">
        <v>482</v>
      </c>
      <c r="B483" s="122">
        <v>0.3243986930995344</v>
      </c>
      <c r="C483" s="122">
        <v>0.48002698226884455</v>
      </c>
      <c r="D483" s="122">
        <v>0.73022887548477855</v>
      </c>
      <c r="E483" s="122">
        <v>0.29770688797785949</v>
      </c>
      <c r="F483" s="122">
        <v>0.40454321285186023</v>
      </c>
      <c r="G483" s="122">
        <v>0.3664856490723416</v>
      </c>
      <c r="H483" s="122">
        <v>0.71756481073845912</v>
      </c>
      <c r="I483" s="122">
        <v>0.41224118630245798</v>
      </c>
      <c r="J483" s="122">
        <v>9.8322867142955461E-2</v>
      </c>
      <c r="K483" s="100">
        <v>0.5817341953813866</v>
      </c>
      <c r="L483" s="101"/>
      <c r="M483" s="102">
        <v>482</v>
      </c>
      <c r="N483" s="125">
        <v>-0.45543351797753689</v>
      </c>
      <c r="O483" s="125">
        <v>-5.008586394484657E-2</v>
      </c>
      <c r="P483" s="125">
        <v>0.61350534596113482</v>
      </c>
      <c r="Q483" s="125">
        <v>-0.53100721998689693</v>
      </c>
      <c r="R483" s="125">
        <v>-0.24160476993107624</v>
      </c>
      <c r="S483" s="125">
        <v>-0.34117572317189476</v>
      </c>
      <c r="T483" s="125">
        <v>0.57562248655945847</v>
      </c>
      <c r="U483" s="122">
        <v>-0.22178356691452572</v>
      </c>
      <c r="V483" s="122">
        <v>-1.291167118548854</v>
      </c>
      <c r="W483" s="94">
        <v>0.20633196755268324</v>
      </c>
      <c r="X483" s="56"/>
      <c r="Y483" s="95">
        <v>482</v>
      </c>
      <c r="Z483" s="122">
        <f>(幕後結果!$AB$2+幕後結果!$AB$4*幕後結果_最佳化!$N1484)*12/3</f>
        <v>-0.61373398993758155</v>
      </c>
      <c r="AA483" s="122">
        <f>(幕後結果!$AC$2+幕後結果!$AC$4*幕後結果_最佳化!$O1484)*12/3</f>
        <v>-1.486511031340876</v>
      </c>
      <c r="AB483" s="122">
        <f>(幕後結果!$AD$2+幕後結果!$AD$4*幕後結果_最佳化!$P1484)*12/3</f>
        <v>0.85137704419314575</v>
      </c>
      <c r="AC483" s="122">
        <f>(幕後結果!$AE$2+幕後結果!$AE$4*幕後結果_最佳化!$Q1484)*12/3</f>
        <v>0.61163058891177213</v>
      </c>
      <c r="AD483" s="122">
        <f>(幕後結果!$AF$2+幕後結果!$AF$4*幕後結果_最佳化!$R1484)*12/3</f>
        <v>-0.21491780332750174</v>
      </c>
      <c r="AE483" s="122">
        <f>(幕後結果!$AG$2+幕後結果!$AG$4*幕後結果_最佳化!$S1484)*12/3</f>
        <v>-0.23016771807220937</v>
      </c>
      <c r="AF483" s="122">
        <f>(幕後結果!$AH$2+幕後結果!$AH$4*幕後結果_最佳化!$T1484)*12/3</f>
        <v>1.664650180741776</v>
      </c>
      <c r="AG483" s="122">
        <f>(幕後結果!$AI$2+幕後結果!$AI$4*幕後結果_最佳化!$U1484)*12/3</f>
        <v>-1.3763523791000711</v>
      </c>
      <c r="AH483" s="122">
        <f>(幕後結果!$AJ$2+幕後結果!$AJ$4*幕後結果_最佳化!$V1484)*12/3</f>
        <v>-0.74552006469630439</v>
      </c>
      <c r="AI483" s="96">
        <f>(幕後結果!$AK$2+幕後結果!$AK$4*幕後結果_最佳化!$W1484)*12/3</f>
        <v>-0.58152095849488539</v>
      </c>
      <c r="AJ483" s="56"/>
      <c r="AK483" s="56"/>
      <c r="AL483" s="56"/>
      <c r="AM483" s="104">
        <v>482</v>
      </c>
      <c r="AN483" s="122">
        <f t="shared" si="92"/>
        <v>1.0397880495464568E-3</v>
      </c>
      <c r="AO483" s="122">
        <f t="shared" si="93"/>
        <v>0.20489951051640146</v>
      </c>
      <c r="AP483" s="122">
        <f t="shared" si="94"/>
        <v>0.18993403809824366</v>
      </c>
      <c r="AQ483" s="122">
        <f t="shared" si="95"/>
        <v>5.411110286445911E-2</v>
      </c>
      <c r="AR483" s="122">
        <f t="shared" si="96"/>
        <v>3.2238768105391308E-2</v>
      </c>
      <c r="AS483" s="122">
        <f t="shared" si="97"/>
        <v>2.4703103928429539E-2</v>
      </c>
      <c r="AT483" s="122">
        <f t="shared" si="98"/>
        <v>5.1332174812396769E-2</v>
      </c>
      <c r="AU483" s="122">
        <f t="shared" si="99"/>
        <v>0.11298502254184109</v>
      </c>
      <c r="AV483" s="122">
        <f t="shared" si="100"/>
        <v>0.15864071994018208</v>
      </c>
      <c r="AW483" s="122">
        <f t="shared" si="101"/>
        <v>0.17011577114310861</v>
      </c>
      <c r="AX483" s="122">
        <f t="shared" si="102"/>
        <v>1</v>
      </c>
      <c r="AY483" s="122">
        <f>SUMPRODUCT(AN483:AW483,幕後結果_最佳化!$Z$1005:$AI$1005)</f>
        <v>-0.23478828835775806</v>
      </c>
      <c r="AZ483" s="122">
        <f>(SUMPRODUCT(AN483:AW483,MMULT(AN483:AW483,幕後結果!$AB$9:$AK$18)))*252</f>
        <v>5.3273090697572391E-2</v>
      </c>
      <c r="BA483" s="122">
        <f t="shared" si="103"/>
        <v>0.23080964169109658</v>
      </c>
      <c r="BB483" s="98">
        <f t="shared" si="104"/>
        <v>-1.2031052356530294</v>
      </c>
      <c r="BC483" s="56"/>
      <c r="BD483" s="56"/>
    </row>
    <row r="484" spans="1:56">
      <c r="A484" s="91">
        <v>483</v>
      </c>
      <c r="B484" s="122">
        <v>0.74421787432964526</v>
      </c>
      <c r="C484" s="122">
        <v>0.56492992014760635</v>
      </c>
      <c r="D484" s="122">
        <v>0.37196260685828886</v>
      </c>
      <c r="E484" s="122">
        <v>0.91357094789183102</v>
      </c>
      <c r="F484" s="122">
        <v>0.89609581867963595</v>
      </c>
      <c r="G484" s="122">
        <v>0.65184889225418163</v>
      </c>
      <c r="H484" s="122">
        <v>0.37768518937149897</v>
      </c>
      <c r="I484" s="122">
        <v>0.77013948145884581</v>
      </c>
      <c r="J484" s="122">
        <v>0.40714950752743073</v>
      </c>
      <c r="K484" s="100">
        <v>0.77534903726202531</v>
      </c>
      <c r="L484" s="101"/>
      <c r="M484" s="102">
        <v>483</v>
      </c>
      <c r="N484" s="125">
        <v>0.65640394731294516</v>
      </c>
      <c r="O484" s="125">
        <v>0.16348045636035891</v>
      </c>
      <c r="P484" s="125">
        <v>-0.3266597931761096</v>
      </c>
      <c r="Q484" s="125">
        <v>1.3630774454518853</v>
      </c>
      <c r="R484" s="125">
        <v>1.2596147758110865</v>
      </c>
      <c r="S484" s="125">
        <v>0.39031691692574288</v>
      </c>
      <c r="T484" s="125">
        <v>-0.31156599759143666</v>
      </c>
      <c r="U484" s="122">
        <v>0.73930627951206007</v>
      </c>
      <c r="V484" s="122">
        <v>-0.23488368215870831</v>
      </c>
      <c r="W484" s="94">
        <v>0.75657933542295597</v>
      </c>
      <c r="X484" s="56"/>
      <c r="Y484" s="95">
        <v>483</v>
      </c>
      <c r="Z484" s="122">
        <f>(幕後結果!$AB$2+幕後結果!$AB$4*幕後結果_最佳化!$N1485)*12/3</f>
        <v>0.76666825636729907</v>
      </c>
      <c r="AA484" s="122">
        <f>(幕後結果!$AC$2+幕後結果!$AC$4*幕後結果_最佳化!$O1485)*12/3</f>
        <v>-1.0955989868864306</v>
      </c>
      <c r="AB484" s="122">
        <f>(幕後結果!$AD$2+幕後結果!$AD$4*幕後結果_最佳化!$P1485)*12/3</f>
        <v>0.39380052811911098</v>
      </c>
      <c r="AC484" s="122">
        <f>(幕後結果!$AE$2+幕後結果!$AE$4*幕後結果_最佳化!$Q1485)*12/3</f>
        <v>1.8666792401649979</v>
      </c>
      <c r="AD484" s="122">
        <f>(幕後結果!$AF$2+幕後結果!$AF$4*幕後結果_最佳化!$R1485)*12/3</f>
        <v>0.84153615884764754</v>
      </c>
      <c r="AE484" s="122">
        <f>(幕後結果!$AG$2+幕後結果!$AG$4*幕後結果_最佳化!$S1485)*12/3</f>
        <v>1.6114603176328544</v>
      </c>
      <c r="AF484" s="122">
        <f>(幕後結果!$AH$2+幕後結果!$AH$4*幕後結果_最佳化!$T1485)*12/3</f>
        <v>1.1480457102397768</v>
      </c>
      <c r="AG484" s="122">
        <f>(幕後結果!$AI$2+幕後結果!$AI$4*幕後結果_最佳化!$U1485)*12/3</f>
        <v>0.53918394705049644</v>
      </c>
      <c r="AH484" s="122">
        <f>(幕後結果!$AJ$2+幕後結果!$AJ$4*幕後結果_最佳化!$V1485)*12/3</f>
        <v>0.27149769602450824</v>
      </c>
      <c r="AI484" s="96">
        <f>(幕後結果!$AK$2+幕後結果!$AK$4*幕後結果_最佳化!$W1485)*12/3</f>
        <v>0.40430119172952567</v>
      </c>
      <c r="AJ484" s="56"/>
      <c r="AK484" s="56"/>
      <c r="AL484" s="56"/>
      <c r="AM484" s="104">
        <v>483</v>
      </c>
      <c r="AN484" s="122">
        <f t="shared" si="92"/>
        <v>1.2606540373165895E-2</v>
      </c>
      <c r="AO484" s="122">
        <f t="shared" si="93"/>
        <v>4.7738688120840353E-2</v>
      </c>
      <c r="AP484" s="122">
        <f t="shared" si="94"/>
        <v>9.8360269700032366E-2</v>
      </c>
      <c r="AQ484" s="122">
        <f t="shared" si="95"/>
        <v>0.10158727293245706</v>
      </c>
      <c r="AR484" s="122">
        <f t="shared" si="96"/>
        <v>0.17291919768736003</v>
      </c>
      <c r="AS484" s="122">
        <f t="shared" si="97"/>
        <v>0.24183870192060417</v>
      </c>
      <c r="AT484" s="122">
        <f t="shared" si="98"/>
        <v>1.801514718559856E-2</v>
      </c>
      <c r="AU484" s="122">
        <f t="shared" si="99"/>
        <v>0.23790905957962336</v>
      </c>
      <c r="AV484" s="122">
        <f t="shared" si="100"/>
        <v>4.0034281157562912E-2</v>
      </c>
      <c r="AW484" s="122">
        <f t="shared" si="101"/>
        <v>2.8990841342755352E-2</v>
      </c>
      <c r="AX484" s="122">
        <f t="shared" si="102"/>
        <v>1.0000000000000002</v>
      </c>
      <c r="AY484" s="122">
        <f>SUMPRODUCT(AN484:AW484,幕後結果_最佳化!$Z$1005:$AI$1005)</f>
        <v>-5.7837972576613973E-2</v>
      </c>
      <c r="AZ484" s="122">
        <f>(SUMPRODUCT(AN484:AW484,MMULT(AN484:AW484,幕後結果!$AB$9:$AK$18)))*252</f>
        <v>5.5233032577203738E-2</v>
      </c>
      <c r="BA484" s="122">
        <f t="shared" si="103"/>
        <v>0.235017089968376</v>
      </c>
      <c r="BB484" s="98">
        <f t="shared" si="104"/>
        <v>-0.42864105155148213</v>
      </c>
      <c r="BC484" s="56"/>
      <c r="BD484" s="56"/>
    </row>
    <row r="485" spans="1:56">
      <c r="A485" s="91">
        <v>484</v>
      </c>
      <c r="B485" s="122">
        <v>0.34312212133945175</v>
      </c>
      <c r="C485" s="122">
        <v>0.57328854489802406</v>
      </c>
      <c r="D485" s="122">
        <v>0.84333260393343412</v>
      </c>
      <c r="E485" s="122">
        <v>0.68412255579952608</v>
      </c>
      <c r="F485" s="122">
        <v>0.71129111156435232</v>
      </c>
      <c r="G485" s="122">
        <v>8.912852462511589E-2</v>
      </c>
      <c r="H485" s="122">
        <v>0.37694089488114302</v>
      </c>
      <c r="I485" s="122">
        <v>0.50371520901582545</v>
      </c>
      <c r="J485" s="122">
        <v>0.55662844196889139</v>
      </c>
      <c r="K485" s="100">
        <v>0.90384202841119698</v>
      </c>
      <c r="L485" s="101"/>
      <c r="M485" s="102">
        <v>484</v>
      </c>
      <c r="N485" s="125">
        <v>-0.40395713206647832</v>
      </c>
      <c r="O485" s="125">
        <v>0.18475282595705464</v>
      </c>
      <c r="P485" s="125">
        <v>1.008249307679095</v>
      </c>
      <c r="Q485" s="125">
        <v>0.47925829357240257</v>
      </c>
      <c r="R485" s="125">
        <v>0.55716049698845194</v>
      </c>
      <c r="S485" s="125">
        <v>-1.3461409969605409</v>
      </c>
      <c r="T485" s="125">
        <v>-0.31352505320659607</v>
      </c>
      <c r="U485" s="122">
        <v>9.3127825765235497E-3</v>
      </c>
      <c r="V485" s="122">
        <v>0.14242651989707084</v>
      </c>
      <c r="W485" s="94">
        <v>1.3037584801797126</v>
      </c>
      <c r="X485" s="56"/>
      <c r="Y485" s="95">
        <v>484</v>
      </c>
      <c r="Z485" s="122">
        <f>(幕後結果!$AB$2+幕後結果!$AB$4*幕後結果_最佳化!$N1486)*12/3</f>
        <v>-0.54982346257941472</v>
      </c>
      <c r="AA485" s="122">
        <f>(幕後結果!$AC$2+幕後結果!$AC$4*幕後結果_最佳化!$O1486)*12/3</f>
        <v>-1.1584136608193054</v>
      </c>
      <c r="AB485" s="122">
        <f>(幕後結果!$AD$2+幕後結果!$AD$4*幕後結果_最佳化!$P1486)*12/3</f>
        <v>1.2325587705541854</v>
      </c>
      <c r="AC485" s="122">
        <f>(幕後結果!$AE$2+幕後結果!$AE$4*幕後結果_最佳化!$Q1486)*12/3</f>
        <v>1.4809832759675288</v>
      </c>
      <c r="AD485" s="122">
        <f>(幕後結果!$AF$2+幕後結果!$AF$4*幕後結果_最佳化!$R1486)*12/3</f>
        <v>0.46845047033063003</v>
      </c>
      <c r="AE485" s="122">
        <f>(幕後結果!$AG$2+幕後結果!$AG$4*幕後結果_最佳化!$S1486)*12/3</f>
        <v>-0.18454912507824994</v>
      </c>
      <c r="AF485" s="122">
        <f>(幕後結果!$AH$2+幕後結果!$AH$4*幕後結果_最佳化!$T1486)*12/3</f>
        <v>1.0115129692273634</v>
      </c>
      <c r="AG485" s="122">
        <f>(幕後結果!$AI$2+幕後結果!$AI$4*幕後結果_最佳化!$U1486)*12/3</f>
        <v>-1.034764500766818</v>
      </c>
      <c r="AH485" s="122">
        <f>(幕後結果!$AJ$2+幕後結果!$AJ$4*幕後結果_最佳化!$V1486)*12/3</f>
        <v>0.32385996860787836</v>
      </c>
      <c r="AI485" s="96">
        <f>(幕後結果!$AK$2+幕後結果!$AK$4*幕後結果_最佳化!$W1486)*12/3</f>
        <v>9.6953896185361932E-2</v>
      </c>
      <c r="AJ485" s="56"/>
      <c r="AK485" s="56"/>
      <c r="AL485" s="56"/>
      <c r="AM485" s="104">
        <v>484</v>
      </c>
      <c r="AN485" s="122">
        <f t="shared" si="92"/>
        <v>0.13132328410833446</v>
      </c>
      <c r="AO485" s="122">
        <f t="shared" si="93"/>
        <v>0.12845428689861624</v>
      </c>
      <c r="AP485" s="122">
        <f t="shared" si="94"/>
        <v>7.767322567432533E-2</v>
      </c>
      <c r="AQ485" s="122">
        <f t="shared" si="95"/>
        <v>0.12456625998690413</v>
      </c>
      <c r="AR485" s="122">
        <f t="shared" si="96"/>
        <v>1.8297060450112337E-2</v>
      </c>
      <c r="AS485" s="122">
        <f t="shared" si="97"/>
        <v>9.9830310702587799E-2</v>
      </c>
      <c r="AT485" s="122">
        <f t="shared" si="98"/>
        <v>0.16433179952988688</v>
      </c>
      <c r="AU485" s="122">
        <f t="shared" si="99"/>
        <v>0.10158656827232793</v>
      </c>
      <c r="AV485" s="122">
        <f t="shared" si="100"/>
        <v>4.6008028071559078E-2</v>
      </c>
      <c r="AW485" s="122">
        <f t="shared" si="101"/>
        <v>0.10792917630534579</v>
      </c>
      <c r="AX485" s="122">
        <f t="shared" si="102"/>
        <v>1</v>
      </c>
      <c r="AY485" s="122">
        <f>SUMPRODUCT(AN485:AW485,幕後結果_最佳化!$Z$1005:$AI$1005)</f>
        <v>6.3940840965842655E-2</v>
      </c>
      <c r="AZ485" s="122">
        <f>(SUMPRODUCT(AN485:AW485,MMULT(AN485:AW485,幕後結果!$AB$9:$AK$18)))*252</f>
        <v>4.9640467826424547E-2</v>
      </c>
      <c r="BA485" s="122">
        <f t="shared" si="103"/>
        <v>0.22280140894174019</v>
      </c>
      <c r="BB485" s="98">
        <f t="shared" si="104"/>
        <v>9.443764770511201E-2</v>
      </c>
      <c r="BC485" s="56"/>
      <c r="BD485" s="56"/>
    </row>
    <row r="486" spans="1:56">
      <c r="A486" s="91">
        <v>485</v>
      </c>
      <c r="B486" s="122">
        <v>0.6405279760306013</v>
      </c>
      <c r="C486" s="122">
        <v>0.90791954343081893</v>
      </c>
      <c r="D486" s="122">
        <v>0.60715694830497968</v>
      </c>
      <c r="E486" s="122">
        <v>0.26876565013402809</v>
      </c>
      <c r="F486" s="122">
        <v>8.1821274974855918E-2</v>
      </c>
      <c r="G486" s="122">
        <v>0.80733058158778093</v>
      </c>
      <c r="H486" s="122">
        <v>0.88827248401346792</v>
      </c>
      <c r="I486" s="122">
        <v>0.5529178153212031</v>
      </c>
      <c r="J486" s="122">
        <v>0.65696947395286975</v>
      </c>
      <c r="K486" s="100">
        <v>0.39761622531843299</v>
      </c>
      <c r="L486" s="101"/>
      <c r="M486" s="102">
        <v>485</v>
      </c>
      <c r="N486" s="125">
        <v>0.35987040737413412</v>
      </c>
      <c r="O486" s="125">
        <v>1.3280520479492082</v>
      </c>
      <c r="P486" s="125">
        <v>0.27191665676476234</v>
      </c>
      <c r="Q486" s="125">
        <v>-0.61655042809929061</v>
      </c>
      <c r="R486" s="125">
        <v>-1.3929247409682051</v>
      </c>
      <c r="S486" s="125">
        <v>0.86810137789207509</v>
      </c>
      <c r="T486" s="125">
        <v>1.2173921930512868</v>
      </c>
      <c r="U486" s="122">
        <v>0.13303668317724832</v>
      </c>
      <c r="V486" s="122">
        <v>0.40420625822279482</v>
      </c>
      <c r="W486" s="94">
        <v>-0.2595220766846229</v>
      </c>
      <c r="X486" s="56"/>
      <c r="Y486" s="95">
        <v>485</v>
      </c>
      <c r="Z486" s="122">
        <f>(幕後結果!$AB$2+幕後結果!$AB$4*幕後結果_最佳化!$N1487)*12/3</f>
        <v>0.39850692216605549</v>
      </c>
      <c r="AA486" s="122">
        <f>(幕後結果!$AC$2+幕後結果!$AC$4*幕後結果_最佳化!$O1487)*12/3</f>
        <v>0.48350125738881911</v>
      </c>
      <c r="AB486" s="122">
        <f>(幕後結果!$AD$2+幕後結果!$AD$4*幕後結果_最佳化!$P1487)*12/3</f>
        <v>0.94110407985256872</v>
      </c>
      <c r="AC486" s="122">
        <f>(幕後結果!$AE$2+幕後結果!$AE$4*幕後結果_最佳化!$Q1487)*12/3</f>
        <v>0.75608766649115144</v>
      </c>
      <c r="AD486" s="122">
        <f>(幕後結果!$AF$2+幕後結果!$AF$4*幕後結果_最佳化!$R1487)*12/3</f>
        <v>-0.90937273878690483</v>
      </c>
      <c r="AE486" s="122">
        <f>(幕後結果!$AG$2+幕後結果!$AG$4*幕後結果_最佳化!$S1487)*12/3</f>
        <v>0.95790512692633401</v>
      </c>
      <c r="AF486" s="122">
        <f>(幕後結果!$AH$2+幕後結果!$AH$4*幕後結果_最佳化!$T1487)*12/3</f>
        <v>2.0974204857764271</v>
      </c>
      <c r="AG486" s="122">
        <f>(幕後結果!$AI$2+幕後結果!$AI$4*幕後結果_最佳化!$U1487)*12/3</f>
        <v>-0.75377443130026955</v>
      </c>
      <c r="AH486" s="122">
        <f>(幕後結果!$AJ$2+幕後結果!$AJ$4*幕後結果_最佳化!$V1487)*12/3</f>
        <v>1.0425754904610041</v>
      </c>
      <c r="AI486" s="96">
        <f>(幕後結果!$AK$2+幕後結果!$AK$4*幕後結果_最佳化!$W1487)*12/3</f>
        <v>-0.41368808843776878</v>
      </c>
      <c r="AJ486" s="56"/>
      <c r="AK486" s="56"/>
      <c r="AL486" s="56"/>
      <c r="AM486" s="104">
        <v>485</v>
      </c>
      <c r="AN486" s="122">
        <f t="shared" si="92"/>
        <v>0.15571244806538723</v>
      </c>
      <c r="AO486" s="122">
        <f t="shared" si="93"/>
        <v>2.4300770451470086E-2</v>
      </c>
      <c r="AP486" s="122">
        <f t="shared" si="94"/>
        <v>3.715083895085905E-2</v>
      </c>
      <c r="AQ486" s="122">
        <f t="shared" si="95"/>
        <v>0.14407729754705351</v>
      </c>
      <c r="AR486" s="122">
        <f t="shared" si="96"/>
        <v>4.0439376834182993E-2</v>
      </c>
      <c r="AS486" s="122">
        <f t="shared" si="97"/>
        <v>0.1308912448692936</v>
      </c>
      <c r="AT486" s="122">
        <f t="shared" si="98"/>
        <v>0.15929434960703989</v>
      </c>
      <c r="AU486" s="122">
        <f t="shared" si="99"/>
        <v>9.893754475608213E-2</v>
      </c>
      <c r="AV486" s="122">
        <f t="shared" si="100"/>
        <v>0.13259390603351329</v>
      </c>
      <c r="AW486" s="122">
        <f t="shared" si="101"/>
        <v>7.6602222885118351E-2</v>
      </c>
      <c r="AX486" s="122">
        <f t="shared" si="102"/>
        <v>1.0000000000000002</v>
      </c>
      <c r="AY486" s="122">
        <f>SUMPRODUCT(AN486:AW486,幕後結果_最佳化!$Z$1005:$AI$1005)</f>
        <v>0.23332662890102029</v>
      </c>
      <c r="AZ486" s="122">
        <f>(SUMPRODUCT(AN486:AW486,MMULT(AN486:AW486,幕後結果!$AB$9:$AK$18)))*252</f>
        <v>4.9337479383878426E-2</v>
      </c>
      <c r="BA486" s="122">
        <f t="shared" si="103"/>
        <v>0.22212041640488256</v>
      </c>
      <c r="BB486" s="98">
        <f t="shared" si="104"/>
        <v>0.8573125873936297</v>
      </c>
      <c r="BC486" s="56"/>
      <c r="BD486" s="56"/>
    </row>
    <row r="487" spans="1:56">
      <c r="A487" s="91">
        <v>486</v>
      </c>
      <c r="B487" s="122">
        <v>0.55647296229717691</v>
      </c>
      <c r="C487" s="122">
        <v>0.43559378215690425</v>
      </c>
      <c r="D487" s="122">
        <v>0.72962715831731684</v>
      </c>
      <c r="E487" s="122">
        <v>0.69309663384032105</v>
      </c>
      <c r="F487" s="122">
        <v>0.53765526221384552</v>
      </c>
      <c r="G487" s="122">
        <v>0.59200424805330187</v>
      </c>
      <c r="H487" s="122">
        <v>2.2419837023371025E-2</v>
      </c>
      <c r="I487" s="122">
        <v>0.39565527117443722</v>
      </c>
      <c r="J487" s="122">
        <v>0.4788002561235265</v>
      </c>
      <c r="K487" s="100">
        <v>0.52071689510909613</v>
      </c>
      <c r="L487" s="101"/>
      <c r="M487" s="102">
        <v>486</v>
      </c>
      <c r="N487" s="125">
        <v>0.14203282817404608</v>
      </c>
      <c r="O487" s="125">
        <v>-0.16215021400939886</v>
      </c>
      <c r="P487" s="125">
        <v>0.61168576267646124</v>
      </c>
      <c r="Q487" s="125">
        <v>0.50464708563242089</v>
      </c>
      <c r="R487" s="125">
        <v>9.4528334456242896E-2</v>
      </c>
      <c r="S487" s="125">
        <v>0.23270368970597036</v>
      </c>
      <c r="T487" s="125">
        <v>-2.0061553681426179</v>
      </c>
      <c r="U487" s="122">
        <v>-0.26460918672881295</v>
      </c>
      <c r="V487" s="122">
        <v>-5.3164911974360629E-2</v>
      </c>
      <c r="W487" s="94">
        <v>5.1952916651517932E-2</v>
      </c>
      <c r="X487" s="56"/>
      <c r="Y487" s="95">
        <v>486</v>
      </c>
      <c r="Z487" s="122">
        <f>(幕後結果!$AB$2+幕後結果!$AB$4*幕後結果_最佳化!$N1488)*12/3</f>
        <v>0.12805058925335214</v>
      </c>
      <c r="AA487" s="122">
        <f>(幕後結果!$AC$2+幕後結果!$AC$4*幕後結果_最佳化!$O1488)*12/3</f>
        <v>-1.5890329707795308</v>
      </c>
      <c r="AB487" s="122">
        <f>(幕後結果!$AD$2+幕後結果!$AD$4*幕後結果_最佳化!$P1488)*12/3</f>
        <v>1.0183651267839149</v>
      </c>
      <c r="AC487" s="122">
        <f>(幕後結果!$AE$2+幕後結果!$AE$4*幕後結果_最佳化!$Q1488)*12/3</f>
        <v>1.378408286527308</v>
      </c>
      <c r="AD487" s="122">
        <f>(幕後結果!$AF$2+幕後結果!$AF$4*幕後結果_最佳化!$R1488)*12/3</f>
        <v>6.1790954819898658E-2</v>
      </c>
      <c r="AE487" s="122">
        <f>(幕後結果!$AG$2+幕後結果!$AG$4*幕後結果_最佳化!$S1488)*12/3</f>
        <v>0.88996684930929748</v>
      </c>
      <c r="AF487" s="122">
        <f>(幕後結果!$AH$2+幕後結果!$AH$4*幕後結果_最佳化!$T1488)*12/3</f>
        <v>-0.63411619310738132</v>
      </c>
      <c r="AG487" s="122">
        <f>(幕後結果!$AI$2+幕後結果!$AI$4*幕後結果_最佳化!$U1488)*12/3</f>
        <v>-1.0739560422820069</v>
      </c>
      <c r="AH487" s="122">
        <f>(幕後結果!$AJ$2+幕後結果!$AJ$4*幕後結果_最佳化!$V1488)*12/3</f>
        <v>-0.27174885386550041</v>
      </c>
      <c r="AI487" s="96">
        <f>(幕後結果!$AK$2+幕後結果!$AK$4*幕後結果_最佳化!$W1488)*12/3</f>
        <v>-0.46281493752528924</v>
      </c>
      <c r="AJ487" s="56"/>
      <c r="AK487" s="56"/>
      <c r="AL487" s="56"/>
      <c r="AM487" s="104">
        <v>486</v>
      </c>
      <c r="AN487" s="122">
        <f t="shared" si="92"/>
        <v>0.1288526772833877</v>
      </c>
      <c r="AO487" s="122">
        <f t="shared" si="93"/>
        <v>4.4352201888103196E-2</v>
      </c>
      <c r="AP487" s="122">
        <f t="shared" si="94"/>
        <v>0.10004215031910034</v>
      </c>
      <c r="AQ487" s="122">
        <f t="shared" si="95"/>
        <v>7.6097328257047431E-2</v>
      </c>
      <c r="AR487" s="122">
        <f t="shared" si="96"/>
        <v>0.13319174667376499</v>
      </c>
      <c r="AS487" s="122">
        <f t="shared" si="97"/>
        <v>0.10491988580752534</v>
      </c>
      <c r="AT487" s="122">
        <f t="shared" si="98"/>
        <v>0.10976879061263697</v>
      </c>
      <c r="AU487" s="122">
        <f t="shared" si="99"/>
        <v>0.10492496047149034</v>
      </c>
      <c r="AV487" s="122">
        <f t="shared" si="100"/>
        <v>0.1565032652053524</v>
      </c>
      <c r="AW487" s="122">
        <f t="shared" si="101"/>
        <v>4.1346993481591335E-2</v>
      </c>
      <c r="AX487" s="122">
        <f t="shared" si="102"/>
        <v>1.0000000000000002</v>
      </c>
      <c r="AY487" s="122">
        <f>SUMPRODUCT(AN487:AW487,幕後結果_最佳化!$Z$1005:$AI$1005)</f>
        <v>0.11181057585470661</v>
      </c>
      <c r="AZ487" s="122">
        <f>(SUMPRODUCT(AN487:AW487,MMULT(AN487:AW487,幕後結果!$AB$9:$AK$18)))*252</f>
        <v>4.5813492829793905E-2</v>
      </c>
      <c r="BA487" s="122">
        <f t="shared" si="103"/>
        <v>0.21404086719548188</v>
      </c>
      <c r="BB487" s="98">
        <f t="shared" si="104"/>
        <v>0.3219505543853507</v>
      </c>
      <c r="BC487" s="56"/>
      <c r="BD487" s="56"/>
    </row>
    <row r="488" spans="1:56">
      <c r="A488" s="91">
        <v>487</v>
      </c>
      <c r="B488" s="122">
        <v>0.40291903389681161</v>
      </c>
      <c r="C488" s="122">
        <v>0.99874055721588051</v>
      </c>
      <c r="D488" s="122">
        <v>0.80741290560399781</v>
      </c>
      <c r="E488" s="122">
        <v>0.76249388056133127</v>
      </c>
      <c r="F488" s="122">
        <v>0.2646435824087694</v>
      </c>
      <c r="G488" s="122">
        <v>0.56577313714680155</v>
      </c>
      <c r="H488" s="122">
        <v>0.93443802403928111</v>
      </c>
      <c r="I488" s="122">
        <v>0.49504126243108915</v>
      </c>
      <c r="J488" s="122">
        <v>0.62977516914756682</v>
      </c>
      <c r="K488" s="100">
        <v>0.42846354163531553</v>
      </c>
      <c r="L488" s="101"/>
      <c r="M488" s="102">
        <v>487</v>
      </c>
      <c r="N488" s="125">
        <v>-0.24579869438467442</v>
      </c>
      <c r="O488" s="125">
        <v>3.0210634663261828</v>
      </c>
      <c r="P488" s="125">
        <v>0.86840220388425626</v>
      </c>
      <c r="Q488" s="125">
        <v>0.71434764264979811</v>
      </c>
      <c r="R488" s="125">
        <v>-0.6290945399744845</v>
      </c>
      <c r="S488" s="125">
        <v>0.16562289858649576</v>
      </c>
      <c r="T488" s="125">
        <v>1.509684485413975</v>
      </c>
      <c r="U488" s="122">
        <v>-1.2430031874402376E-2</v>
      </c>
      <c r="V488" s="122">
        <v>0.33125793570650675</v>
      </c>
      <c r="W488" s="94">
        <v>-0.18028722633633676</v>
      </c>
      <c r="X488" s="56"/>
      <c r="Y488" s="95">
        <v>487</v>
      </c>
      <c r="Z488" s="122">
        <f>(幕後結果!$AB$2+幕後結果!$AB$4*幕後結果_最佳化!$N1489)*12/3</f>
        <v>-0.3534617915045935</v>
      </c>
      <c r="AA488" s="122">
        <f>(幕後結果!$AC$2+幕後結果!$AC$4*幕後結果_最佳化!$O1489)*12/3</f>
        <v>2.7639708548033233</v>
      </c>
      <c r="AB488" s="122">
        <f>(幕後結果!$AD$2+幕後結果!$AD$4*幕後結果_最佳化!$P1489)*12/3</f>
        <v>1.4471620752490784</v>
      </c>
      <c r="AC488" s="122">
        <f>(幕後結果!$AE$2+幕後結果!$AE$4*幕後結果_最佳化!$Q1489)*12/3</f>
        <v>2.1186625864652617</v>
      </c>
      <c r="AD488" s="122">
        <f>(幕後結果!$AF$2+幕後結果!$AF$4*幕後結果_最佳化!$R1489)*12/3</f>
        <v>-1.7781579268151854E-2</v>
      </c>
      <c r="AE488" s="122">
        <f>(幕後結果!$AG$2+幕後結果!$AG$4*幕後結果_最佳化!$S1489)*12/3</f>
        <v>1.6699772721733865</v>
      </c>
      <c r="AF488" s="122">
        <f>(幕後結果!$AH$2+幕後結果!$AH$4*幕後結果_最佳化!$T1489)*12/3</f>
        <v>2.3367405904046441</v>
      </c>
      <c r="AG488" s="122">
        <f>(幕後結果!$AI$2+幕後結果!$AI$4*幕後結果_最佳化!$U1489)*12/3</f>
        <v>-1.2437083154432782</v>
      </c>
      <c r="AH488" s="122">
        <f>(幕後結果!$AJ$2+幕後結果!$AJ$4*幕後結果_最佳化!$V1489)*12/3</f>
        <v>1.6263154361934384</v>
      </c>
      <c r="AI488" s="96">
        <f>(幕後結果!$AK$2+幕後結果!$AK$4*幕後結果_最佳化!$W1489)*12/3</f>
        <v>-0.10907457356806732</v>
      </c>
      <c r="AJ488" s="56"/>
      <c r="AK488" s="56"/>
      <c r="AL488" s="56"/>
      <c r="AM488" s="104">
        <v>487</v>
      </c>
      <c r="AN488" s="122">
        <f t="shared" si="92"/>
        <v>4.0047002242615697E-2</v>
      </c>
      <c r="AO488" s="122">
        <f t="shared" si="93"/>
        <v>0.11120594838110413</v>
      </c>
      <c r="AP488" s="122">
        <f t="shared" si="94"/>
        <v>0.17233227296293471</v>
      </c>
      <c r="AQ488" s="122">
        <f t="shared" si="95"/>
        <v>0.17271121760197089</v>
      </c>
      <c r="AR488" s="122">
        <f t="shared" si="96"/>
        <v>0.17887647865367984</v>
      </c>
      <c r="AS488" s="122">
        <f t="shared" si="97"/>
        <v>8.7100192036062299E-2</v>
      </c>
      <c r="AT488" s="122">
        <f t="shared" si="98"/>
        <v>3.9419588972861005E-2</v>
      </c>
      <c r="AU488" s="122">
        <f t="shared" si="99"/>
        <v>0.14676230885642255</v>
      </c>
      <c r="AV488" s="122">
        <f t="shared" si="100"/>
        <v>2.9955916971210375E-2</v>
      </c>
      <c r="AW488" s="122">
        <f t="shared" si="101"/>
        <v>2.1589073321138758E-2</v>
      </c>
      <c r="AX488" s="122">
        <f t="shared" si="102"/>
        <v>1.0000000000000002</v>
      </c>
      <c r="AY488" s="122">
        <f>SUMPRODUCT(AN488:AW488,幕後結果_最佳化!$Z$1005:$AI$1005)</f>
        <v>3.5484945221343194E-3</v>
      </c>
      <c r="AZ488" s="122">
        <f>(SUMPRODUCT(AN488:AW488,MMULT(AN488:AW488,幕後結果!$AB$9:$AK$18)))*252</f>
        <v>4.5696345620035272E-2</v>
      </c>
      <c r="BA488" s="122">
        <f t="shared" si="103"/>
        <v>0.21376703585921583</v>
      </c>
      <c r="BB488" s="98">
        <f t="shared" si="104"/>
        <v>-0.18408593878703575</v>
      </c>
      <c r="BC488" s="56"/>
      <c r="BD488" s="56"/>
    </row>
    <row r="489" spans="1:56">
      <c r="A489" s="91">
        <v>488</v>
      </c>
      <c r="B489" s="122">
        <v>0.58989386173081471</v>
      </c>
      <c r="C489" s="122">
        <v>0.5244173717007854</v>
      </c>
      <c r="D489" s="122">
        <v>4.5384681437453889E-2</v>
      </c>
      <c r="E489" s="122">
        <v>0.41749168031460782</v>
      </c>
      <c r="F489" s="122">
        <v>0.39288601720451299</v>
      </c>
      <c r="G489" s="122">
        <v>0.97381005829462497</v>
      </c>
      <c r="H489" s="122">
        <v>0.86448978358472717</v>
      </c>
      <c r="I489" s="122">
        <v>0.60488274794139874</v>
      </c>
      <c r="J489" s="122">
        <v>0.22857980047899207</v>
      </c>
      <c r="K489" s="100">
        <v>0.37218450249957868</v>
      </c>
      <c r="L489" s="101"/>
      <c r="M489" s="102">
        <v>488</v>
      </c>
      <c r="N489" s="125">
        <v>0.22727195842683315</v>
      </c>
      <c r="O489" s="125">
        <v>6.1243537847408096E-2</v>
      </c>
      <c r="P489" s="125">
        <v>-1.6913532109605989</v>
      </c>
      <c r="Q489" s="125">
        <v>-0.20831456403317453</v>
      </c>
      <c r="R489" s="125">
        <v>-0.27180490384456923</v>
      </c>
      <c r="S489" s="125">
        <v>1.9399984075618557</v>
      </c>
      <c r="T489" s="125">
        <v>1.100715649924443</v>
      </c>
      <c r="U489" s="122">
        <v>0.26600610907785266</v>
      </c>
      <c r="V489" s="122">
        <v>-0.74353208959724459</v>
      </c>
      <c r="W489" s="94">
        <v>-0.32607315791175456</v>
      </c>
      <c r="X489" s="56"/>
      <c r="Y489" s="95">
        <v>488</v>
      </c>
      <c r="Z489" s="122">
        <f>(幕後結果!$AB$2+幕後結果!$AB$4*幕後結果_最佳化!$N1490)*12/3</f>
        <v>0.23387926524897551</v>
      </c>
      <c r="AA489" s="122">
        <f>(幕後結果!$AC$2+幕後結果!$AC$4*幕後結果_最佳化!$O1490)*12/3</f>
        <v>-1.2737740810052487</v>
      </c>
      <c r="AB489" s="122">
        <f>(幕後結果!$AD$2+幕後結果!$AD$4*幕後結果_最佳化!$P1490)*12/3</f>
        <v>-0.92757947631434046</v>
      </c>
      <c r="AC489" s="122">
        <f>(幕後結果!$AE$2+幕後結果!$AE$4*幕後結果_最佳化!$Q1490)*12/3</f>
        <v>0.36221840769687463</v>
      </c>
      <c r="AD489" s="122">
        <f>(幕後結果!$AF$2+幕後結果!$AF$4*幕後結果_最佳化!$R1490)*12/3</f>
        <v>-0.44644653382302363</v>
      </c>
      <c r="AE489" s="122">
        <f>(幕後結果!$AG$2+幕後結果!$AG$4*幕後結果_最佳化!$S1490)*12/3</f>
        <v>1.3571483966653901</v>
      </c>
      <c r="AF489" s="122">
        <f>(幕後結果!$AH$2+幕後結果!$AH$4*幕後結果_最佳化!$T1490)*12/3</f>
        <v>1.985557680288738</v>
      </c>
      <c r="AG489" s="122">
        <f>(幕後結果!$AI$2+幕後結果!$AI$4*幕後結果_最佳化!$U1490)*12/3</f>
        <v>-0.35916786254267435</v>
      </c>
      <c r="AH489" s="122">
        <f>(幕後結果!$AJ$2+幕後結果!$AJ$4*幕後結果_最佳化!$V1490)*12/3</f>
        <v>-0.30647864240991263</v>
      </c>
      <c r="AI489" s="96">
        <f>(幕後結果!$AK$2+幕後結果!$AK$4*幕後結果_最佳化!$W1490)*12/3</f>
        <v>-0.4059837935732043</v>
      </c>
      <c r="AJ489" s="56"/>
      <c r="AK489" s="56"/>
      <c r="AL489" s="56"/>
      <c r="AM489" s="104">
        <v>488</v>
      </c>
      <c r="AN489" s="122">
        <f t="shared" si="92"/>
        <v>0.21790689543525119</v>
      </c>
      <c r="AO489" s="122">
        <f t="shared" si="93"/>
        <v>4.5603559725007431E-2</v>
      </c>
      <c r="AP489" s="122">
        <f t="shared" si="94"/>
        <v>5.1083115867034401E-2</v>
      </c>
      <c r="AQ489" s="122">
        <f t="shared" si="95"/>
        <v>7.3566734527148556E-2</v>
      </c>
      <c r="AR489" s="122">
        <f t="shared" si="96"/>
        <v>1.7814881793138119E-2</v>
      </c>
      <c r="AS489" s="122">
        <f t="shared" si="97"/>
        <v>7.1550825540529758E-2</v>
      </c>
      <c r="AT489" s="122">
        <f t="shared" si="98"/>
        <v>0.22072492231535476</v>
      </c>
      <c r="AU489" s="122">
        <f t="shared" si="99"/>
        <v>6.765298642102166E-2</v>
      </c>
      <c r="AV489" s="122">
        <f t="shared" si="100"/>
        <v>0.13792782757624783</v>
      </c>
      <c r="AW489" s="122">
        <f t="shared" si="101"/>
        <v>9.6168250799266344E-2</v>
      </c>
      <c r="AX489" s="122">
        <f t="shared" si="102"/>
        <v>1</v>
      </c>
      <c r="AY489" s="122">
        <f>SUMPRODUCT(AN489:AW489,幕後結果_最佳化!$Z$1005:$AI$1005)</f>
        <v>0.22178608840178132</v>
      </c>
      <c r="AZ489" s="122">
        <f>(SUMPRODUCT(AN489:AW489,MMULT(AN489:AW489,幕後結果!$AB$9:$AK$18)))*252</f>
        <v>5.681848219624111E-2</v>
      </c>
      <c r="BA489" s="122">
        <f t="shared" si="103"/>
        <v>0.2383662773888981</v>
      </c>
      <c r="BB489" s="98">
        <f t="shared" si="104"/>
        <v>0.75046726559363952</v>
      </c>
      <c r="BC489" s="56"/>
      <c r="BD489" s="56"/>
    </row>
    <row r="490" spans="1:56">
      <c r="A490" s="91">
        <v>489</v>
      </c>
      <c r="B490" s="122">
        <v>0.96285982919136992</v>
      </c>
      <c r="C490" s="122">
        <v>0.22348292708121731</v>
      </c>
      <c r="D490" s="122">
        <v>0.28768559383061354</v>
      </c>
      <c r="E490" s="122">
        <v>0.39795830474403826</v>
      </c>
      <c r="F490" s="122">
        <v>0.99747699149647273</v>
      </c>
      <c r="G490" s="122">
        <v>0.29154169279680064</v>
      </c>
      <c r="H490" s="122">
        <v>0.74884163896545752</v>
      </c>
      <c r="I490" s="122">
        <v>0.61549805222572607</v>
      </c>
      <c r="J490" s="122">
        <v>0.25074898478807373</v>
      </c>
      <c r="K490" s="100">
        <v>0.55770093008134869</v>
      </c>
      <c r="L490" s="101"/>
      <c r="M490" s="102">
        <v>489</v>
      </c>
      <c r="N490" s="125">
        <v>1.7848827229354938</v>
      </c>
      <c r="O490" s="125">
        <v>-0.76048312210945634</v>
      </c>
      <c r="P490" s="125">
        <v>-0.56015871013727125</v>
      </c>
      <c r="Q490" s="125">
        <v>-0.25863534503303254</v>
      </c>
      <c r="R490" s="125">
        <v>2.8040813599331229</v>
      </c>
      <c r="S490" s="125">
        <v>-0.54888643837102224</v>
      </c>
      <c r="T490" s="125">
        <v>0.6708490100862472</v>
      </c>
      <c r="U490" s="122">
        <v>0.29367809328989164</v>
      </c>
      <c r="V490" s="122">
        <v>-0.67213466543493816</v>
      </c>
      <c r="W490" s="94">
        <v>0.14514278315916945</v>
      </c>
      <c r="X490" s="56"/>
      <c r="Y490" s="95">
        <v>489</v>
      </c>
      <c r="Z490" s="122">
        <f>(幕後結果!$AB$2+幕後結果!$AB$4*幕後結果_最佳化!$N1491)*12/3</f>
        <v>2.1677315281196718</v>
      </c>
      <c r="AA490" s="122">
        <f>(幕後結果!$AC$2+幕後結果!$AC$4*幕後結果_最佳化!$O1491)*12/3</f>
        <v>-2.2708402189319252</v>
      </c>
      <c r="AB490" s="122">
        <f>(幕後結果!$AD$2+幕後結果!$AD$4*幕後結果_最佳化!$P1491)*12/3</f>
        <v>0.4376375557758056</v>
      </c>
      <c r="AC490" s="122">
        <f>(幕後結果!$AE$2+幕後結果!$AE$4*幕後結果_最佳化!$Q1491)*12/3</f>
        <v>0.54299331346108537</v>
      </c>
      <c r="AD490" s="122">
        <f>(幕後結果!$AF$2+幕後結果!$AF$4*幕後結果_最佳化!$R1491)*12/3</f>
        <v>1.5780027268823875</v>
      </c>
      <c r="AE490" s="122">
        <f>(幕後結果!$AG$2+幕後結果!$AG$4*幕後結果_最佳化!$S1491)*12/3</f>
        <v>0.14275798257435221</v>
      </c>
      <c r="AF490" s="122">
        <f>(幕後結果!$AH$2+幕後結果!$AH$4*幕後結果_最佳化!$T1491)*12/3</f>
        <v>2.855755389509492</v>
      </c>
      <c r="AG490" s="122">
        <f>(幕後結果!$AI$2+幕後結果!$AI$4*幕後結果_最佳化!$U1491)*12/3</f>
        <v>0.90382659296446322</v>
      </c>
      <c r="AH490" s="122">
        <f>(幕後結果!$AJ$2+幕後結果!$AJ$4*幕後結果_最佳化!$V1491)*12/3</f>
        <v>0.10518191067539967</v>
      </c>
      <c r="AI490" s="96">
        <f>(幕後結果!$AK$2+幕後結果!$AK$4*幕後結果_最佳化!$W1491)*12/3</f>
        <v>0.39407122044153758</v>
      </c>
      <c r="AJ490" s="56"/>
      <c r="AK490" s="56"/>
      <c r="AL490" s="56"/>
      <c r="AM490" s="104">
        <v>489</v>
      </c>
      <c r="AN490" s="122">
        <f t="shared" si="92"/>
        <v>1.2700889850113211E-2</v>
      </c>
      <c r="AO490" s="122">
        <f t="shared" si="93"/>
        <v>4.2843916051699772E-2</v>
      </c>
      <c r="AP490" s="122">
        <f t="shared" si="94"/>
        <v>0.16050952042601468</v>
      </c>
      <c r="AQ490" s="122">
        <f t="shared" si="95"/>
        <v>0.1748418050929095</v>
      </c>
      <c r="AR490" s="122">
        <f t="shared" si="96"/>
        <v>0.17792637108987194</v>
      </c>
      <c r="AS490" s="122">
        <f t="shared" si="97"/>
        <v>8.5382003367934001E-2</v>
      </c>
      <c r="AT490" s="122">
        <f t="shared" si="98"/>
        <v>9.6087017249037357E-2</v>
      </c>
      <c r="AU490" s="122">
        <f t="shared" si="99"/>
        <v>9.6906161740868593E-2</v>
      </c>
      <c r="AV490" s="122">
        <f t="shared" si="100"/>
        <v>6.7381841468164977E-2</v>
      </c>
      <c r="AW490" s="122">
        <f t="shared" si="101"/>
        <v>8.5420473663386148E-2</v>
      </c>
      <c r="AX490" s="122">
        <f t="shared" si="102"/>
        <v>1.0000000000000002</v>
      </c>
      <c r="AY490" s="122">
        <f>SUMPRODUCT(AN490:AW490,幕後結果_最佳化!$Z$1005:$AI$1005)</f>
        <v>0.17711767129875564</v>
      </c>
      <c r="AZ490" s="122">
        <f>(SUMPRODUCT(AN490:AW490,MMULT(AN490:AW490,幕後結果!$AB$9:$AK$18)))*252</f>
        <v>3.8657505941101608E-2</v>
      </c>
      <c r="BA490" s="122">
        <f t="shared" si="103"/>
        <v>0.19661512134396381</v>
      </c>
      <c r="BB490" s="98">
        <f t="shared" si="104"/>
        <v>0.68264165228650764</v>
      </c>
      <c r="BC490" s="56"/>
      <c r="BD490" s="56"/>
    </row>
    <row r="491" spans="1:56">
      <c r="A491" s="91">
        <v>490</v>
      </c>
      <c r="B491" s="122">
        <v>0.61591437351266221</v>
      </c>
      <c r="C491" s="122">
        <v>3.9925568130026567E-2</v>
      </c>
      <c r="D491" s="122">
        <v>0.48508718315170007</v>
      </c>
      <c r="E491" s="122">
        <v>0.82596657523405215</v>
      </c>
      <c r="F491" s="122">
        <v>0.82880812024360173</v>
      </c>
      <c r="G491" s="122">
        <v>0.85976010201285891</v>
      </c>
      <c r="H491" s="122">
        <v>0.95186909223348337</v>
      </c>
      <c r="I491" s="122">
        <v>0.85618195245478135</v>
      </c>
      <c r="J491" s="122">
        <v>0.99413848390961079</v>
      </c>
      <c r="K491" s="100">
        <v>3.253910414962724E-2</v>
      </c>
      <c r="L491" s="101"/>
      <c r="M491" s="102">
        <v>490</v>
      </c>
      <c r="N491" s="125">
        <v>0.29476781697000387</v>
      </c>
      <c r="O491" s="125">
        <v>-1.7515504666277493</v>
      </c>
      <c r="P491" s="125">
        <v>-3.738959820438216E-2</v>
      </c>
      <c r="Q491" s="125">
        <v>0.93834556724546025</v>
      </c>
      <c r="R491" s="125">
        <v>0.94946579739275749</v>
      </c>
      <c r="S491" s="125">
        <v>1.0792421460172019</v>
      </c>
      <c r="T491" s="125">
        <v>1.6632529349012539</v>
      </c>
      <c r="U491" s="122">
        <v>1.0633216835717101</v>
      </c>
      <c r="V491" s="122">
        <v>2.5203736363996998</v>
      </c>
      <c r="W491" s="94">
        <v>-1.8447204925241965</v>
      </c>
      <c r="X491" s="56"/>
      <c r="Y491" s="95">
        <v>490</v>
      </c>
      <c r="Z491" s="122">
        <f>(幕後結果!$AB$2+幕後結果!$AB$4*幕後結果_最佳化!$N1492)*12/3</f>
        <v>0.31767877521145649</v>
      </c>
      <c r="AA491" s="122">
        <f>(幕後結果!$AC$2+幕後結果!$AC$4*幕後結果_最佳化!$O1492)*12/3</f>
        <v>-3.7660720394606932</v>
      </c>
      <c r="AB491" s="122">
        <f>(幕後結果!$AD$2+幕後結果!$AD$4*幕後結果_最佳化!$P1492)*12/3</f>
        <v>0.34087530348948974</v>
      </c>
      <c r="AC491" s="122">
        <f>(幕後結果!$AE$2+幕後結果!$AE$4*幕後結果_最佳化!$Q1492)*12/3</f>
        <v>1.2739880422584404</v>
      </c>
      <c r="AD491" s="122">
        <f>(幕後結果!$AF$2+幕後結果!$AF$4*幕後結果_最佳化!$R1492)*12/3</f>
        <v>0.42917736813447221</v>
      </c>
      <c r="AE491" s="122">
        <f>(幕後結果!$AG$2+幕後結果!$AG$4*幕後結果_最佳化!$S1492)*12/3</f>
        <v>1.3334594510474551</v>
      </c>
      <c r="AF491" s="122">
        <f>(幕後結果!$AH$2+幕後結果!$AH$4*幕後結果_最佳化!$T1492)*12/3</f>
        <v>2.8688775730383269</v>
      </c>
      <c r="AG491" s="122">
        <f>(幕後結果!$AI$2+幕後結果!$AI$4*幕後結果_最佳化!$U1492)*12/3</f>
        <v>0.83009515669300482</v>
      </c>
      <c r="AH491" s="122">
        <f>(幕後結果!$AJ$2+幕後結果!$AJ$4*幕後結果_最佳化!$V1492)*12/3</f>
        <v>1.8970036393831429</v>
      </c>
      <c r="AI491" s="96">
        <f>(幕後結果!$AK$2+幕後結果!$AK$4*幕後結果_最佳化!$W1492)*12/3</f>
        <v>-0.86780218815634713</v>
      </c>
      <c r="AJ491" s="56"/>
      <c r="AK491" s="56"/>
      <c r="AL491" s="56"/>
      <c r="AM491" s="104">
        <v>490</v>
      </c>
      <c r="AN491" s="122">
        <f t="shared" si="92"/>
        <v>1.390893224327714E-2</v>
      </c>
      <c r="AO491" s="122">
        <f t="shared" si="93"/>
        <v>0.10334364394204157</v>
      </c>
      <c r="AP491" s="122">
        <f t="shared" si="94"/>
        <v>0.22494578886774058</v>
      </c>
      <c r="AQ491" s="122">
        <f t="shared" si="95"/>
        <v>3.8711870282748112E-2</v>
      </c>
      <c r="AR491" s="122">
        <f t="shared" si="96"/>
        <v>0.15363125989852855</v>
      </c>
      <c r="AS491" s="122">
        <f t="shared" si="97"/>
        <v>2.1876725695406111E-2</v>
      </c>
      <c r="AT491" s="122">
        <f t="shared" si="98"/>
        <v>3.619545727579293E-2</v>
      </c>
      <c r="AU491" s="122">
        <f t="shared" si="99"/>
        <v>0.10221499262387165</v>
      </c>
      <c r="AV491" s="122">
        <f t="shared" si="100"/>
        <v>0.17340041711045842</v>
      </c>
      <c r="AW491" s="122">
        <f t="shared" si="101"/>
        <v>0.13177091206013494</v>
      </c>
      <c r="AX491" s="122">
        <f t="shared" si="102"/>
        <v>0.99999999999999989</v>
      </c>
      <c r="AY491" s="122">
        <f>SUMPRODUCT(AN491:AW491,幕後結果_最佳化!$Z$1005:$AI$1005)</f>
        <v>-9.7314288870187629E-2</v>
      </c>
      <c r="AZ491" s="122">
        <f>(SUMPRODUCT(AN491:AW491,MMULT(AN491:AW491,幕後結果!$AB$9:$AK$18)))*252</f>
        <v>4.3962648094865046E-2</v>
      </c>
      <c r="BA491" s="122">
        <f t="shared" si="103"/>
        <v>0.20967271662012929</v>
      </c>
      <c r="BB491" s="98">
        <f t="shared" si="104"/>
        <v>-0.66872929931183323</v>
      </c>
      <c r="BC491" s="56"/>
      <c r="BD491" s="56"/>
    </row>
    <row r="492" spans="1:56">
      <c r="A492" s="91">
        <v>491</v>
      </c>
      <c r="B492" s="122">
        <v>6.1448281157150619E-2</v>
      </c>
      <c r="C492" s="122">
        <v>0.49907096949600693</v>
      </c>
      <c r="D492" s="122">
        <v>0.59217051033081969</v>
      </c>
      <c r="E492" s="122">
        <v>0.79869713469122083</v>
      </c>
      <c r="F492" s="122">
        <v>0.43707673663148428</v>
      </c>
      <c r="G492" s="122">
        <v>0.91167283726372217</v>
      </c>
      <c r="H492" s="122">
        <v>0.54183938644053331</v>
      </c>
      <c r="I492" s="122">
        <v>7.9945756868354589E-2</v>
      </c>
      <c r="J492" s="122">
        <v>0.84638501452230286</v>
      </c>
      <c r="K492" s="100">
        <v>0.78729076538636256</v>
      </c>
      <c r="L492" s="101"/>
      <c r="M492" s="102">
        <v>491</v>
      </c>
      <c r="N492" s="125">
        <v>-1.5427289184278274</v>
      </c>
      <c r="O492" s="125">
        <v>-2.3287362340962624E-3</v>
      </c>
      <c r="P492" s="125">
        <v>0.23313190685195245</v>
      </c>
      <c r="Q492" s="125">
        <v>0.83697658342929737</v>
      </c>
      <c r="R492" s="125">
        <v>-0.15838494871511449</v>
      </c>
      <c r="S492" s="125">
        <v>1.3511283373504135</v>
      </c>
      <c r="T492" s="125">
        <v>0.10506878628125503</v>
      </c>
      <c r="U492" s="122">
        <v>-1.4054365190709917</v>
      </c>
      <c r="V492" s="122">
        <v>1.0210516450546625</v>
      </c>
      <c r="W492" s="94">
        <v>0.7970560680995783</v>
      </c>
      <c r="X492" s="56"/>
      <c r="Y492" s="95">
        <v>491</v>
      </c>
      <c r="Z492" s="122">
        <f>(幕後結果!$AB$2+幕後結果!$AB$4*幕後結果_最佳化!$N1493)*12/3</f>
        <v>-1.9636660258997038</v>
      </c>
      <c r="AA492" s="122">
        <f>(幕後結果!$AC$2+幕後結果!$AC$4*幕後結果_最佳化!$O1493)*12/3</f>
        <v>-1.5151679675921497</v>
      </c>
      <c r="AB492" s="122">
        <f>(幕後結果!$AD$2+幕後結果!$AD$4*幕後結果_最佳化!$P1493)*12/3</f>
        <v>0.19937213271837051</v>
      </c>
      <c r="AC492" s="122">
        <f>(幕後結果!$AE$2+幕後結果!$AE$4*幕後結果_最佳化!$Q1493)*12/3</f>
        <v>1.4574595042531981</v>
      </c>
      <c r="AD492" s="122">
        <f>(幕後結果!$AF$2+幕後結果!$AF$4*幕後結果_最佳化!$R1493)*12/3</f>
        <v>-3.5312138037820615E-2</v>
      </c>
      <c r="AE492" s="122">
        <f>(幕後結果!$AG$2+幕後結果!$AG$4*幕後結果_最佳化!$S1493)*12/3</f>
        <v>1.4766917132776711</v>
      </c>
      <c r="AF492" s="122">
        <f>(幕後結果!$AH$2+幕後結果!$AH$4*幕後結果_最佳化!$T1493)*12/3</f>
        <v>0.7616636562127046</v>
      </c>
      <c r="AG492" s="122">
        <f>(幕後結果!$AI$2+幕後結果!$AI$4*幕後結果_最佳化!$U1493)*12/3</f>
        <v>-3.2298296078694499</v>
      </c>
      <c r="AH492" s="122">
        <f>(幕後結果!$AJ$2+幕後結果!$AJ$4*幕後結果_最佳化!$V1493)*12/3</f>
        <v>0.40650298457818151</v>
      </c>
      <c r="AI492" s="96">
        <f>(幕後結果!$AK$2+幕後結果!$AK$4*幕後結果_最佳化!$W1493)*12/3</f>
        <v>-0.29972322395687506</v>
      </c>
      <c r="AJ492" s="56"/>
      <c r="AK492" s="56"/>
      <c r="AL492" s="56"/>
      <c r="AM492" s="104">
        <v>491</v>
      </c>
      <c r="AN492" s="122">
        <f t="shared" si="92"/>
        <v>0.16391926631847137</v>
      </c>
      <c r="AO492" s="122">
        <f t="shared" si="93"/>
        <v>0.1341747953776917</v>
      </c>
      <c r="AP492" s="122">
        <f t="shared" si="94"/>
        <v>5.5058260541434936E-2</v>
      </c>
      <c r="AQ492" s="122">
        <f t="shared" si="95"/>
        <v>0.10053471871439246</v>
      </c>
      <c r="AR492" s="122">
        <f t="shared" si="96"/>
        <v>8.381310716789564E-2</v>
      </c>
      <c r="AS492" s="122">
        <f t="shared" si="97"/>
        <v>3.6345831358520063E-2</v>
      </c>
      <c r="AT492" s="122">
        <f t="shared" si="98"/>
        <v>4.9390796597871156E-2</v>
      </c>
      <c r="AU492" s="122">
        <f t="shared" si="99"/>
        <v>8.6862710180802216E-2</v>
      </c>
      <c r="AV492" s="122">
        <f t="shared" si="100"/>
        <v>0.14399178621663203</v>
      </c>
      <c r="AW492" s="122">
        <f t="shared" si="101"/>
        <v>0.14590872752628828</v>
      </c>
      <c r="AX492" s="122">
        <f t="shared" si="102"/>
        <v>0.99999999999999978</v>
      </c>
      <c r="AY492" s="122">
        <f>SUMPRODUCT(AN492:AW492,幕後結果_最佳化!$Z$1005:$AI$1005)</f>
        <v>-0.13373636427671864</v>
      </c>
      <c r="AZ492" s="122">
        <f>(SUMPRODUCT(AN492:AW492,MMULT(AN492:AW492,幕後結果!$AB$9:$AK$18)))*252</f>
        <v>4.9651951355999882E-2</v>
      </c>
      <c r="BA492" s="122">
        <f t="shared" si="103"/>
        <v>0.22282717822563719</v>
      </c>
      <c r="BB492" s="98">
        <f t="shared" si="104"/>
        <v>-0.79270565504291746</v>
      </c>
      <c r="BC492" s="56"/>
      <c r="BD492" s="56"/>
    </row>
    <row r="493" spans="1:56">
      <c r="A493" s="91">
        <v>492</v>
      </c>
      <c r="B493" s="122">
        <v>0.21619664318832443</v>
      </c>
      <c r="C493" s="122">
        <v>0.484480881475855</v>
      </c>
      <c r="D493" s="122">
        <v>0.1330424108555468</v>
      </c>
      <c r="E493" s="122">
        <v>0.50188929278473271</v>
      </c>
      <c r="F493" s="122">
        <v>0.77155185734884291</v>
      </c>
      <c r="G493" s="122">
        <v>0.83981454962734903</v>
      </c>
      <c r="H493" s="122">
        <v>0.37538651769311948</v>
      </c>
      <c r="I493" s="122">
        <v>0.669839829692086</v>
      </c>
      <c r="J493" s="122">
        <v>0.43210320137020264</v>
      </c>
      <c r="K493" s="100">
        <v>0.45138889509318525</v>
      </c>
      <c r="L493" s="101"/>
      <c r="M493" s="102">
        <v>492</v>
      </c>
      <c r="N493" s="125">
        <v>-0.78510282015431143</v>
      </c>
      <c r="O493" s="125">
        <v>-3.8910477634937719E-2</v>
      </c>
      <c r="P493" s="125">
        <v>-1.1121240401882262</v>
      </c>
      <c r="Q493" s="125">
        <v>4.735772415162303E-3</v>
      </c>
      <c r="R493" s="125">
        <v>0.74396725520579166</v>
      </c>
      <c r="S493" s="125">
        <v>0.9936959793956236</v>
      </c>
      <c r="T493" s="125">
        <v>-0.31762021878144664</v>
      </c>
      <c r="U493" s="122">
        <v>0.43947093096198842</v>
      </c>
      <c r="V493" s="122">
        <v>-0.17102208164854515</v>
      </c>
      <c r="W493" s="94">
        <v>-0.12215307323422595</v>
      </c>
      <c r="X493" s="56"/>
      <c r="Y493" s="95">
        <v>492</v>
      </c>
      <c r="Z493" s="122">
        <f>(幕後結果!$AB$2+幕後結果!$AB$4*幕後結果_最佳化!$N1494)*12/3</f>
        <v>-1.0230350428965114</v>
      </c>
      <c r="AA493" s="122">
        <f>(幕後結果!$AC$2+幕後結果!$AC$4*幕後結果_最佳化!$O1494)*12/3</f>
        <v>-1.499753875642809</v>
      </c>
      <c r="AB493" s="122">
        <f>(幕後結果!$AD$2+幕後結果!$AD$4*幕後結果_最佳化!$P1494)*12/3</f>
        <v>-0.74107883318776435</v>
      </c>
      <c r="AC493" s="122">
        <f>(幕後結果!$AE$2+幕後結果!$AE$4*幕後結果_最佳化!$Q1494)*12/3</f>
        <v>0.57562787032750251</v>
      </c>
      <c r="AD493" s="122">
        <f>(幕後結果!$AF$2+幕後結果!$AF$4*幕後結果_最佳化!$R1494)*12/3</f>
        <v>0.3385569573744045</v>
      </c>
      <c r="AE493" s="122">
        <f>(幕後結果!$AG$2+幕後結果!$AG$4*幕後結果_最佳化!$S1494)*12/3</f>
        <v>0.74875593443653032</v>
      </c>
      <c r="AF493" s="122">
        <f>(幕後結果!$AH$2+幕後結果!$AH$4*幕後結果_最佳化!$T1494)*12/3</f>
        <v>0.74302794935269778</v>
      </c>
      <c r="AG493" s="122">
        <f>(幕後結果!$AI$2+幕後結果!$AI$4*幕後結果_最佳化!$U1494)*12/3</f>
        <v>-0.56020902173263942</v>
      </c>
      <c r="AH493" s="122">
        <f>(幕後結果!$AJ$2+幕後結果!$AJ$4*幕後結果_最佳化!$V1494)*12/3</f>
        <v>-0.23862969099620016</v>
      </c>
      <c r="AI493" s="96">
        <f>(幕後結果!$AK$2+幕後結果!$AK$4*幕後結果_最佳化!$W1494)*12/3</f>
        <v>-0.48912479524626512</v>
      </c>
      <c r="AJ493" s="56"/>
      <c r="AK493" s="56"/>
      <c r="AL493" s="56"/>
      <c r="AM493" s="104">
        <v>492</v>
      </c>
      <c r="AN493" s="122">
        <f t="shared" si="92"/>
        <v>9.973755157994664E-2</v>
      </c>
      <c r="AO493" s="122">
        <f t="shared" si="93"/>
        <v>3.2716547824864314E-2</v>
      </c>
      <c r="AP493" s="122">
        <f t="shared" si="94"/>
        <v>0.14915988532734886</v>
      </c>
      <c r="AQ493" s="122">
        <f t="shared" si="95"/>
        <v>1.7226274581943007E-3</v>
      </c>
      <c r="AR493" s="122">
        <f t="shared" si="96"/>
        <v>0.18654881393077294</v>
      </c>
      <c r="AS493" s="122">
        <f t="shared" si="97"/>
        <v>4.548987168380518E-2</v>
      </c>
      <c r="AT493" s="122">
        <f t="shared" si="98"/>
        <v>0.19387766728168682</v>
      </c>
      <c r="AU493" s="122">
        <f t="shared" si="99"/>
        <v>4.480437866348818E-2</v>
      </c>
      <c r="AV493" s="122">
        <f t="shared" si="100"/>
        <v>0.16946156653645314</v>
      </c>
      <c r="AW493" s="122">
        <f t="shared" si="101"/>
        <v>7.6481089713439643E-2</v>
      </c>
      <c r="AX493" s="122">
        <f t="shared" si="102"/>
        <v>1</v>
      </c>
      <c r="AY493" s="122">
        <f>SUMPRODUCT(AN493:AW493,幕後結果_最佳化!$Z$1005:$AI$1005)</f>
        <v>0.19461529325869603</v>
      </c>
      <c r="AZ493" s="122">
        <f>(SUMPRODUCT(AN493:AW493,MMULT(AN493:AW493,幕後結果!$AB$9:$AK$18)))*252</f>
        <v>4.4619616606290831E-2</v>
      </c>
      <c r="BA493" s="122">
        <f t="shared" si="103"/>
        <v>0.21123355937514007</v>
      </c>
      <c r="BB493" s="98">
        <f t="shared" si="104"/>
        <v>0.718234799941317</v>
      </c>
      <c r="BC493" s="56"/>
      <c r="BD493" s="56"/>
    </row>
    <row r="494" spans="1:56">
      <c r="A494" s="91">
        <v>493</v>
      </c>
      <c r="B494" s="122">
        <v>0.80930789559332261</v>
      </c>
      <c r="C494" s="122">
        <v>0.26797855680119498</v>
      </c>
      <c r="D494" s="122">
        <v>0.8005187172756385</v>
      </c>
      <c r="E494" s="122">
        <v>0.28322027135749206</v>
      </c>
      <c r="F494" s="122">
        <v>0.76378947020611454</v>
      </c>
      <c r="G494" s="122">
        <v>0.99775598848123193</v>
      </c>
      <c r="H494" s="122">
        <v>0.29301799948011165</v>
      </c>
      <c r="I494" s="122">
        <v>0.32537292317976862</v>
      </c>
      <c r="J494" s="122">
        <v>0.18025214928674882</v>
      </c>
      <c r="K494" s="100">
        <v>0.49087271321231651</v>
      </c>
      <c r="L494" s="101"/>
      <c r="M494" s="102">
        <v>493</v>
      </c>
      <c r="N494" s="125">
        <v>0.87534869022210271</v>
      </c>
      <c r="O494" s="125">
        <v>-0.61893813687520682</v>
      </c>
      <c r="P494" s="125">
        <v>0.84347549442668335</v>
      </c>
      <c r="Q494" s="125">
        <v>-0.57330154023690072</v>
      </c>
      <c r="R494" s="125">
        <v>0.71854540923531762</v>
      </c>
      <c r="S494" s="125">
        <v>2.8416535732977084</v>
      </c>
      <c r="T494" s="125">
        <v>-0.54458932403580007</v>
      </c>
      <c r="U494" s="122">
        <v>-0.4527262898670939</v>
      </c>
      <c r="V494" s="122">
        <v>-0.91440457535177089</v>
      </c>
      <c r="W494" s="94">
        <v>-2.2880711420767769E-2</v>
      </c>
      <c r="X494" s="56"/>
      <c r="Y494" s="95">
        <v>493</v>
      </c>
      <c r="Z494" s="122">
        <f>(幕後結果!$AB$2+幕後結果!$AB$4*幕後結果_最佳化!$N1495)*12/3</f>
        <v>1.0384991888224162</v>
      </c>
      <c r="AA494" s="122">
        <f>(幕後結果!$AC$2+幕後結果!$AC$4*幕後結果_最佳化!$O1495)*12/3</f>
        <v>-2.154805838235518</v>
      </c>
      <c r="AB494" s="122">
        <f>(幕後結果!$AD$2+幕後結果!$AD$4*幕後結果_最佳化!$P1495)*12/3</f>
        <v>1.3935496739003712</v>
      </c>
      <c r="AC494" s="122">
        <f>(幕後結果!$AE$2+幕後結果!$AE$4*幕後結果_最佳化!$Q1495)*12/3</f>
        <v>0.61601584042366753</v>
      </c>
      <c r="AD494" s="122">
        <f>(幕後結果!$AF$2+幕後結果!$AF$4*幕後結果_最佳化!$R1495)*12/3</f>
        <v>0.33611899230267728</v>
      </c>
      <c r="AE494" s="122">
        <f>(幕後結果!$AG$2+幕後結果!$AG$4*幕後結果_最佳化!$S1495)*12/3</f>
        <v>2.341729265036701</v>
      </c>
      <c r="AF494" s="122">
        <f>(幕後結果!$AH$2+幕後結果!$AH$4*幕後結果_最佳化!$T1495)*12/3</f>
        <v>1.0373413296408223</v>
      </c>
      <c r="AG494" s="122">
        <f>(幕後結果!$AI$2+幕後結果!$AI$4*幕後結果_最佳化!$U1495)*12/3</f>
        <v>-0.63778015187637804</v>
      </c>
      <c r="AH494" s="122">
        <f>(幕後結果!$AJ$2+幕後結果!$AJ$4*幕後結果_最佳化!$V1495)*12/3</f>
        <v>-0.57295872029275396</v>
      </c>
      <c r="AI494" s="96">
        <f>(幕後結果!$AK$2+幕後結果!$AK$4*幕後結果_最佳化!$W1495)*12/3</f>
        <v>-9.3167206412473114E-2</v>
      </c>
      <c r="AJ494" s="56"/>
      <c r="AK494" s="56"/>
      <c r="AL494" s="56"/>
      <c r="AM494" s="104">
        <v>493</v>
      </c>
      <c r="AN494" s="122">
        <f t="shared" si="92"/>
        <v>0.12091257328425643</v>
      </c>
      <c r="AO494" s="122">
        <f t="shared" si="93"/>
        <v>0.14444674580508043</v>
      </c>
      <c r="AP494" s="122">
        <f t="shared" si="94"/>
        <v>0.17445178478434778</v>
      </c>
      <c r="AQ494" s="122">
        <f t="shared" si="95"/>
        <v>9.1280275971186903E-2</v>
      </c>
      <c r="AR494" s="122">
        <f t="shared" si="96"/>
        <v>4.9849406183069142E-2</v>
      </c>
      <c r="AS494" s="122">
        <f t="shared" si="97"/>
        <v>3.6770177154785442E-4</v>
      </c>
      <c r="AT494" s="122">
        <f t="shared" si="98"/>
        <v>0.13332341716463611</v>
      </c>
      <c r="AU494" s="122">
        <f t="shared" si="99"/>
        <v>5.2497695788163927E-2</v>
      </c>
      <c r="AV494" s="122">
        <f t="shared" si="100"/>
        <v>4.5275900106542442E-2</v>
      </c>
      <c r="AW494" s="122">
        <f t="shared" si="101"/>
        <v>0.18759449914116882</v>
      </c>
      <c r="AX494" s="122">
        <f t="shared" si="102"/>
        <v>0.99999999999999978</v>
      </c>
      <c r="AY494" s="122">
        <f>SUMPRODUCT(AN494:AW494,幕後結果_最佳化!$Z$1005:$AI$1005)</f>
        <v>-1.0623148450271014E-2</v>
      </c>
      <c r="AZ494" s="122">
        <f>(SUMPRODUCT(AN494:AW494,MMULT(AN494:AW494,幕後結果!$AB$9:$AK$18)))*252</f>
        <v>4.680010824463466E-2</v>
      </c>
      <c r="BA494" s="122">
        <f t="shared" si="103"/>
        <v>0.21633332670819505</v>
      </c>
      <c r="BB494" s="98">
        <f t="shared" si="104"/>
        <v>-0.24741055511278962</v>
      </c>
      <c r="BC494" s="56"/>
      <c r="BD494" s="56"/>
    </row>
    <row r="495" spans="1:56">
      <c r="A495" s="91">
        <v>494</v>
      </c>
      <c r="B495" s="122">
        <v>0.6751263363154778</v>
      </c>
      <c r="C495" s="122">
        <v>0.57605331875659793</v>
      </c>
      <c r="D495" s="122">
        <v>0.78180738101076597</v>
      </c>
      <c r="E495" s="122">
        <v>0.79156461449376048</v>
      </c>
      <c r="F495" s="122">
        <v>5.4820162213234047E-2</v>
      </c>
      <c r="G495" s="122">
        <v>0.75321711591495055</v>
      </c>
      <c r="H495" s="122">
        <v>0.47375438007289583</v>
      </c>
      <c r="I495" s="122">
        <v>0.86965196912816944</v>
      </c>
      <c r="J495" s="122">
        <v>0.30756108595446685</v>
      </c>
      <c r="K495" s="100">
        <v>0.6727200399060953</v>
      </c>
      <c r="L495" s="101"/>
      <c r="M495" s="102">
        <v>494</v>
      </c>
      <c r="N495" s="125">
        <v>0.45411323564800526</v>
      </c>
      <c r="O495" s="125">
        <v>0.19180703201885096</v>
      </c>
      <c r="P495" s="125">
        <v>0.77831177074044777</v>
      </c>
      <c r="Q495" s="125">
        <v>0.81186208745896271</v>
      </c>
      <c r="R495" s="125">
        <v>-1.5998118714762117</v>
      </c>
      <c r="S495" s="125">
        <v>0.68464847799251527</v>
      </c>
      <c r="T495" s="125">
        <v>-6.5835540789908192E-2</v>
      </c>
      <c r="U495" s="122">
        <v>1.1247474656345566</v>
      </c>
      <c r="V495" s="122">
        <v>-0.50277542724710977</v>
      </c>
      <c r="W495" s="94">
        <v>0.44743650921887668</v>
      </c>
      <c r="X495" s="56"/>
      <c r="Y495" s="95">
        <v>494</v>
      </c>
      <c r="Z495" s="122">
        <f>(幕後結果!$AB$2+幕後結果!$AB$4*幕後結果_最佳化!$N1496)*12/3</f>
        <v>0.51551414301320375</v>
      </c>
      <c r="AA495" s="122">
        <f>(幕後結果!$AC$2+幕後結果!$AC$4*幕後結果_最佳化!$O1496)*12/3</f>
        <v>-1.0741389432381807</v>
      </c>
      <c r="AB495" s="122">
        <f>(幕後結果!$AD$2+幕後結果!$AD$4*幕後結果_最佳化!$P1496)*12/3</f>
        <v>1.2925963885145291</v>
      </c>
      <c r="AC495" s="122">
        <f>(幕後結果!$AE$2+幕後結果!$AE$4*幕後結果_最佳化!$Q1496)*12/3</f>
        <v>1.7202984905602854</v>
      </c>
      <c r="AD495" s="122">
        <f>(幕後結果!$AF$2+幕後結果!$AF$4*幕後結果_最佳化!$R1496)*12/3</f>
        <v>-1.0090943720560133</v>
      </c>
      <c r="AE495" s="122">
        <f>(幕後結果!$AG$2+幕後結果!$AG$4*幕後結果_最佳化!$S1496)*12/3</f>
        <v>1.412155985825202</v>
      </c>
      <c r="AF495" s="122">
        <f>(幕後結果!$AH$2+幕後結果!$AH$4*幕後結果_最佳化!$T1496)*12/3</f>
        <v>0.80301665666077982</v>
      </c>
      <c r="AG495" s="122">
        <f>(幕後結果!$AI$2+幕後結果!$AI$4*幕後結果_最佳化!$U1496)*12/3</f>
        <v>0.41297110319318708</v>
      </c>
      <c r="AH495" s="122">
        <f>(幕後結果!$AJ$2+幕後結果!$AJ$4*幕後結果_最佳化!$V1496)*12/3</f>
        <v>1.4794785933234439E-2</v>
      </c>
      <c r="AI495" s="96">
        <f>(幕後結果!$AK$2+幕後結果!$AK$4*幕後結果_最佳化!$W1496)*12/3</f>
        <v>-0.27322449863279696</v>
      </c>
      <c r="AJ495" s="56"/>
      <c r="AK495" s="56"/>
      <c r="AL495" s="56"/>
      <c r="AM495" s="104">
        <v>494</v>
      </c>
      <c r="AN495" s="122">
        <f t="shared" si="92"/>
        <v>8.4587619126506405E-2</v>
      </c>
      <c r="AO495" s="122">
        <f t="shared" si="93"/>
        <v>0.11690824840751794</v>
      </c>
      <c r="AP495" s="122">
        <f t="shared" si="94"/>
        <v>0.12082001008005763</v>
      </c>
      <c r="AQ495" s="122">
        <f t="shared" si="95"/>
        <v>8.5290431301831587E-2</v>
      </c>
      <c r="AR495" s="122">
        <f t="shared" si="96"/>
        <v>2.8114819714508826E-2</v>
      </c>
      <c r="AS495" s="122">
        <f t="shared" si="97"/>
        <v>3.6917194107273149E-2</v>
      </c>
      <c r="AT495" s="122">
        <f t="shared" si="98"/>
        <v>0.14353014944861267</v>
      </c>
      <c r="AU495" s="122">
        <f t="shared" si="99"/>
        <v>0.13532165213417074</v>
      </c>
      <c r="AV495" s="122">
        <f t="shared" si="100"/>
        <v>0.12532219044734452</v>
      </c>
      <c r="AW495" s="122">
        <f t="shared" si="101"/>
        <v>0.12318768523217659</v>
      </c>
      <c r="AX495" s="122">
        <f t="shared" si="102"/>
        <v>0.99999999999999989</v>
      </c>
      <c r="AY495" s="122">
        <f>SUMPRODUCT(AN495:AW495,幕後結果_最佳化!$Z$1005:$AI$1005)</f>
        <v>-7.8267659436687745E-3</v>
      </c>
      <c r="AZ495" s="122">
        <f>(SUMPRODUCT(AN495:AW495,MMULT(AN495:AW495,幕後結果!$AB$9:$AK$18)))*252</f>
        <v>4.7815269515201736E-2</v>
      </c>
      <c r="BA495" s="122">
        <f t="shared" si="103"/>
        <v>0.21866702887084219</v>
      </c>
      <c r="BB495" s="98">
        <f t="shared" si="104"/>
        <v>-0.23198177706814241</v>
      </c>
      <c r="BC495" s="56"/>
      <c r="BD495" s="56"/>
    </row>
    <row r="496" spans="1:56">
      <c r="A496" s="91">
        <v>495</v>
      </c>
      <c r="B496" s="122">
        <v>0.55692890041538279</v>
      </c>
      <c r="C496" s="122">
        <v>0.21030621956773166</v>
      </c>
      <c r="D496" s="122">
        <v>0.70736495889696083</v>
      </c>
      <c r="E496" s="122">
        <v>0.42767291107309768</v>
      </c>
      <c r="F496" s="122">
        <v>0.31773697558367009</v>
      </c>
      <c r="G496" s="122">
        <v>8.4457159060164377E-2</v>
      </c>
      <c r="H496" s="122">
        <v>3.3532120212616201E-2</v>
      </c>
      <c r="I496" s="122">
        <v>0.38034764878976501</v>
      </c>
      <c r="J496" s="122">
        <v>4.4685572520997807E-2</v>
      </c>
      <c r="K496" s="100">
        <v>0.382143312864752</v>
      </c>
      <c r="L496" s="101"/>
      <c r="M496" s="102">
        <v>495</v>
      </c>
      <c r="N496" s="125">
        <v>0.14318737651868796</v>
      </c>
      <c r="O496" s="125">
        <v>-0.80535918196552547</v>
      </c>
      <c r="P496" s="125">
        <v>0.54570303959666655</v>
      </c>
      <c r="Q496" s="125">
        <v>-0.18230188157341684</v>
      </c>
      <c r="R496" s="125">
        <v>-0.47403639906194905</v>
      </c>
      <c r="S496" s="125">
        <v>-1.3757006903985751</v>
      </c>
      <c r="T496" s="125">
        <v>-1.8312432732734585</v>
      </c>
      <c r="U496" s="122">
        <v>-0.304567865382117</v>
      </c>
      <c r="V496" s="122">
        <v>-1.6987242873218591</v>
      </c>
      <c r="W496" s="94">
        <v>-0.29985648761337286</v>
      </c>
      <c r="X496" s="56"/>
      <c r="Y496" s="95">
        <v>495</v>
      </c>
      <c r="Z496" s="122">
        <f>(幕後結果!$AB$2+幕後結果!$AB$4*幕後結果_最佳化!$N1497)*12/3</f>
        <v>0.12948401920886712</v>
      </c>
      <c r="AA496" s="122">
        <f>(幕後結果!$AC$2+幕後結果!$AC$4*幕後結果_最佳化!$O1497)*12/3</f>
        <v>-2.4753215233693644</v>
      </c>
      <c r="AB496" s="122">
        <f>(幕後結果!$AD$2+幕後結果!$AD$4*幕後結果_最佳化!$P1497)*12/3</f>
        <v>0.89624811897223555</v>
      </c>
      <c r="AC496" s="122">
        <f>(幕後結果!$AE$2+幕後結果!$AE$4*幕後結果_最佳化!$Q1497)*12/3</f>
        <v>0.75348823734148607</v>
      </c>
      <c r="AD496" s="122">
        <f>(幕後結果!$AF$2+幕後結果!$AF$4*幕後結果_最佳化!$R1497)*12/3</f>
        <v>-0.45482880188434294</v>
      </c>
      <c r="AE496" s="122">
        <f>(幕後結果!$AG$2+幕後結果!$AG$4*幕後結果_最佳化!$S1497)*12/3</f>
        <v>-0.89480748090346951</v>
      </c>
      <c r="AF496" s="122">
        <f>(幕後結果!$AH$2+幕後結果!$AH$4*幕後結果_最佳化!$T1497)*12/3</f>
        <v>-0.46289776065623478</v>
      </c>
      <c r="AG496" s="122">
        <f>(幕後結果!$AI$2+幕後結果!$AI$4*幕後結果_最佳化!$U1497)*12/3</f>
        <v>-1.2430034512496637</v>
      </c>
      <c r="AH496" s="122">
        <f>(幕後結果!$AJ$2+幕後結果!$AJ$4*幕後結果_最佳化!$V1497)*12/3</f>
        <v>-1.6406535588406974</v>
      </c>
      <c r="AI496" s="96">
        <f>(幕後結果!$AK$2+幕後結果!$AK$4*幕後結果_最佳化!$W1497)*12/3</f>
        <v>-1.0382763052693444</v>
      </c>
      <c r="AJ496" s="56"/>
      <c r="AK496" s="56"/>
      <c r="AL496" s="56"/>
      <c r="AM496" s="104">
        <v>495</v>
      </c>
      <c r="AN496" s="122">
        <f t="shared" si="92"/>
        <v>2.2324984086181023E-2</v>
      </c>
      <c r="AO496" s="122">
        <f t="shared" si="93"/>
        <v>0.11444124737691345</v>
      </c>
      <c r="AP496" s="122">
        <f t="shared" si="94"/>
        <v>6.9632127091400972E-2</v>
      </c>
      <c r="AQ496" s="122">
        <f t="shared" si="95"/>
        <v>0.16562224580652513</v>
      </c>
      <c r="AR496" s="122">
        <f t="shared" si="96"/>
        <v>0.15578510914456389</v>
      </c>
      <c r="AS496" s="122">
        <f t="shared" si="97"/>
        <v>2.7951037621895491E-2</v>
      </c>
      <c r="AT496" s="122">
        <f t="shared" si="98"/>
        <v>0.11124687255548078</v>
      </c>
      <c r="AU496" s="122">
        <f t="shared" si="99"/>
        <v>0.18562847207414215</v>
      </c>
      <c r="AV496" s="122">
        <f t="shared" si="100"/>
        <v>0.14003883642732201</v>
      </c>
      <c r="AW496" s="122">
        <f t="shared" si="101"/>
        <v>7.3290678155750865E-3</v>
      </c>
      <c r="AX496" s="122">
        <f t="shared" si="102"/>
        <v>1</v>
      </c>
      <c r="AY496" s="122">
        <f>SUMPRODUCT(AN496:AW496,幕後結果_最佳化!$Z$1005:$AI$1005)</f>
        <v>-2.1006364285201494E-3</v>
      </c>
      <c r="AZ496" s="122">
        <f>(SUMPRODUCT(AN496:AW496,MMULT(AN496:AW496,幕後結果!$AB$9:$AK$18)))*252</f>
        <v>4.525298443887079E-2</v>
      </c>
      <c r="BA496" s="122">
        <f t="shared" si="103"/>
        <v>0.21272748867711194</v>
      </c>
      <c r="BB496" s="98">
        <f t="shared" si="104"/>
        <v>-0.21154123855062421</v>
      </c>
      <c r="BC496" s="56"/>
      <c r="BD496" s="56"/>
    </row>
    <row r="497" spans="1:56">
      <c r="A497" s="91">
        <v>496</v>
      </c>
      <c r="B497" s="122">
        <v>0.43948185769814829</v>
      </c>
      <c r="C497" s="122">
        <v>0.84582844331762064</v>
      </c>
      <c r="D497" s="122">
        <v>0.24510649534152384</v>
      </c>
      <c r="E497" s="122">
        <v>0.53263677290271794</v>
      </c>
      <c r="F497" s="122">
        <v>0.50126014241381123</v>
      </c>
      <c r="G497" s="122">
        <v>0.98069274392607975</v>
      </c>
      <c r="H497" s="122">
        <v>0.36255475545981186</v>
      </c>
      <c r="I497" s="122">
        <v>5.6412725286764998E-2</v>
      </c>
      <c r="J497" s="122">
        <v>0.86295186891667996</v>
      </c>
      <c r="K497" s="100">
        <v>0.32455932432490164</v>
      </c>
      <c r="L497" s="101"/>
      <c r="M497" s="102">
        <v>496</v>
      </c>
      <c r="N497" s="125">
        <v>-0.15228302177868971</v>
      </c>
      <c r="O497" s="125">
        <v>1.0187048415908244</v>
      </c>
      <c r="P497" s="125">
        <v>-0.68997009979745239</v>
      </c>
      <c r="Q497" s="125">
        <v>8.18997236542372E-2</v>
      </c>
      <c r="R497" s="125">
        <v>3.1587138571769458E-3</v>
      </c>
      <c r="S497" s="125">
        <v>2.0682713723123354</v>
      </c>
      <c r="T497" s="125">
        <v>-0.35163833625780561</v>
      </c>
      <c r="U497" s="122">
        <v>-1.5856203787743488</v>
      </c>
      <c r="V497" s="122">
        <v>1.0936779184024494</v>
      </c>
      <c r="W497" s="94">
        <v>-0.45498692039619898</v>
      </c>
      <c r="X497" s="56"/>
      <c r="Y497" s="95">
        <v>496</v>
      </c>
      <c r="Z497" s="122">
        <f>(幕後結果!$AB$2+幕後結果!$AB$4*幕後結果_最佳化!$N1498)*12/3</f>
        <v>-0.23735737106550817</v>
      </c>
      <c r="AA497" s="122">
        <f>(幕後結果!$AC$2+幕後結果!$AC$4*幕後結果_最佳化!$O1498)*12/3</f>
        <v>1.2699758577310538E-2</v>
      </c>
      <c r="AB497" s="122">
        <f>(幕後結果!$AD$2+幕後結果!$AD$4*幕後結果_最佳化!$P1498)*12/3</f>
        <v>-7.7506932144779994E-2</v>
      </c>
      <c r="AC497" s="122">
        <f>(幕後結果!$AE$2+幕後結果!$AE$4*幕後結果_最佳化!$Q1498)*12/3</f>
        <v>0.95178775501490465</v>
      </c>
      <c r="AD497" s="122">
        <f>(幕後結果!$AF$2+幕後結果!$AF$4*幕後結果_最佳化!$R1498)*12/3</f>
        <v>-2.0262683462406783E-2</v>
      </c>
      <c r="AE497" s="122">
        <f>(幕後結果!$AG$2+幕後結果!$AG$4*幕後結果_最佳化!$S1498)*12/3</f>
        <v>1.9879708903535607</v>
      </c>
      <c r="AF497" s="122">
        <f>(幕後結果!$AH$2+幕後結果!$AH$4*幕後結果_最佳化!$T1498)*12/3</f>
        <v>0.65549367466894326</v>
      </c>
      <c r="AG497" s="122">
        <f>(幕後結果!$AI$2+幕後結果!$AI$4*幕後結果_最佳化!$U1498)*12/3</f>
        <v>-2.7080046821839243</v>
      </c>
      <c r="AH497" s="122">
        <f>(幕後結果!$AJ$2+幕後結果!$AJ$4*幕後結果_最佳化!$V1498)*12/3</f>
        <v>0.83163069501289166</v>
      </c>
      <c r="AI497" s="96">
        <f>(幕後結果!$AK$2+幕後結果!$AK$4*幕後結果_最佳化!$W1498)*12/3</f>
        <v>-0.40187389945429403</v>
      </c>
      <c r="AJ497" s="56"/>
      <c r="AK497" s="56"/>
      <c r="AL497" s="56"/>
      <c r="AM497" s="104">
        <v>496</v>
      </c>
      <c r="AN497" s="122">
        <f t="shared" si="92"/>
        <v>0.25300548536579126</v>
      </c>
      <c r="AO497" s="122">
        <f t="shared" si="93"/>
        <v>0.15784610361408272</v>
      </c>
      <c r="AP497" s="122">
        <f t="shared" si="94"/>
        <v>0.11528633024244649</v>
      </c>
      <c r="AQ497" s="122">
        <f t="shared" si="95"/>
        <v>4.3684899922761741E-2</v>
      </c>
      <c r="AR497" s="122">
        <f t="shared" si="96"/>
        <v>5.0973963649948162E-2</v>
      </c>
      <c r="AS497" s="122">
        <f t="shared" si="97"/>
        <v>0.1188172320521686</v>
      </c>
      <c r="AT497" s="122">
        <f t="shared" si="98"/>
        <v>2.1207562528994263E-3</v>
      </c>
      <c r="AU497" s="122">
        <f t="shared" si="99"/>
        <v>7.6009456621890431E-2</v>
      </c>
      <c r="AV497" s="122">
        <f t="shared" si="100"/>
        <v>0.16067621009998281</v>
      </c>
      <c r="AW497" s="122">
        <f t="shared" si="101"/>
        <v>2.1579562178028366E-2</v>
      </c>
      <c r="AX497" s="122">
        <f t="shared" si="102"/>
        <v>0.99999999999999978</v>
      </c>
      <c r="AY497" s="122">
        <f>SUMPRODUCT(AN497:AW497,幕後結果_最佳化!$Z$1005:$AI$1005)</f>
        <v>-0.143053011603166</v>
      </c>
      <c r="AZ497" s="122">
        <f>(SUMPRODUCT(AN497:AW497,MMULT(AN497:AW497,幕後結果!$AB$9:$AK$18)))*252</f>
        <v>6.7884213052252146E-2</v>
      </c>
      <c r="BA497" s="122">
        <f t="shared" si="103"/>
        <v>0.26054599028243008</v>
      </c>
      <c r="BB497" s="98">
        <f t="shared" si="104"/>
        <v>-0.71370513666932345</v>
      </c>
      <c r="BC497" s="56"/>
      <c r="BD497" s="56"/>
    </row>
    <row r="498" spans="1:56">
      <c r="A498" s="91">
        <v>497</v>
      </c>
      <c r="B498" s="122">
        <v>0.13042211923358216</v>
      </c>
      <c r="C498" s="122">
        <v>0.48565119209245422</v>
      </c>
      <c r="D498" s="122">
        <v>0.55296153781848933</v>
      </c>
      <c r="E498" s="122">
        <v>0.82535299383434224</v>
      </c>
      <c r="F498" s="122">
        <v>0.26321132124238811</v>
      </c>
      <c r="G498" s="122">
        <v>0.36664055022825304</v>
      </c>
      <c r="H498" s="122">
        <v>0.79155308199987418</v>
      </c>
      <c r="I498" s="122">
        <v>0.13309535356941304</v>
      </c>
      <c r="J498" s="122">
        <v>0.98811119161479777</v>
      </c>
      <c r="K498" s="100">
        <v>0.37746763797888017</v>
      </c>
      <c r="L498" s="101"/>
      <c r="M498" s="102">
        <v>497</v>
      </c>
      <c r="N498" s="125">
        <v>-1.1243979567850457</v>
      </c>
      <c r="O498" s="125">
        <v>-3.5974885839520562E-2</v>
      </c>
      <c r="P498" s="125">
        <v>0.13314725419968151</v>
      </c>
      <c r="Q498" s="125">
        <v>0.93595955446410617</v>
      </c>
      <c r="R498" s="125">
        <v>-0.63347631583927144</v>
      </c>
      <c r="S498" s="125">
        <v>-0.34076420383627692</v>
      </c>
      <c r="T498" s="125">
        <v>0.81182189614710398</v>
      </c>
      <c r="U498" s="122">
        <v>-1.1118777717880941</v>
      </c>
      <c r="V498" s="122">
        <v>2.2607036102640903</v>
      </c>
      <c r="W498" s="94">
        <v>-0.31213849005258448</v>
      </c>
      <c r="X498" s="56"/>
      <c r="Y498" s="95">
        <v>497</v>
      </c>
      <c r="Z498" s="122">
        <f>(幕後結果!$AB$2+幕後結果!$AB$4*幕後結果_最佳化!$N1499)*12/3</f>
        <v>-1.4442870544421205</v>
      </c>
      <c r="AA498" s="122">
        <f>(幕後結果!$AC$2+幕後結果!$AC$4*幕後結果_最佳化!$O1499)*12/3</f>
        <v>-1.5251880990315783</v>
      </c>
      <c r="AB498" s="122">
        <f>(幕後結果!$AD$2+幕後結果!$AD$4*幕後結果_最佳化!$P1499)*12/3</f>
        <v>0.23536696990201103</v>
      </c>
      <c r="AC498" s="122">
        <f>(幕後結果!$AE$2+幕後結果!$AE$4*幕後結果_最佳化!$Q1499)*12/3</f>
        <v>1.5247634013074081</v>
      </c>
      <c r="AD498" s="122">
        <f>(幕後結果!$AF$2+幕後結果!$AF$4*幕後結果_最佳化!$R1499)*12/3</f>
        <v>-0.37607826274597195</v>
      </c>
      <c r="AE498" s="122">
        <f>(幕後結果!$AG$2+幕後結果!$AG$4*幕後結果_最佳化!$S1499)*12/3</f>
        <v>0.31257197401064901</v>
      </c>
      <c r="AF498" s="122">
        <f>(幕後結果!$AH$2+幕後結果!$AH$4*幕後結果_最佳化!$T1499)*12/3</f>
        <v>1.459726132715869</v>
      </c>
      <c r="AG498" s="122">
        <f>(幕後結果!$AI$2+幕後結果!$AI$4*幕後結果_最佳化!$U1499)*12/3</f>
        <v>-2.830311541306056</v>
      </c>
      <c r="AH498" s="122">
        <f>(幕後結果!$AJ$2+幕後結果!$AJ$4*幕後結果_最佳化!$V1499)*12/3</f>
        <v>1.467779354368937</v>
      </c>
      <c r="AI498" s="96">
        <f>(幕後結果!$AK$2+幕後結果!$AK$4*幕後結果_最佳化!$W1499)*12/3</f>
        <v>-0.80744076108295582</v>
      </c>
      <c r="AJ498" s="56"/>
      <c r="AK498" s="56"/>
      <c r="AL498" s="56"/>
      <c r="AM498" s="104">
        <v>497</v>
      </c>
      <c r="AN498" s="122">
        <f t="shared" si="92"/>
        <v>0.10291462896851646</v>
      </c>
      <c r="AO498" s="122">
        <f t="shared" si="93"/>
        <v>8.1012296160305378E-2</v>
      </c>
      <c r="AP498" s="122">
        <f t="shared" si="94"/>
        <v>0.20755839720365768</v>
      </c>
      <c r="AQ498" s="122">
        <f t="shared" si="95"/>
        <v>3.8576851800163812E-2</v>
      </c>
      <c r="AR498" s="122">
        <f t="shared" si="96"/>
        <v>3.3989766847685239E-2</v>
      </c>
      <c r="AS498" s="122">
        <f t="shared" si="97"/>
        <v>0.19030722196954139</v>
      </c>
      <c r="AT498" s="122">
        <f t="shared" si="98"/>
        <v>0.25044937367825282</v>
      </c>
      <c r="AU498" s="122">
        <f t="shared" si="99"/>
        <v>2.072447289757115E-2</v>
      </c>
      <c r="AV498" s="122">
        <f t="shared" si="100"/>
        <v>4.1170065519187796E-2</v>
      </c>
      <c r="AW498" s="122">
        <f t="shared" si="101"/>
        <v>3.3296924955118226E-2</v>
      </c>
      <c r="AX498" s="122">
        <f t="shared" si="102"/>
        <v>1</v>
      </c>
      <c r="AY498" s="122">
        <f>SUMPRODUCT(AN498:AW498,幕後結果_最佳化!$Z$1005:$AI$1005)</f>
        <v>0.3475421309228745</v>
      </c>
      <c r="AZ498" s="122">
        <f>(SUMPRODUCT(AN498:AW498,MMULT(AN498:AW498,幕後結果!$AB$9:$AK$18)))*252</f>
        <v>5.3840994850713794E-2</v>
      </c>
      <c r="BA498" s="122">
        <f t="shared" si="103"/>
        <v>0.23203662394267374</v>
      </c>
      <c r="BB498" s="98">
        <f t="shared" si="104"/>
        <v>1.3129053756537092</v>
      </c>
      <c r="BC498" s="56"/>
      <c r="BD498" s="56"/>
    </row>
    <row r="499" spans="1:56">
      <c r="A499" s="91">
        <v>498</v>
      </c>
      <c r="B499" s="122">
        <v>0.34208606469927227</v>
      </c>
      <c r="C499" s="122">
        <v>0.80195708224154783</v>
      </c>
      <c r="D499" s="122">
        <v>0.29386118660330895</v>
      </c>
      <c r="E499" s="122">
        <v>0.61163522304995599</v>
      </c>
      <c r="F499" s="122">
        <v>3.8724765223743018E-2</v>
      </c>
      <c r="G499" s="122">
        <v>0.9527902027846038</v>
      </c>
      <c r="H499" s="122">
        <v>0.68820195499311176</v>
      </c>
      <c r="I499" s="122">
        <v>0.11307245539636646</v>
      </c>
      <c r="J499" s="122">
        <v>0.92117226101876315</v>
      </c>
      <c r="K499" s="100">
        <v>0.19811787893595301</v>
      </c>
      <c r="L499" s="101"/>
      <c r="M499" s="102">
        <v>498</v>
      </c>
      <c r="N499" s="125">
        <v>-0.40677652547161791</v>
      </c>
      <c r="O499" s="125">
        <v>0.84863246621799993</v>
      </c>
      <c r="P499" s="125">
        <v>-0.54213955244211542</v>
      </c>
      <c r="Q499" s="125">
        <v>0.28358353837292466</v>
      </c>
      <c r="R499" s="125">
        <v>-1.7656801165141927</v>
      </c>
      <c r="S499" s="125">
        <v>1.672531333911967</v>
      </c>
      <c r="T499" s="125">
        <v>0.4907601614374586</v>
      </c>
      <c r="U499" s="122">
        <v>-1.2103492398127906</v>
      </c>
      <c r="V499" s="122">
        <v>1.4130008371218263</v>
      </c>
      <c r="W499" s="94">
        <v>-0.8483631508281515</v>
      </c>
      <c r="X499" s="56"/>
      <c r="Y499" s="95">
        <v>498</v>
      </c>
      <c r="Z499" s="122">
        <f>(幕後結果!$AB$2+幕後結果!$AB$4*幕後結果_最佳化!$N1500)*12/3</f>
        <v>-0.55332388158054546</v>
      </c>
      <c r="AA499" s="122">
        <f>(幕後結果!$AC$2+幕後結果!$AC$4*幕後結果_最佳化!$O1500)*12/3</f>
        <v>-0.2437840645142646</v>
      </c>
      <c r="AB499" s="122">
        <f>(幕後結果!$AD$2+幕後結果!$AD$4*幕後結果_最佳化!$P1500)*12/3</f>
        <v>-4.3415710339310354E-2</v>
      </c>
      <c r="AC499" s="122">
        <f>(幕後結果!$AE$2+幕後結果!$AE$4*幕後結果_最佳化!$Q1500)*12/3</f>
        <v>1.0883032943060849</v>
      </c>
      <c r="AD499" s="122">
        <f>(幕後結果!$AF$2+幕後結果!$AF$4*幕後結果_最佳化!$R1500)*12/3</f>
        <v>-1.1877095421665167</v>
      </c>
      <c r="AE499" s="122">
        <f>(幕後結果!$AG$2+幕後結果!$AG$4*幕後結果_最佳化!$S1500)*12/3</f>
        <v>1.5673215499472171</v>
      </c>
      <c r="AF499" s="122">
        <f>(幕後結果!$AH$2+幕後結果!$AH$4*幕後結果_最佳化!$T1500)*12/3</f>
        <v>0.98292960751233249</v>
      </c>
      <c r="AG499" s="122">
        <f>(幕後結果!$AI$2+幕後結果!$AI$4*幕後結果_最佳化!$U1500)*12/3</f>
        <v>-2.7110177109446227</v>
      </c>
      <c r="AH499" s="122">
        <f>(幕後結果!$AJ$2+幕後結果!$AJ$4*幕後結果_最佳化!$V1500)*12/3</f>
        <v>1.0317023387164006</v>
      </c>
      <c r="AI499" s="96">
        <f>(幕後結果!$AK$2+幕後結果!$AK$4*幕後結果_最佳化!$W1500)*12/3</f>
        <v>-0.9151579164537299</v>
      </c>
      <c r="AJ499" s="56"/>
      <c r="AK499" s="56"/>
      <c r="AL499" s="56"/>
      <c r="AM499" s="104">
        <v>498</v>
      </c>
      <c r="AN499" s="122">
        <f t="shared" si="92"/>
        <v>2.3656381441841991E-2</v>
      </c>
      <c r="AO499" s="122">
        <f t="shared" si="93"/>
        <v>0.17651365449381201</v>
      </c>
      <c r="AP499" s="122">
        <f t="shared" si="94"/>
        <v>0.10731260158961314</v>
      </c>
      <c r="AQ499" s="122">
        <f t="shared" si="95"/>
        <v>5.5039838330571876E-2</v>
      </c>
      <c r="AR499" s="122">
        <f t="shared" si="96"/>
        <v>0.13872932481276057</v>
      </c>
      <c r="AS499" s="122">
        <f t="shared" si="97"/>
        <v>0.17635519283421858</v>
      </c>
      <c r="AT499" s="122">
        <f t="shared" si="98"/>
        <v>2.1127610501061475E-2</v>
      </c>
      <c r="AU499" s="122">
        <f t="shared" si="99"/>
        <v>8.8153455493873975E-2</v>
      </c>
      <c r="AV499" s="122">
        <f t="shared" si="100"/>
        <v>2.1557915680174709E-2</v>
      </c>
      <c r="AW499" s="122">
        <f t="shared" si="101"/>
        <v>0.19155402482207168</v>
      </c>
      <c r="AX499" s="122">
        <f t="shared" si="102"/>
        <v>1</v>
      </c>
      <c r="AY499" s="122">
        <f>SUMPRODUCT(AN499:AW499,幕後結果_最佳化!$Z$1005:$AI$1005)</f>
        <v>-0.23491640282024606</v>
      </c>
      <c r="AZ499" s="122">
        <f>(SUMPRODUCT(AN499:AW499,MMULT(AN499:AW499,幕後結果!$AB$9:$AK$18)))*252</f>
        <v>4.9638658453192375E-2</v>
      </c>
      <c r="BA499" s="122">
        <f t="shared" si="103"/>
        <v>0.22279734839802823</v>
      </c>
      <c r="BB499" s="98">
        <f t="shared" si="104"/>
        <v>-1.2469466302800252</v>
      </c>
      <c r="BC499" s="56"/>
      <c r="BD499" s="56"/>
    </row>
    <row r="500" spans="1:56">
      <c r="A500" s="91">
        <v>499</v>
      </c>
      <c r="B500" s="122">
        <v>0.22473929707205187</v>
      </c>
      <c r="C500" s="122">
        <v>0.35090656910407514</v>
      </c>
      <c r="D500" s="122">
        <v>0.95427734329237635</v>
      </c>
      <c r="E500" s="122">
        <v>0.26895028601676074</v>
      </c>
      <c r="F500" s="122">
        <v>0.14778044615891339</v>
      </c>
      <c r="G500" s="122">
        <v>0.62003461794116488</v>
      </c>
      <c r="H500" s="122">
        <v>0.56339809782256145</v>
      </c>
      <c r="I500" s="122">
        <v>0.22829558884320877</v>
      </c>
      <c r="J500" s="122">
        <v>0.59479227949631763</v>
      </c>
      <c r="K500" s="100">
        <v>0.18017450017183534</v>
      </c>
      <c r="L500" s="101"/>
      <c r="M500" s="102">
        <v>499</v>
      </c>
      <c r="N500" s="125">
        <v>-0.75628457524998838</v>
      </c>
      <c r="O500" s="125">
        <v>-0.38287407001511098</v>
      </c>
      <c r="P500" s="125">
        <v>1.6878224671801005</v>
      </c>
      <c r="Q500" s="125">
        <v>-0.61599082993098231</v>
      </c>
      <c r="R500" s="125">
        <v>-1.0460003033866949</v>
      </c>
      <c r="S500" s="125">
        <v>0.30557170844100029</v>
      </c>
      <c r="T500" s="125">
        <v>0.15959032052190292</v>
      </c>
      <c r="U500" s="122">
        <v>-0.74447166408770882</v>
      </c>
      <c r="V500" s="122">
        <v>0.23989011915821873</v>
      </c>
      <c r="W500" s="94">
        <v>-0.91470027426564438</v>
      </c>
      <c r="X500" s="56"/>
      <c r="Y500" s="95">
        <v>499</v>
      </c>
      <c r="Z500" s="122">
        <f>(幕後結果!$AB$2+幕後結果!$AB$4*幕後結果_最佳化!$N1501)*12/3</f>
        <v>-0.98725573949797152</v>
      </c>
      <c r="AA500" s="122">
        <f>(幕後結果!$AC$2+幕後結果!$AC$4*幕後結果_最佳化!$O1501)*12/3</f>
        <v>-1.9712569150898631</v>
      </c>
      <c r="AB500" s="122">
        <f>(幕後結果!$AD$2+幕後結果!$AD$4*幕後結果_最佳化!$P1501)*12/3</f>
        <v>1.6572668256887695</v>
      </c>
      <c r="AC500" s="122">
        <f>(幕後結果!$AE$2+幕後結果!$AE$4*幕後結果_最佳化!$Q1501)*12/3</f>
        <v>0.72776085662593692</v>
      </c>
      <c r="AD500" s="122">
        <f>(幕後結果!$AF$2+幕後結果!$AF$4*幕後結果_最佳化!$R1501)*12/3</f>
        <v>-0.68357129382057857</v>
      </c>
      <c r="AE500" s="122">
        <f>(幕後結果!$AG$2+幕後結果!$AG$4*幕後結果_最佳化!$S1501)*12/3</f>
        <v>0.16521922510668444</v>
      </c>
      <c r="AF500" s="122">
        <f>(幕後結果!$AH$2+幕後結果!$AH$4*幕後結果_最佳化!$T1501)*12/3</f>
        <v>1.093884604954491</v>
      </c>
      <c r="AG500" s="122">
        <f>(幕後結果!$AI$2+幕後結果!$AI$4*幕後結果_最佳化!$U1501)*12/3</f>
        <v>-2.2302392967386107</v>
      </c>
      <c r="AH500" s="122">
        <f>(幕後結果!$AJ$2+幕後結果!$AJ$4*幕後結果_最佳化!$V1501)*12/3</f>
        <v>4.4672192125716194E-2</v>
      </c>
      <c r="AI500" s="96">
        <f>(幕後結果!$AK$2+幕後結果!$AK$4*幕後結果_最佳化!$W1501)*12/3</f>
        <v>-1.2572864975543929</v>
      </c>
      <c r="AJ500" s="56"/>
      <c r="AK500" s="56"/>
      <c r="AL500" s="56"/>
      <c r="AM500" s="104">
        <v>499</v>
      </c>
      <c r="AN500" s="122">
        <f t="shared" si="92"/>
        <v>2.4415378443089084E-2</v>
      </c>
      <c r="AO500" s="122">
        <f t="shared" si="93"/>
        <v>0.17628626518367074</v>
      </c>
      <c r="AP500" s="122">
        <f t="shared" si="94"/>
        <v>0.12918117135860022</v>
      </c>
      <c r="AQ500" s="122">
        <f t="shared" si="95"/>
        <v>7.2688720127154438E-2</v>
      </c>
      <c r="AR500" s="122">
        <f t="shared" si="96"/>
        <v>0.16498520800107966</v>
      </c>
      <c r="AS500" s="122">
        <f t="shared" si="97"/>
        <v>0.16192058716263633</v>
      </c>
      <c r="AT500" s="122">
        <f t="shared" si="98"/>
        <v>4.5268746837336914E-2</v>
      </c>
      <c r="AU500" s="122">
        <f t="shared" si="99"/>
        <v>9.0402758419899615E-2</v>
      </c>
      <c r="AV500" s="122">
        <f t="shared" si="100"/>
        <v>7.1793855180721546E-3</v>
      </c>
      <c r="AW500" s="122">
        <f t="shared" si="101"/>
        <v>0.12767177894846105</v>
      </c>
      <c r="AX500" s="122">
        <f t="shared" si="102"/>
        <v>1.0000000000000004</v>
      </c>
      <c r="AY500" s="122">
        <f>SUMPRODUCT(AN500:AW500,幕後結果_最佳化!$Z$1005:$AI$1005)</f>
        <v>-0.16277094117593685</v>
      </c>
      <c r="AZ500" s="122">
        <f>(SUMPRODUCT(AN500:AW500,MMULT(AN500:AW500,幕後結果!$AB$9:$AK$18)))*252</f>
        <v>4.859937403014658E-2</v>
      </c>
      <c r="BA500" s="122">
        <f t="shared" si="103"/>
        <v>0.2204526571174559</v>
      </c>
      <c r="BB500" s="98">
        <f t="shared" si="104"/>
        <v>-0.93294834303746477</v>
      </c>
      <c r="BC500" s="56"/>
      <c r="BD500" s="56"/>
    </row>
    <row r="501" spans="1:56">
      <c r="A501" s="91">
        <v>500</v>
      </c>
      <c r="B501" s="122">
        <v>0.60352566285158771</v>
      </c>
      <c r="C501" s="122">
        <v>0.38981672016103563</v>
      </c>
      <c r="D501" s="122">
        <v>0.39723937942683429</v>
      </c>
      <c r="E501" s="122">
        <v>0.29495005189317913</v>
      </c>
      <c r="F501" s="122">
        <v>0.71426175549427917</v>
      </c>
      <c r="G501" s="122">
        <v>0.49230336758492688</v>
      </c>
      <c r="H501" s="122">
        <v>0.40932433508223576</v>
      </c>
      <c r="I501" s="122">
        <v>0.37031323064890165</v>
      </c>
      <c r="J501" s="122">
        <v>0.46375423820467621</v>
      </c>
      <c r="K501" s="100">
        <v>0.59779745615274793</v>
      </c>
      <c r="L501" s="101"/>
      <c r="M501" s="102">
        <v>500</v>
      </c>
      <c r="N501" s="125">
        <v>0.26248353934526769</v>
      </c>
      <c r="O501" s="125">
        <v>-0.27979675646493657</v>
      </c>
      <c r="P501" s="125">
        <v>-0.26049916560356506</v>
      </c>
      <c r="Q501" s="125">
        <v>-0.53898079854123693</v>
      </c>
      <c r="R501" s="125">
        <v>0.56587833671909649</v>
      </c>
      <c r="S501" s="125">
        <v>-1.9293793384815339E-2</v>
      </c>
      <c r="T501" s="125">
        <v>-0.22928338013781699</v>
      </c>
      <c r="U501" s="122">
        <v>-0.33102386216405588</v>
      </c>
      <c r="V501" s="122">
        <v>-9.0980008076685576E-2</v>
      </c>
      <c r="W501" s="94">
        <v>0.24765017235122502</v>
      </c>
      <c r="X501" s="56"/>
      <c r="Y501" s="95">
        <v>500</v>
      </c>
      <c r="Z501" s="122">
        <f>(幕後結果!$AB$2+幕後結果!$AB$4*幕後結果_最佳化!$N1502)*12/3</f>
        <v>0.27759621751326546</v>
      </c>
      <c r="AA501" s="122">
        <f>(幕後結果!$AC$2+幕後結果!$AC$4*幕後結果_最佳化!$O1502)*12/3</f>
        <v>-1.7406931170542796</v>
      </c>
      <c r="AB501" s="122">
        <f>(幕後結果!$AD$2+幕後結果!$AD$4*幕後結果_最佳化!$P1502)*12/3</f>
        <v>0.28742936750029252</v>
      </c>
      <c r="AC501" s="122">
        <f>(幕後結果!$AE$2+幕後結果!$AE$4*幕後結果_最佳化!$Q1502)*12/3</f>
        <v>0.40282982281786522</v>
      </c>
      <c r="AD501" s="122">
        <f>(幕後結果!$AF$2+幕後結果!$AF$4*幕後結果_最佳化!$R1502)*12/3</f>
        <v>0.18974500223494015</v>
      </c>
      <c r="AE501" s="122">
        <f>(幕後結果!$AG$2+幕後結果!$AG$4*幕後結果_最佳化!$S1502)*12/3</f>
        <v>1.1300107119564473E-2</v>
      </c>
      <c r="AF501" s="122">
        <f>(幕後結果!$AH$2+幕後結果!$AH$4*幕後結果_最佳化!$T1502)*12/3</f>
        <v>1.1893845415054551</v>
      </c>
      <c r="AG501" s="122">
        <f>(幕後結果!$AI$2+幕後結果!$AI$4*幕後結果_最佳化!$U1502)*12/3</f>
        <v>-0.97540520988124124</v>
      </c>
      <c r="AH501" s="122">
        <f>(幕後結果!$AJ$2+幕後結果!$AJ$4*幕後結果_最佳化!$V1502)*12/3</f>
        <v>-5.4243766954885947E-2</v>
      </c>
      <c r="AI501" s="96">
        <f>(幕後結果!$AK$2+幕後結果!$AK$4*幕後結果_最佳化!$W1502)*12/3</f>
        <v>-0.26894033223295322</v>
      </c>
      <c r="AJ501" s="56"/>
      <c r="AK501" s="56"/>
      <c r="AL501" s="56"/>
      <c r="AM501" s="104">
        <v>500</v>
      </c>
      <c r="AN501" s="122">
        <f t="shared" si="92"/>
        <v>0.11398272647601206</v>
      </c>
      <c r="AO501" s="122">
        <f t="shared" si="93"/>
        <v>0.13322485803508133</v>
      </c>
      <c r="AP501" s="122">
        <f t="shared" si="94"/>
        <v>0.15949488788325844</v>
      </c>
      <c r="AQ501" s="122">
        <f t="shared" si="95"/>
        <v>2.3731278653703891E-2</v>
      </c>
      <c r="AR501" s="122">
        <f t="shared" si="96"/>
        <v>0.17055381134023007</v>
      </c>
      <c r="AS501" s="122">
        <f t="shared" si="97"/>
        <v>0.13302191865257754</v>
      </c>
      <c r="AT501" s="122">
        <f t="shared" si="98"/>
        <v>7.7717107707946154E-2</v>
      </c>
      <c r="AU501" s="122">
        <f t="shared" si="99"/>
        <v>9.6703048906531058E-2</v>
      </c>
      <c r="AV501" s="122">
        <f t="shared" si="100"/>
        <v>5.3180663513081768E-2</v>
      </c>
      <c r="AW501" s="122">
        <f t="shared" si="101"/>
        <v>3.8389698831577668E-2</v>
      </c>
      <c r="AX501" s="122">
        <f t="shared" si="102"/>
        <v>1</v>
      </c>
      <c r="AY501" s="122">
        <f>SUMPRODUCT(AN501:AW501,幕後結果_最佳化!$Z$1005:$AI$1005)</f>
        <v>-6.3904584219770383E-2</v>
      </c>
      <c r="AZ501" s="122">
        <f>(SUMPRODUCT(AN501:AW501,MMULT(AN501:AW501,幕後結果!$AB$9:$AK$18)))*252</f>
        <v>4.8710421225470056E-2</v>
      </c>
      <c r="BA501" s="122">
        <f t="shared" si="103"/>
        <v>0.22070437518424971</v>
      </c>
      <c r="BB501" s="98">
        <f t="shared" si="104"/>
        <v>-0.48392599435605732</v>
      </c>
      <c r="BC501" s="56"/>
      <c r="BD501" s="56"/>
    </row>
    <row r="502" spans="1:56">
      <c r="A502" s="91">
        <v>501</v>
      </c>
      <c r="B502" s="122">
        <v>0.98134707583019032</v>
      </c>
      <c r="C502" s="122">
        <v>0.45362449348542921</v>
      </c>
      <c r="D502" s="122">
        <v>0.47674370865051285</v>
      </c>
      <c r="E502" s="122">
        <v>0.70260213971244312</v>
      </c>
      <c r="F502" s="122">
        <v>0.62944715239596238</v>
      </c>
      <c r="G502" s="122">
        <v>0.11489952284405214</v>
      </c>
      <c r="H502" s="122">
        <v>0.1226961878690358</v>
      </c>
      <c r="I502" s="122">
        <v>7.8624626234468975E-2</v>
      </c>
      <c r="J502" s="122">
        <v>0.83333926223352117</v>
      </c>
      <c r="K502" s="100">
        <v>0.9192396444875135</v>
      </c>
      <c r="L502" s="101"/>
      <c r="M502" s="102">
        <v>501</v>
      </c>
      <c r="N502" s="125">
        <v>2.0824010969580078</v>
      </c>
      <c r="O502" s="125">
        <v>-0.11650921039594911</v>
      </c>
      <c r="P502" s="125">
        <v>-5.8327933964589691E-2</v>
      </c>
      <c r="Q502" s="125">
        <v>0.5318993311387924</v>
      </c>
      <c r="R502" s="125">
        <v>0.33038947234242755</v>
      </c>
      <c r="S502" s="125">
        <v>-1.2008766690941399</v>
      </c>
      <c r="T502" s="125">
        <v>-1.1616137956976689</v>
      </c>
      <c r="U502" s="122">
        <v>-1.41438377117509</v>
      </c>
      <c r="V502" s="122">
        <v>0.96744529612340291</v>
      </c>
      <c r="W502" s="94">
        <v>1.3999753137153064</v>
      </c>
      <c r="X502" s="56"/>
      <c r="Y502" s="95">
        <v>501</v>
      </c>
      <c r="Z502" s="122">
        <f>(幕後結果!$AB$2+幕後結果!$AB$4*幕後結果_最佳化!$N1503)*12/3</f>
        <v>2.5371155834684043</v>
      </c>
      <c r="AA502" s="122">
        <f>(幕後結果!$AC$2+幕後結果!$AC$4*幕後結果_最佳化!$O1503)*12/3</f>
        <v>-1.3575472991720845</v>
      </c>
      <c r="AB502" s="122">
        <f>(幕後結果!$AD$2+幕後結果!$AD$4*幕後結果_最佳化!$P1503)*12/3</f>
        <v>1.0272074696088018</v>
      </c>
      <c r="AC502" s="122">
        <f>(幕後結果!$AE$2+幕後結果!$AE$4*幕後結果_最佳化!$Q1503)*12/3</f>
        <v>1.3636974070215866</v>
      </c>
      <c r="AD502" s="122">
        <f>(幕後結果!$AF$2+幕後結果!$AF$4*幕後結果_最佳化!$R1503)*12/3</f>
        <v>8.8137395199440693E-2</v>
      </c>
      <c r="AE502" s="122">
        <f>(幕後結果!$AG$2+幕後結果!$AG$4*幕後結果_最佳化!$S1503)*12/3</f>
        <v>0.18335800960318271</v>
      </c>
      <c r="AF502" s="122">
        <f>(幕後結果!$AH$2+幕後結果!$AH$4*幕後結果_最佳化!$T1503)*12/3</f>
        <v>0.65115381890526758</v>
      </c>
      <c r="AG502" s="122">
        <f>(幕後結果!$AI$2+幕後結果!$AI$4*幕後結果_最佳化!$U1503)*12/3</f>
        <v>-1.4302453217045139</v>
      </c>
      <c r="AH502" s="122">
        <f>(幕後結果!$AJ$2+幕後結果!$AJ$4*幕後結果_最佳化!$V1503)*12/3</f>
        <v>0.81556564934188824</v>
      </c>
      <c r="AI502" s="96">
        <f>(幕後結果!$AK$2+幕後結果!$AK$4*幕後結果_最佳化!$W1503)*12/3</f>
        <v>0.57148314729499816</v>
      </c>
      <c r="AJ502" s="56"/>
      <c r="AK502" s="56"/>
      <c r="AL502" s="56"/>
      <c r="AM502" s="104">
        <v>501</v>
      </c>
      <c r="AN502" s="122">
        <f t="shared" si="92"/>
        <v>0.11345991379890444</v>
      </c>
      <c r="AO502" s="122">
        <f t="shared" si="93"/>
        <v>4.2785218272254283E-3</v>
      </c>
      <c r="AP502" s="122">
        <f t="shared" si="94"/>
        <v>0.20251381408727631</v>
      </c>
      <c r="AQ502" s="122">
        <f t="shared" si="95"/>
        <v>6.3876304225868055E-2</v>
      </c>
      <c r="AR502" s="122">
        <f t="shared" si="96"/>
        <v>0.1374957230280956</v>
      </c>
      <c r="AS502" s="122">
        <f t="shared" si="97"/>
        <v>0.11577037204441655</v>
      </c>
      <c r="AT502" s="122">
        <f t="shared" si="98"/>
        <v>8.3645906864935768E-2</v>
      </c>
      <c r="AU502" s="122">
        <f t="shared" si="99"/>
        <v>0.21243693939158709</v>
      </c>
      <c r="AV502" s="122">
        <f t="shared" si="100"/>
        <v>3.5441342068263776E-3</v>
      </c>
      <c r="AW502" s="122">
        <f t="shared" si="101"/>
        <v>6.2978370524864241E-2</v>
      </c>
      <c r="AX502" s="122">
        <f t="shared" si="102"/>
        <v>0.99999999999999978</v>
      </c>
      <c r="AY502" s="122">
        <f>SUMPRODUCT(AN502:AW502,幕後結果_最佳化!$Z$1005:$AI$1005)</f>
        <v>5.7687194164548428E-2</v>
      </c>
      <c r="AZ502" s="122">
        <f>(SUMPRODUCT(AN502:AW502,MMULT(AN502:AW502,幕後結果!$AB$9:$AK$18)))*252</f>
        <v>5.4279245379839115E-2</v>
      </c>
      <c r="BA502" s="122">
        <f t="shared" si="103"/>
        <v>0.23297906639833355</v>
      </c>
      <c r="BB502" s="98">
        <f t="shared" si="104"/>
        <v>6.347005502745974E-2</v>
      </c>
      <c r="BC502" s="56"/>
      <c r="BD502" s="56"/>
    </row>
    <row r="503" spans="1:56">
      <c r="A503" s="91">
        <v>502</v>
      </c>
      <c r="B503" s="122">
        <v>0.6829061786397701</v>
      </c>
      <c r="C503" s="122">
        <v>0.50897641509687741</v>
      </c>
      <c r="D503" s="122">
        <v>0.84585188170840309</v>
      </c>
      <c r="E503" s="122">
        <v>0.36809409251303116</v>
      </c>
      <c r="F503" s="122">
        <v>0.29260670573512315</v>
      </c>
      <c r="G503" s="122">
        <v>0.71295447665697753</v>
      </c>
      <c r="H503" s="122">
        <v>0.36999665223956013</v>
      </c>
      <c r="I503" s="122">
        <v>0.85188330075216823</v>
      </c>
      <c r="J503" s="122">
        <v>0.75136486283762793</v>
      </c>
      <c r="K503" s="100">
        <v>0.77745478819771718</v>
      </c>
      <c r="L503" s="101"/>
      <c r="M503" s="102">
        <v>502</v>
      </c>
      <c r="N503" s="125">
        <v>0.47584102131868106</v>
      </c>
      <c r="O503" s="125">
        <v>2.250243479630008E-2</v>
      </c>
      <c r="P503" s="125">
        <v>1.0188035572810203</v>
      </c>
      <c r="Q503" s="125">
        <v>-0.33690543903425035</v>
      </c>
      <c r="R503" s="125">
        <v>-0.54578547110146014</v>
      </c>
      <c r="S503" s="125">
        <v>0.56203665301953043</v>
      </c>
      <c r="T503" s="125">
        <v>-0.33186221306798064</v>
      </c>
      <c r="U503" s="122">
        <v>1.0445448103175525</v>
      </c>
      <c r="V503" s="122">
        <v>0.67879103599178892</v>
      </c>
      <c r="W503" s="94">
        <v>0.76362554207139721</v>
      </c>
      <c r="X503" s="56"/>
      <c r="Y503" s="95">
        <v>502</v>
      </c>
      <c r="Z503" s="122">
        <f>(幕後結果!$AB$2+幕後結果!$AB$4*幕後結果_最佳化!$N1504)*12/3</f>
        <v>0.54249028393609988</v>
      </c>
      <c r="AA503" s="122">
        <f>(幕後結果!$AC$2+幕後結果!$AC$4*幕後結果_最佳化!$O1504)*12/3</f>
        <v>-1.3055652049489379</v>
      </c>
      <c r="AB503" s="122">
        <f>(幕後結果!$AD$2+幕後結果!$AD$4*幕後結果_最佳化!$P1504)*12/3</f>
        <v>1.4901977681400647</v>
      </c>
      <c r="AC503" s="122">
        <f>(幕後結果!$AE$2+幕後結果!$AE$4*幕後結果_最佳化!$Q1504)*12/3</f>
        <v>0.91595885094004004</v>
      </c>
      <c r="AD503" s="122">
        <f>(幕後結果!$AF$2+幕後結果!$AF$4*幕後結果_最佳化!$R1504)*12/3</f>
        <v>-0.39170888162815282</v>
      </c>
      <c r="AE503" s="122">
        <f>(幕後結果!$AG$2+幕後結果!$AG$4*幕後結果_最佳化!$S1504)*12/3</f>
        <v>0.79799883497126867</v>
      </c>
      <c r="AF503" s="122">
        <f>(幕後結果!$AH$2+幕後結果!$AH$4*幕後結果_最佳化!$T1504)*12/3</f>
        <v>0.9407978012336774</v>
      </c>
      <c r="AG503" s="122">
        <f>(幕後結果!$AI$2+幕後結果!$AI$4*幕後結果_最佳化!$U1504)*12/3</f>
        <v>0.5294614417306065</v>
      </c>
      <c r="AH503" s="122">
        <f>(幕後結果!$AJ$2+幕後結果!$AJ$4*幕後結果_最佳化!$V1504)*12/3</f>
        <v>0.80201605598474124</v>
      </c>
      <c r="AI503" s="96">
        <f>(幕後結果!$AK$2+幕後結果!$AK$4*幕後結果_最佳化!$W1504)*12/3</f>
        <v>-7.4772394660914121E-3</v>
      </c>
      <c r="AJ503" s="56"/>
      <c r="AK503" s="56"/>
      <c r="AL503" s="56"/>
      <c r="AM503" s="104">
        <v>502</v>
      </c>
      <c r="AN503" s="122">
        <f t="shared" si="92"/>
        <v>0.13562043720205005</v>
      </c>
      <c r="AO503" s="122">
        <f t="shared" si="93"/>
        <v>7.2422843983993651E-2</v>
      </c>
      <c r="AP503" s="122">
        <f t="shared" si="94"/>
        <v>0.13363602529214252</v>
      </c>
      <c r="AQ503" s="122">
        <f t="shared" si="95"/>
        <v>0.12408474065848864</v>
      </c>
      <c r="AR503" s="122">
        <f t="shared" si="96"/>
        <v>6.5088118293829517E-2</v>
      </c>
      <c r="AS503" s="122">
        <f t="shared" si="97"/>
        <v>0.12976634249619501</v>
      </c>
      <c r="AT503" s="122">
        <f t="shared" si="98"/>
        <v>0.15238108272369044</v>
      </c>
      <c r="AU503" s="122">
        <f t="shared" si="99"/>
        <v>0.11735346911010529</v>
      </c>
      <c r="AV503" s="122">
        <f t="shared" si="100"/>
        <v>3.7469074876672198E-3</v>
      </c>
      <c r="AW503" s="122">
        <f t="shared" si="101"/>
        <v>6.5900032751837631E-2</v>
      </c>
      <c r="AX503" s="122">
        <f t="shared" si="102"/>
        <v>1</v>
      </c>
      <c r="AY503" s="122">
        <f>SUMPRODUCT(AN503:AW503,幕後結果_最佳化!$Z$1005:$AI$1005)</f>
        <v>0.15823186746283585</v>
      </c>
      <c r="AZ503" s="122">
        <f>(SUMPRODUCT(AN503:AW503,MMULT(AN503:AW503,幕後結果!$AB$9:$AK$18)))*252</f>
        <v>4.9042380554932818E-2</v>
      </c>
      <c r="BA503" s="122">
        <f t="shared" si="103"/>
        <v>0.2214551434375206</v>
      </c>
      <c r="BB503" s="98">
        <f t="shared" si="104"/>
        <v>0.52079109869658358</v>
      </c>
      <c r="BC503" s="56"/>
      <c r="BD503" s="56"/>
    </row>
    <row r="504" spans="1:56">
      <c r="A504" s="91">
        <v>503</v>
      </c>
      <c r="B504" s="122">
        <v>0.70019383665707258</v>
      </c>
      <c r="C504" s="122">
        <v>6.0316810867781845E-2</v>
      </c>
      <c r="D504" s="122">
        <v>0.7491492711738037</v>
      </c>
      <c r="E504" s="122">
        <v>0.29942191126481044</v>
      </c>
      <c r="F504" s="122">
        <v>0.47735737309651682</v>
      </c>
      <c r="G504" s="122">
        <v>0.94970264191183862</v>
      </c>
      <c r="H504" s="122">
        <v>0.78848833735679702</v>
      </c>
      <c r="I504" s="122">
        <v>0.35938556724996551</v>
      </c>
      <c r="J504" s="122">
        <v>0.35057665375719615</v>
      </c>
      <c r="K504" s="100">
        <v>0.57639586938467491</v>
      </c>
      <c r="L504" s="101"/>
      <c r="M504" s="102">
        <v>503</v>
      </c>
      <c r="N504" s="125">
        <v>0.52495808856334347</v>
      </c>
      <c r="O504" s="125">
        <v>-1.5521195468461773</v>
      </c>
      <c r="P504" s="125">
        <v>0.67181503230680251</v>
      </c>
      <c r="Q504" s="125">
        <v>-0.52606388184519881</v>
      </c>
      <c r="R504" s="125">
        <v>-5.6787155073259217E-2</v>
      </c>
      <c r="S504" s="125">
        <v>1.6419772631514007</v>
      </c>
      <c r="T504" s="125">
        <v>0.80118712218609622</v>
      </c>
      <c r="U504" s="122">
        <v>-0.36010162917740723</v>
      </c>
      <c r="V504" s="122">
        <v>-0.38376408777408105</v>
      </c>
      <c r="W504" s="94">
        <v>0.1926816935389925</v>
      </c>
      <c r="X504" s="56"/>
      <c r="Y504" s="95">
        <v>503</v>
      </c>
      <c r="Z504" s="122">
        <f>(幕後結果!$AB$2+幕後結果!$AB$4*幕後結果_最佳化!$N1505)*12/3</f>
        <v>0.60347159826762042</v>
      </c>
      <c r="AA504" s="122">
        <f>(幕後結果!$AC$2+幕後結果!$AC$4*幕後結果_最佳化!$O1505)*12/3</f>
        <v>-3.4712415892354329</v>
      </c>
      <c r="AB504" s="122">
        <f>(幕後結果!$AD$2+幕後結果!$AD$4*幕後結果_最佳化!$P1505)*12/3</f>
        <v>1.0445918392805895</v>
      </c>
      <c r="AC504" s="122">
        <f>(幕後結果!$AE$2+幕後結果!$AE$4*幕後結果_最佳化!$Q1505)*12/3</f>
        <v>0.42746984164710072</v>
      </c>
      <c r="AD504" s="122">
        <f>(幕後結果!$AF$2+幕後結果!$AF$4*幕後結果_最佳化!$R1505)*12/3</f>
        <v>-0.28722164376337878</v>
      </c>
      <c r="AE504" s="122">
        <f>(幕後結果!$AG$2+幕後結果!$AG$4*幕後結果_最佳化!$S1505)*12/3</f>
        <v>1.0704789276432463</v>
      </c>
      <c r="AF504" s="122">
        <f>(幕後結果!$AH$2+幕後結果!$AH$4*幕後結果_最佳化!$T1505)*12/3</f>
        <v>2.0671411031888773</v>
      </c>
      <c r="AG504" s="122">
        <f>(幕後結果!$AI$2+幕後結果!$AI$4*幕後結果_最佳化!$U1505)*12/3</f>
        <v>-0.83556137066529335</v>
      </c>
      <c r="AH504" s="122">
        <f>(幕後結果!$AJ$2+幕後結果!$AJ$4*幕後結果_最佳化!$V1505)*12/3</f>
        <v>-0.37451793429172991</v>
      </c>
      <c r="AI504" s="96">
        <f>(幕後結果!$AK$2+幕後結果!$AK$4*幕後結果_最佳化!$W1505)*12/3</f>
        <v>-0.32699503103957139</v>
      </c>
      <c r="AJ504" s="56"/>
      <c r="AK504" s="56"/>
      <c r="AL504" s="56"/>
      <c r="AM504" s="104">
        <v>503</v>
      </c>
      <c r="AN504" s="122">
        <f t="shared" si="92"/>
        <v>0.10268985084330258</v>
      </c>
      <c r="AO504" s="122">
        <f t="shared" si="93"/>
        <v>8.0930292500475745E-2</v>
      </c>
      <c r="AP504" s="122">
        <f t="shared" si="94"/>
        <v>7.1296162490980933E-2</v>
      </c>
      <c r="AQ504" s="122">
        <f t="shared" si="95"/>
        <v>0.12487118705058543</v>
      </c>
      <c r="AR504" s="122">
        <f t="shared" si="96"/>
        <v>0.16250613124793628</v>
      </c>
      <c r="AS504" s="122">
        <f t="shared" si="97"/>
        <v>0.10220745178309609</v>
      </c>
      <c r="AT504" s="122">
        <f t="shared" si="98"/>
        <v>0.16198833834397006</v>
      </c>
      <c r="AU504" s="122">
        <f t="shared" si="99"/>
        <v>9.2332086407436745E-2</v>
      </c>
      <c r="AV504" s="122">
        <f t="shared" si="100"/>
        <v>4.9866933512759268E-2</v>
      </c>
      <c r="AW504" s="122">
        <f t="shared" si="101"/>
        <v>5.1311565819456756E-2</v>
      </c>
      <c r="AX504" s="122">
        <f t="shared" si="102"/>
        <v>0.99999999999999989</v>
      </c>
      <c r="AY504" s="122">
        <f>SUMPRODUCT(AN504:AW504,幕後結果_最佳化!$Z$1005:$AI$1005)</f>
        <v>0.14169539130289827</v>
      </c>
      <c r="AZ504" s="122">
        <f>(SUMPRODUCT(AN504:AW504,MMULT(AN504:AW504,幕後結果!$AB$9:$AK$18)))*252</f>
        <v>4.2240356042145169E-2</v>
      </c>
      <c r="BA504" s="122">
        <f t="shared" si="103"/>
        <v>0.20552458743942334</v>
      </c>
      <c r="BB504" s="98">
        <f t="shared" si="104"/>
        <v>0.48069864795139117</v>
      </c>
      <c r="BC504" s="56"/>
      <c r="BD504" s="56"/>
    </row>
    <row r="505" spans="1:56">
      <c r="A505" s="91">
        <v>504</v>
      </c>
      <c r="B505" s="122">
        <v>0.16662029909668963</v>
      </c>
      <c r="C505" s="122">
        <v>0.4943057699983604</v>
      </c>
      <c r="D505" s="122">
        <v>0.92324812456864125</v>
      </c>
      <c r="E505" s="122">
        <v>0.3027198443089909</v>
      </c>
      <c r="F505" s="122">
        <v>0.31833427241587997</v>
      </c>
      <c r="G505" s="122">
        <v>0.72074163053078633</v>
      </c>
      <c r="H505" s="122">
        <v>0.89514681599381096</v>
      </c>
      <c r="I505" s="122">
        <v>5.2815540841085529E-2</v>
      </c>
      <c r="J505" s="122">
        <v>0.64379935922217468</v>
      </c>
      <c r="K505" s="100">
        <v>0.99693143515618354</v>
      </c>
      <c r="L505" s="101"/>
      <c r="M505" s="102">
        <v>504</v>
      </c>
      <c r="N505" s="125">
        <v>-0.96760716369412081</v>
      </c>
      <c r="O505" s="125">
        <v>-1.4273802603734093E-2</v>
      </c>
      <c r="P505" s="125">
        <v>1.427264216167621</v>
      </c>
      <c r="Q505" s="125">
        <v>-0.51659388023320219</v>
      </c>
      <c r="R505" s="125">
        <v>-0.4723618293532395</v>
      </c>
      <c r="S505" s="125">
        <v>0.5850460712435932</v>
      </c>
      <c r="T505" s="125">
        <v>1.2543732575648929</v>
      </c>
      <c r="U505" s="122">
        <v>-1.6181462571684677</v>
      </c>
      <c r="V505" s="122">
        <v>0.36863301778724883</v>
      </c>
      <c r="W505" s="94">
        <v>2.7403633461274177</v>
      </c>
      <c r="X505" s="56"/>
      <c r="Y505" s="95">
        <v>504</v>
      </c>
      <c r="Z505" s="122">
        <f>(幕後結果!$AB$2+幕後結果!$AB$4*幕後結果_最佳化!$N1506)*12/3</f>
        <v>-1.2496233830519052</v>
      </c>
      <c r="AA505" s="122">
        <f>(幕後結果!$AC$2+幕後結果!$AC$4*幕後結果_最佳化!$O1506)*12/3</f>
        <v>-1.4816596441012282</v>
      </c>
      <c r="AB505" s="122">
        <f>(幕後結果!$AD$2+幕後結果!$AD$4*幕後結果_最佳化!$P1506)*12/3</f>
        <v>1.4054280268860444</v>
      </c>
      <c r="AC505" s="122">
        <f>(幕後結果!$AE$2+幕後結果!$AE$4*幕後結果_最佳化!$Q1506)*12/3</f>
        <v>0.7896048952602519</v>
      </c>
      <c r="AD505" s="122">
        <f>(幕後結果!$AF$2+幕後結果!$AF$4*幕後結果_最佳化!$R1506)*12/3</f>
        <v>-0.26622295920473193</v>
      </c>
      <c r="AE505" s="122">
        <f>(幕後結果!$AG$2+幕後結果!$AG$4*幕後結果_最佳化!$S1506)*12/3</f>
        <v>0.48148032975649019</v>
      </c>
      <c r="AF505" s="122">
        <f>(幕後結果!$AH$2+幕後結果!$AH$4*幕後結果_最佳化!$T1506)*12/3</f>
        <v>2.1426603678567107</v>
      </c>
      <c r="AG505" s="122">
        <f>(幕後結果!$AI$2+幕後結果!$AI$4*幕後結果_最佳化!$U1506)*12/3</f>
        <v>-3.24406056407582</v>
      </c>
      <c r="AH505" s="122">
        <f>(幕後結果!$AJ$2+幕後結果!$AJ$4*幕後結果_最佳化!$V1506)*12/3</f>
        <v>0.34280537592813737</v>
      </c>
      <c r="AI505" s="96">
        <f>(幕後結果!$AK$2+幕後結果!$AK$4*幕後結果_最佳化!$W1506)*12/3</f>
        <v>0.54054450876747429</v>
      </c>
      <c r="AJ505" s="56"/>
      <c r="AK505" s="56"/>
      <c r="AL505" s="56"/>
      <c r="AM505" s="104">
        <v>504</v>
      </c>
      <c r="AN505" s="122">
        <f t="shared" si="92"/>
        <v>9.5623687482448524E-2</v>
      </c>
      <c r="AO505" s="122">
        <f t="shared" si="93"/>
        <v>0.12662821819242567</v>
      </c>
      <c r="AP505" s="122">
        <f t="shared" si="94"/>
        <v>5.8357404965526292E-2</v>
      </c>
      <c r="AQ505" s="122">
        <f t="shared" si="95"/>
        <v>7.3518250074031635E-2</v>
      </c>
      <c r="AR505" s="122">
        <f t="shared" si="96"/>
        <v>7.8771428489746539E-2</v>
      </c>
      <c r="AS505" s="122">
        <f t="shared" si="97"/>
        <v>0.12894848737479375</v>
      </c>
      <c r="AT505" s="122">
        <f t="shared" si="98"/>
        <v>8.1561981479620099E-2</v>
      </c>
      <c r="AU505" s="122">
        <f t="shared" si="99"/>
        <v>0.13269635750225553</v>
      </c>
      <c r="AV505" s="122">
        <f t="shared" si="100"/>
        <v>5.0477899827085171E-2</v>
      </c>
      <c r="AW505" s="122">
        <f t="shared" si="101"/>
        <v>0.17341628461206685</v>
      </c>
      <c r="AX505" s="122">
        <f t="shared" si="102"/>
        <v>1</v>
      </c>
      <c r="AY505" s="122">
        <f>SUMPRODUCT(AN505:AW505,幕後結果_最佳化!$Z$1005:$AI$1005)</f>
        <v>-0.13776407412788638</v>
      </c>
      <c r="AZ505" s="122">
        <f>(SUMPRODUCT(AN505:AW505,MMULT(AN505:AW505,幕後結果!$AB$9:$AK$18)))*252</f>
        <v>4.7358399543538543E-2</v>
      </c>
      <c r="BA505" s="122">
        <f t="shared" si="103"/>
        <v>0.21761985098684941</v>
      </c>
      <c r="BB505" s="98">
        <f t="shared" si="104"/>
        <v>-0.83018195862473854</v>
      </c>
      <c r="BC505" s="56"/>
      <c r="BD505" s="56"/>
    </row>
    <row r="506" spans="1:56">
      <c r="A506" s="91">
        <v>505</v>
      </c>
      <c r="B506" s="122">
        <v>0.64351128574508665</v>
      </c>
      <c r="C506" s="122">
        <v>0.2437836732433647</v>
      </c>
      <c r="D506" s="122">
        <v>0.96279467532037044</v>
      </c>
      <c r="E506" s="122">
        <v>0.58311784168951464</v>
      </c>
      <c r="F506" s="122">
        <v>0.82576131444407674</v>
      </c>
      <c r="G506" s="122">
        <v>0.3582878336024411</v>
      </c>
      <c r="H506" s="122">
        <v>0.28962372618182952</v>
      </c>
      <c r="I506" s="122">
        <v>1.1024167215875291E-2</v>
      </c>
      <c r="J506" s="122">
        <v>2.6403239989791993E-2</v>
      </c>
      <c r="K506" s="100">
        <v>0.97636409947450065</v>
      </c>
      <c r="L506" s="101"/>
      <c r="M506" s="102">
        <v>505</v>
      </c>
      <c r="N506" s="125">
        <v>0.36786026674801975</v>
      </c>
      <c r="O506" s="125">
        <v>-0.6941831687943204</v>
      </c>
      <c r="P506" s="125">
        <v>1.7840801063256355</v>
      </c>
      <c r="Q506" s="125">
        <v>0.20987617637271561</v>
      </c>
      <c r="R506" s="125">
        <v>0.93754678261002555</v>
      </c>
      <c r="S506" s="125">
        <v>-0.36303911233606784</v>
      </c>
      <c r="T506" s="125">
        <v>-0.55448429277915745</v>
      </c>
      <c r="U506" s="122">
        <v>-2.2895341781562131</v>
      </c>
      <c r="V506" s="122">
        <v>-1.936500102726576</v>
      </c>
      <c r="W506" s="94">
        <v>1.9838568442684117</v>
      </c>
      <c r="X506" s="56"/>
      <c r="Y506" s="95">
        <v>505</v>
      </c>
      <c r="Z506" s="122">
        <f>(幕後結果!$AB$2+幕後結果!$AB$4*幕後結果_最佳化!$N1507)*12/3</f>
        <v>0.40842673524277195</v>
      </c>
      <c r="AA506" s="122">
        <f>(幕後結果!$AC$2+幕後結果!$AC$4*幕後結果_最佳化!$O1507)*12/3</f>
        <v>-2.3025921487691381</v>
      </c>
      <c r="AB506" s="122">
        <f>(幕後結果!$AD$2+幕後結果!$AD$4*幕後結果_最佳化!$P1507)*12/3</f>
        <v>2.0475737621753618</v>
      </c>
      <c r="AC506" s="122">
        <f>(幕後結果!$AE$2+幕後結果!$AE$4*幕後結果_最佳化!$Q1507)*12/3</f>
        <v>1.3624283200414329</v>
      </c>
      <c r="AD506" s="122">
        <f>(幕後結果!$AF$2+幕後結果!$AF$4*幕後結果_最佳化!$R1507)*12/3</f>
        <v>0.65112348843198864</v>
      </c>
      <c r="AE506" s="122">
        <f>(幕後結果!$AG$2+幕後結果!$AG$4*幕後結果_最佳化!$S1507)*12/3</f>
        <v>0.5029017765843562</v>
      </c>
      <c r="AF506" s="122">
        <f>(幕後結果!$AH$2+幕後結果!$AH$4*幕後結果_最佳化!$T1507)*12/3</f>
        <v>1.1019253401136262</v>
      </c>
      <c r="AG506" s="122">
        <f>(幕後結果!$AI$2+幕後結果!$AI$4*幕後結果_最佳化!$U1507)*12/3</f>
        <v>-3.1398783201687053</v>
      </c>
      <c r="AH506" s="122">
        <f>(幕後結果!$AJ$2+幕後結果!$AJ$4*幕後結果_最佳化!$V1507)*12/3</f>
        <v>-1.4462636323243692</v>
      </c>
      <c r="AI506" s="96">
        <f>(幕後結果!$AK$2+幕後結果!$AK$4*幕後結果_最佳化!$W1507)*12/3</f>
        <v>0.41596594813088389</v>
      </c>
      <c r="AJ506" s="56"/>
      <c r="AK506" s="56"/>
      <c r="AL506" s="56"/>
      <c r="AM506" s="104">
        <v>505</v>
      </c>
      <c r="AN506" s="122">
        <f t="shared" si="92"/>
        <v>0.10064292068332331</v>
      </c>
      <c r="AO506" s="122">
        <f t="shared" si="93"/>
        <v>6.3291805141470037E-2</v>
      </c>
      <c r="AP506" s="122">
        <f t="shared" si="94"/>
        <v>0.13270980878344782</v>
      </c>
      <c r="AQ506" s="122">
        <f t="shared" si="95"/>
        <v>0.1550514338568513</v>
      </c>
      <c r="AR506" s="122">
        <f t="shared" si="96"/>
        <v>0.17118709135415672</v>
      </c>
      <c r="AS506" s="122">
        <f t="shared" si="97"/>
        <v>2.3586497153245383E-2</v>
      </c>
      <c r="AT506" s="122">
        <f t="shared" si="98"/>
        <v>6.9967307298988535E-2</v>
      </c>
      <c r="AU506" s="122">
        <f t="shared" si="99"/>
        <v>0.13007535309777404</v>
      </c>
      <c r="AV506" s="122">
        <f t="shared" si="100"/>
        <v>7.7744339709794455E-2</v>
      </c>
      <c r="AW506" s="122">
        <f t="shared" si="101"/>
        <v>7.5743442920948353E-2</v>
      </c>
      <c r="AX506" s="122">
        <f t="shared" si="102"/>
        <v>1</v>
      </c>
      <c r="AY506" s="122">
        <f>SUMPRODUCT(AN506:AW506,幕後結果_最佳化!$Z$1005:$AI$1005)</f>
        <v>4.5022000880030062E-2</v>
      </c>
      <c r="AZ506" s="122">
        <f>(SUMPRODUCT(AN506:AW506,MMULT(AN506:AW506,幕後結果!$AB$9:$AK$18)))*252</f>
        <v>4.1500816221571819E-2</v>
      </c>
      <c r="BA506" s="122">
        <f t="shared" si="103"/>
        <v>0.20371749120184016</v>
      </c>
      <c r="BB506" s="98">
        <f t="shared" si="104"/>
        <v>1.0416390205432167E-2</v>
      </c>
      <c r="BC506" s="56"/>
      <c r="BD506" s="56"/>
    </row>
    <row r="507" spans="1:56">
      <c r="A507" s="91">
        <v>506</v>
      </c>
      <c r="B507" s="122">
        <v>0.7939672473030952</v>
      </c>
      <c r="C507" s="122">
        <v>0.38696583013801167</v>
      </c>
      <c r="D507" s="122">
        <v>0.56657477579917148</v>
      </c>
      <c r="E507" s="122">
        <v>0.25574013611300739</v>
      </c>
      <c r="F507" s="122">
        <v>0.65819965996992091</v>
      </c>
      <c r="G507" s="122">
        <v>0.12015862376393915</v>
      </c>
      <c r="H507" s="122">
        <v>4.8297279703990448E-2</v>
      </c>
      <c r="I507" s="122">
        <v>0.82273520934273048</v>
      </c>
      <c r="J507" s="122">
        <v>0.52950043275565828</v>
      </c>
      <c r="K507" s="100">
        <v>0.59548970611354646</v>
      </c>
      <c r="L507" s="101"/>
      <c r="M507" s="102">
        <v>506</v>
      </c>
      <c r="N507" s="125">
        <v>0.8202642085644285</v>
      </c>
      <c r="O507" s="125">
        <v>-0.28723595150572684</v>
      </c>
      <c r="P507" s="125">
        <v>0.16766040372997773</v>
      </c>
      <c r="Q507" s="125">
        <v>-0.65653450764175936</v>
      </c>
      <c r="R507" s="125">
        <v>0.40755462863008513</v>
      </c>
      <c r="S507" s="125">
        <v>-1.1741942028497132</v>
      </c>
      <c r="T507" s="125">
        <v>-1.6615922446097311</v>
      </c>
      <c r="U507" s="122">
        <v>0.92583914374570297</v>
      </c>
      <c r="V507" s="122">
        <v>7.4014139421659728E-2</v>
      </c>
      <c r="W507" s="94">
        <v>0.24168973023867837</v>
      </c>
      <c r="X507" s="56"/>
      <c r="Y507" s="95">
        <v>506</v>
      </c>
      <c r="Z507" s="122">
        <f>(幕後結果!$AB$2+幕後結果!$AB$4*幕後結果_最佳化!$N1508)*12/3</f>
        <v>0.97010902875803362</v>
      </c>
      <c r="AA507" s="122">
        <f>(幕後結果!$AC$2+幕後結果!$AC$4*幕後結果_最佳化!$O1508)*12/3</f>
        <v>-1.7024820557630986</v>
      </c>
      <c r="AB507" s="122">
        <f>(幕後結果!$AD$2+幕後結果!$AD$4*幕後結果_最佳化!$P1508)*12/3</f>
        <v>0.82542955015749941</v>
      </c>
      <c r="AC507" s="122">
        <f>(幕後結果!$AE$2+幕後結果!$AE$4*幕後結果_最佳化!$Q1508)*12/3</f>
        <v>0.45045549718067807</v>
      </c>
      <c r="AD507" s="122">
        <f>(幕後結果!$AF$2+幕後結果!$AF$4*幕後結果_最佳化!$R1508)*12/3</f>
        <v>9.2909638984822296E-2</v>
      </c>
      <c r="AE507" s="122">
        <f>(幕後結果!$AG$2+幕後結果!$AG$4*幕後結果_最佳化!$S1508)*12/3</f>
        <v>-0.71545915171548058</v>
      </c>
      <c r="AF507" s="122">
        <f>(幕後結果!$AH$2+幕後結果!$AH$4*幕後結果_最佳化!$T1508)*12/3</f>
        <v>5.3242091649365664E-2</v>
      </c>
      <c r="AG507" s="122">
        <f>(幕後結果!$AI$2+幕後結果!$AI$4*幕後結果_最佳化!$U1508)*12/3</f>
        <v>0.66404469689127965</v>
      </c>
      <c r="AH507" s="122">
        <f>(幕後結果!$AJ$2+幕後結果!$AJ$4*幕後結果_最佳化!$V1508)*12/3</f>
        <v>7.1093954351012123E-2</v>
      </c>
      <c r="AI507" s="96">
        <f>(幕後結果!$AK$2+幕後結果!$AK$4*幕後結果_最佳化!$W1508)*12/3</f>
        <v>-0.30567203744670213</v>
      </c>
      <c r="AJ507" s="56"/>
      <c r="AK507" s="56"/>
      <c r="AL507" s="56"/>
      <c r="AM507" s="104">
        <v>506</v>
      </c>
      <c r="AN507" s="122">
        <f t="shared" si="92"/>
        <v>0.18948857693669485</v>
      </c>
      <c r="AO507" s="122">
        <f t="shared" si="93"/>
        <v>0.19246298497054642</v>
      </c>
      <c r="AP507" s="122">
        <f t="shared" si="94"/>
        <v>6.3928791318357062E-2</v>
      </c>
      <c r="AQ507" s="122">
        <f t="shared" si="95"/>
        <v>0.12772304295574913</v>
      </c>
      <c r="AR507" s="122">
        <f t="shared" si="96"/>
        <v>9.9211524875012211E-2</v>
      </c>
      <c r="AS507" s="122">
        <f t="shared" si="97"/>
        <v>8.7952513568134799E-2</v>
      </c>
      <c r="AT507" s="122">
        <f t="shared" si="98"/>
        <v>2.698119133414028E-2</v>
      </c>
      <c r="AU507" s="122">
        <f t="shared" si="99"/>
        <v>3.7114695813538226E-2</v>
      </c>
      <c r="AV507" s="122">
        <f t="shared" si="100"/>
        <v>1.8113885819467955E-2</v>
      </c>
      <c r="AW507" s="122">
        <f t="shared" si="101"/>
        <v>0.15702279240835898</v>
      </c>
      <c r="AX507" s="122">
        <f t="shared" si="102"/>
        <v>0.99999999999999978</v>
      </c>
      <c r="AY507" s="122">
        <f>SUMPRODUCT(AN507:AW507,幕後結果_最佳化!$Z$1005:$AI$1005)</f>
        <v>-0.17361815793280616</v>
      </c>
      <c r="AZ507" s="122">
        <f>(SUMPRODUCT(AN507:AW507,MMULT(AN507:AW507,幕後結果!$AB$9:$AK$18)))*252</f>
        <v>5.4986679258921853E-2</v>
      </c>
      <c r="BA507" s="122">
        <f t="shared" si="103"/>
        <v>0.23449238635597927</v>
      </c>
      <c r="BB507" s="98">
        <f t="shared" si="104"/>
        <v>-0.92334834958826029</v>
      </c>
      <c r="BC507" s="56"/>
      <c r="BD507" s="56"/>
    </row>
    <row r="508" spans="1:56">
      <c r="A508" s="91">
        <v>507</v>
      </c>
      <c r="B508" s="122">
        <v>0.61593876865180808</v>
      </c>
      <c r="C508" s="122">
        <v>0.15250254629113202</v>
      </c>
      <c r="D508" s="122">
        <v>0.31246340732658529</v>
      </c>
      <c r="E508" s="122">
        <v>0.73678189259008864</v>
      </c>
      <c r="F508" s="122">
        <v>0.18745548228466524</v>
      </c>
      <c r="G508" s="122">
        <v>3.9622832435184163E-2</v>
      </c>
      <c r="H508" s="122">
        <v>0.27340605859915312</v>
      </c>
      <c r="I508" s="122">
        <v>6.4662786169726871E-3</v>
      </c>
      <c r="J508" s="122">
        <v>0.34787815647052045</v>
      </c>
      <c r="K508" s="100">
        <v>4.8020797921285219E-2</v>
      </c>
      <c r="L508" s="101"/>
      <c r="M508" s="102">
        <v>507</v>
      </c>
      <c r="N508" s="125">
        <v>0.29483168225076589</v>
      </c>
      <c r="O508" s="125">
        <v>-1.0257592199863463</v>
      </c>
      <c r="P508" s="125">
        <v>-0.48887977576457048</v>
      </c>
      <c r="Q508" s="125">
        <v>0.63345552599892807</v>
      </c>
      <c r="R508" s="125">
        <v>-0.8873119667665067</v>
      </c>
      <c r="S508" s="125">
        <v>-1.7550797655885162</v>
      </c>
      <c r="T508" s="125">
        <v>-0.60254394989094229</v>
      </c>
      <c r="U508" s="122">
        <v>-2.4856211148274041</v>
      </c>
      <c r="V508" s="122">
        <v>-0.39105536418483561</v>
      </c>
      <c r="W508" s="94">
        <v>-1.6643545562822439</v>
      </c>
      <c r="X508" s="56"/>
      <c r="Y508" s="95">
        <v>507</v>
      </c>
      <c r="Z508" s="122">
        <f>(幕後結果!$AB$2+幕後結果!$AB$4*幕後結果_最佳化!$N1509)*12/3</f>
        <v>0.31775806717613386</v>
      </c>
      <c r="AA508" s="122">
        <f>(幕後結果!$AC$2+幕後結果!$AC$4*幕後結果_最佳化!$O1509)*12/3</f>
        <v>-2.7658732223474427</v>
      </c>
      <c r="AB508" s="122">
        <f>(幕後結果!$AD$2+幕後結果!$AD$4*幕後結果_最佳化!$P1509)*12/3</f>
        <v>2.3643456468288304E-2</v>
      </c>
      <c r="AC508" s="122">
        <f>(幕後結果!$AE$2+幕後結果!$AE$4*幕後結果_最佳化!$Q1509)*12/3</f>
        <v>1.0720458419076657</v>
      </c>
      <c r="AD508" s="122">
        <f>(幕後結果!$AF$2+幕後結果!$AF$4*幕後結果_最佳化!$R1509)*12/3</f>
        <v>-0.7956229868365452</v>
      </c>
      <c r="AE508" s="122">
        <f>(幕後結果!$AG$2+幕後結果!$AG$4*幕後結果_最佳化!$S1509)*12/3</f>
        <v>-0.97797266585260034</v>
      </c>
      <c r="AF508" s="122">
        <f>(幕後結果!$AH$2+幕後結果!$AH$4*幕後結果_最佳化!$T1509)*12/3</f>
        <v>0.47106117582822166</v>
      </c>
      <c r="AG508" s="122">
        <f>(幕後結果!$AI$2+幕後結果!$AI$4*幕後結果_最佳化!$U1509)*12/3</f>
        <v>-3.7535187015315654</v>
      </c>
      <c r="AH508" s="122">
        <f>(幕後結果!$AJ$2+幕後結果!$AJ$4*幕後結果_最佳化!$V1509)*12/3</f>
        <v>-0.91784674804528787</v>
      </c>
      <c r="AI508" s="96">
        <f>(幕後結果!$AK$2+幕後結果!$AK$4*幕後結果_最佳化!$W1509)*12/3</f>
        <v>-1.641560376831962</v>
      </c>
      <c r="AJ508" s="56"/>
      <c r="AK508" s="56"/>
      <c r="AL508" s="56"/>
      <c r="AM508" s="104">
        <v>507</v>
      </c>
      <c r="AN508" s="122">
        <f t="shared" si="92"/>
        <v>8.4743188451186224E-2</v>
      </c>
      <c r="AO508" s="122">
        <f t="shared" si="93"/>
        <v>0.1549149949796251</v>
      </c>
      <c r="AP508" s="122">
        <f t="shared" si="94"/>
        <v>0.12129125251659327</v>
      </c>
      <c r="AQ508" s="122">
        <f t="shared" si="95"/>
        <v>1.5046273515687299E-2</v>
      </c>
      <c r="AR508" s="122">
        <f t="shared" si="96"/>
        <v>8.7465885266462179E-2</v>
      </c>
      <c r="AS508" s="122">
        <f t="shared" si="97"/>
        <v>0.1231419833354522</v>
      </c>
      <c r="AT508" s="122">
        <f t="shared" si="98"/>
        <v>0.10918678756405036</v>
      </c>
      <c r="AU508" s="122">
        <f t="shared" si="99"/>
        <v>0.13180272015643971</v>
      </c>
      <c r="AV508" s="122">
        <f t="shared" si="100"/>
        <v>6.2576378839852148E-2</v>
      </c>
      <c r="AW508" s="122">
        <f t="shared" si="101"/>
        <v>0.10983053537465154</v>
      </c>
      <c r="AX508" s="122">
        <f t="shared" si="102"/>
        <v>1</v>
      </c>
      <c r="AY508" s="122">
        <f>SUMPRODUCT(AN508:AW508,幕後結果_最佳化!$Z$1005:$AI$1005)</f>
        <v>-0.13723955931324894</v>
      </c>
      <c r="AZ508" s="122">
        <f>(SUMPRODUCT(AN508:AW508,MMULT(AN508:AW508,幕後結果!$AB$9:$AK$18)))*252</f>
        <v>4.9943082909523033E-2</v>
      </c>
      <c r="BA508" s="122">
        <f t="shared" si="103"/>
        <v>0.2234794910266332</v>
      </c>
      <c r="BB508" s="98">
        <f t="shared" si="104"/>
        <v>-0.80606752094213774</v>
      </c>
      <c r="BC508" s="56"/>
      <c r="BD508" s="56"/>
    </row>
    <row r="509" spans="1:56">
      <c r="A509" s="91">
        <v>508</v>
      </c>
      <c r="B509" s="122">
        <v>0.26162216071877475</v>
      </c>
      <c r="C509" s="122">
        <v>0.15163237896348236</v>
      </c>
      <c r="D509" s="122">
        <v>0.72018621948259542</v>
      </c>
      <c r="E509" s="122">
        <v>0.34992868488676598</v>
      </c>
      <c r="F509" s="122">
        <v>0.37215830963362251</v>
      </c>
      <c r="G509" s="122">
        <v>0.38603342619240522</v>
      </c>
      <c r="H509" s="122">
        <v>0.34016162366027447</v>
      </c>
      <c r="I509" s="122">
        <v>0.3905497073409776</v>
      </c>
      <c r="J509" s="122">
        <v>0.46848920986213383</v>
      </c>
      <c r="K509" s="100">
        <v>0.62700646572458441</v>
      </c>
      <c r="L509" s="101"/>
      <c r="M509" s="102">
        <v>508</v>
      </c>
      <c r="N509" s="125">
        <v>-0.63835238091045987</v>
      </c>
      <c r="O509" s="125">
        <v>-1.0294574643048904</v>
      </c>
      <c r="P509" s="125">
        <v>0.58339479486236834</v>
      </c>
      <c r="Q509" s="125">
        <v>-0.38551300947145928</v>
      </c>
      <c r="R509" s="125">
        <v>-0.3261423992984136</v>
      </c>
      <c r="S509" s="125">
        <v>-0.28967242700967016</v>
      </c>
      <c r="T509" s="125">
        <v>-0.41202206937627722</v>
      </c>
      <c r="U509" s="122">
        <v>-0.27788659467291604</v>
      </c>
      <c r="V509" s="122">
        <v>-7.9068146314963783E-2</v>
      </c>
      <c r="W509" s="94">
        <v>0.32393523344647096</v>
      </c>
      <c r="X509" s="56"/>
      <c r="Y509" s="95">
        <v>508</v>
      </c>
      <c r="Z509" s="122">
        <f>(幕後結果!$AB$2+幕後結果!$AB$4*幕後結果_最佳化!$N1510)*12/3</f>
        <v>-0.84083697681001246</v>
      </c>
      <c r="AA509" s="122">
        <f>(幕後結果!$AC$2+幕後結果!$AC$4*幕後結果_最佳化!$O1510)*12/3</f>
        <v>-2.8520494388721809</v>
      </c>
      <c r="AB509" s="122">
        <f>(幕後結果!$AD$2+幕後結果!$AD$4*幕後結果_最佳化!$P1510)*12/3</f>
        <v>0.67074171581749698</v>
      </c>
      <c r="AC509" s="122">
        <f>(幕後結果!$AE$2+幕後結果!$AE$4*幕後結果_最佳化!$Q1510)*12/3</f>
        <v>0.52968771787595204</v>
      </c>
      <c r="AD509" s="122">
        <f>(幕後結果!$AF$2+幕後結果!$AF$4*幕後結果_最佳化!$R1510)*12/3</f>
        <v>-0.36323374478747161</v>
      </c>
      <c r="AE509" s="122">
        <f>(幕後結果!$AG$2+幕後結果!$AG$4*幕後結果_最佳化!$S1510)*12/3</f>
        <v>-0.41721273258474789</v>
      </c>
      <c r="AF509" s="122">
        <f>(幕後結果!$AH$2+幕後結果!$AH$4*幕後結果_最佳化!$T1510)*12/3</f>
        <v>0.68035995152896778</v>
      </c>
      <c r="AG509" s="122">
        <f>(幕後結果!$AI$2+幕後結果!$AI$4*幕後結果_最佳化!$U1510)*12/3</f>
        <v>-1.5068011341895555</v>
      </c>
      <c r="AH509" s="122">
        <f>(幕後結果!$AJ$2+幕後結果!$AJ$4*幕後結果_最佳化!$V1510)*12/3</f>
        <v>-0.46756897990339868</v>
      </c>
      <c r="AI509" s="96">
        <f>(幕後結果!$AK$2+幕後結果!$AK$4*幕後結果_最佳化!$W1510)*12/3</f>
        <v>-0.71421873274781011</v>
      </c>
      <c r="AJ509" s="56"/>
      <c r="AK509" s="56"/>
      <c r="AL509" s="56"/>
      <c r="AM509" s="104">
        <v>508</v>
      </c>
      <c r="AN509" s="122">
        <f t="shared" si="92"/>
        <v>7.3913267574688635E-2</v>
      </c>
      <c r="AO509" s="122">
        <f t="shared" si="93"/>
        <v>0.10831746936847739</v>
      </c>
      <c r="AP509" s="122">
        <f t="shared" si="94"/>
        <v>4.6111059397356338E-2</v>
      </c>
      <c r="AQ509" s="122">
        <f t="shared" si="95"/>
        <v>0.1126103909465689</v>
      </c>
      <c r="AR509" s="122">
        <f t="shared" si="96"/>
        <v>0.11404545433165549</v>
      </c>
      <c r="AS509" s="122">
        <f t="shared" si="97"/>
        <v>0.11994196196467743</v>
      </c>
      <c r="AT509" s="122">
        <f t="shared" si="98"/>
        <v>5.2055694199828577E-2</v>
      </c>
      <c r="AU509" s="122">
        <f t="shared" si="99"/>
        <v>0.10153246825135238</v>
      </c>
      <c r="AV509" s="122">
        <f t="shared" si="100"/>
        <v>0.12049721127988049</v>
      </c>
      <c r="AW509" s="122">
        <f t="shared" si="101"/>
        <v>0.15097502268551447</v>
      </c>
      <c r="AX509" s="122">
        <f t="shared" si="102"/>
        <v>1.0000000000000002</v>
      </c>
      <c r="AY509" s="122">
        <f>SUMPRODUCT(AN509:AW509,幕後結果_最佳化!$Z$1005:$AI$1005)</f>
        <v>-8.1236648929415428E-2</v>
      </c>
      <c r="AZ509" s="122">
        <f>(SUMPRODUCT(AN509:AW509,MMULT(AN509:AW509,幕後結果!$AB$9:$AK$18)))*252</f>
        <v>4.3930115950113841E-2</v>
      </c>
      <c r="BA509" s="122">
        <f t="shared" si="103"/>
        <v>0.2095951238700792</v>
      </c>
      <c r="BB509" s="98">
        <f t="shared" si="104"/>
        <v>-0.59226878296254382</v>
      </c>
      <c r="BC509" s="56"/>
      <c r="BD509" s="56"/>
    </row>
    <row r="510" spans="1:56">
      <c r="A510" s="91">
        <v>509</v>
      </c>
      <c r="B510" s="122">
        <v>0.44459517025507922</v>
      </c>
      <c r="C510" s="122">
        <v>0.26503297853005181</v>
      </c>
      <c r="D510" s="122">
        <v>0.51112717690016285</v>
      </c>
      <c r="E510" s="122">
        <v>0.76718407694096391</v>
      </c>
      <c r="F510" s="122">
        <v>0.81869527703666201</v>
      </c>
      <c r="G510" s="122">
        <v>0.81200681635182126</v>
      </c>
      <c r="H510" s="122">
        <v>0.66223264717147012</v>
      </c>
      <c r="I510" s="122">
        <v>0.21781504723988232</v>
      </c>
      <c r="J510" s="122">
        <v>0.62366780300687674</v>
      </c>
      <c r="K510" s="100">
        <v>0.42586661448803587</v>
      </c>
      <c r="L510" s="101"/>
      <c r="M510" s="102">
        <v>509</v>
      </c>
      <c r="N510" s="125">
        <v>-0.1393287901443914</v>
      </c>
      <c r="O510" s="125">
        <v>-0.62790533320195918</v>
      </c>
      <c r="P510" s="125">
        <v>2.7895313595366639E-2</v>
      </c>
      <c r="Q510" s="125">
        <v>0.72960470388347187</v>
      </c>
      <c r="R510" s="125">
        <v>0.91040408172613863</v>
      </c>
      <c r="S510" s="125">
        <v>0.88531573212004955</v>
      </c>
      <c r="T510" s="125">
        <v>0.41856413473270582</v>
      </c>
      <c r="U510" s="122">
        <v>-0.77959365049509388</v>
      </c>
      <c r="V510" s="122">
        <v>0.31512809992077007</v>
      </c>
      <c r="W510" s="94">
        <v>-0.18690741034252412</v>
      </c>
      <c r="X510" s="56"/>
      <c r="Y510" s="95">
        <v>509</v>
      </c>
      <c r="Z510" s="122">
        <f>(幕後結果!$AB$2+幕後結果!$AB$4*幕後結果_最佳化!$N1511)*12/3</f>
        <v>-0.22127403963858308</v>
      </c>
      <c r="AA510" s="122">
        <f>(幕後結果!$AC$2+幕後結果!$AC$4*幕後結果_最佳化!$O1511)*12/3</f>
        <v>-2.2553236164441777</v>
      </c>
      <c r="AB510" s="122">
        <f>(幕後結果!$AD$2+幕後結果!$AD$4*幕後結果_最佳化!$P1511)*12/3</f>
        <v>0.38078945402119241</v>
      </c>
      <c r="AC510" s="122">
        <f>(幕後結果!$AE$2+幕後結果!$AE$4*幕後結果_最佳化!$Q1511)*12/3</f>
        <v>1.3065697319681315</v>
      </c>
      <c r="AD510" s="122">
        <f>(幕後結果!$AF$2+幕後結果!$AF$4*幕後結果_最佳化!$R1511)*12/3</f>
        <v>0.53205300016979096</v>
      </c>
      <c r="AE510" s="122">
        <f>(幕後結果!$AG$2+幕後結果!$AG$4*幕後結果_最佳化!$S1511)*12/3</f>
        <v>1.2819022582883357</v>
      </c>
      <c r="AF510" s="122">
        <f>(幕後結果!$AH$2+幕後結果!$AH$4*幕後結果_最佳化!$T1511)*12/3</f>
        <v>1.6357214351743812</v>
      </c>
      <c r="AG510" s="122">
        <f>(幕後結果!$AI$2+幕後結果!$AI$4*幕後結果_最佳化!$U1511)*12/3</f>
        <v>-1.5968007363718624</v>
      </c>
      <c r="AH510" s="122">
        <f>(幕後結果!$AJ$2+幕後結果!$AJ$4*幕後結果_最佳化!$V1511)*12/3</f>
        <v>0.19731591539280879</v>
      </c>
      <c r="AI510" s="96">
        <f>(幕後結果!$AK$2+幕後結果!$AK$4*幕後結果_最佳化!$W1511)*12/3</f>
        <v>-0.34415456172622988</v>
      </c>
      <c r="AJ510" s="56"/>
      <c r="AK510" s="56"/>
      <c r="AL510" s="56"/>
      <c r="AM510" s="104">
        <v>509</v>
      </c>
      <c r="AN510" s="122">
        <f t="shared" si="92"/>
        <v>9.7357581713480995E-2</v>
      </c>
      <c r="AO510" s="122">
        <f t="shared" si="93"/>
        <v>2.0324874860477807E-2</v>
      </c>
      <c r="AP510" s="122">
        <f t="shared" si="94"/>
        <v>4.6491481199284666E-2</v>
      </c>
      <c r="AQ510" s="122">
        <f t="shared" si="95"/>
        <v>6.6672661585420604E-3</v>
      </c>
      <c r="AR510" s="122">
        <f t="shared" si="96"/>
        <v>0.22033526528856143</v>
      </c>
      <c r="AS510" s="122">
        <f t="shared" si="97"/>
        <v>0.11519071026651603</v>
      </c>
      <c r="AT510" s="122">
        <f t="shared" si="98"/>
        <v>0.10987020375174142</v>
      </c>
      <c r="AU510" s="122">
        <f t="shared" si="99"/>
        <v>7.934625559694608E-2</v>
      </c>
      <c r="AV510" s="122">
        <f t="shared" si="100"/>
        <v>0.16714752643686662</v>
      </c>
      <c r="AW510" s="122">
        <f t="shared" si="101"/>
        <v>0.13726883472758289</v>
      </c>
      <c r="AX510" s="122">
        <f t="shared" si="102"/>
        <v>1</v>
      </c>
      <c r="AY510" s="122">
        <f>SUMPRODUCT(AN510:AW510,幕後結果_最佳化!$Z$1005:$AI$1005)</f>
        <v>3.1124845339658772E-2</v>
      </c>
      <c r="AZ510" s="122">
        <f>(SUMPRODUCT(AN510:AW510,MMULT(AN510:AW510,幕後結果!$AB$9:$AK$18)))*252</f>
        <v>4.146114419003015E-2</v>
      </c>
      <c r="BA510" s="122">
        <f t="shared" si="103"/>
        <v>0.20362009770656272</v>
      </c>
      <c r="BB510" s="98">
        <f t="shared" si="104"/>
        <v>-5.7829039436521755E-2</v>
      </c>
      <c r="BC510" s="56"/>
      <c r="BD510" s="56"/>
    </row>
    <row r="511" spans="1:56">
      <c r="A511" s="91">
        <v>510</v>
      </c>
      <c r="B511" s="122">
        <v>0.34269133077346003</v>
      </c>
      <c r="C511" s="122">
        <v>0.9422081205896935</v>
      </c>
      <c r="D511" s="122">
        <v>0.41696094174518139</v>
      </c>
      <c r="E511" s="122">
        <v>9.334643052938052E-2</v>
      </c>
      <c r="F511" s="122">
        <v>0.77350225456020416</v>
      </c>
      <c r="G511" s="122">
        <v>0.99343182240850547</v>
      </c>
      <c r="H511" s="122">
        <v>0.65030413763717521</v>
      </c>
      <c r="I511" s="122">
        <v>0.5151273134988168</v>
      </c>
      <c r="J511" s="122">
        <v>0.38189970462023703</v>
      </c>
      <c r="K511" s="100">
        <v>0.45364502717728361</v>
      </c>
      <c r="L511" s="101"/>
      <c r="M511" s="102">
        <v>510</v>
      </c>
      <c r="N511" s="125">
        <v>-0.40512903972979547</v>
      </c>
      <c r="O511" s="125">
        <v>1.57358354960437</v>
      </c>
      <c r="P511" s="125">
        <v>-0.20967430229698988</v>
      </c>
      <c r="Q511" s="125">
        <v>-1.3204258997708944</v>
      </c>
      <c r="R511" s="125">
        <v>0.75043046081248999</v>
      </c>
      <c r="S511" s="125">
        <v>2.4800511093658937</v>
      </c>
      <c r="T511" s="125">
        <v>0.38614170456136038</v>
      </c>
      <c r="U511" s="122">
        <v>3.7927642964551631E-2</v>
      </c>
      <c r="V511" s="122">
        <v>-0.3004952628859775</v>
      </c>
      <c r="W511" s="94">
        <v>-0.11645738969223207</v>
      </c>
      <c r="X511" s="56"/>
      <c r="Y511" s="95">
        <v>510</v>
      </c>
      <c r="Z511" s="122">
        <f>(幕後結果!$AB$2+幕後結果!$AB$4*幕後結果_最佳化!$N1512)*12/3</f>
        <v>-0.55127844500392076</v>
      </c>
      <c r="AA511" s="122">
        <f>(幕後結果!$AC$2+幕後結果!$AC$4*幕後結果_最佳化!$O1512)*12/3</f>
        <v>0.75539453934290834</v>
      </c>
      <c r="AB511" s="122">
        <f>(幕後結果!$AD$2+幕後結果!$AD$4*幕後結果_最佳化!$P1512)*12/3</f>
        <v>0.31860663631042163</v>
      </c>
      <c r="AC511" s="122">
        <f>(幕後結果!$AE$2+幕後結果!$AE$4*幕後結果_最佳化!$Q1512)*12/3</f>
        <v>0.12905655754795642</v>
      </c>
      <c r="AD511" s="122">
        <f>(幕後結果!$AF$2+幕後結果!$AF$4*幕後結果_最佳化!$R1512)*12/3</f>
        <v>0.48318130446315016</v>
      </c>
      <c r="AE511" s="122">
        <f>(幕後結果!$AG$2+幕後結果!$AG$4*幕後結果_最佳化!$S1512)*12/3</f>
        <v>1.7662531211668682</v>
      </c>
      <c r="AF511" s="122">
        <f>(幕後結果!$AH$2+幕後結果!$AH$4*幕後結果_最佳化!$T1512)*12/3</f>
        <v>1.6018360371196294</v>
      </c>
      <c r="AG511" s="122">
        <f>(幕後結果!$AI$2+幕後結果!$AI$4*幕後結果_最佳化!$U1512)*12/3</f>
        <v>-0.81948623803103171</v>
      </c>
      <c r="AH511" s="122">
        <f>(幕後結果!$AJ$2+幕後結果!$AJ$4*幕後結果_最佳化!$V1512)*12/3</f>
        <v>0.40789926714486952</v>
      </c>
      <c r="AI511" s="96">
        <f>(幕後結果!$AK$2+幕後結果!$AK$4*幕後結果_最佳化!$W1512)*12/3</f>
        <v>-0.11492695887066479</v>
      </c>
      <c r="AJ511" s="56"/>
      <c r="AK511" s="56"/>
      <c r="AL511" s="56"/>
      <c r="AM511" s="104">
        <v>510</v>
      </c>
      <c r="AN511" s="122">
        <f t="shared" si="92"/>
        <v>8.9844572217685603E-2</v>
      </c>
      <c r="AO511" s="122">
        <f t="shared" si="93"/>
        <v>0.17493110344413679</v>
      </c>
      <c r="AP511" s="122">
        <f t="shared" si="94"/>
        <v>0.11971821808807392</v>
      </c>
      <c r="AQ511" s="122">
        <f t="shared" si="95"/>
        <v>5.3458637396549616E-2</v>
      </c>
      <c r="AR511" s="122">
        <f t="shared" si="96"/>
        <v>9.0285929956085281E-2</v>
      </c>
      <c r="AS511" s="122">
        <f t="shared" si="97"/>
        <v>3.9256049445819952E-2</v>
      </c>
      <c r="AT511" s="122">
        <f t="shared" si="98"/>
        <v>0.12520180734263511</v>
      </c>
      <c r="AU511" s="122">
        <f t="shared" si="99"/>
        <v>5.7545495546860378E-2</v>
      </c>
      <c r="AV511" s="122">
        <f t="shared" si="100"/>
        <v>0.13608266853192061</v>
      </c>
      <c r="AW511" s="122">
        <f t="shared" si="101"/>
        <v>0.11367551803023278</v>
      </c>
      <c r="AX511" s="122">
        <f t="shared" si="102"/>
        <v>1</v>
      </c>
      <c r="AY511" s="122">
        <f>SUMPRODUCT(AN511:AW511,幕後結果_最佳化!$Z$1005:$AI$1005)</f>
        <v>-7.2066654115749806E-2</v>
      </c>
      <c r="AZ511" s="122">
        <f>(SUMPRODUCT(AN511:AW511,MMULT(AN511:AW511,幕後結果!$AB$9:$AK$18)))*252</f>
        <v>4.8807855624119004E-2</v>
      </c>
      <c r="BA511" s="122">
        <f t="shared" si="103"/>
        <v>0.22092499999800611</v>
      </c>
      <c r="BB511" s="98">
        <f t="shared" si="104"/>
        <v>-0.52038770676377688</v>
      </c>
      <c r="BC511" s="56"/>
      <c r="BD511" s="56"/>
    </row>
    <row r="512" spans="1:56">
      <c r="A512" s="91">
        <v>511</v>
      </c>
      <c r="B512" s="122">
        <v>0.43406198215767167</v>
      </c>
      <c r="C512" s="122">
        <v>0.53533464574768175</v>
      </c>
      <c r="D512" s="122">
        <v>0.95524713201461053</v>
      </c>
      <c r="E512" s="122">
        <v>0.93013712124922665</v>
      </c>
      <c r="F512" s="122">
        <v>0.37246112519701846</v>
      </c>
      <c r="G512" s="122">
        <v>3.5774019687378145E-2</v>
      </c>
      <c r="H512" s="122">
        <v>0.69236847161703952</v>
      </c>
      <c r="I512" s="122">
        <v>8.2653565903326953E-2</v>
      </c>
      <c r="J512" s="122">
        <v>0.80947338753539122</v>
      </c>
      <c r="K512" s="100">
        <v>0.90179253842004403</v>
      </c>
      <c r="L512" s="101"/>
      <c r="M512" s="102">
        <v>511</v>
      </c>
      <c r="N512" s="125">
        <v>-0.16604191533382093</v>
      </c>
      <c r="O512" s="125">
        <v>8.8686944402769238E-2</v>
      </c>
      <c r="P512" s="125">
        <v>1.6980107338092945</v>
      </c>
      <c r="Q512" s="125">
        <v>1.4768130497758165</v>
      </c>
      <c r="R512" s="125">
        <v>-0.32534199540651026</v>
      </c>
      <c r="S512" s="125">
        <v>-1.801983259838827</v>
      </c>
      <c r="T512" s="125">
        <v>0.50257507531160117</v>
      </c>
      <c r="U512" s="122">
        <v>-1.3874416510347007</v>
      </c>
      <c r="V512" s="122">
        <v>0.87595734128978242</v>
      </c>
      <c r="W512" s="94">
        <v>1.2918331769764673</v>
      </c>
      <c r="X512" s="56"/>
      <c r="Y512" s="95">
        <v>511</v>
      </c>
      <c r="Z512" s="122">
        <f>(幕後結果!$AB$2+幕後結果!$AB$4*幕後結果_最佳化!$N1513)*12/3</f>
        <v>-0.25443973081960292</v>
      </c>
      <c r="AA512" s="122">
        <f>(幕後結果!$AC$2+幕後結果!$AC$4*幕後結果_最佳化!$O1513)*12/3</f>
        <v>-1.2701281703150971</v>
      </c>
      <c r="AB512" s="122">
        <f>(幕後結果!$AD$2+幕後結果!$AD$4*幕後結果_最佳化!$P1513)*12/3</f>
        <v>1.8917531271303496</v>
      </c>
      <c r="AC512" s="122">
        <f>(幕後結果!$AE$2+幕後結果!$AE$4*幕後結果_最佳化!$Q1513)*12/3</f>
        <v>2.3645161380487725</v>
      </c>
      <c r="AD512" s="122">
        <f>(幕後結果!$AF$2+幕後結果!$AF$4*幕後結果_最佳化!$R1513)*12/3</f>
        <v>5.175860491973272E-3</v>
      </c>
      <c r="AE512" s="122">
        <f>(幕後結果!$AG$2+幕後結果!$AG$4*幕後結果_最佳化!$S1513)*12/3</f>
        <v>9.9889556866457438E-2</v>
      </c>
      <c r="AF512" s="122">
        <f>(幕後結果!$AH$2+幕後結果!$AH$4*幕後結果_最佳化!$T1513)*12/3</f>
        <v>1.5953448229116358</v>
      </c>
      <c r="AG512" s="122">
        <f>(幕後結果!$AI$2+幕後結果!$AI$4*幕後結果_最佳化!$U1513)*12/3</f>
        <v>-2.704144272617123</v>
      </c>
      <c r="AH512" s="122">
        <f>(幕後結果!$AJ$2+幕後結果!$AJ$4*幕後結果_最佳化!$V1513)*12/3</f>
        <v>0.87498064665192776</v>
      </c>
      <c r="AI512" s="96">
        <f>(幕後結果!$AK$2+幕後結果!$AK$4*幕後結果_最佳化!$W1513)*12/3</f>
        <v>4.5077747516820699E-2</v>
      </c>
      <c r="AJ512" s="56"/>
      <c r="AK512" s="56"/>
      <c r="AL512" s="56"/>
      <c r="AM512" s="104">
        <v>511</v>
      </c>
      <c r="AN512" s="122">
        <f t="shared" si="92"/>
        <v>4.7046442302168916E-2</v>
      </c>
      <c r="AO512" s="122">
        <f t="shared" si="93"/>
        <v>4.6442010867385107E-2</v>
      </c>
      <c r="AP512" s="122">
        <f t="shared" si="94"/>
        <v>0.10399337179198798</v>
      </c>
      <c r="AQ512" s="122">
        <f t="shared" si="95"/>
        <v>0.18820399035642268</v>
      </c>
      <c r="AR512" s="122">
        <f t="shared" si="96"/>
        <v>0.20037897838143856</v>
      </c>
      <c r="AS512" s="122">
        <f t="shared" si="97"/>
        <v>4.5895697362913289E-2</v>
      </c>
      <c r="AT512" s="122">
        <f t="shared" si="98"/>
        <v>0.12159134881821343</v>
      </c>
      <c r="AU512" s="122">
        <f t="shared" si="99"/>
        <v>2.2195570309557072E-2</v>
      </c>
      <c r="AV512" s="122">
        <f t="shared" si="100"/>
        <v>0.20154699894720882</v>
      </c>
      <c r="AW512" s="122">
        <f t="shared" si="101"/>
        <v>2.2705590862704319E-2</v>
      </c>
      <c r="AX512" s="122">
        <f t="shared" si="102"/>
        <v>1.0000000000000002</v>
      </c>
      <c r="AY512" s="122">
        <f>SUMPRODUCT(AN512:AW512,幕後結果_最佳化!$Z$1005:$AI$1005)</f>
        <v>0.27893716803014479</v>
      </c>
      <c r="AZ512" s="122">
        <f>(SUMPRODUCT(AN512:AW512,MMULT(AN512:AW512,幕後結果!$AB$9:$AK$18)))*252</f>
        <v>3.9565080075837762E-2</v>
      </c>
      <c r="BA512" s="122">
        <f t="shared" si="103"/>
        <v>0.19890972845951443</v>
      </c>
      <c r="BB512" s="98">
        <f t="shared" si="104"/>
        <v>1.1866547194959707</v>
      </c>
      <c r="BC512" s="56"/>
      <c r="BD512" s="56"/>
    </row>
    <row r="513" spans="1:56">
      <c r="A513" s="91">
        <v>512</v>
      </c>
      <c r="B513" s="122">
        <v>0.1790387285499484</v>
      </c>
      <c r="C513" s="122">
        <v>0.12102405361670243</v>
      </c>
      <c r="D513" s="122">
        <v>0.4918970126555926</v>
      </c>
      <c r="E513" s="122">
        <v>0.72237718697174902</v>
      </c>
      <c r="F513" s="122">
        <v>0.58978750556211779</v>
      </c>
      <c r="G513" s="122">
        <v>0.43617261615565628</v>
      </c>
      <c r="H513" s="122">
        <v>0.35360220866574954</v>
      </c>
      <c r="I513" s="122">
        <v>0.39599375481715926</v>
      </c>
      <c r="J513" s="122">
        <v>0.27603213645347369</v>
      </c>
      <c r="K513" s="100">
        <v>0.47714890006404298</v>
      </c>
      <c r="L513" s="101"/>
      <c r="M513" s="102">
        <v>512</v>
      </c>
      <c r="N513" s="125">
        <v>-0.91903463392471241</v>
      </c>
      <c r="O513" s="125">
        <v>-1.1698828727902355</v>
      </c>
      <c r="P513" s="125">
        <v>-2.031257393025691E-2</v>
      </c>
      <c r="Q513" s="125">
        <v>0.58991799961958591</v>
      </c>
      <c r="R513" s="125">
        <v>0.22699839670392713</v>
      </c>
      <c r="S513" s="125">
        <v>-0.16068026676067712</v>
      </c>
      <c r="T513" s="125">
        <v>-0.37561327893874863</v>
      </c>
      <c r="U513" s="122">
        <v>-0.26373060652601521</v>
      </c>
      <c r="V513" s="122">
        <v>-0.59466970981110712</v>
      </c>
      <c r="W513" s="94">
        <v>-5.7310570531101931E-2</v>
      </c>
      <c r="X513" s="56"/>
      <c r="Y513" s="95">
        <v>512</v>
      </c>
      <c r="Z513" s="122">
        <f>(幕後結果!$AB$2+幕後結果!$AB$4*幕後結果_最佳化!$N1514)*12/3</f>
        <v>-1.1893181394389061</v>
      </c>
      <c r="AA513" s="122">
        <f>(幕後結果!$AC$2+幕後結果!$AC$4*幕後結果_最佳化!$O1514)*12/3</f>
        <v>-3.0699529909232504</v>
      </c>
      <c r="AB513" s="122">
        <f>(幕後結果!$AD$2+幕後結果!$AD$4*幕後結果_最佳化!$P1514)*12/3</f>
        <v>4.9165693450835879E-2</v>
      </c>
      <c r="AC513" s="122">
        <f>(幕後結果!$AE$2+幕後結果!$AE$4*幕後結果_最佳化!$Q1514)*12/3</f>
        <v>1.0536928903008396</v>
      </c>
      <c r="AD513" s="122">
        <f>(幕後結果!$AF$2+幕後結果!$AF$4*幕後結果_最佳化!$R1514)*12/3</f>
        <v>2.6471403795458759E-2</v>
      </c>
      <c r="AE513" s="122">
        <f>(幕後結果!$AG$2+幕後結果!$AG$4*幕後結果_最佳化!$S1514)*12/3</f>
        <v>6.0769762926748849E-2</v>
      </c>
      <c r="AF513" s="122">
        <f>(幕後結果!$AH$2+幕後結果!$AH$4*幕後結果_最佳化!$T1514)*12/3</f>
        <v>0.6291638342237611</v>
      </c>
      <c r="AG513" s="122">
        <f>(幕後結果!$AI$2+幕後結果!$AI$4*幕後結果_最佳化!$U1514)*12/3</f>
        <v>-1.5391454600124987</v>
      </c>
      <c r="AH513" s="122">
        <f>(幕後結果!$AJ$2+幕後結果!$AJ$4*幕後結果_最佳化!$V1514)*12/3</f>
        <v>-0.9091066324044319</v>
      </c>
      <c r="AI513" s="96">
        <f>(幕後結果!$AK$2+幕後結果!$AK$4*幕後結果_最佳化!$W1514)*12/3</f>
        <v>-0.822665455398639</v>
      </c>
      <c r="AJ513" s="56"/>
      <c r="AK513" s="56"/>
      <c r="AL513" s="56"/>
      <c r="AM513" s="104">
        <v>512</v>
      </c>
      <c r="AN513" s="122">
        <f t="shared" si="92"/>
        <v>1.5664582691254449E-2</v>
      </c>
      <c r="AO513" s="122">
        <f t="shared" si="93"/>
        <v>0.11046279627166125</v>
      </c>
      <c r="AP513" s="122">
        <f t="shared" si="94"/>
        <v>0.1561327472768344</v>
      </c>
      <c r="AQ513" s="122">
        <f t="shared" si="95"/>
        <v>0.12837202876736378</v>
      </c>
      <c r="AR513" s="122">
        <f t="shared" si="96"/>
        <v>0.16496039951535571</v>
      </c>
      <c r="AS513" s="122">
        <f t="shared" si="97"/>
        <v>2.7646652266140732E-2</v>
      </c>
      <c r="AT513" s="122">
        <f t="shared" si="98"/>
        <v>0.15400338685657119</v>
      </c>
      <c r="AU513" s="122">
        <f t="shared" si="99"/>
        <v>1.0538527308108276E-2</v>
      </c>
      <c r="AV513" s="122">
        <f t="shared" si="100"/>
        <v>5.8769849047208764E-2</v>
      </c>
      <c r="AW513" s="122">
        <f t="shared" si="101"/>
        <v>0.17344902999950146</v>
      </c>
      <c r="AX513" s="122">
        <f t="shared" si="102"/>
        <v>1</v>
      </c>
      <c r="AY513" s="122">
        <f>SUMPRODUCT(AN513:AW513,幕後結果_最佳化!$Z$1005:$AI$1005)</f>
        <v>0.12369329574605835</v>
      </c>
      <c r="AZ513" s="122">
        <f>(SUMPRODUCT(AN513:AW513,MMULT(AN513:AW513,幕後結果!$AB$9:$AK$18)))*252</f>
        <v>3.8643422411315624E-2</v>
      </c>
      <c r="BA513" s="122">
        <f t="shared" si="103"/>
        <v>0.19657930311026037</v>
      </c>
      <c r="BB513" s="98">
        <f t="shared" si="104"/>
        <v>0.41099594142289625</v>
      </c>
      <c r="BC513" s="56"/>
      <c r="BD513" s="56"/>
    </row>
    <row r="514" spans="1:56">
      <c r="A514" s="91">
        <v>513</v>
      </c>
      <c r="B514" s="122">
        <v>0.3995062791409647</v>
      </c>
      <c r="C514" s="122">
        <v>0.32733526750679398</v>
      </c>
      <c r="D514" s="122">
        <v>0.89158615886822945</v>
      </c>
      <c r="E514" s="122">
        <v>0.73312462057381822</v>
      </c>
      <c r="F514" s="122">
        <v>0.46106356745965837</v>
      </c>
      <c r="G514" s="122">
        <v>0.79844643450677011</v>
      </c>
      <c r="H514" s="122">
        <v>0.73523409365538095</v>
      </c>
      <c r="I514" s="122">
        <v>0.79158895150109054</v>
      </c>
      <c r="J514" s="122">
        <v>0.78690441905223674</v>
      </c>
      <c r="K514" s="100">
        <v>0.9767421121688189</v>
      </c>
      <c r="L514" s="101"/>
      <c r="M514" s="102">
        <v>513</v>
      </c>
      <c r="N514" s="125">
        <v>-0.25462524595411051</v>
      </c>
      <c r="O514" s="125">
        <v>-0.44728328368392634</v>
      </c>
      <c r="P514" s="125">
        <v>1.2350075822536479</v>
      </c>
      <c r="Q514" s="125">
        <v>0.62229066416738599</v>
      </c>
      <c r="R514" s="125">
        <v>-9.7754629820603151E-2</v>
      </c>
      <c r="S514" s="125">
        <v>0.83608492054069994</v>
      </c>
      <c r="T514" s="125">
        <v>0.6287208697240777</v>
      </c>
      <c r="U514" s="122">
        <v>0.81194690743801234</v>
      </c>
      <c r="V514" s="122">
        <v>0.79572625696389154</v>
      </c>
      <c r="W514" s="94">
        <v>1.9906827561142799</v>
      </c>
      <c r="X514" s="56"/>
      <c r="Y514" s="95">
        <v>513</v>
      </c>
      <c r="Z514" s="122">
        <f>(幕後結果!$AB$2+幕後結果!$AB$4*幕後結果_最佳化!$N1515)*12/3</f>
        <v>-0.36442040010876764</v>
      </c>
      <c r="AA514" s="122">
        <f>(幕後結果!$AC$2+幕後結果!$AC$4*幕後結果_最佳化!$O1515)*12/3</f>
        <v>-2.0164308009198759</v>
      </c>
      <c r="AB514" s="122">
        <f>(幕後結果!$AD$2+幕後結果!$AD$4*幕後結果_最佳化!$P1515)*12/3</f>
        <v>1.4097024410338281</v>
      </c>
      <c r="AC514" s="122">
        <f>(幕後結果!$AE$2+幕後結果!$AE$4*幕後結果_最佳化!$Q1515)*12/3</f>
        <v>1.5376966392913349</v>
      </c>
      <c r="AD514" s="122">
        <f>(幕後結果!$AF$2+幕後結果!$AF$4*幕後結果_最佳化!$R1515)*12/3</f>
        <v>-1.3279287047932922E-2</v>
      </c>
      <c r="AE514" s="122">
        <f>(幕後結果!$AG$2+幕後結果!$AG$4*幕後結果_最佳化!$S1515)*12/3</f>
        <v>1.3335446584783661</v>
      </c>
      <c r="AF514" s="122">
        <f>(幕後結果!$AH$2+幕後結果!$AH$4*幕後結果_最佳化!$T1515)*12/3</f>
        <v>1.6785362401079305</v>
      </c>
      <c r="AG514" s="122">
        <f>(幕後結果!$AI$2+幕後結果!$AI$4*幕後結果_最佳化!$U1515)*12/3</f>
        <v>-6.6683072719482261E-3</v>
      </c>
      <c r="AH514" s="122">
        <f>(幕後結果!$AJ$2+幕後結果!$AJ$4*幕後結果_最佳化!$V1515)*12/3</f>
        <v>0.834766561563281</v>
      </c>
      <c r="AI514" s="96">
        <f>(幕後結果!$AK$2+幕後結果!$AK$4*幕後結果_最佳化!$W1515)*12/3</f>
        <v>0.52680436053502944</v>
      </c>
      <c r="AJ514" s="56"/>
      <c r="AK514" s="56"/>
      <c r="AL514" s="56"/>
      <c r="AM514" s="104">
        <v>513</v>
      </c>
      <c r="AN514" s="122">
        <f t="shared" si="92"/>
        <v>0.16759463604030481</v>
      </c>
      <c r="AO514" s="122">
        <f t="shared" si="93"/>
        <v>5.5016043109064328E-2</v>
      </c>
      <c r="AP514" s="122">
        <f t="shared" si="94"/>
        <v>4.0255588128751685E-2</v>
      </c>
      <c r="AQ514" s="122">
        <f t="shared" si="95"/>
        <v>0.12442883154033609</v>
      </c>
      <c r="AR514" s="122">
        <f t="shared" si="96"/>
        <v>6.993704009415258E-2</v>
      </c>
      <c r="AS514" s="122">
        <f t="shared" si="97"/>
        <v>1.9336066565162825E-2</v>
      </c>
      <c r="AT514" s="122">
        <f t="shared" si="98"/>
        <v>0.12317813639992485</v>
      </c>
      <c r="AU514" s="122">
        <f t="shared" si="99"/>
        <v>0.13477645363186189</v>
      </c>
      <c r="AV514" s="122">
        <f t="shared" si="100"/>
        <v>0.16618895505520978</v>
      </c>
      <c r="AW514" s="122">
        <f t="shared" si="101"/>
        <v>9.9288249435231277E-2</v>
      </c>
      <c r="AX514" s="122">
        <f t="shared" si="102"/>
        <v>1</v>
      </c>
      <c r="AY514" s="122">
        <f>SUMPRODUCT(AN514:AW514,幕後結果_最佳化!$Z$1005:$AI$1005)</f>
        <v>5.4491163362319836E-2</v>
      </c>
      <c r="AZ514" s="122">
        <f>(SUMPRODUCT(AN514:AW514,MMULT(AN514:AW514,幕後結果!$AB$9:$AK$18)))*252</f>
        <v>4.9720625933640732E-2</v>
      </c>
      <c r="BA514" s="122">
        <f t="shared" si="103"/>
        <v>0.22298122327595374</v>
      </c>
      <c r="BB514" s="98">
        <f t="shared" si="104"/>
        <v>5.1982688013039638E-2</v>
      </c>
      <c r="BC514" s="56"/>
      <c r="BD514" s="56"/>
    </row>
    <row r="515" spans="1:56">
      <c r="A515" s="91">
        <v>514</v>
      </c>
      <c r="B515" s="122">
        <v>0.96602771974756751</v>
      </c>
      <c r="C515" s="122">
        <v>0.68227594367351685</v>
      </c>
      <c r="D515" s="122">
        <v>0.84962959489322532</v>
      </c>
      <c r="E515" s="122">
        <v>0.44736706654853098</v>
      </c>
      <c r="F515" s="122">
        <v>0.37904139594104547</v>
      </c>
      <c r="G515" s="122">
        <v>0.50592924122752003</v>
      </c>
      <c r="H515" s="122">
        <v>0.51278651853854162</v>
      </c>
      <c r="I515" s="122">
        <v>0.35759913987152769</v>
      </c>
      <c r="J515" s="122">
        <v>0.59965737428019161</v>
      </c>
      <c r="K515" s="100">
        <v>0.88272107733768146</v>
      </c>
      <c r="L515" s="101"/>
      <c r="M515" s="102">
        <v>514</v>
      </c>
      <c r="N515" s="125">
        <v>1.825374328712059</v>
      </c>
      <c r="O515" s="125">
        <v>0.47407263391253146</v>
      </c>
      <c r="P515" s="125">
        <v>1.0348460563272677</v>
      </c>
      <c r="Q515" s="125">
        <v>-0.13231627736537119</v>
      </c>
      <c r="R515" s="125">
        <v>-0.30799939607099924</v>
      </c>
      <c r="S515" s="125">
        <v>1.4862950912294203E-2</v>
      </c>
      <c r="T515" s="125">
        <v>3.2056538388771726E-2</v>
      </c>
      <c r="U515" s="122">
        <v>-0.36488362291880166</v>
      </c>
      <c r="V515" s="122">
        <v>0.25246035821314067</v>
      </c>
      <c r="W515" s="94">
        <v>1.1886997340291869</v>
      </c>
      <c r="X515" s="56"/>
      <c r="Y515" s="95">
        <v>514</v>
      </c>
      <c r="Z515" s="122">
        <f>(幕後結果!$AB$2+幕後結果!$AB$4*幕後結果_最佳化!$N1516)*12/3</f>
        <v>2.2180038973421454</v>
      </c>
      <c r="AA515" s="122">
        <f>(幕後結果!$AC$2+幕後結果!$AC$4*幕後結果_最佳化!$O1516)*12/3</f>
        <v>-0.5660142376413867</v>
      </c>
      <c r="AB515" s="122">
        <f>(幕後結果!$AD$2+幕後結果!$AD$4*幕後結果_最佳化!$P1516)*12/3</f>
        <v>1.9564070821931481</v>
      </c>
      <c r="AC515" s="122">
        <f>(幕後結果!$AE$2+幕後結果!$AE$4*幕後結果_最佳化!$Q1516)*12/3</f>
        <v>1.2266163215643484</v>
      </c>
      <c r="AD515" s="122">
        <f>(幕後結果!$AF$2+幕後結果!$AF$4*幕後結果_最佳化!$R1516)*12/3</f>
        <v>-0.21535935932644404</v>
      </c>
      <c r="AE515" s="122">
        <f>(幕後結果!$AG$2+幕後結果!$AG$4*幕後結果_最佳化!$S1516)*12/3</f>
        <v>0.94132427790327433</v>
      </c>
      <c r="AF515" s="122">
        <f>(幕後結果!$AH$2+幕後結果!$AH$4*幕後結果_最佳化!$T1516)*12/3</f>
        <v>1.6408129089791526</v>
      </c>
      <c r="AG515" s="122">
        <f>(幕後結果!$AI$2+幕後結果!$AI$4*幕後結果_最佳化!$U1516)*12/3</f>
        <v>-0.41791181249096393</v>
      </c>
      <c r="AH515" s="122">
        <f>(幕後結果!$AJ$2+幕後結果!$AJ$4*幕後結果_最佳化!$V1516)*12/3</f>
        <v>0.85755312564130437</v>
      </c>
      <c r="AI515" s="96">
        <f>(幕後結果!$AK$2+幕後結果!$AK$4*幕後結果_最佳化!$W1516)*12/3</f>
        <v>0.5229300174558813</v>
      </c>
      <c r="AJ515" s="56"/>
      <c r="AK515" s="56"/>
      <c r="AL515" s="56"/>
      <c r="AM515" s="104">
        <v>514</v>
      </c>
      <c r="AN515" s="122">
        <f t="shared" si="92"/>
        <v>0.1681588636924066</v>
      </c>
      <c r="AO515" s="122">
        <f t="shared" si="93"/>
        <v>4.9171322734097231E-2</v>
      </c>
      <c r="AP515" s="122">
        <f t="shared" si="94"/>
        <v>6.4877897692390482E-2</v>
      </c>
      <c r="AQ515" s="122">
        <f t="shared" si="95"/>
        <v>2.4803914298689878E-2</v>
      </c>
      <c r="AR515" s="122">
        <f t="shared" si="96"/>
        <v>0.16515924836788032</v>
      </c>
      <c r="AS515" s="122">
        <f t="shared" si="97"/>
        <v>9.8762145731435047E-2</v>
      </c>
      <c r="AT515" s="122">
        <f t="shared" si="98"/>
        <v>9.7446217021752074E-2</v>
      </c>
      <c r="AU515" s="122">
        <f t="shared" si="99"/>
        <v>0.11865201193284712</v>
      </c>
      <c r="AV515" s="122">
        <f t="shared" si="100"/>
        <v>7.6867619389996686E-2</v>
      </c>
      <c r="AW515" s="122">
        <f t="shared" si="101"/>
        <v>0.13610075913850453</v>
      </c>
      <c r="AX515" s="122">
        <f t="shared" si="102"/>
        <v>0.99999999999999989</v>
      </c>
      <c r="AY515" s="122">
        <f>SUMPRODUCT(AN515:AW515,幕後結果_最佳化!$Z$1005:$AI$1005)</f>
        <v>-4.1016394707179653E-2</v>
      </c>
      <c r="AZ515" s="122">
        <f>(SUMPRODUCT(AN515:AW515,MMULT(AN515:AW515,幕後結果!$AB$9:$AK$18)))*252</f>
        <v>4.7324175345603736E-2</v>
      </c>
      <c r="BA515" s="122">
        <f t="shared" si="103"/>
        <v>0.21754120378816455</v>
      </c>
      <c r="BB515" s="98">
        <f t="shared" si="104"/>
        <v>-0.38574942698623227</v>
      </c>
      <c r="BC515" s="56"/>
      <c r="BD515" s="56"/>
    </row>
    <row r="516" spans="1:56">
      <c r="A516" s="91">
        <v>515</v>
      </c>
      <c r="B516" s="122">
        <v>0.2755938096974484</v>
      </c>
      <c r="C516" s="122">
        <v>0.49355477665640191</v>
      </c>
      <c r="D516" s="122">
        <v>0.8726391181584765</v>
      </c>
      <c r="E516" s="122">
        <v>0.27164909003142701</v>
      </c>
      <c r="F516" s="122">
        <v>0.14501654413626075</v>
      </c>
      <c r="G516" s="122">
        <v>0.95956804065323631</v>
      </c>
      <c r="H516" s="122">
        <v>0.48906521245918877</v>
      </c>
      <c r="I516" s="122">
        <v>0.14050933873554827</v>
      </c>
      <c r="J516" s="122">
        <v>0.20966859141621375</v>
      </c>
      <c r="K516" s="100">
        <v>0.48967786039054806</v>
      </c>
      <c r="L516" s="101"/>
      <c r="M516" s="102">
        <v>515</v>
      </c>
      <c r="N516" s="125">
        <v>-0.59598144944880727</v>
      </c>
      <c r="O516" s="125">
        <v>-1.6156481934739675E-2</v>
      </c>
      <c r="P516" s="125">
        <v>1.138955383761761</v>
      </c>
      <c r="Q516" s="125">
        <v>-0.60783309043002109</v>
      </c>
      <c r="R516" s="125">
        <v>-1.0580490338274655</v>
      </c>
      <c r="S516" s="125">
        <v>1.7456952628378279</v>
      </c>
      <c r="T516" s="125">
        <v>-2.741288054795275E-2</v>
      </c>
      <c r="U516" s="122">
        <v>-1.0780337888966884</v>
      </c>
      <c r="V516" s="122">
        <v>-0.80757170134876033</v>
      </c>
      <c r="W516" s="94">
        <v>-2.5876654549750442E-2</v>
      </c>
      <c r="X516" s="56"/>
      <c r="Y516" s="95">
        <v>515</v>
      </c>
      <c r="Z516" s="122">
        <f>(幕後結果!$AB$2+幕後結果!$AB$4*幕後結果_最佳化!$N1517)*12/3</f>
        <v>-0.78823133003733936</v>
      </c>
      <c r="AA516" s="122">
        <f>(幕後結果!$AC$2+幕後結果!$AC$4*幕後結果_最佳化!$O1517)*12/3</f>
        <v>-1.4519653859295991</v>
      </c>
      <c r="AB516" s="122">
        <f>(幕後結果!$AD$2+幕後結果!$AD$4*幕後結果_最佳化!$P1517)*12/3</f>
        <v>1.2675037260796795</v>
      </c>
      <c r="AC516" s="122">
        <f>(幕後結果!$AE$2+幕後結果!$AE$4*幕後結果_最佳化!$Q1517)*12/3</f>
        <v>0.6772872458620508</v>
      </c>
      <c r="AD516" s="122">
        <f>(幕後結果!$AF$2+幕後結果!$AF$4*幕後結果_最佳化!$R1517)*12/3</f>
        <v>-0.71020272270339857</v>
      </c>
      <c r="AE516" s="122">
        <f>(幕後結果!$AG$2+幕後結果!$AG$4*幕後結果_最佳化!$S1517)*12/3</f>
        <v>1.2462914158676988</v>
      </c>
      <c r="AF516" s="122">
        <f>(幕後結果!$AH$2+幕後結果!$AH$4*幕後結果_最佳化!$T1517)*12/3</f>
        <v>0.84436555409568648</v>
      </c>
      <c r="AG516" s="122">
        <f>(幕後結果!$AI$2+幕後結果!$AI$4*幕後結果_最佳化!$U1517)*12/3</f>
        <v>-2.4862454692152127</v>
      </c>
      <c r="AH516" s="122">
        <f>(幕後結果!$AJ$2+幕後結果!$AJ$4*幕後結果_最佳化!$V1517)*12/3</f>
        <v>-0.67500134648213317</v>
      </c>
      <c r="AI516" s="96">
        <f>(幕後結果!$AK$2+幕後結果!$AK$4*幕後結果_最佳化!$W1517)*12/3</f>
        <v>-0.73844149450500896</v>
      </c>
      <c r="AJ516" s="56"/>
      <c r="AK516" s="56"/>
      <c r="AL516" s="56"/>
      <c r="AM516" s="104">
        <v>515</v>
      </c>
      <c r="AN516" s="122">
        <f t="shared" ref="AN516:AN579" si="105">B1517/SUM($B1517:$K1517)</f>
        <v>2.5078296911052251E-2</v>
      </c>
      <c r="AO516" s="122">
        <f t="shared" ref="AO516:AO579" si="106">C1517/SUM($B1517:$K1517)</f>
        <v>0.12310237476335294</v>
      </c>
      <c r="AP516" s="122">
        <f t="shared" ref="AP516:AP579" si="107">D1517/SUM($B1517:$K1517)</f>
        <v>0.16946098087898381</v>
      </c>
      <c r="AQ516" s="122">
        <f t="shared" ref="AQ516:AQ579" si="108">E1517/SUM($B1517:$K1517)</f>
        <v>0.13320511565730478</v>
      </c>
      <c r="AR516" s="122">
        <f t="shared" ref="AR516:AR579" si="109">F1517/SUM($B1517:$K1517)</f>
        <v>0.1276766801205835</v>
      </c>
      <c r="AS516" s="122">
        <f t="shared" ref="AS516:AS579" si="110">G1517/SUM($B1517:$K1517)</f>
        <v>0.1291564149617925</v>
      </c>
      <c r="AT516" s="122">
        <f t="shared" ref="AT516:AT579" si="111">H1517/SUM($B1517:$K1517)</f>
        <v>4.6695948159245375E-2</v>
      </c>
      <c r="AU516" s="122">
        <f t="shared" ref="AU516:AU579" si="112">I1517/SUM($B1517:$K1517)</f>
        <v>0.1083795299208785</v>
      </c>
      <c r="AV516" s="122">
        <f t="shared" ref="AV516:AV579" si="113">J1517/SUM($B1517:$K1517)</f>
        <v>0.12705654858962517</v>
      </c>
      <c r="AW516" s="122">
        <f t="shared" ref="AW516:AW579" si="114">K1517/SUM($B1517:$K1517)</f>
        <v>1.0188110037181024E-2</v>
      </c>
      <c r="AX516" s="122">
        <f t="shared" ref="AX516:AX579" si="115">SUM(AN516:AW516)</f>
        <v>1</v>
      </c>
      <c r="AY516" s="122">
        <f>SUMPRODUCT(AN516:AW516,幕後結果_最佳化!$Z$1005:$AI$1005)</f>
        <v>2.9410542270311046E-2</v>
      </c>
      <c r="AZ516" s="122">
        <f>(SUMPRODUCT(AN516:AW516,MMULT(AN516:AW516,幕後結果!$AB$9:$AK$18)))*252</f>
        <v>4.7958494604823793E-2</v>
      </c>
      <c r="BA516" s="122">
        <f t="shared" ref="BA516:BA579" si="116">AZ516^0.5</f>
        <v>0.21899427984498543</v>
      </c>
      <c r="BB516" s="98">
        <f t="shared" ref="BB516:BB579" si="117">(AY516-$BC$2)/$BA516</f>
        <v>-6.1597306282325889E-2</v>
      </c>
      <c r="BC516" s="56"/>
      <c r="BD516" s="56"/>
    </row>
    <row r="517" spans="1:56">
      <c r="A517" s="91">
        <v>516</v>
      </c>
      <c r="B517" s="122">
        <v>0.78141349271198113</v>
      </c>
      <c r="C517" s="122">
        <v>0.49018987467142261</v>
      </c>
      <c r="D517" s="122">
        <v>0.95390391152297882</v>
      </c>
      <c r="E517" s="122">
        <v>0.50625697567297068</v>
      </c>
      <c r="F517" s="122">
        <v>3.2096039238688201E-2</v>
      </c>
      <c r="G517" s="122">
        <v>0.24950864290029595</v>
      </c>
      <c r="H517" s="122">
        <v>0.77001015647380067</v>
      </c>
      <c r="I517" s="122">
        <v>1.5028937054614167E-2</v>
      </c>
      <c r="J517" s="122">
        <v>0.85251050213414459</v>
      </c>
      <c r="K517" s="100">
        <v>0.68763882260855191</v>
      </c>
      <c r="L517" s="101"/>
      <c r="M517" s="102">
        <v>516</v>
      </c>
      <c r="N517" s="125">
        <v>0.77697585687953086</v>
      </c>
      <c r="O517" s="125">
        <v>-2.4592816284392239E-2</v>
      </c>
      <c r="P517" s="125">
        <v>1.6839456289927945</v>
      </c>
      <c r="Q517" s="125">
        <v>1.5684555192360439E-2</v>
      </c>
      <c r="R517" s="125">
        <v>-1.8508434478272611</v>
      </c>
      <c r="S517" s="125">
        <v>-0.6760367921724455</v>
      </c>
      <c r="T517" s="125">
        <v>0.73888029777204145</v>
      </c>
      <c r="U517" s="122">
        <v>-2.1693269035039147</v>
      </c>
      <c r="V517" s="122">
        <v>1.0472614822951072</v>
      </c>
      <c r="W517" s="94">
        <v>0.48916857605147362</v>
      </c>
      <c r="X517" s="56"/>
      <c r="Y517" s="95">
        <v>516</v>
      </c>
      <c r="Z517" s="122">
        <f>(幕後結果!$AB$2+幕後結果!$AB$4*幕後結果_最佳化!$N1518)*12/3</f>
        <v>0.91636435854307885</v>
      </c>
      <c r="AA517" s="122">
        <f>(幕後結果!$AC$2+幕後結果!$AC$4*幕後結果_最佳化!$O1518)*12/3</f>
        <v>-1.3443017730913482</v>
      </c>
      <c r="AB517" s="122">
        <f>(幕後結果!$AD$2+幕後結果!$AD$4*幕後結果_最佳化!$P1518)*12/3</f>
        <v>2.1520873434688821</v>
      </c>
      <c r="AC517" s="122">
        <f>(幕後結果!$AE$2+幕後結果!$AE$4*幕後結果_最佳化!$Q1518)*12/3</f>
        <v>1.3382281713971225</v>
      </c>
      <c r="AD517" s="122">
        <f>(幕後結果!$AF$2+幕後結果!$AF$4*幕後結果_最佳化!$R1518)*12/3</f>
        <v>-1.1922010983722069</v>
      </c>
      <c r="AE517" s="122">
        <f>(幕後結果!$AG$2+幕後結果!$AG$4*幕後結果_最佳化!$S1518)*12/3</f>
        <v>0.1367408857131322</v>
      </c>
      <c r="AF517" s="122">
        <f>(幕後結果!$AH$2+幕後結果!$AH$4*幕後結果_最佳化!$T1518)*12/3</f>
        <v>1.7735794798991396</v>
      </c>
      <c r="AG517" s="122">
        <f>(幕後結果!$AI$2+幕後結果!$AI$4*幕後結果_最佳化!$U1518)*12/3</f>
        <v>-3.2993941099267055</v>
      </c>
      <c r="AH517" s="122">
        <f>(幕後結果!$AJ$2+幕後結果!$AJ$4*幕後結果_最佳化!$V1518)*12/3</f>
        <v>0.92063811571577536</v>
      </c>
      <c r="AI517" s="96">
        <f>(幕後結果!$AK$2+幕後結果!$AK$4*幕後結果_最佳化!$W1518)*12/3</f>
        <v>-0.39074587957343615</v>
      </c>
      <c r="AJ517" s="56"/>
      <c r="AK517" s="56"/>
      <c r="AL517" s="56"/>
      <c r="AM517" s="104">
        <v>516</v>
      </c>
      <c r="AN517" s="122">
        <f t="shared" si="105"/>
        <v>7.2005177064628584E-2</v>
      </c>
      <c r="AO517" s="122">
        <f t="shared" si="106"/>
        <v>0.12642590975602364</v>
      </c>
      <c r="AP517" s="122">
        <f t="shared" si="107"/>
        <v>0.12746090331317997</v>
      </c>
      <c r="AQ517" s="122">
        <f t="shared" si="108"/>
        <v>0.13025823839212297</v>
      </c>
      <c r="AR517" s="122">
        <f t="shared" si="109"/>
        <v>4.4779155995458314E-2</v>
      </c>
      <c r="AS517" s="122">
        <f t="shared" si="110"/>
        <v>0.16147816589546166</v>
      </c>
      <c r="AT517" s="122">
        <f t="shared" si="111"/>
        <v>8.2728237813707153E-2</v>
      </c>
      <c r="AU517" s="122">
        <f t="shared" si="112"/>
        <v>0.10324281130215131</v>
      </c>
      <c r="AV517" s="122">
        <f t="shared" si="113"/>
        <v>2.6886935906074603E-3</v>
      </c>
      <c r="AW517" s="122">
        <f t="shared" si="114"/>
        <v>0.14893270687665908</v>
      </c>
      <c r="AX517" s="122">
        <f t="shared" si="115"/>
        <v>1.0000000000000002</v>
      </c>
      <c r="AY517" s="122">
        <f>SUMPRODUCT(AN517:AW517,幕後結果_最佳化!$Z$1005:$AI$1005)</f>
        <v>-8.0827065524384512E-3</v>
      </c>
      <c r="AZ517" s="122">
        <f>(SUMPRODUCT(AN517:AW517,MMULT(AN517:AW517,幕後結果!$AB$9:$AK$18)))*252</f>
        <v>4.8113084110569165E-2</v>
      </c>
      <c r="BA517" s="122">
        <f t="shared" si="116"/>
        <v>0.21934694917087214</v>
      </c>
      <c r="BB517" s="98">
        <f t="shared" si="117"/>
        <v>-0.23242952202048967</v>
      </c>
      <c r="BC517" s="56"/>
      <c r="BD517" s="56"/>
    </row>
    <row r="518" spans="1:56">
      <c r="A518" s="91">
        <v>517</v>
      </c>
      <c r="B518" s="122">
        <v>5.8592453344215256E-2</v>
      </c>
      <c r="C518" s="122">
        <v>0.68128053216745754</v>
      </c>
      <c r="D518" s="122">
        <v>0.48506477983499185</v>
      </c>
      <c r="E518" s="122">
        <v>0.40339945788749287</v>
      </c>
      <c r="F518" s="122">
        <v>0.48178930321768831</v>
      </c>
      <c r="G518" s="122">
        <v>0.71811278644313092</v>
      </c>
      <c r="H518" s="122">
        <v>0.75009340255787049</v>
      </c>
      <c r="I518" s="122">
        <v>0.94063153103979058</v>
      </c>
      <c r="J518" s="122">
        <v>0.71535096355738381</v>
      </c>
      <c r="K518" s="100">
        <v>0.2618171601586059</v>
      </c>
      <c r="L518" s="101"/>
      <c r="M518" s="102">
        <v>517</v>
      </c>
      <c r="N518" s="125">
        <v>-1.5666996754968296</v>
      </c>
      <c r="O518" s="125">
        <v>0.47128260544900158</v>
      </c>
      <c r="P518" s="125">
        <v>-3.7445794317368532E-2</v>
      </c>
      <c r="Q518" s="125">
        <v>-0.24455770553983797</v>
      </c>
      <c r="R518" s="125">
        <v>-4.5663311544310872E-2</v>
      </c>
      <c r="S518" s="125">
        <v>0.57724431148193567</v>
      </c>
      <c r="T518" s="125">
        <v>0.6747837045872408</v>
      </c>
      <c r="U518" s="122">
        <v>1.5600970951765036</v>
      </c>
      <c r="V518" s="122">
        <v>0.56908556657416598</v>
      </c>
      <c r="W518" s="94">
        <v>-0.63775324352876572</v>
      </c>
      <c r="X518" s="56"/>
      <c r="Y518" s="95">
        <v>517</v>
      </c>
      <c r="Z518" s="122">
        <f>(幕後結果!$AB$2+幕後結果!$AB$4*幕後結果_最佳化!$N1519)*12/3</f>
        <v>-1.9934269288523978</v>
      </c>
      <c r="AA518" s="122">
        <f>(幕後結果!$AC$2+幕後結果!$AC$4*幕後結果_最佳化!$O1519)*12/3</f>
        <v>-0.86457970035266518</v>
      </c>
      <c r="AB518" s="122">
        <f>(幕後結果!$AD$2+幕後結果!$AD$4*幕後結果_最佳化!$P1519)*12/3</f>
        <v>5.9492666483995649E-3</v>
      </c>
      <c r="AC518" s="122">
        <f>(幕後結果!$AE$2+幕後結果!$AE$4*幕後結果_最佳化!$Q1519)*12/3</f>
        <v>0.68991391213452979</v>
      </c>
      <c r="AD518" s="122">
        <f>(幕後結果!$AF$2+幕後結果!$AF$4*幕後結果_最佳化!$R1519)*12/3</f>
        <v>-2.2696420308308336E-2</v>
      </c>
      <c r="AE518" s="122">
        <f>(幕後結果!$AG$2+幕後結果!$AG$4*幕後結果_最佳化!$S1519)*12/3</f>
        <v>0.3939764890933915</v>
      </c>
      <c r="AF518" s="122">
        <f>(幕後結果!$AH$2+幕後結果!$AH$4*幕後結果_最佳化!$T1519)*12/3</f>
        <v>1.4237595842639328</v>
      </c>
      <c r="AG518" s="122">
        <f>(幕後結果!$AI$2+幕後結果!$AI$4*幕後結果_最佳化!$U1519)*12/3</f>
        <v>0.16167879348685554</v>
      </c>
      <c r="AH518" s="122">
        <f>(幕後結果!$AJ$2+幕後結果!$AJ$4*幕後結果_最佳化!$V1519)*12/3</f>
        <v>0.65356075208899178</v>
      </c>
      <c r="AI518" s="96">
        <f>(幕後結果!$AK$2+幕後結果!$AK$4*幕後結果_最佳化!$W1519)*12/3</f>
        <v>-0.87976577080361729</v>
      </c>
      <c r="AJ518" s="56"/>
      <c r="AK518" s="56"/>
      <c r="AL518" s="56"/>
      <c r="AM518" s="104">
        <v>517</v>
      </c>
      <c r="AN518" s="122">
        <f t="shared" si="105"/>
        <v>4.9288204398445563E-2</v>
      </c>
      <c r="AO518" s="122">
        <f t="shared" si="106"/>
        <v>8.9148629834323118E-2</v>
      </c>
      <c r="AP518" s="122">
        <f t="shared" si="107"/>
        <v>0.15896231616298109</v>
      </c>
      <c r="AQ518" s="122">
        <f t="shared" si="108"/>
        <v>0.22638157780576082</v>
      </c>
      <c r="AR518" s="122">
        <f t="shared" si="109"/>
        <v>2.6161570507507944E-2</v>
      </c>
      <c r="AS518" s="122">
        <f t="shared" si="110"/>
        <v>1.8737510493864667E-2</v>
      </c>
      <c r="AT518" s="122">
        <f t="shared" si="111"/>
        <v>8.2031181931847386E-2</v>
      </c>
      <c r="AU518" s="122">
        <f t="shared" si="112"/>
        <v>0.15521284335169477</v>
      </c>
      <c r="AV518" s="122">
        <f t="shared" si="113"/>
        <v>0.18920619080846837</v>
      </c>
      <c r="AW518" s="122">
        <f t="shared" si="114"/>
        <v>4.8699747051060812E-3</v>
      </c>
      <c r="AX518" s="122">
        <f t="shared" si="115"/>
        <v>0.99999999999999967</v>
      </c>
      <c r="AY518" s="122">
        <f>SUMPRODUCT(AN518:AW518,幕後結果_最佳化!$Z$1005:$AI$1005)</f>
        <v>0.13815628340607083</v>
      </c>
      <c r="AZ518" s="122">
        <f>(SUMPRODUCT(AN518:AW518,MMULT(AN518:AW518,幕後結果!$AB$9:$AK$18)))*252</f>
        <v>4.9219322608582375E-2</v>
      </c>
      <c r="BA518" s="122">
        <f t="shared" si="116"/>
        <v>0.22185428237602803</v>
      </c>
      <c r="BB518" s="98">
        <f t="shared" si="117"/>
        <v>0.42936418619415184</v>
      </c>
      <c r="BC518" s="56"/>
      <c r="BD518" s="56"/>
    </row>
    <row r="519" spans="1:56">
      <c r="A519" s="91">
        <v>518</v>
      </c>
      <c r="B519" s="122">
        <v>0.69609508427222044</v>
      </c>
      <c r="C519" s="122">
        <v>0.44483019243818522</v>
      </c>
      <c r="D519" s="122">
        <v>0.31007096878878149</v>
      </c>
      <c r="E519" s="122">
        <v>0.45803433256220805</v>
      </c>
      <c r="F519" s="122">
        <v>0.23536257240129443</v>
      </c>
      <c r="G519" s="122">
        <v>0.41486578117481931</v>
      </c>
      <c r="H519" s="122">
        <v>0.81615850765331222</v>
      </c>
      <c r="I519" s="122">
        <v>2.6076813172661639E-2</v>
      </c>
      <c r="J519" s="122">
        <v>0.62736701160183883</v>
      </c>
      <c r="K519" s="100">
        <v>0.72815376118660291</v>
      </c>
      <c r="L519" s="101"/>
      <c r="M519" s="102">
        <v>518</v>
      </c>
      <c r="N519" s="125">
        <v>0.51320227970022902</v>
      </c>
      <c r="O519" s="125">
        <v>-0.13873395558533988</v>
      </c>
      <c r="P519" s="125">
        <v>-0.49564919498600879</v>
      </c>
      <c r="Q519" s="125">
        <v>-0.10538708316927499</v>
      </c>
      <c r="R519" s="125">
        <v>-0.72129969466509958</v>
      </c>
      <c r="S519" s="125">
        <v>-0.21504586180991034</v>
      </c>
      <c r="T519" s="125">
        <v>0.90082196929019875</v>
      </c>
      <c r="U519" s="122">
        <v>-1.9418635062597616</v>
      </c>
      <c r="V519" s="122">
        <v>0.3248878183063712</v>
      </c>
      <c r="W519" s="94">
        <v>0.60723875302934949</v>
      </c>
      <c r="X519" s="56"/>
      <c r="Y519" s="95">
        <v>518</v>
      </c>
      <c r="Z519" s="122">
        <f>(幕後結果!$AB$2+幕後結果!$AB$4*幕後結果_最佳化!$N1520)*12/3</f>
        <v>0.58887616910789675</v>
      </c>
      <c r="AA519" s="122">
        <f>(幕後結果!$AC$2+幕後結果!$AC$4*幕後結果_最佳化!$O1520)*12/3</f>
        <v>-1.524514573807541</v>
      </c>
      <c r="AB519" s="122">
        <f>(幕後結果!$AD$2+幕後結果!$AD$4*幕後結果_最佳化!$P1520)*12/3</f>
        <v>0.17364101031433163</v>
      </c>
      <c r="AC519" s="122">
        <f>(幕後結果!$AE$2+幕後結果!$AE$4*幕後結果_最佳化!$Q1520)*12/3</f>
        <v>0.70115946101000493</v>
      </c>
      <c r="AD519" s="122">
        <f>(幕後結果!$AF$2+幕後結果!$AF$4*幕後結果_最佳化!$R1520)*12/3</f>
        <v>-0.65690488600978592</v>
      </c>
      <c r="AE519" s="122">
        <f>(幕後結果!$AG$2+幕後結果!$AG$4*幕後結果_最佳化!$S1520)*12/3</f>
        <v>2.8187748970623761E-2</v>
      </c>
      <c r="AF519" s="122">
        <f>(幕後結果!$AH$2+幕後結果!$AH$4*幕後結果_最佳化!$T1520)*12/3</f>
        <v>1.9438023386646666</v>
      </c>
      <c r="AG519" s="122">
        <f>(幕後結果!$AI$2+幕後結果!$AI$4*幕後結果_最佳化!$U1520)*12/3</f>
        <v>-2.9356115946050831</v>
      </c>
      <c r="AH519" s="122">
        <f>(幕後結果!$AJ$2+幕後結果!$AJ$4*幕後結果_最佳化!$V1520)*12/3</f>
        <v>0.24027122177533197</v>
      </c>
      <c r="AI519" s="96">
        <f>(幕後結果!$AK$2+幕後結果!$AK$4*幕後結果_最佳化!$W1520)*12/3</f>
        <v>-0.21923987920140386</v>
      </c>
      <c r="AJ519" s="56"/>
      <c r="AK519" s="56"/>
      <c r="AL519" s="56"/>
      <c r="AM519" s="104">
        <v>518</v>
      </c>
      <c r="AN519" s="122">
        <f t="shared" si="105"/>
        <v>5.5057871996109564E-2</v>
      </c>
      <c r="AO519" s="122">
        <f t="shared" si="106"/>
        <v>0.18292468993104471</v>
      </c>
      <c r="AP519" s="122">
        <f t="shared" si="107"/>
        <v>2.5759549252679603E-2</v>
      </c>
      <c r="AQ519" s="122">
        <f t="shared" si="108"/>
        <v>0.1228892130635426</v>
      </c>
      <c r="AR519" s="122">
        <f t="shared" si="109"/>
        <v>0.11675197507520699</v>
      </c>
      <c r="AS519" s="122">
        <f t="shared" si="110"/>
        <v>0.13533354291079142</v>
      </c>
      <c r="AT519" s="122">
        <f t="shared" si="111"/>
        <v>6.8276630067099373E-2</v>
      </c>
      <c r="AU519" s="122">
        <f t="shared" si="112"/>
        <v>9.6682312245122248E-2</v>
      </c>
      <c r="AV519" s="122">
        <f t="shared" si="113"/>
        <v>3.056049452098198E-2</v>
      </c>
      <c r="AW519" s="122">
        <f t="shared" si="114"/>
        <v>0.16576372093742156</v>
      </c>
      <c r="AX519" s="122">
        <f t="shared" si="115"/>
        <v>1.0000000000000002</v>
      </c>
      <c r="AY519" s="122">
        <f>SUMPRODUCT(AN519:AW519,幕後結果_最佳化!$Z$1005:$AI$1005)</f>
        <v>-0.17306815252116675</v>
      </c>
      <c r="AZ519" s="122">
        <f>(SUMPRODUCT(AN519:AW519,MMULT(AN519:AW519,幕後結果!$AB$9:$AK$18)))*252</f>
        <v>4.8427537378011185E-2</v>
      </c>
      <c r="BA519" s="122">
        <f t="shared" si="116"/>
        <v>0.22006257605056609</v>
      </c>
      <c r="BB519" s="98">
        <f t="shared" si="117"/>
        <v>-0.98139427610599939</v>
      </c>
      <c r="BC519" s="56"/>
      <c r="BD519" s="56"/>
    </row>
    <row r="520" spans="1:56">
      <c r="A520" s="91">
        <v>519</v>
      </c>
      <c r="B520" s="122">
        <v>0.99264429533428356</v>
      </c>
      <c r="C520" s="122">
        <v>0.95177088177159552</v>
      </c>
      <c r="D520" s="122">
        <v>0.83987758720039252</v>
      </c>
      <c r="E520" s="122">
        <v>0.63594694919003492</v>
      </c>
      <c r="F520" s="122">
        <v>0.67610615429079446</v>
      </c>
      <c r="G520" s="122">
        <v>8.58348024087634E-2</v>
      </c>
      <c r="H520" s="122">
        <v>3.2180860981099402E-2</v>
      </c>
      <c r="I520" s="122">
        <v>0.68615456260840335</v>
      </c>
      <c r="J520" s="122">
        <v>6.221494472538569E-2</v>
      </c>
      <c r="K520" s="100">
        <v>0.90591204567284933</v>
      </c>
      <c r="L520" s="101"/>
      <c r="M520" s="102">
        <v>519</v>
      </c>
      <c r="N520" s="125">
        <v>2.4394064954852186</v>
      </c>
      <c r="O520" s="125">
        <v>1.6622720640767454</v>
      </c>
      <c r="P520" s="125">
        <v>0.99395489806141946</v>
      </c>
      <c r="Q520" s="125">
        <v>0.34764593864084414</v>
      </c>
      <c r="R520" s="125">
        <v>0.4568377202403105</v>
      </c>
      <c r="S520" s="125">
        <v>-1.3668586826166047</v>
      </c>
      <c r="T520" s="125">
        <v>-1.8496658740795702</v>
      </c>
      <c r="U520" s="122">
        <v>0.48497951763897656</v>
      </c>
      <c r="V520" s="122">
        <v>-1.5364425022119439</v>
      </c>
      <c r="W520" s="94">
        <v>1.3159944405187018</v>
      </c>
      <c r="X520" s="56"/>
      <c r="Y520" s="95">
        <v>519</v>
      </c>
      <c r="Z520" s="122">
        <f>(幕後結果!$AB$2+幕後結果!$AB$4*幕後結果_最佳化!$N1521)*12/3</f>
        <v>2.9803557777005509</v>
      </c>
      <c r="AA520" s="122">
        <f>(幕後結果!$AC$2+幕後結果!$AC$4*幕後結果_最佳化!$O1521)*12/3</f>
        <v>1.1247614598962195</v>
      </c>
      <c r="AB520" s="122">
        <f>(幕後結果!$AD$2+幕後結果!$AD$4*幕後結果_最佳化!$P1521)*12/3</f>
        <v>2.2266114801622687</v>
      </c>
      <c r="AC520" s="122">
        <f>(幕後結果!$AE$2+幕後結果!$AE$4*幕後結果_最佳化!$Q1521)*12/3</f>
        <v>1.8071848439861791</v>
      </c>
      <c r="AD520" s="122">
        <f>(幕後結果!$AF$2+幕後結果!$AF$4*幕後結果_最佳化!$R1521)*12/3</f>
        <v>0.44197701975676096</v>
      </c>
      <c r="AE520" s="122">
        <f>(幕後結果!$AG$2+幕後結果!$AG$4*幕後結果_最佳化!$S1521)*12/3</f>
        <v>0.70125781997934711</v>
      </c>
      <c r="AF520" s="122">
        <f>(幕後結果!$AH$2+幕後結果!$AH$4*幕後結果_最佳化!$T1521)*12/3</f>
        <v>0.21804925524505325</v>
      </c>
      <c r="AG520" s="122">
        <f>(幕後結果!$AI$2+幕後結果!$AI$4*幕後結果_最佳化!$U1521)*12/3</f>
        <v>0.85383477887364168</v>
      </c>
      <c r="AH520" s="122">
        <f>(幕後結果!$AJ$2+幕後結果!$AJ$4*幕後結果_最佳化!$V1521)*12/3</f>
        <v>-5.9796414207346854E-2</v>
      </c>
      <c r="AI520" s="96">
        <f>(幕後結果!$AK$2+幕後結果!$AK$4*幕後結果_最佳化!$W1521)*12/3</f>
        <v>0.77426112560570193</v>
      </c>
      <c r="AJ520" s="56"/>
      <c r="AK520" s="56"/>
      <c r="AL520" s="56"/>
      <c r="AM520" s="104">
        <v>519</v>
      </c>
      <c r="AN520" s="122">
        <f t="shared" si="105"/>
        <v>0.1764237298357389</v>
      </c>
      <c r="AO520" s="122">
        <f t="shared" si="106"/>
        <v>0.16056294567547696</v>
      </c>
      <c r="AP520" s="122">
        <f t="shared" si="107"/>
        <v>3.4163248548513825E-2</v>
      </c>
      <c r="AQ520" s="122">
        <f t="shared" si="108"/>
        <v>6.7900980268574371E-2</v>
      </c>
      <c r="AR520" s="122">
        <f t="shared" si="109"/>
        <v>7.8159643802498735E-2</v>
      </c>
      <c r="AS520" s="122">
        <f t="shared" si="110"/>
        <v>3.0798024147379807E-2</v>
      </c>
      <c r="AT520" s="122">
        <f t="shared" si="111"/>
        <v>0.17634879281649382</v>
      </c>
      <c r="AU520" s="122">
        <f t="shared" si="112"/>
        <v>0.15226633660138697</v>
      </c>
      <c r="AV520" s="122">
        <f t="shared" si="113"/>
        <v>9.0825351273173344E-2</v>
      </c>
      <c r="AW520" s="122">
        <f t="shared" si="114"/>
        <v>3.255094703076318E-2</v>
      </c>
      <c r="AX520" s="122">
        <f t="shared" si="115"/>
        <v>1</v>
      </c>
      <c r="AY520" s="122">
        <f>SUMPRODUCT(AN520:AW520,幕後結果_最佳化!$Z$1005:$AI$1005)</f>
        <v>-6.9938314936119378E-2</v>
      </c>
      <c r="AZ520" s="122">
        <f>(SUMPRODUCT(AN520:AW520,MMULT(AN520:AW520,幕後結果!$AB$9:$AK$18)))*252</f>
        <v>5.7481266716358108E-2</v>
      </c>
      <c r="BA520" s="122">
        <f t="shared" si="116"/>
        <v>0.23975251138696776</v>
      </c>
      <c r="BB520" s="98">
        <f t="shared" si="117"/>
        <v>-0.4706449758684485</v>
      </c>
      <c r="BC520" s="56"/>
      <c r="BD520" s="56"/>
    </row>
    <row r="521" spans="1:56">
      <c r="A521" s="91">
        <v>520</v>
      </c>
      <c r="B521" s="122">
        <v>0.96281932368494627</v>
      </c>
      <c r="C521" s="122">
        <v>0.67381098269384276</v>
      </c>
      <c r="D521" s="122">
        <v>0.57847474277785071</v>
      </c>
      <c r="E521" s="122">
        <v>0.26734884564449057</v>
      </c>
      <c r="F521" s="122">
        <v>0.30859810436435309</v>
      </c>
      <c r="G521" s="122">
        <v>0.8419539955313875</v>
      </c>
      <c r="H521" s="122">
        <v>0.71374399827362422</v>
      </c>
      <c r="I521" s="122">
        <v>0.19174910337715079</v>
      </c>
      <c r="J521" s="122">
        <v>0.62034552811736643</v>
      </c>
      <c r="K521" s="100">
        <v>0.93618029002862646</v>
      </c>
      <c r="L521" s="101"/>
      <c r="M521" s="102">
        <v>520</v>
      </c>
      <c r="N521" s="125">
        <v>1.7843836090959473</v>
      </c>
      <c r="O521" s="125">
        <v>0.45046104798462572</v>
      </c>
      <c r="P521" s="125">
        <v>0.19799303331682366</v>
      </c>
      <c r="Q521" s="125">
        <v>-0.62085095804762214</v>
      </c>
      <c r="R521" s="125">
        <v>-0.49982797785115324</v>
      </c>
      <c r="S521" s="125">
        <v>1.0025210421810546</v>
      </c>
      <c r="T521" s="125">
        <v>0.56435581433774662</v>
      </c>
      <c r="U521" s="122">
        <v>-0.87146885045794009</v>
      </c>
      <c r="V521" s="122">
        <v>0.30638839428926756</v>
      </c>
      <c r="W521" s="94">
        <v>1.5234769629040275</v>
      </c>
      <c r="X521" s="56"/>
      <c r="Y521" s="95">
        <v>520</v>
      </c>
      <c r="Z521" s="122">
        <f>(幕後結果!$AB$2+幕後結果!$AB$4*幕後結果_最佳化!$N1522)*12/3</f>
        <v>2.1671118531340912</v>
      </c>
      <c r="AA521" s="122">
        <f>(幕後結果!$AC$2+幕後結果!$AC$4*幕後結果_最佳化!$O1522)*12/3</f>
        <v>-0.60211420668607396</v>
      </c>
      <c r="AB521" s="122">
        <f>(幕後結果!$AD$2+幕後結果!$AD$4*幕後結果_最佳化!$P1522)*12/3</f>
        <v>1.2169943573065096</v>
      </c>
      <c r="AC521" s="122">
        <f>(幕後結果!$AE$2+幕後結果!$AE$4*幕後結果_最佳化!$Q1522)*12/3</f>
        <v>0.66854890857723148</v>
      </c>
      <c r="AD521" s="122">
        <f>(幕後結果!$AF$2+幕後結果!$AF$4*幕後結果_最佳化!$R1522)*12/3</f>
        <v>-0.46734784647648109</v>
      </c>
      <c r="AE521" s="122">
        <f>(幕後結果!$AG$2+幕後結果!$AG$4*幕後結果_最佳化!$S1522)*12/3</f>
        <v>1.2045916558341698</v>
      </c>
      <c r="AF521" s="122">
        <f>(幕後結果!$AH$2+幕後結果!$AH$4*幕後結果_最佳化!$T1522)*12/3</f>
        <v>2.0186585128306413</v>
      </c>
      <c r="AG521" s="122">
        <f>(幕後結果!$AI$2+幕後結果!$AI$4*幕後結果_最佳化!$U1522)*12/3</f>
        <v>-0.99012042439103876</v>
      </c>
      <c r="AH521" s="122">
        <f>(幕後結果!$AJ$2+幕後結果!$AJ$4*幕後結果_最佳化!$V1522)*12/3</f>
        <v>0.7955272153226175</v>
      </c>
      <c r="AI521" s="96">
        <f>(幕後結果!$AK$2+幕後結果!$AK$4*幕後結果_最佳化!$W1522)*12/3</f>
        <v>0.68137304830749157</v>
      </c>
      <c r="AJ521" s="56"/>
      <c r="AK521" s="56"/>
      <c r="AL521" s="56"/>
      <c r="AM521" s="104">
        <v>520</v>
      </c>
      <c r="AN521" s="122">
        <f t="shared" si="105"/>
        <v>0.1653567218869228</v>
      </c>
      <c r="AO521" s="122">
        <f t="shared" si="106"/>
        <v>5.7612590598668141E-2</v>
      </c>
      <c r="AP521" s="122">
        <f t="shared" si="107"/>
        <v>2.6294694528842161E-2</v>
      </c>
      <c r="AQ521" s="122">
        <f t="shared" si="108"/>
        <v>0.17559316742280834</v>
      </c>
      <c r="AR521" s="122">
        <f t="shared" si="109"/>
        <v>6.3304827341247261E-2</v>
      </c>
      <c r="AS521" s="122">
        <f t="shared" si="110"/>
        <v>0.16100636369290755</v>
      </c>
      <c r="AT521" s="122">
        <f t="shared" si="111"/>
        <v>0.13437849508535019</v>
      </c>
      <c r="AU521" s="122">
        <f t="shared" si="112"/>
        <v>0.15582669640788432</v>
      </c>
      <c r="AV521" s="122">
        <f t="shared" si="113"/>
        <v>5.3414389011169079E-2</v>
      </c>
      <c r="AW521" s="122">
        <f t="shared" si="114"/>
        <v>7.2120540242000368E-3</v>
      </c>
      <c r="AX521" s="122">
        <f t="shared" si="115"/>
        <v>0.99999999999999978</v>
      </c>
      <c r="AY521" s="122">
        <f>SUMPRODUCT(AN521:AW521,幕後結果_最佳化!$Z$1005:$AI$1005)</f>
        <v>0.16275561405968303</v>
      </c>
      <c r="AZ521" s="122">
        <f>(SUMPRODUCT(AN521:AW521,MMULT(AN521:AW521,幕後結果!$AB$9:$AK$18)))*252</f>
        <v>5.4217187106864621E-2</v>
      </c>
      <c r="BA521" s="122">
        <f t="shared" si="116"/>
        <v>0.23284584408330036</v>
      </c>
      <c r="BB521" s="98">
        <f t="shared" si="117"/>
        <v>0.51474233749606801</v>
      </c>
      <c r="BC521" s="56"/>
      <c r="BD521" s="56"/>
    </row>
    <row r="522" spans="1:56">
      <c r="A522" s="91">
        <v>521</v>
      </c>
      <c r="B522" s="122">
        <v>0.69505150107181102</v>
      </c>
      <c r="C522" s="122">
        <v>0.94339521271587135</v>
      </c>
      <c r="D522" s="122">
        <v>0.90148564870531578</v>
      </c>
      <c r="E522" s="122">
        <v>0.94214128738531633</v>
      </c>
      <c r="F522" s="122">
        <v>0.79391296237696607</v>
      </c>
      <c r="G522" s="122">
        <v>3.2693814303295321E-2</v>
      </c>
      <c r="H522" s="122">
        <v>7.5353456823416876E-2</v>
      </c>
      <c r="I522" s="122">
        <v>0.22731624372278225</v>
      </c>
      <c r="J522" s="122">
        <v>0.63395203857026727</v>
      </c>
      <c r="K522" s="100">
        <v>0.66786881760621486</v>
      </c>
      <c r="L522" s="101"/>
      <c r="M522" s="102">
        <v>521</v>
      </c>
      <c r="N522" s="125">
        <v>0.51022049130210456</v>
      </c>
      <c r="O522" s="125">
        <v>1.5839303293754614</v>
      </c>
      <c r="P522" s="125">
        <v>1.2900632376771026</v>
      </c>
      <c r="Q522" s="125">
        <v>1.5730060159145822</v>
      </c>
      <c r="R522" s="125">
        <v>0.82007373304318154</v>
      </c>
      <c r="S522" s="125">
        <v>-1.8425986676295261</v>
      </c>
      <c r="T522" s="125">
        <v>-1.4370389951202458</v>
      </c>
      <c r="U522" s="122">
        <v>-0.74771432717056774</v>
      </c>
      <c r="V522" s="122">
        <v>0.34233882198269749</v>
      </c>
      <c r="W522" s="94">
        <v>0.43403590952789683</v>
      </c>
      <c r="X522" s="56"/>
      <c r="Y522" s="95">
        <v>521</v>
      </c>
      <c r="Z522" s="122">
        <f>(幕後結果!$AB$2+幕後結果!$AB$4*幕後結果_最佳化!$N1523)*12/3</f>
        <v>0.58517412853877326</v>
      </c>
      <c r="AA522" s="122">
        <f>(幕後結果!$AC$2+幕後結果!$AC$4*幕後結果_最佳化!$O1523)*12/3</f>
        <v>0.84918336794446037</v>
      </c>
      <c r="AB522" s="122">
        <f>(幕後結果!$AD$2+幕後結果!$AD$4*幕後結果_最佳化!$P1523)*12/3</f>
        <v>1.894034173904843</v>
      </c>
      <c r="AC522" s="122">
        <f>(幕後結果!$AE$2+幕後結果!$AE$4*幕後結果_最佳化!$Q1523)*12/3</f>
        <v>2.6370967079073098</v>
      </c>
      <c r="AD522" s="122">
        <f>(幕後結果!$AF$2+幕後結果!$AF$4*幕後結果_最佳化!$R1523)*12/3</f>
        <v>0.88226017479955987</v>
      </c>
      <c r="AE522" s="122">
        <f>(幕後結果!$AG$2+幕後結果!$AG$4*幕後結果_最佳化!$S1523)*12/3</f>
        <v>0.68833154125298057</v>
      </c>
      <c r="AF522" s="122">
        <f>(幕後結果!$AH$2+幕後結果!$AH$4*幕後結果_最佳化!$T1523)*12/3</f>
        <v>0.16701514976024168</v>
      </c>
      <c r="AG522" s="122">
        <f>(幕後結果!$AI$2+幕後結果!$AI$4*幕後結果_最佳化!$U1523)*12/3</f>
        <v>-1.5240177684892791</v>
      </c>
      <c r="AH522" s="122">
        <f>(幕後結果!$AJ$2+幕後結果!$AJ$4*幕後結果_最佳化!$V1523)*12/3</f>
        <v>0.86695840146234515</v>
      </c>
      <c r="AI522" s="96">
        <f>(幕後結果!$AK$2+幕後結果!$AK$4*幕後結果_最佳化!$W1523)*12/3</f>
        <v>0.10362929494522882</v>
      </c>
      <c r="AJ522" s="56"/>
      <c r="AK522" s="56"/>
      <c r="AL522" s="56"/>
      <c r="AM522" s="104">
        <v>521</v>
      </c>
      <c r="AN522" s="122">
        <f t="shared" si="105"/>
        <v>0.24524971108260119</v>
      </c>
      <c r="AO522" s="122">
        <f t="shared" si="106"/>
        <v>0.12928838352366545</v>
      </c>
      <c r="AP522" s="122">
        <f t="shared" si="107"/>
        <v>7.290629178557822E-3</v>
      </c>
      <c r="AQ522" s="122">
        <f t="shared" si="108"/>
        <v>0.10332396334577462</v>
      </c>
      <c r="AR522" s="122">
        <f t="shared" si="109"/>
        <v>0.17063354498105832</v>
      </c>
      <c r="AS522" s="122">
        <f t="shared" si="110"/>
        <v>1.7386340869119627E-2</v>
      </c>
      <c r="AT522" s="122">
        <f t="shared" si="111"/>
        <v>6.7434454110793643E-2</v>
      </c>
      <c r="AU522" s="122">
        <f t="shared" si="112"/>
        <v>1.7006745220533658E-2</v>
      </c>
      <c r="AV522" s="122">
        <f t="shared" si="113"/>
        <v>0.1949859164008392</v>
      </c>
      <c r="AW522" s="122">
        <f t="shared" si="114"/>
        <v>4.7400311287056289E-2</v>
      </c>
      <c r="AX522" s="122">
        <f t="shared" si="115"/>
        <v>0.99999999999999978</v>
      </c>
      <c r="AY522" s="122">
        <f>SUMPRODUCT(AN522:AW522,幕後結果_最佳化!$Z$1005:$AI$1005)</f>
        <v>-3.2193471855148939E-2</v>
      </c>
      <c r="AZ522" s="122">
        <f>(SUMPRODUCT(AN522:AW522,MMULT(AN522:AW522,幕後結果!$AB$9:$AK$18)))*252</f>
        <v>5.3605660700353754E-2</v>
      </c>
      <c r="BA522" s="122">
        <f t="shared" si="116"/>
        <v>0.23152896298379982</v>
      </c>
      <c r="BB522" s="98">
        <f t="shared" si="117"/>
        <v>-0.32433727032415927</v>
      </c>
      <c r="BC522" s="56"/>
      <c r="BD522" s="56"/>
    </row>
    <row r="523" spans="1:56">
      <c r="A523" s="91">
        <v>522</v>
      </c>
      <c r="B523" s="122">
        <v>0.23286957791121199</v>
      </c>
      <c r="C523" s="122">
        <v>0.66170829854456281</v>
      </c>
      <c r="D523" s="122">
        <v>0.93033339936282933</v>
      </c>
      <c r="E523" s="122">
        <v>6.8556176825607107E-2</v>
      </c>
      <c r="F523" s="122">
        <v>0.94520294098198754</v>
      </c>
      <c r="G523" s="122">
        <v>0.6368762885452901</v>
      </c>
      <c r="H523" s="122">
        <v>0.6169015507052058</v>
      </c>
      <c r="I523" s="122">
        <v>7.4878968935560675E-2</v>
      </c>
      <c r="J523" s="122">
        <v>0.59611610110233726</v>
      </c>
      <c r="K523" s="100">
        <v>0.34847522051129642</v>
      </c>
      <c r="L523" s="101"/>
      <c r="M523" s="102">
        <v>522</v>
      </c>
      <c r="N523" s="125">
        <v>-0.72942920934280908</v>
      </c>
      <c r="O523" s="125">
        <v>0.41712989031905956</v>
      </c>
      <c r="P523" s="125">
        <v>1.4782786819118741</v>
      </c>
      <c r="Q523" s="125">
        <v>-1.4866307803875365</v>
      </c>
      <c r="R523" s="125">
        <v>1.6000201289280369</v>
      </c>
      <c r="S523" s="125">
        <v>0.35012162429099813</v>
      </c>
      <c r="T523" s="125">
        <v>0.29735316197878209</v>
      </c>
      <c r="U523" s="122">
        <v>-1.4403870059760844</v>
      </c>
      <c r="V523" s="122">
        <v>0.24330672153208488</v>
      </c>
      <c r="W523" s="94">
        <v>-0.38944033275676548</v>
      </c>
      <c r="X523" s="56"/>
      <c r="Y523" s="95">
        <v>522</v>
      </c>
      <c r="Z523" s="122">
        <f>(幕後結果!$AB$2+幕後結果!$AB$4*幕後結果_最佳化!$N1524)*12/3</f>
        <v>-0.95391344929737587</v>
      </c>
      <c r="AA523" s="122">
        <f>(幕後結果!$AC$2+幕後結果!$AC$4*幕後結果_最佳化!$O1524)*12/3</f>
        <v>-0.86645978483610187</v>
      </c>
      <c r="AB523" s="122">
        <f>(幕後結果!$AD$2+幕後結果!$AD$4*幕後結果_最佳化!$P1524)*12/3</f>
        <v>1.5651538160659522</v>
      </c>
      <c r="AC523" s="122">
        <f>(幕後結果!$AE$2+幕後結果!$AE$4*幕後結果_最佳化!$Q1524)*12/3</f>
        <v>0.18703527971006928</v>
      </c>
      <c r="AD523" s="122">
        <f>(幕後結果!$AF$2+幕後結果!$AF$4*幕後結果_最佳化!$R1524)*12/3</f>
        <v>1.0902126921223716</v>
      </c>
      <c r="AE523" s="122">
        <f>(幕後結果!$AG$2+幕後結果!$AG$4*幕後結果_最佳化!$S1524)*12/3</f>
        <v>0.14878549669988411</v>
      </c>
      <c r="AF523" s="122">
        <f>(幕後結果!$AH$2+幕後結果!$AH$4*幕後結果_最佳化!$T1524)*12/3</f>
        <v>1.8914744250040643</v>
      </c>
      <c r="AG523" s="122">
        <f>(幕後結果!$AI$2+幕後結果!$AI$4*幕後結果_最佳化!$U1524)*12/3</f>
        <v>-2.5917044156781808</v>
      </c>
      <c r="AH523" s="122">
        <f>(幕後結果!$AJ$2+幕後結果!$AJ$4*幕後結果_最佳化!$V1524)*12/3</f>
        <v>0.4300832542604458</v>
      </c>
      <c r="AI523" s="96">
        <f>(幕後結果!$AK$2+幕後結果!$AK$4*幕後結果_最佳化!$W1524)*12/3</f>
        <v>-0.50217163789411901</v>
      </c>
      <c r="AJ523" s="56"/>
      <c r="AK523" s="56"/>
      <c r="AL523" s="56"/>
      <c r="AM523" s="104">
        <v>522</v>
      </c>
      <c r="AN523" s="122">
        <f t="shared" si="105"/>
        <v>9.0179263806056148E-2</v>
      </c>
      <c r="AO523" s="122">
        <f t="shared" si="106"/>
        <v>0.19435254692609452</v>
      </c>
      <c r="AP523" s="122">
        <f t="shared" si="107"/>
        <v>1.3086582369387404E-2</v>
      </c>
      <c r="AQ523" s="122">
        <f t="shared" si="108"/>
        <v>3.8879768504620216E-2</v>
      </c>
      <c r="AR523" s="122">
        <f t="shared" si="109"/>
        <v>0.17310505452656505</v>
      </c>
      <c r="AS523" s="122">
        <f t="shared" si="110"/>
        <v>0.17230775464588893</v>
      </c>
      <c r="AT523" s="122">
        <f t="shared" si="111"/>
        <v>5.7529035819753299E-2</v>
      </c>
      <c r="AU523" s="122">
        <f t="shared" si="112"/>
        <v>3.7326038889507258E-2</v>
      </c>
      <c r="AV523" s="122">
        <f t="shared" si="113"/>
        <v>0.22287274276885247</v>
      </c>
      <c r="AW523" s="122">
        <f t="shared" si="114"/>
        <v>3.6121174327458365E-4</v>
      </c>
      <c r="AX523" s="122">
        <f t="shared" si="115"/>
        <v>0.99999999999999989</v>
      </c>
      <c r="AY523" s="122">
        <f>SUMPRODUCT(AN523:AW523,幕後結果_最佳化!$Z$1005:$AI$1005)</f>
        <v>-0.12626923707395121</v>
      </c>
      <c r="AZ523" s="122">
        <f>(SUMPRODUCT(AN523:AW523,MMULT(AN523:AW523,幕後結果!$AB$9:$AK$18)))*252</f>
        <v>5.7752019881138358E-2</v>
      </c>
      <c r="BA523" s="122">
        <f t="shared" si="116"/>
        <v>0.24031649939431615</v>
      </c>
      <c r="BB523" s="98">
        <f t="shared" si="117"/>
        <v>-0.70394349743075657</v>
      </c>
      <c r="BC523" s="56"/>
      <c r="BD523" s="56"/>
    </row>
    <row r="524" spans="1:56">
      <c r="A524" s="91">
        <v>523</v>
      </c>
      <c r="B524" s="122">
        <v>0.58947159283637496</v>
      </c>
      <c r="C524" s="122">
        <v>0.76412263959710813</v>
      </c>
      <c r="D524" s="122">
        <v>0.90843860542217181</v>
      </c>
      <c r="E524" s="122">
        <v>0.95236768064601063</v>
      </c>
      <c r="F524" s="122">
        <v>0.60440096004607202</v>
      </c>
      <c r="G524" s="122">
        <v>0.44338620900935322</v>
      </c>
      <c r="H524" s="122">
        <v>0.81508378466607501</v>
      </c>
      <c r="I524" s="122">
        <v>3.3401421295157219E-2</v>
      </c>
      <c r="J524" s="122">
        <v>0.49384124487839642</v>
      </c>
      <c r="K524" s="100">
        <v>0.92778881658317847</v>
      </c>
      <c r="L524" s="101"/>
      <c r="M524" s="102">
        <v>523</v>
      </c>
      <c r="N524" s="125">
        <v>0.22618592868307608</v>
      </c>
      <c r="O524" s="125">
        <v>0.71962693931946908</v>
      </c>
      <c r="P524" s="125">
        <v>1.3312012836602356</v>
      </c>
      <c r="Q524" s="125">
        <v>1.6682574097407428</v>
      </c>
      <c r="R524" s="125">
        <v>0.2647551622564166</v>
      </c>
      <c r="S524" s="125">
        <v>-0.14238942105879149</v>
      </c>
      <c r="T524" s="125">
        <v>0.89678729132833612</v>
      </c>
      <c r="U524" s="122">
        <v>-1.8329981743049943</v>
      </c>
      <c r="V524" s="122">
        <v>-1.5438322968737869E-2</v>
      </c>
      <c r="W524" s="94">
        <v>1.4595188117714679</v>
      </c>
      <c r="X524" s="56"/>
      <c r="Y524" s="95">
        <v>523</v>
      </c>
      <c r="Z524" s="122">
        <f>(幕後結果!$AB$2+幕後結果!$AB$4*幕後結果_最佳化!$N1525)*12/3</f>
        <v>0.23253090458958323</v>
      </c>
      <c r="AA524" s="122">
        <f>(幕後結果!$AC$2+幕後結果!$AC$4*幕後結果_最佳化!$O1525)*12/3</f>
        <v>-0.36656809914990784</v>
      </c>
      <c r="AB524" s="122">
        <f>(幕後結果!$AD$2+幕後結果!$AD$4*幕後結果_最佳化!$P1525)*12/3</f>
        <v>1.7563289729444331</v>
      </c>
      <c r="AC524" s="122">
        <f>(幕後結果!$AE$2+幕後結果!$AE$4*幕後結果_最佳化!$Q1525)*12/3</f>
        <v>2.5494026843617608</v>
      </c>
      <c r="AD524" s="122">
        <f>(幕後結果!$AF$2+幕後結果!$AF$4*幕後結果_最佳化!$R1525)*12/3</f>
        <v>0.43659405902630044</v>
      </c>
      <c r="AE524" s="122">
        <f>(幕後結果!$AG$2+幕後結果!$AG$4*幕後結果_最佳化!$S1525)*12/3</f>
        <v>1.6517770537519321</v>
      </c>
      <c r="AF524" s="122">
        <f>(幕後結果!$AH$2+幕後結果!$AH$4*幕後結果_最佳化!$T1525)*12/3</f>
        <v>2.0573579147445695</v>
      </c>
      <c r="AG524" s="122">
        <f>(幕後結果!$AI$2+幕後結果!$AI$4*幕後結果_最佳化!$U1525)*12/3</f>
        <v>-2.8717986331263909</v>
      </c>
      <c r="AH524" s="122">
        <f>(幕後結果!$AJ$2+幕後結果!$AJ$4*幕後結果_最佳化!$V1525)*12/3</f>
        <v>0.56732624252507846</v>
      </c>
      <c r="AI524" s="96">
        <f>(幕後結果!$AK$2+幕後結果!$AK$4*幕後結果_最佳化!$W1525)*12/3</f>
        <v>0.50889374068976223</v>
      </c>
      <c r="AJ524" s="56"/>
      <c r="AK524" s="56"/>
      <c r="AL524" s="56"/>
      <c r="AM524" s="104">
        <v>523</v>
      </c>
      <c r="AN524" s="122">
        <f t="shared" si="105"/>
        <v>9.2029716588921548E-2</v>
      </c>
      <c r="AO524" s="122">
        <f t="shared" si="106"/>
        <v>0.17398518618084519</v>
      </c>
      <c r="AP524" s="122">
        <f t="shared" si="107"/>
        <v>5.4869225194408629E-2</v>
      </c>
      <c r="AQ524" s="122">
        <f t="shared" si="108"/>
        <v>7.579800565541156E-2</v>
      </c>
      <c r="AR524" s="122">
        <f t="shared" si="109"/>
        <v>9.538508198897443E-3</v>
      </c>
      <c r="AS524" s="122">
        <f t="shared" si="110"/>
        <v>7.9855745688492425E-3</v>
      </c>
      <c r="AT524" s="122">
        <f t="shared" si="111"/>
        <v>4.6381810119904512E-2</v>
      </c>
      <c r="AU524" s="122">
        <f t="shared" si="112"/>
        <v>0.13528247274732708</v>
      </c>
      <c r="AV524" s="122">
        <f t="shared" si="113"/>
        <v>0.18309583606655272</v>
      </c>
      <c r="AW524" s="122">
        <f t="shared" si="114"/>
        <v>0.22103366467888211</v>
      </c>
      <c r="AX524" s="122">
        <f t="shared" si="115"/>
        <v>0.99999999999999989</v>
      </c>
      <c r="AY524" s="122">
        <f>SUMPRODUCT(AN524:AW524,幕後結果_最佳化!$Z$1005:$AI$1005)</f>
        <v>-0.28545969457447729</v>
      </c>
      <c r="AZ524" s="122">
        <f>(SUMPRODUCT(AN524:AW524,MMULT(AN524:AW524,幕後結果!$AB$9:$AK$18)))*252</f>
        <v>5.3813658542186886E-2</v>
      </c>
      <c r="BA524" s="122">
        <f t="shared" si="116"/>
        <v>0.23197771130474343</v>
      </c>
      <c r="BB524" s="98">
        <f t="shared" si="117"/>
        <v>-1.4154794989899664</v>
      </c>
      <c r="BC524" s="56"/>
      <c r="BD524" s="56"/>
    </row>
    <row r="525" spans="1:56">
      <c r="A525" s="91">
        <v>524</v>
      </c>
      <c r="B525" s="122">
        <v>0.11938698504839529</v>
      </c>
      <c r="C525" s="122">
        <v>0.2253676147632544</v>
      </c>
      <c r="D525" s="122">
        <v>0.45542271776583498</v>
      </c>
      <c r="E525" s="122">
        <v>0.53726695103476252</v>
      </c>
      <c r="F525" s="122">
        <v>0.8653355243445473</v>
      </c>
      <c r="G525" s="122">
        <v>0.1830003351500129</v>
      </c>
      <c r="H525" s="122">
        <v>9.0076717443181353E-2</v>
      </c>
      <c r="I525" s="122">
        <v>0.62644099677952458</v>
      </c>
      <c r="J525" s="122">
        <v>0.52834478191428702</v>
      </c>
      <c r="K525" s="100">
        <v>0.34141220712376841</v>
      </c>
      <c r="L525" s="101"/>
      <c r="M525" s="102">
        <v>524</v>
      </c>
      <c r="N525" s="125">
        <v>-1.1780567817072118</v>
      </c>
      <c r="O525" s="125">
        <v>-0.75418985319502996</v>
      </c>
      <c r="P525" s="125">
        <v>-0.11197221712684134</v>
      </c>
      <c r="Q525" s="125">
        <v>9.3550669224344837E-2</v>
      </c>
      <c r="R525" s="125">
        <v>1.1046092267457699</v>
      </c>
      <c r="S525" s="125">
        <v>-0.90399006346355693</v>
      </c>
      <c r="T525" s="125">
        <v>-1.3402827579151413</v>
      </c>
      <c r="U525" s="122">
        <v>0.32244182041210112</v>
      </c>
      <c r="V525" s="122">
        <v>7.1109715154561215E-2</v>
      </c>
      <c r="W525" s="94">
        <v>-0.40861201176400186</v>
      </c>
      <c r="X525" s="56"/>
      <c r="Y525" s="95">
        <v>524</v>
      </c>
      <c r="Z525" s="122">
        <f>(幕後結果!$AB$2+幕後結果!$AB$4*幕後結果_最佳化!$N1526)*12/3</f>
        <v>-1.5109071898207092</v>
      </c>
      <c r="AA525" s="122">
        <f>(幕後結果!$AC$2+幕後結果!$AC$4*幕後結果_最佳化!$O1526)*12/3</f>
        <v>-2.5196028527891068</v>
      </c>
      <c r="AB525" s="122">
        <f>(幕後結果!$AD$2+幕後結果!$AD$4*幕後結果_最佳化!$P1526)*12/3</f>
        <v>-6.5999381067495699E-2</v>
      </c>
      <c r="AC525" s="122">
        <f>(幕後結果!$AE$2+幕後結果!$AE$4*幕後結果_最佳化!$Q1526)*12/3</f>
        <v>0.72863896844158449</v>
      </c>
      <c r="AD525" s="122">
        <f>(幕後結果!$AF$2+幕後結果!$AF$4*幕後結果_最佳化!$R1526)*12/3</f>
        <v>0.62218383162709912</v>
      </c>
      <c r="AE525" s="122">
        <f>(幕後結果!$AG$2+幕後結果!$AG$4*幕後結果_最佳化!$S1526)*12/3</f>
        <v>-0.63460069922705853</v>
      </c>
      <c r="AF525" s="122">
        <f>(幕後結果!$AH$2+幕後結果!$AH$4*幕後結果_最佳化!$T1526)*12/3</f>
        <v>-4.9850958695871084E-2</v>
      </c>
      <c r="AG525" s="122">
        <f>(幕後結果!$AI$2+幕後結果!$AI$4*幕後結果_最佳化!$U1526)*12/3</f>
        <v>-0.90139822841872685</v>
      </c>
      <c r="AH525" s="122">
        <f>(幕後結果!$AJ$2+幕後結果!$AJ$4*幕後結果_最佳化!$V1526)*12/3</f>
        <v>-0.43386232651767753</v>
      </c>
      <c r="AI525" s="96">
        <f>(幕後結果!$AK$2+幕後結果!$AK$4*幕後結果_最佳化!$W1526)*12/3</f>
        <v>-0.92565813625680793</v>
      </c>
      <c r="AJ525" s="56"/>
      <c r="AK525" s="56"/>
      <c r="AL525" s="56"/>
      <c r="AM525" s="104">
        <v>524</v>
      </c>
      <c r="AN525" s="122">
        <f t="shared" si="105"/>
        <v>5.3029587033312099E-2</v>
      </c>
      <c r="AO525" s="122">
        <f t="shared" si="106"/>
        <v>7.6035714797504594E-2</v>
      </c>
      <c r="AP525" s="122">
        <f t="shared" si="107"/>
        <v>4.6362527115625447E-2</v>
      </c>
      <c r="AQ525" s="122">
        <f t="shared" si="108"/>
        <v>0.17311212911708698</v>
      </c>
      <c r="AR525" s="122">
        <f t="shared" si="109"/>
        <v>3.1343152224946963E-2</v>
      </c>
      <c r="AS525" s="122">
        <f t="shared" si="110"/>
        <v>0.11597592797021204</v>
      </c>
      <c r="AT525" s="122">
        <f t="shared" si="111"/>
        <v>0.23313295957756955</v>
      </c>
      <c r="AU525" s="122">
        <f t="shared" si="112"/>
        <v>0.10018672550622872</v>
      </c>
      <c r="AV525" s="122">
        <f t="shared" si="113"/>
        <v>1.7989764084092585E-2</v>
      </c>
      <c r="AW525" s="122">
        <f t="shared" si="114"/>
        <v>0.15283151257342104</v>
      </c>
      <c r="AX525" s="122">
        <f t="shared" si="115"/>
        <v>1</v>
      </c>
      <c r="AY525" s="122">
        <f>SUMPRODUCT(AN525:AW525,幕後結果_最佳化!$Z$1005:$AI$1005)</f>
        <v>0.22582942574995346</v>
      </c>
      <c r="AZ525" s="122">
        <f>(SUMPRODUCT(AN525:AW525,MMULT(AN525:AW525,幕後結果!$AB$9:$AK$18)))*252</f>
        <v>4.3284197827895957E-2</v>
      </c>
      <c r="BA525" s="122">
        <f t="shared" si="116"/>
        <v>0.20804854680553758</v>
      </c>
      <c r="BB525" s="98">
        <f t="shared" si="117"/>
        <v>0.87926317467113635</v>
      </c>
      <c r="BC525" s="56"/>
      <c r="BD525" s="56"/>
    </row>
    <row r="526" spans="1:56">
      <c r="A526" s="91">
        <v>525</v>
      </c>
      <c r="B526" s="122">
        <v>0.67820829614454237</v>
      </c>
      <c r="C526" s="122">
        <v>0.19908428296816272</v>
      </c>
      <c r="D526" s="122">
        <v>0.98440757121030931</v>
      </c>
      <c r="E526" s="122">
        <v>0.36350093455828048</v>
      </c>
      <c r="F526" s="122">
        <v>0.54222786873598561</v>
      </c>
      <c r="G526" s="122">
        <v>0.33255457039605862</v>
      </c>
      <c r="H526" s="122">
        <v>0.50223595006091659</v>
      </c>
      <c r="I526" s="122">
        <v>0.49188746697949481</v>
      </c>
      <c r="J526" s="122">
        <v>0.949957246641846</v>
      </c>
      <c r="K526" s="100">
        <v>0.89597482591544897</v>
      </c>
      <c r="L526" s="101"/>
      <c r="M526" s="102">
        <v>525</v>
      </c>
      <c r="N526" s="125">
        <v>0.46269443507922803</v>
      </c>
      <c r="O526" s="125">
        <v>-0.84489661257684501</v>
      </c>
      <c r="P526" s="125">
        <v>2.1547058775084147</v>
      </c>
      <c r="Q526" s="125">
        <v>-0.34911647424481657</v>
      </c>
      <c r="R526" s="125">
        <v>0.10604800737907397</v>
      </c>
      <c r="S526" s="125">
        <v>-0.43287010308147639</v>
      </c>
      <c r="T526" s="125">
        <v>5.6047249867018272E-3</v>
      </c>
      <c r="U526" s="122">
        <v>-2.0336506334435928E-2</v>
      </c>
      <c r="V526" s="122">
        <v>1.644439232953828</v>
      </c>
      <c r="W526" s="94">
        <v>1.2589445853629702</v>
      </c>
      <c r="X526" s="56"/>
      <c r="Y526" s="95">
        <v>525</v>
      </c>
      <c r="Z526" s="122">
        <f>(幕後結果!$AB$2+幕後結果!$AB$4*幕後結果_最佳化!$N1527)*12/3</f>
        <v>0.52616813457280198</v>
      </c>
      <c r="AA526" s="122">
        <f>(幕後結果!$AC$2+幕後結果!$AC$4*幕後結果_最佳化!$O1527)*12/3</f>
        <v>-2.5020465917800916</v>
      </c>
      <c r="AB526" s="122">
        <f>(幕後結果!$AD$2+幕後結果!$AD$4*幕後結果_最佳化!$P1527)*12/3</f>
        <v>2.3817705212521787</v>
      </c>
      <c r="AC526" s="122">
        <f>(幕後結果!$AE$2+幕後結果!$AE$4*幕後結果_最佳化!$Q1527)*12/3</f>
        <v>1.0240148666433702</v>
      </c>
      <c r="AD526" s="122">
        <f>(幕後結果!$AF$2+幕後結果!$AF$4*幕後結果_最佳化!$R1527)*12/3</f>
        <v>6.1278169574493113E-2</v>
      </c>
      <c r="AE526" s="122">
        <f>(幕後結果!$AG$2+幕後結果!$AG$4*幕後結果_最佳化!$S1527)*12/3</f>
        <v>0.11282563658883821</v>
      </c>
      <c r="AF526" s="122">
        <f>(幕後結果!$AH$2+幕後結果!$AH$4*幕後結果_最佳化!$T1527)*12/3</f>
        <v>1.5392502059723732</v>
      </c>
      <c r="AG526" s="122">
        <f>(幕後結果!$AI$2+幕後結果!$AI$4*幕後結果_最佳化!$U1527)*12/3</f>
        <v>-0.59938963332635131</v>
      </c>
      <c r="AH526" s="122">
        <f>(幕後結果!$AJ$2+幕後結果!$AJ$4*幕後結果_最佳化!$V1527)*12/3</f>
        <v>1.3168896197335476</v>
      </c>
      <c r="AI526" s="96">
        <f>(幕後結果!$AK$2+幕後結果!$AK$4*幕後結果_最佳化!$W1527)*12/3</f>
        <v>0.17142177712635562</v>
      </c>
      <c r="AJ526" s="56"/>
      <c r="AK526" s="56"/>
      <c r="AL526" s="56"/>
      <c r="AM526" s="104">
        <v>525</v>
      </c>
      <c r="AN526" s="122">
        <f t="shared" si="105"/>
        <v>0.13760125206782839</v>
      </c>
      <c r="AO526" s="122">
        <f t="shared" si="106"/>
        <v>0.17982980379803337</v>
      </c>
      <c r="AP526" s="122">
        <f t="shared" si="107"/>
        <v>3.2570757375207066E-2</v>
      </c>
      <c r="AQ526" s="122">
        <f t="shared" si="108"/>
        <v>0.16624696418326007</v>
      </c>
      <c r="AR526" s="122">
        <f t="shared" si="109"/>
        <v>1.2470351396955579E-2</v>
      </c>
      <c r="AS526" s="122">
        <f t="shared" si="110"/>
        <v>0.18076396165669351</v>
      </c>
      <c r="AT526" s="122">
        <f t="shared" si="111"/>
        <v>0.13433718565812891</v>
      </c>
      <c r="AU526" s="122">
        <f t="shared" si="112"/>
        <v>0.12468923605452284</v>
      </c>
      <c r="AV526" s="122">
        <f t="shared" si="113"/>
        <v>3.1287084399185441E-2</v>
      </c>
      <c r="AW526" s="122">
        <f t="shared" si="114"/>
        <v>2.0340341018501579E-4</v>
      </c>
      <c r="AX526" s="122">
        <f t="shared" si="115"/>
        <v>1.0000000000000004</v>
      </c>
      <c r="AY526" s="122">
        <f>SUMPRODUCT(AN526:AW526,幕後結果_最佳化!$Z$1005:$AI$1005)</f>
        <v>2.99527921081909E-2</v>
      </c>
      <c r="AZ526" s="122">
        <f>(SUMPRODUCT(AN526:AW526,MMULT(AN526:AW526,幕後結果!$AB$9:$AK$18)))*252</f>
        <v>5.9724261125029564E-2</v>
      </c>
      <c r="BA526" s="122">
        <f t="shared" si="116"/>
        <v>0.24438547650183626</v>
      </c>
      <c r="BB526" s="98">
        <f t="shared" si="117"/>
        <v>-5.2978630633608123E-2</v>
      </c>
      <c r="BC526" s="56"/>
      <c r="BD526" s="56"/>
    </row>
    <row r="527" spans="1:56">
      <c r="A527" s="91">
        <v>526</v>
      </c>
      <c r="B527" s="122">
        <v>0.77701305634415907</v>
      </c>
      <c r="C527" s="122">
        <v>0.524235696878258</v>
      </c>
      <c r="D527" s="122">
        <v>0.25363813323602535</v>
      </c>
      <c r="E527" s="122">
        <v>0.52811140276832491</v>
      </c>
      <c r="F527" s="122">
        <v>0.84791644863260518</v>
      </c>
      <c r="G527" s="122">
        <v>6.9711144601724007E-2</v>
      </c>
      <c r="H527" s="122">
        <v>0.81577225400571884</v>
      </c>
      <c r="I527" s="122">
        <v>0.71018707114737545</v>
      </c>
      <c r="J527" s="122">
        <v>0.40034111237988945</v>
      </c>
      <c r="K527" s="100">
        <v>0.34130746569280257</v>
      </c>
      <c r="L527" s="101"/>
      <c r="M527" s="102">
        <v>526</v>
      </c>
      <c r="N527" s="125">
        <v>0.76214429696162966</v>
      </c>
      <c r="O527" s="125">
        <v>6.07872981233206E-2</v>
      </c>
      <c r="P527" s="125">
        <v>-0.66308476645520797</v>
      </c>
      <c r="Q527" s="125">
        <v>7.0523251672742718E-2</v>
      </c>
      <c r="R527" s="125">
        <v>1.0275382100864616</v>
      </c>
      <c r="S527" s="125">
        <v>-1.4779457882562714</v>
      </c>
      <c r="T527" s="125">
        <v>0.89937022754977336</v>
      </c>
      <c r="U527" s="122">
        <v>0.55393130801061896</v>
      </c>
      <c r="V527" s="122">
        <v>-0.2524642744304621</v>
      </c>
      <c r="W527" s="94">
        <v>-0.40889743510890386</v>
      </c>
      <c r="X527" s="56"/>
      <c r="Y527" s="95">
        <v>526</v>
      </c>
      <c r="Z527" s="122">
        <f>(幕後結果!$AB$2+幕後結果!$AB$4*幕後結果_最佳化!$N1528)*12/3</f>
        <v>0.89795022944056002</v>
      </c>
      <c r="AA527" s="122">
        <f>(幕後結果!$AC$2+幕後結果!$AC$4*幕後結果_最佳化!$O1528)*12/3</f>
        <v>-1.227930390037612</v>
      </c>
      <c r="AB527" s="122">
        <f>(幕後結果!$AD$2+幕後結果!$AD$4*幕後結果_最佳化!$P1528)*12/3</f>
        <v>0.12389187188425449</v>
      </c>
      <c r="AC527" s="122">
        <f>(幕後結果!$AE$2+幕後結果!$AE$4*幕後結果_最佳化!$Q1528)*12/3</f>
        <v>0.83860077053006377</v>
      </c>
      <c r="AD527" s="122">
        <f>(幕後結果!$AF$2+幕後結果!$AF$4*幕後結果_最佳化!$R1528)*12/3</f>
        <v>0.53000696329573016</v>
      </c>
      <c r="AE527" s="122">
        <f>(幕後結果!$AG$2+幕後結果!$AG$4*幕後結果_最佳化!$S1528)*12/3</f>
        <v>-0.55236680700624485</v>
      </c>
      <c r="AF527" s="122">
        <f>(幕後結果!$AH$2+幕後結果!$AH$4*幕後結果_最佳化!$T1528)*12/3</f>
        <v>2.4225445613723759</v>
      </c>
      <c r="AG527" s="122">
        <f>(幕後結果!$AI$2+幕後結果!$AI$4*幕後結果_最佳化!$U1528)*12/3</f>
        <v>0.29441881763277378</v>
      </c>
      <c r="AH527" s="122">
        <f>(幕後結果!$AJ$2+幕後結果!$AJ$4*幕後結果_最佳化!$V1528)*12/3</f>
        <v>0.38643343519804474</v>
      </c>
      <c r="AI527" s="96">
        <f>(幕後結果!$AK$2+幕後結果!$AK$4*幕後結果_最佳化!$W1528)*12/3</f>
        <v>-0.30784634475598716</v>
      </c>
      <c r="AJ527" s="56"/>
      <c r="AK527" s="56"/>
      <c r="AL527" s="56"/>
      <c r="AM527" s="104">
        <v>526</v>
      </c>
      <c r="AN527" s="122">
        <f t="shared" si="105"/>
        <v>0.12482456976738895</v>
      </c>
      <c r="AO527" s="122">
        <f t="shared" si="106"/>
        <v>9.2482127990371588E-2</v>
      </c>
      <c r="AP527" s="122">
        <f t="shared" si="107"/>
        <v>0.11759551341009312</v>
      </c>
      <c r="AQ527" s="122">
        <f t="shared" si="108"/>
        <v>0.13789442153517711</v>
      </c>
      <c r="AR527" s="122">
        <f t="shared" si="109"/>
        <v>4.4466641230811121E-2</v>
      </c>
      <c r="AS527" s="122">
        <f t="shared" si="110"/>
        <v>0.10400644596756423</v>
      </c>
      <c r="AT527" s="122">
        <f t="shared" si="111"/>
        <v>5.9940809060510136E-2</v>
      </c>
      <c r="AU527" s="122">
        <f t="shared" si="112"/>
        <v>9.6377096284647717E-2</v>
      </c>
      <c r="AV527" s="122">
        <f t="shared" si="113"/>
        <v>8.531578778139548E-2</v>
      </c>
      <c r="AW527" s="122">
        <f t="shared" si="114"/>
        <v>0.13709658697204044</v>
      </c>
      <c r="AX527" s="122">
        <f t="shared" si="115"/>
        <v>0.99999999999999989</v>
      </c>
      <c r="AY527" s="122">
        <f>SUMPRODUCT(AN527:AW527,幕後結果_最佳化!$Z$1005:$AI$1005)</f>
        <v>1.4844484151083193E-2</v>
      </c>
      <c r="AZ527" s="122">
        <f>(SUMPRODUCT(AN527:AW527,MMULT(AN527:AW527,幕後結果!$AB$9:$AK$18)))*252</f>
        <v>4.7277212503275108E-2</v>
      </c>
      <c r="BA527" s="122">
        <f t="shared" si="116"/>
        <v>0.2174332368872687</v>
      </c>
      <c r="BB527" s="98">
        <f t="shared" si="117"/>
        <v>-0.12903048425601363</v>
      </c>
      <c r="BC527" s="56"/>
      <c r="BD527" s="56"/>
    </row>
    <row r="528" spans="1:56">
      <c r="A528" s="91">
        <v>527</v>
      </c>
      <c r="B528" s="122">
        <v>0.99047147492031828</v>
      </c>
      <c r="C528" s="122">
        <v>3.337844887340391E-2</v>
      </c>
      <c r="D528" s="122">
        <v>0.87283695693262153</v>
      </c>
      <c r="E528" s="122">
        <v>0.40297989627281461</v>
      </c>
      <c r="F528" s="122">
        <v>0.56358759651997259</v>
      </c>
      <c r="G528" s="122">
        <v>0.11132956270274308</v>
      </c>
      <c r="H528" s="122">
        <v>0.92406195121275303</v>
      </c>
      <c r="I528" s="122">
        <v>7.5840856727210193E-2</v>
      </c>
      <c r="J528" s="122">
        <v>0.32959148828932494</v>
      </c>
      <c r="K528" s="100">
        <v>0.93549361199261871</v>
      </c>
      <c r="L528" s="101"/>
      <c r="M528" s="102">
        <v>527</v>
      </c>
      <c r="N528" s="125">
        <v>2.3444131135955102</v>
      </c>
      <c r="O528" s="125">
        <v>-1.833307210177568</v>
      </c>
      <c r="P528" s="125">
        <v>1.1399045094670517</v>
      </c>
      <c r="Q528" s="125">
        <v>-0.24564145916534857</v>
      </c>
      <c r="R528" s="125">
        <v>0.16007142942179325</v>
      </c>
      <c r="S528" s="125">
        <v>-1.2194877424546686</v>
      </c>
      <c r="T528" s="125">
        <v>1.4329361065581925</v>
      </c>
      <c r="U528" s="122">
        <v>-1.4336165658927496</v>
      </c>
      <c r="V528" s="122">
        <v>-0.4410414678581866</v>
      </c>
      <c r="W528" s="94">
        <v>1.5180064367192618</v>
      </c>
      <c r="X528" s="56"/>
      <c r="Y528" s="95">
        <v>527</v>
      </c>
      <c r="Z528" s="122">
        <f>(幕後結果!$AB$2+幕後結果!$AB$4*幕後結果_最佳化!$N1529)*12/3</f>
        <v>2.8624167067137751</v>
      </c>
      <c r="AA528" s="122">
        <f>(幕後結果!$AC$2+幕後結果!$AC$4*幕後結果_最佳化!$O1529)*12/3</f>
        <v>-3.7006552116485363</v>
      </c>
      <c r="AB528" s="122">
        <f>(幕後結果!$AD$2+幕後結果!$AD$4*幕後結果_最佳化!$P1529)*12/3</f>
        <v>1.9693583319591628</v>
      </c>
      <c r="AC528" s="122">
        <f>(幕後結果!$AE$2+幕後結果!$AE$4*幕後結果_最佳化!$Q1529)*12/3</f>
        <v>0.8008885592736622</v>
      </c>
      <c r="AD528" s="122">
        <f>(幕後結果!$AF$2+幕後結果!$AF$4*幕後結果_最佳化!$R1529)*12/3</f>
        <v>-0.17325583566136596</v>
      </c>
      <c r="AE528" s="122">
        <f>(幕後結果!$AG$2+幕後結果!$AG$4*幕後結果_最佳化!$S1529)*12/3</f>
        <v>-0.43979683054240998</v>
      </c>
      <c r="AF528" s="122">
        <f>(幕後結果!$AH$2+幕後結果!$AH$4*幕後結果_最佳化!$T1529)*12/3</f>
        <v>3.2537150779311959</v>
      </c>
      <c r="AG528" s="122">
        <f>(幕後結果!$AI$2+幕後結果!$AI$4*幕後結果_最佳化!$U1529)*12/3</f>
        <v>-1.2309930791184076</v>
      </c>
      <c r="AH528" s="122">
        <f>(幕後結果!$AJ$2+幕後結果!$AJ$4*幕後結果_最佳化!$V1529)*12/3</f>
        <v>-4.7982916135408588E-2</v>
      </c>
      <c r="AI528" s="96">
        <f>(幕後結果!$AK$2+幕後結果!$AK$4*幕後結果_最佳化!$W1529)*12/3</f>
        <v>0.48078858205335512</v>
      </c>
      <c r="AJ528" s="56"/>
      <c r="AK528" s="56"/>
      <c r="AL528" s="56"/>
      <c r="AM528" s="104">
        <v>527</v>
      </c>
      <c r="AN528" s="122">
        <f t="shared" si="105"/>
        <v>4.4167724107056265E-2</v>
      </c>
      <c r="AO528" s="122">
        <f t="shared" si="106"/>
        <v>0.19095757499422289</v>
      </c>
      <c r="AP528" s="122">
        <f t="shared" si="107"/>
        <v>7.4706999027091922E-2</v>
      </c>
      <c r="AQ528" s="122">
        <f t="shared" si="108"/>
        <v>0.13485750299357274</v>
      </c>
      <c r="AR528" s="122">
        <f t="shared" si="109"/>
        <v>0.18095009658557679</v>
      </c>
      <c r="AS528" s="122">
        <f t="shared" si="110"/>
        <v>0.17755946398236544</v>
      </c>
      <c r="AT528" s="122">
        <f t="shared" si="111"/>
        <v>8.2156003471128794E-2</v>
      </c>
      <c r="AU528" s="122">
        <f t="shared" si="112"/>
        <v>2.1149126808856788E-2</v>
      </c>
      <c r="AV528" s="122">
        <f t="shared" si="113"/>
        <v>1.256725078113238E-2</v>
      </c>
      <c r="AW528" s="122">
        <f t="shared" si="114"/>
        <v>8.0928257248995911E-2</v>
      </c>
      <c r="AX528" s="122">
        <f t="shared" si="115"/>
        <v>1</v>
      </c>
      <c r="AY528" s="122">
        <f>SUMPRODUCT(AN528:AW528,幕後結果_最佳化!$Z$1005:$AI$1005)</f>
        <v>-2.6352547270450707E-2</v>
      </c>
      <c r="AZ528" s="122">
        <f>(SUMPRODUCT(AN528:AW528,MMULT(AN528:AW528,幕後結果!$AB$9:$AK$18)))*252</f>
        <v>5.1313874388552554E-2</v>
      </c>
      <c r="BA528" s="122">
        <f t="shared" si="116"/>
        <v>0.22652565944844427</v>
      </c>
      <c r="BB528" s="98">
        <f t="shared" si="117"/>
        <v>-0.30571612699007344</v>
      </c>
      <c r="BC528" s="56"/>
      <c r="BD528" s="56"/>
    </row>
    <row r="529" spans="1:56">
      <c r="A529" s="91">
        <v>528</v>
      </c>
      <c r="B529" s="122">
        <v>0.3127358109751226</v>
      </c>
      <c r="C529" s="122">
        <v>7.282197246102351E-3</v>
      </c>
      <c r="D529" s="122">
        <v>0.55475743713270687</v>
      </c>
      <c r="E529" s="122">
        <v>0.8880164882884054</v>
      </c>
      <c r="F529" s="122">
        <v>0.72678785726415174</v>
      </c>
      <c r="G529" s="122">
        <v>0.49707999366838762</v>
      </c>
      <c r="H529" s="122">
        <v>0.79101951146477179</v>
      </c>
      <c r="I529" s="122">
        <v>0.63695935152559802</v>
      </c>
      <c r="J529" s="122">
        <v>0.68262210470204665</v>
      </c>
      <c r="K529" s="100">
        <v>0.72303725070231728</v>
      </c>
      <c r="L529" s="101"/>
      <c r="M529" s="102">
        <v>528</v>
      </c>
      <c r="N529" s="125">
        <v>-0.48811043249551772</v>
      </c>
      <c r="O529" s="125">
        <v>-2.44303327164817</v>
      </c>
      <c r="P529" s="125">
        <v>0.13769037606994028</v>
      </c>
      <c r="Q529" s="125">
        <v>1.2160469869402692</v>
      </c>
      <c r="R529" s="125">
        <v>0.60312688051542662</v>
      </c>
      <c r="S529" s="125">
        <v>-7.3194357878091781E-3</v>
      </c>
      <c r="T529" s="125">
        <v>0.80996380780492605</v>
      </c>
      <c r="U529" s="122">
        <v>0.35034300170275279</v>
      </c>
      <c r="V529" s="122">
        <v>0.47504374937241561</v>
      </c>
      <c r="W529" s="94">
        <v>0.5918881363944315</v>
      </c>
      <c r="X529" s="56"/>
      <c r="Y529" s="95">
        <v>528</v>
      </c>
      <c r="Z529" s="122">
        <f>(幕後結果!$AB$2+幕後結果!$AB$4*幕後結果_最佳化!$N1530)*12/3</f>
        <v>-0.65430402612641281</v>
      </c>
      <c r="AA529" s="122">
        <f>(幕後結果!$AC$2+幕後結果!$AC$4*幕後結果_最佳化!$O1530)*12/3</f>
        <v>-4.787006207485514</v>
      </c>
      <c r="AB529" s="122">
        <f>(幕後結果!$AD$2+幕後結果!$AD$4*幕後結果_最佳化!$P1530)*12/3</f>
        <v>0.18646671125667802</v>
      </c>
      <c r="AC529" s="122">
        <f>(幕後結果!$AE$2+幕後結果!$AE$4*幕後結果_最佳化!$Q1530)*12/3</f>
        <v>1.350362116729543</v>
      </c>
      <c r="AD529" s="122">
        <f>(幕後結果!$AF$2+幕後結果!$AF$4*幕後結果_最佳化!$R1530)*12/3</f>
        <v>0.19037076319063337</v>
      </c>
      <c r="AE529" s="122">
        <f>(幕後結果!$AG$2+幕後結果!$AG$4*幕後結果_最佳化!$S1530)*12/3</f>
        <v>0.3476561913802696</v>
      </c>
      <c r="AF529" s="122">
        <f>(幕後結果!$AH$2+幕後結果!$AH$4*幕後結果_最佳化!$T1530)*12/3</f>
        <v>1.8633845916757024</v>
      </c>
      <c r="AG529" s="122">
        <f>(幕後結果!$AI$2+幕後結果!$AI$4*幕後結果_最佳化!$U1530)*12/3</f>
        <v>-0.47681879679402711</v>
      </c>
      <c r="AH529" s="122">
        <f>(幕後結果!$AJ$2+幕後結果!$AJ$4*幕後結果_最佳化!$V1530)*12/3</f>
        <v>-0.12846893159835249</v>
      </c>
      <c r="AI529" s="96">
        <f>(幕後結果!$AK$2+幕後結果!$AK$4*幕後結果_最佳化!$W1530)*12/3</f>
        <v>-0.3483374212046309</v>
      </c>
      <c r="AJ529" s="56"/>
      <c r="AK529" s="56"/>
      <c r="AL529" s="56"/>
      <c r="AM529" s="104">
        <v>528</v>
      </c>
      <c r="AN529" s="122">
        <f t="shared" si="105"/>
        <v>7.9370155283844113E-2</v>
      </c>
      <c r="AO529" s="122">
        <f t="shared" si="106"/>
        <v>0.18091212318746591</v>
      </c>
      <c r="AP529" s="122">
        <f t="shared" si="107"/>
        <v>0.19026847681129455</v>
      </c>
      <c r="AQ529" s="122">
        <f t="shared" si="108"/>
        <v>9.0304850092332162E-2</v>
      </c>
      <c r="AR529" s="122">
        <f t="shared" si="109"/>
        <v>8.9025045754938428E-2</v>
      </c>
      <c r="AS529" s="122">
        <f t="shared" si="110"/>
        <v>4.9759513014587003E-2</v>
      </c>
      <c r="AT529" s="122">
        <f t="shared" si="111"/>
        <v>2.6118475332141271E-2</v>
      </c>
      <c r="AU529" s="122">
        <f t="shared" si="112"/>
        <v>9.8771912184863114E-2</v>
      </c>
      <c r="AV529" s="122">
        <f t="shared" si="113"/>
        <v>0.15093634673410433</v>
      </c>
      <c r="AW529" s="122">
        <f t="shared" si="114"/>
        <v>4.4533101604429089E-2</v>
      </c>
      <c r="AX529" s="122">
        <f t="shared" si="115"/>
        <v>1</v>
      </c>
      <c r="AY529" s="122">
        <f>SUMPRODUCT(AN529:AW529,幕後結果_最佳化!$Z$1005:$AI$1005)</f>
        <v>-0.12918595735330179</v>
      </c>
      <c r="AZ529" s="122">
        <f>(SUMPRODUCT(AN529:AW529,MMULT(AN529:AW529,幕後結果!$AB$9:$AK$18)))*252</f>
        <v>5.3557443001591196E-2</v>
      </c>
      <c r="BA529" s="122">
        <f t="shared" si="116"/>
        <v>0.23142481068716725</v>
      </c>
      <c r="BB529" s="98">
        <f t="shared" si="117"/>
        <v>-0.74359338068519432</v>
      </c>
      <c r="BC529" s="56"/>
      <c r="BD529" s="56"/>
    </row>
    <row r="530" spans="1:56">
      <c r="A530" s="91">
        <v>529</v>
      </c>
      <c r="B530" s="122">
        <v>0.30086918312341493</v>
      </c>
      <c r="C530" s="122">
        <v>0.49056253199362043</v>
      </c>
      <c r="D530" s="122">
        <v>0.1609486382965164</v>
      </c>
      <c r="E530" s="122">
        <v>0.35537840698518663</v>
      </c>
      <c r="F530" s="122">
        <v>0.21752548558640394</v>
      </c>
      <c r="G530" s="122">
        <v>0.56248346924213299</v>
      </c>
      <c r="H530" s="122">
        <v>0.50435210815498532</v>
      </c>
      <c r="I530" s="122">
        <v>0.89764715443464338</v>
      </c>
      <c r="J530" s="122">
        <v>0.46627169454472539</v>
      </c>
      <c r="K530" s="100">
        <v>0.30599735423834273</v>
      </c>
      <c r="L530" s="101"/>
      <c r="M530" s="102">
        <v>529</v>
      </c>
      <c r="N530" s="125">
        <v>-0.52190228648688364</v>
      </c>
      <c r="O530" s="125">
        <v>-2.365843098194503E-2</v>
      </c>
      <c r="P530" s="125">
        <v>-0.9905665528290557</v>
      </c>
      <c r="Q530" s="125">
        <v>-0.37083985578252926</v>
      </c>
      <c r="R530" s="125">
        <v>-0.78057759901616075</v>
      </c>
      <c r="S530" s="125">
        <v>0.15726873239157294</v>
      </c>
      <c r="T530" s="125">
        <v>1.0909333744788075E-2</v>
      </c>
      <c r="U530" s="122">
        <v>1.2682583904248073</v>
      </c>
      <c r="V530" s="122">
        <v>-8.4645293701024554E-2</v>
      </c>
      <c r="W530" s="94">
        <v>-0.50722820295222493</v>
      </c>
      <c r="X530" s="56"/>
      <c r="Y530" s="95">
        <v>529</v>
      </c>
      <c r="Z530" s="122">
        <f>(幕後結果!$AB$2+幕後結果!$AB$4*幕後結果_最佳化!$N1531)*12/3</f>
        <v>-0.69625831586093001</v>
      </c>
      <c r="AA530" s="122">
        <f>(幕後結果!$AC$2+幕後結果!$AC$4*幕後結果_最佳化!$O1531)*12/3</f>
        <v>-1.4558672452794787</v>
      </c>
      <c r="AB530" s="122">
        <f>(幕後結果!$AD$2+幕後結果!$AD$4*幕後結果_最佳化!$P1531)*12/3</f>
        <v>-0.55499661777506037</v>
      </c>
      <c r="AC530" s="122">
        <f>(幕後結果!$AE$2+幕後結果!$AE$4*幕後結果_最佳化!$Q1531)*12/3</f>
        <v>0.35024991171334879</v>
      </c>
      <c r="AD530" s="122">
        <f>(幕後結果!$AF$2+幕後結果!$AF$4*幕後結果_最佳化!$R1531)*12/3</f>
        <v>-0.71459424993834464</v>
      </c>
      <c r="AE530" s="122">
        <f>(幕後結果!$AG$2+幕後結果!$AG$4*幕後結果_最佳化!$S1531)*12/3</f>
        <v>-0.13453165999980049</v>
      </c>
      <c r="AF530" s="122">
        <f>(幕後結果!$AH$2+幕後結果!$AH$4*幕後結果_最佳化!$T1531)*12/3</f>
        <v>0.84204070875762194</v>
      </c>
      <c r="AG530" s="122">
        <f>(幕後結果!$AI$2+幕後結果!$AI$4*幕後結果_最佳化!$U1531)*12/3</f>
        <v>0.23999994713029826</v>
      </c>
      <c r="AH530" s="122">
        <f>(幕後結果!$AJ$2+幕後結果!$AJ$4*幕後結果_最佳化!$V1531)*12/3</f>
        <v>-8.0453627045390969E-2</v>
      </c>
      <c r="AI530" s="96">
        <f>(幕後結果!$AK$2+幕後結果!$AK$4*幕後結果_最佳化!$W1531)*12/3</f>
        <v>-0.9086187646888938</v>
      </c>
      <c r="AJ530" s="56"/>
      <c r="AK530" s="56"/>
      <c r="AL530" s="56"/>
      <c r="AM530" s="104">
        <v>529</v>
      </c>
      <c r="AN530" s="122">
        <f t="shared" si="105"/>
        <v>8.2874995949417898E-2</v>
      </c>
      <c r="AO530" s="122">
        <f t="shared" si="106"/>
        <v>0.19029478661986532</v>
      </c>
      <c r="AP530" s="122">
        <f t="shared" si="107"/>
        <v>3.3813717604604686E-2</v>
      </c>
      <c r="AQ530" s="122">
        <f t="shared" si="108"/>
        <v>0.13303675504822587</v>
      </c>
      <c r="AR530" s="122">
        <f t="shared" si="109"/>
        <v>1.0514661145281431E-2</v>
      </c>
      <c r="AS530" s="122">
        <f t="shared" si="110"/>
        <v>0.10850797284588939</v>
      </c>
      <c r="AT530" s="122">
        <f t="shared" si="111"/>
        <v>0.1660435666464955</v>
      </c>
      <c r="AU530" s="122">
        <f t="shared" si="112"/>
        <v>9.983682757322758E-2</v>
      </c>
      <c r="AV530" s="122">
        <f t="shared" si="113"/>
        <v>0.10955523863497961</v>
      </c>
      <c r="AW530" s="122">
        <f t="shared" si="114"/>
        <v>6.5521477932012628E-2</v>
      </c>
      <c r="AX530" s="122">
        <f t="shared" si="115"/>
        <v>0.99999999999999978</v>
      </c>
      <c r="AY530" s="122">
        <f>SUMPRODUCT(AN530:AW530,幕後結果_最佳化!$Z$1005:$AI$1005)</f>
        <v>2.8483477224386725E-4</v>
      </c>
      <c r="AZ530" s="122">
        <f>(SUMPRODUCT(AN530:AW530,MMULT(AN530:AW530,幕後結果!$AB$9:$AK$18)))*252</f>
        <v>5.365937665068065E-2</v>
      </c>
      <c r="BA530" s="122">
        <f t="shared" si="116"/>
        <v>0.23164493659624993</v>
      </c>
      <c r="BB530" s="98">
        <f t="shared" si="117"/>
        <v>-0.18396760945408905</v>
      </c>
      <c r="BC530" s="56"/>
      <c r="BD530" s="56"/>
    </row>
    <row r="531" spans="1:56">
      <c r="A531" s="91">
        <v>530</v>
      </c>
      <c r="B531" s="122">
        <v>0.82125387674270645</v>
      </c>
      <c r="C531" s="122">
        <v>0.74119825236723913</v>
      </c>
      <c r="D531" s="122">
        <v>0.53779610245968357</v>
      </c>
      <c r="E531" s="122">
        <v>0.71458187745524571</v>
      </c>
      <c r="F531" s="122">
        <v>0.37138948447386322</v>
      </c>
      <c r="G531" s="122">
        <v>0.24700802947190104</v>
      </c>
      <c r="H531" s="122">
        <v>0.56571095783900671</v>
      </c>
      <c r="I531" s="122">
        <v>0.25815034125927228</v>
      </c>
      <c r="J531" s="122">
        <v>0.83674856226892191</v>
      </c>
      <c r="K531" s="100">
        <v>0.4318393253576267</v>
      </c>
      <c r="L531" s="101"/>
      <c r="M531" s="102">
        <v>530</v>
      </c>
      <c r="N531" s="125">
        <v>0.9201540808315235</v>
      </c>
      <c r="O531" s="125">
        <v>0.64704395627200451</v>
      </c>
      <c r="P531" s="125">
        <v>9.4882955365545044E-2</v>
      </c>
      <c r="Q531" s="125">
        <v>0.56682034719750551</v>
      </c>
      <c r="R531" s="125">
        <v>-0.32817550287456254</v>
      </c>
      <c r="S531" s="125">
        <v>-0.68393524183908061</v>
      </c>
      <c r="T531" s="125">
        <v>0.16546488781625357</v>
      </c>
      <c r="U531" s="122">
        <v>-0.64905831756184651</v>
      </c>
      <c r="V531" s="122">
        <v>0.98118225046251528</v>
      </c>
      <c r="W531" s="94">
        <v>-0.17169330344220127</v>
      </c>
      <c r="X531" s="56"/>
      <c r="Y531" s="95">
        <v>530</v>
      </c>
      <c r="Z531" s="122">
        <f>(幕後結果!$AB$2+幕後結果!$AB$4*幕後結果_最佳化!$N1532)*12/3</f>
        <v>1.0941273393162054</v>
      </c>
      <c r="AA531" s="122">
        <f>(幕後結果!$AC$2+幕後結果!$AC$4*幕後結果_最佳化!$O1532)*12/3</f>
        <v>-0.40629726902192487</v>
      </c>
      <c r="AB531" s="122">
        <f>(幕後結果!$AD$2+幕後結果!$AD$4*幕後結果_最佳化!$P1532)*12/3</f>
        <v>0.88738301413290921</v>
      </c>
      <c r="AC531" s="122">
        <f>(幕後結果!$AE$2+幕後結果!$AE$4*幕後結果_最佳化!$Q1532)*12/3</f>
        <v>1.4880222329148498</v>
      </c>
      <c r="AD531" s="122">
        <f>(幕後結果!$AF$2+幕後結果!$AF$4*幕後結果_最佳化!$R1532)*12/3</f>
        <v>-0.20849166004908706</v>
      </c>
      <c r="AE531" s="122">
        <f>(幕後結果!$AG$2+幕後結果!$AG$4*幕後結果_最佳化!$S1532)*12/3</f>
        <v>0.49277216657792255</v>
      </c>
      <c r="AF531" s="122">
        <f>(幕後結果!$AH$2+幕後結果!$AH$4*幕後結果_最佳化!$T1532)*12/3</f>
        <v>1.4411696268820862</v>
      </c>
      <c r="AG531" s="122">
        <f>(幕後結果!$AI$2+幕後結果!$AI$4*幕後結果_最佳化!$U1532)*12/3</f>
        <v>-1.2555631656431825</v>
      </c>
      <c r="AH531" s="122">
        <f>(幕後結果!$AJ$2+幕後結果!$AJ$4*幕後結果_最佳化!$V1532)*12/3</f>
        <v>1.148237344161682</v>
      </c>
      <c r="AI531" s="96">
        <f>(幕後結果!$AK$2+幕後結果!$AK$4*幕後結果_最佳化!$W1532)*12/3</f>
        <v>-0.2596283095210708</v>
      </c>
      <c r="AJ531" s="56"/>
      <c r="AK531" s="56"/>
      <c r="AL531" s="56"/>
      <c r="AM531" s="104">
        <v>530</v>
      </c>
      <c r="AN531" s="122">
        <f t="shared" si="105"/>
        <v>9.7234852712594286E-2</v>
      </c>
      <c r="AO531" s="122">
        <f t="shared" si="106"/>
        <v>8.5079338592856227E-2</v>
      </c>
      <c r="AP531" s="122">
        <f t="shared" si="107"/>
        <v>0.1656683098646633</v>
      </c>
      <c r="AQ531" s="122">
        <f t="shared" si="108"/>
        <v>6.1693020038336419E-2</v>
      </c>
      <c r="AR531" s="122">
        <f t="shared" si="109"/>
        <v>0.1525023818847519</v>
      </c>
      <c r="AS531" s="122">
        <f t="shared" si="110"/>
        <v>0.1493837271179663</v>
      </c>
      <c r="AT531" s="122">
        <f t="shared" si="111"/>
        <v>2.094985687462457E-2</v>
      </c>
      <c r="AU531" s="122">
        <f t="shared" si="112"/>
        <v>6.0788845707344205E-2</v>
      </c>
      <c r="AV531" s="122">
        <f t="shared" si="113"/>
        <v>3.5407603203625196E-2</v>
      </c>
      <c r="AW531" s="122">
        <f t="shared" si="114"/>
        <v>0.17129206400323754</v>
      </c>
      <c r="AX531" s="122">
        <f t="shared" si="115"/>
        <v>1</v>
      </c>
      <c r="AY531" s="122">
        <f>SUMPRODUCT(AN531:AW531,幕後結果_最佳化!$Z$1005:$AI$1005)</f>
        <v>-5.3377389871897149E-2</v>
      </c>
      <c r="AZ531" s="122">
        <f>(SUMPRODUCT(AN531:AW531,MMULT(AN531:AW531,幕後結果!$AB$9:$AK$18)))*252</f>
        <v>4.4693228634872573E-2</v>
      </c>
      <c r="BA531" s="122">
        <f t="shared" si="116"/>
        <v>0.21140773078313047</v>
      </c>
      <c r="BB531" s="98">
        <f t="shared" si="117"/>
        <v>-0.45541092331510769</v>
      </c>
      <c r="BC531" s="56"/>
      <c r="BD531" s="56"/>
    </row>
    <row r="532" spans="1:56">
      <c r="A532" s="91">
        <v>531</v>
      </c>
      <c r="B532" s="122">
        <v>0.2396386611256327</v>
      </c>
      <c r="C532" s="122">
        <v>0.49196556093804067</v>
      </c>
      <c r="D532" s="122">
        <v>0.62710754955746295</v>
      </c>
      <c r="E532" s="122">
        <v>0.79296120254822289</v>
      </c>
      <c r="F532" s="122">
        <v>0.26150545799677749</v>
      </c>
      <c r="G532" s="122">
        <v>0.88475037301087611</v>
      </c>
      <c r="H532" s="122">
        <v>0.67992557801254061</v>
      </c>
      <c r="I532" s="122">
        <v>0.78869555309258388</v>
      </c>
      <c r="J532" s="122">
        <v>0.69562747682302484</v>
      </c>
      <c r="K532" s="100">
        <v>0.40601359761574285</v>
      </c>
      <c r="L532" s="101"/>
      <c r="M532" s="102">
        <v>531</v>
      </c>
      <c r="N532" s="125">
        <v>-0.70746537574015267</v>
      </c>
      <c r="O532" s="125">
        <v>-2.0140713715201115E-2</v>
      </c>
      <c r="P532" s="125">
        <v>0.32420227359481518</v>
      </c>
      <c r="Q532" s="125">
        <v>0.81673900669135058</v>
      </c>
      <c r="R532" s="125">
        <v>-0.63871106060675309</v>
      </c>
      <c r="S532" s="125">
        <v>1.1990737913432072</v>
      </c>
      <c r="T532" s="125">
        <v>0.46749070043494645</v>
      </c>
      <c r="U532" s="122">
        <v>0.8019033056425513</v>
      </c>
      <c r="V532" s="122">
        <v>0.51186564104058341</v>
      </c>
      <c r="W532" s="94">
        <v>-0.23781163354290624</v>
      </c>
      <c r="X532" s="56"/>
      <c r="Y532" s="95">
        <v>531</v>
      </c>
      <c r="Z532" s="122">
        <f>(幕後結果!$AB$2+幕後結果!$AB$4*幕後結果_最佳化!$N1533)*12/3</f>
        <v>-0.92664424297084513</v>
      </c>
      <c r="AA532" s="122">
        <f>(幕後結果!$AC$2+幕後結果!$AC$4*幕後結果_最佳化!$O1533)*12/3</f>
        <v>-1.4671422370416833</v>
      </c>
      <c r="AB532" s="122">
        <f>(幕後結果!$AD$2+幕後結果!$AD$4*幕後結果_最佳化!$P1533)*12/3</f>
        <v>0.52799054837899828</v>
      </c>
      <c r="AC532" s="122">
        <f>(幕後結果!$AE$2+幕後結果!$AE$4*幕後結果_最佳化!$Q1533)*12/3</f>
        <v>1.5109231861834764</v>
      </c>
      <c r="AD532" s="122">
        <f>(幕後結果!$AF$2+幕後結果!$AF$4*幕後結果_最佳化!$R1533)*12/3</f>
        <v>-0.38518203016047287</v>
      </c>
      <c r="AE532" s="122">
        <f>(幕後結果!$AG$2+幕後結果!$AG$4*幕後結果_最佳化!$S1533)*12/3</f>
        <v>1.4979537278762198</v>
      </c>
      <c r="AF532" s="122">
        <f>(幕後結果!$AH$2+幕後結果!$AH$4*幕後結果_最佳化!$T1533)*12/3</f>
        <v>1.1933603617628639</v>
      </c>
      <c r="AG532" s="122">
        <f>(幕後結果!$AI$2+幕後結果!$AI$4*幕後結果_最佳化!$U1533)*12/3</f>
        <v>-0.3447139794401905</v>
      </c>
      <c r="AH532" s="122">
        <f>(幕後結果!$AJ$2+幕後結果!$AJ$4*幕後結果_最佳化!$V1533)*12/3</f>
        <v>0.51084494552528559</v>
      </c>
      <c r="AI532" s="96">
        <f>(幕後結果!$AK$2+幕後結果!$AK$4*幕後結果_最佳化!$W1533)*12/3</f>
        <v>-0.59837142153812251</v>
      </c>
      <c r="AJ532" s="56"/>
      <c r="AK532" s="56"/>
      <c r="AL532" s="56"/>
      <c r="AM532" s="104">
        <v>531</v>
      </c>
      <c r="AN532" s="122">
        <f t="shared" si="105"/>
        <v>2.3128284584488599E-3</v>
      </c>
      <c r="AO532" s="122">
        <f t="shared" si="106"/>
        <v>0.18725023153026027</v>
      </c>
      <c r="AP532" s="122">
        <f t="shared" si="107"/>
        <v>8.9977610367483501E-2</v>
      </c>
      <c r="AQ532" s="122">
        <f t="shared" si="108"/>
        <v>5.3834366436625036E-2</v>
      </c>
      <c r="AR532" s="122">
        <f t="shared" si="109"/>
        <v>0.18389843683046311</v>
      </c>
      <c r="AS532" s="122">
        <f t="shared" si="110"/>
        <v>9.1533482216478168E-2</v>
      </c>
      <c r="AT532" s="122">
        <f t="shared" si="111"/>
        <v>0.14725045419173372</v>
      </c>
      <c r="AU532" s="122">
        <f t="shared" si="112"/>
        <v>3.8011360681321972E-2</v>
      </c>
      <c r="AV532" s="122">
        <f t="shared" si="113"/>
        <v>0.15656025447932917</v>
      </c>
      <c r="AW532" s="122">
        <f t="shared" si="114"/>
        <v>4.9370974807856134E-2</v>
      </c>
      <c r="AX532" s="122">
        <f t="shared" si="115"/>
        <v>1</v>
      </c>
      <c r="AY532" s="122">
        <f>SUMPRODUCT(AN532:AW532,幕後結果_最佳化!$Z$1005:$AI$1005)</f>
        <v>-2.1256710367357885E-2</v>
      </c>
      <c r="AZ532" s="122">
        <f>(SUMPRODUCT(AN532:AW532,MMULT(AN532:AW532,幕後結果!$AB$9:$AK$18)))*252</f>
        <v>4.9088744345033505E-2</v>
      </c>
      <c r="BA532" s="122">
        <f t="shared" si="116"/>
        <v>0.22155979857599056</v>
      </c>
      <c r="BB532" s="98">
        <f t="shared" si="117"/>
        <v>-0.28956837287136916</v>
      </c>
      <c r="BC532" s="56"/>
      <c r="BD532" s="56"/>
    </row>
    <row r="533" spans="1:56">
      <c r="A533" s="91">
        <v>532</v>
      </c>
      <c r="B533" s="122">
        <v>0.14471456079433076</v>
      </c>
      <c r="C533" s="122">
        <v>0.980181232956985</v>
      </c>
      <c r="D533" s="122">
        <v>0.91264980589691103</v>
      </c>
      <c r="E533" s="122">
        <v>0.50834142081412081</v>
      </c>
      <c r="F533" s="122">
        <v>0.37570763893765835</v>
      </c>
      <c r="G533" s="122">
        <v>0.87399626413575127</v>
      </c>
      <c r="H533" s="122">
        <v>0.54310876550976728</v>
      </c>
      <c r="I533" s="122">
        <v>0.75758138321628321</v>
      </c>
      <c r="J533" s="122">
        <v>0.74786989278586935</v>
      </c>
      <c r="K533" s="100">
        <v>0.77309059514357559</v>
      </c>
      <c r="L533" s="101"/>
      <c r="M533" s="102">
        <v>532</v>
      </c>
      <c r="N533" s="125">
        <v>-1.0593748000369048</v>
      </c>
      <c r="O533" s="125">
        <v>2.0575064608475171</v>
      </c>
      <c r="P533" s="125">
        <v>1.3572544085689264</v>
      </c>
      <c r="Q533" s="125">
        <v>2.0910364983054285E-2</v>
      </c>
      <c r="R533" s="125">
        <v>-0.31677375764861093</v>
      </c>
      <c r="S533" s="125">
        <v>1.1454870140527393</v>
      </c>
      <c r="T533" s="125">
        <v>0.10826880266567657</v>
      </c>
      <c r="U533" s="122">
        <v>0.6985437081304432</v>
      </c>
      <c r="V533" s="122">
        <v>0.66780164806856213</v>
      </c>
      <c r="W533" s="94">
        <v>0.74906370490476892</v>
      </c>
      <c r="X533" s="56"/>
      <c r="Y533" s="95">
        <v>532</v>
      </c>
      <c r="Z533" s="122">
        <f>(幕後結果!$AB$2+幕後結果!$AB$4*幕後結果_最佳化!$N1534)*12/3</f>
        <v>-1.3635575283746413</v>
      </c>
      <c r="AA533" s="122">
        <f>(幕後結果!$AC$2+幕後結果!$AC$4*幕後結果_最佳化!$O1534)*12/3</f>
        <v>1.3654314112968506</v>
      </c>
      <c r="AB533" s="122">
        <f>(幕後結果!$AD$2+幕後結果!$AD$4*幕後結果_最佳化!$P1534)*12/3</f>
        <v>1.5275843550484689</v>
      </c>
      <c r="AC533" s="122">
        <f>(幕後結果!$AE$2+幕後結果!$AE$4*幕後結果_最佳化!$Q1534)*12/3</f>
        <v>1.5158758490272639</v>
      </c>
      <c r="AD533" s="122">
        <f>(幕後結果!$AF$2+幕後結果!$AF$4*幕後結果_最佳化!$R1534)*12/3</f>
        <v>0.10748948633725075</v>
      </c>
      <c r="AE533" s="122">
        <f>(幕後結果!$AG$2+幕後結果!$AG$4*幕後結果_最佳化!$S1534)*12/3</f>
        <v>1.7022993001741387</v>
      </c>
      <c r="AF533" s="122">
        <f>(幕後結果!$AH$2+幕後結果!$AH$4*幕後結果_最佳化!$T1534)*12/3</f>
        <v>0.99799019628212937</v>
      </c>
      <c r="AG533" s="122">
        <f>(幕後結果!$AI$2+幕後結果!$AI$4*幕後結果_最佳化!$U1534)*12/3</f>
        <v>-0.69342612030034612</v>
      </c>
      <c r="AH533" s="122">
        <f>(幕後結果!$AJ$2+幕後結果!$AJ$4*幕後結果_最佳化!$V1534)*12/3</f>
        <v>1.2521784271570058</v>
      </c>
      <c r="AI533" s="96">
        <f>(幕後結果!$AK$2+幕後結果!$AK$4*幕後結果_最佳化!$W1534)*12/3</f>
        <v>3.4665070396862674E-2</v>
      </c>
      <c r="AJ533" s="56"/>
      <c r="AK533" s="56"/>
      <c r="AL533" s="56"/>
      <c r="AM533" s="104">
        <v>532</v>
      </c>
      <c r="AN533" s="122">
        <f t="shared" si="105"/>
        <v>3.1251342454258535E-2</v>
      </c>
      <c r="AO533" s="122">
        <f t="shared" si="106"/>
        <v>0.10353896955212392</v>
      </c>
      <c r="AP533" s="122">
        <f t="shared" si="107"/>
        <v>0.10838579274594956</v>
      </c>
      <c r="AQ533" s="122">
        <f t="shared" si="108"/>
        <v>0.17208924727899766</v>
      </c>
      <c r="AR533" s="122">
        <f t="shared" si="109"/>
        <v>0.12220314921259816</v>
      </c>
      <c r="AS533" s="122">
        <f t="shared" si="110"/>
        <v>0.17037889957002389</v>
      </c>
      <c r="AT533" s="122">
        <f t="shared" si="111"/>
        <v>2.8823553001192586E-2</v>
      </c>
      <c r="AU533" s="122">
        <f t="shared" si="112"/>
        <v>0.1137961216581504</v>
      </c>
      <c r="AV533" s="122">
        <f t="shared" si="113"/>
        <v>1.8879059110490651E-2</v>
      </c>
      <c r="AW533" s="122">
        <f t="shared" si="114"/>
        <v>0.13065386541621493</v>
      </c>
      <c r="AX533" s="122">
        <f t="shared" si="115"/>
        <v>1.0000000000000002</v>
      </c>
      <c r="AY533" s="122">
        <f>SUMPRODUCT(AN533:AW533,幕後結果_最佳化!$Z$1005:$AI$1005)</f>
        <v>-1.7226982010227584E-2</v>
      </c>
      <c r="AZ533" s="122">
        <f>(SUMPRODUCT(AN533:AW533,MMULT(AN533:AW533,幕後結果!$AB$9:$AK$18)))*252</f>
        <v>4.6228617746907147E-2</v>
      </c>
      <c r="BA533" s="122">
        <f t="shared" si="116"/>
        <v>0.21500841320029118</v>
      </c>
      <c r="BB533" s="98">
        <f t="shared" si="117"/>
        <v>-0.27964943843484052</v>
      </c>
      <c r="BC533" s="56"/>
      <c r="BD533" s="56"/>
    </row>
    <row r="534" spans="1:56">
      <c r="A534" s="91">
        <v>533</v>
      </c>
      <c r="B534" s="122">
        <v>2.7260922640859331E-2</v>
      </c>
      <c r="C534" s="122">
        <v>0.74434864829148872</v>
      </c>
      <c r="D534" s="122">
        <v>0.97145432007674248</v>
      </c>
      <c r="E534" s="122">
        <v>0.99692610463380915</v>
      </c>
      <c r="F534" s="122">
        <v>0.54875752272178979</v>
      </c>
      <c r="G534" s="122">
        <v>0.69505609042095995</v>
      </c>
      <c r="H534" s="122">
        <v>0.63485058084477175</v>
      </c>
      <c r="I534" s="122">
        <v>0.34358761359097123</v>
      </c>
      <c r="J534" s="122">
        <v>0.55553366645572355</v>
      </c>
      <c r="K534" s="100">
        <v>0.19596560136861219</v>
      </c>
      <c r="L534" s="101"/>
      <c r="M534" s="102">
        <v>533</v>
      </c>
      <c r="N534" s="125">
        <v>-1.9226673061089252</v>
      </c>
      <c r="O534" s="125">
        <v>0.65681060649572831</v>
      </c>
      <c r="P534" s="125">
        <v>1.9026107158918066</v>
      </c>
      <c r="Q534" s="125">
        <v>2.7397929096838491</v>
      </c>
      <c r="R534" s="125">
        <v>0.12252284505250871</v>
      </c>
      <c r="S534" s="125">
        <v>0.51023359431986692</v>
      </c>
      <c r="T534" s="125">
        <v>0.34472803690545478</v>
      </c>
      <c r="U534" s="122">
        <v>-0.40269144640232563</v>
      </c>
      <c r="V534" s="122">
        <v>0.1396548931564337</v>
      </c>
      <c r="W534" s="94">
        <v>-0.85612036943778647</v>
      </c>
      <c r="X534" s="56"/>
      <c r="Y534" s="95">
        <v>533</v>
      </c>
      <c r="Z534" s="122">
        <f>(幕後結果!$AB$2+幕後結果!$AB$4*幕後結果_最佳化!$N1535)*12/3</f>
        <v>-2.4353786819176566</v>
      </c>
      <c r="AA534" s="122">
        <f>(幕後結果!$AC$2+幕後結果!$AC$4*幕後結果_最佳化!$O1535)*12/3</f>
        <v>-0.63983685861394601</v>
      </c>
      <c r="AB534" s="122">
        <f>(幕後結果!$AD$2+幕後結果!$AD$4*幕後結果_最佳化!$P1535)*12/3</f>
        <v>1.5975646043461726</v>
      </c>
      <c r="AC534" s="122">
        <f>(幕後結果!$AE$2+幕後結果!$AE$4*幕後結果_最佳化!$Q1535)*12/3</f>
        <v>3.3222687517843905</v>
      </c>
      <c r="AD534" s="122">
        <f>(幕後結果!$AF$2+幕後結果!$AF$4*幕後結果_最佳化!$R1535)*12/3</f>
        <v>0.56103647963074477</v>
      </c>
      <c r="AE534" s="122">
        <f>(幕後結果!$AG$2+幕後結果!$AG$4*幕後結果_最佳化!$S1535)*12/3</f>
        <v>2.3361057098374207</v>
      </c>
      <c r="AF534" s="122">
        <f>(幕後結果!$AH$2+幕後結果!$AH$4*幕後結果_最佳化!$T1535)*12/3</f>
        <v>0.9356990752624651</v>
      </c>
      <c r="AG534" s="122">
        <f>(幕後結果!$AI$2+幕後結果!$AI$4*幕後結果_最佳化!$U1535)*12/3</f>
        <v>-2.3332276147824409</v>
      </c>
      <c r="AH534" s="122">
        <f>(幕後結果!$AJ$2+幕後結果!$AJ$4*幕後結果_最佳化!$V1535)*12/3</f>
        <v>0.3642786154688038</v>
      </c>
      <c r="AI534" s="96">
        <f>(幕後結果!$AK$2+幕後結果!$AK$4*幕後結果_最佳化!$W1535)*12/3</f>
        <v>-0.90466572183905747</v>
      </c>
      <c r="AJ534" s="56"/>
      <c r="AK534" s="56"/>
      <c r="AL534" s="56"/>
      <c r="AM534" s="104">
        <v>533</v>
      </c>
      <c r="AN534" s="122">
        <f t="shared" si="105"/>
        <v>1.3376511992595036E-2</v>
      </c>
      <c r="AO534" s="122">
        <f t="shared" si="106"/>
        <v>0.16256864430931514</v>
      </c>
      <c r="AP534" s="122">
        <f t="shared" si="107"/>
        <v>6.667234400318986E-2</v>
      </c>
      <c r="AQ534" s="122">
        <f t="shared" si="108"/>
        <v>0.19436681758968666</v>
      </c>
      <c r="AR534" s="122">
        <f t="shared" si="109"/>
        <v>0.18320787446143488</v>
      </c>
      <c r="AS534" s="122">
        <f t="shared" si="110"/>
        <v>7.7520638807289127E-2</v>
      </c>
      <c r="AT534" s="122">
        <f t="shared" si="111"/>
        <v>9.6883398578225186E-2</v>
      </c>
      <c r="AU534" s="122">
        <f t="shared" si="112"/>
        <v>7.3488953441688668E-2</v>
      </c>
      <c r="AV534" s="122">
        <f t="shared" si="113"/>
        <v>4.9640188126588089E-2</v>
      </c>
      <c r="AW534" s="122">
        <f t="shared" si="114"/>
        <v>8.2274628689987264E-2</v>
      </c>
      <c r="AX534" s="122">
        <f t="shared" si="115"/>
        <v>0.99999999999999989</v>
      </c>
      <c r="AY534" s="122">
        <f>SUMPRODUCT(AN534:AW534,幕後結果_最佳化!$Z$1005:$AI$1005)</f>
        <v>2.9737541736722453E-3</v>
      </c>
      <c r="AZ534" s="122">
        <f>(SUMPRODUCT(AN534:AW534,MMULT(AN534:AW534,幕後結果!$AB$9:$AK$18)))*252</f>
        <v>4.3504532791887082E-2</v>
      </c>
      <c r="BA534" s="122">
        <f t="shared" si="116"/>
        <v>0.20857740239989345</v>
      </c>
      <c r="BB534" s="98">
        <f t="shared" si="117"/>
        <v>-0.19142172338391417</v>
      </c>
      <c r="BC534" s="56"/>
      <c r="BD534" s="56"/>
    </row>
    <row r="535" spans="1:56">
      <c r="A535" s="91">
        <v>534</v>
      </c>
      <c r="B535" s="122">
        <v>0.45259261313671528</v>
      </c>
      <c r="C535" s="122">
        <v>0.24279530187851983</v>
      </c>
      <c r="D535" s="122">
        <v>0.17414377641835732</v>
      </c>
      <c r="E535" s="122">
        <v>0.1542347826039292</v>
      </c>
      <c r="F535" s="122">
        <v>0.76322802698065506</v>
      </c>
      <c r="G535" s="122">
        <v>1.9330825256298478E-3</v>
      </c>
      <c r="H535" s="122">
        <v>0.91253176835832717</v>
      </c>
      <c r="I535" s="122">
        <v>0.65329898807628584</v>
      </c>
      <c r="J535" s="122">
        <v>6.173407915903284E-2</v>
      </c>
      <c r="K535" s="100">
        <v>0.92978736905261306</v>
      </c>
      <c r="L535" s="101"/>
      <c r="M535" s="102">
        <v>534</v>
      </c>
      <c r="N535" s="125">
        <v>-0.11911376401315538</v>
      </c>
      <c r="O535" s="125">
        <v>-0.69733910045517078</v>
      </c>
      <c r="P535" s="125">
        <v>-0.93791605281061818</v>
      </c>
      <c r="Q535" s="125">
        <v>-1.0184386018784197</v>
      </c>
      <c r="R535" s="125">
        <v>0.71672475840768013</v>
      </c>
      <c r="S535" s="125">
        <v>-2.8888800627547528</v>
      </c>
      <c r="T535" s="125">
        <v>1.3565115490749786</v>
      </c>
      <c r="U535" s="122">
        <v>0.39424248234340897</v>
      </c>
      <c r="V535" s="122">
        <v>-1.5403783386625651</v>
      </c>
      <c r="W535" s="94">
        <v>1.4742092433416329</v>
      </c>
      <c r="X535" s="56"/>
      <c r="Y535" s="95">
        <v>534</v>
      </c>
      <c r="Z535" s="122">
        <f>(幕後結果!$AB$2+幕後結果!$AB$4*幕後結果_最佳化!$N1536)*12/3</f>
        <v>-0.19617606592227235</v>
      </c>
      <c r="AA535" s="122">
        <f>(幕後結果!$AC$2+幕後結果!$AC$4*幕後結果_最佳化!$O1536)*12/3</f>
        <v>-2.3492520273292787</v>
      </c>
      <c r="AB535" s="122">
        <f>(幕後結果!$AD$2+幕後結果!$AD$4*幕後結果_最佳化!$P1536)*12/3</f>
        <v>-0.45651405631156816</v>
      </c>
      <c r="AC535" s="122">
        <f>(幕後結果!$AE$2+幕後結果!$AE$4*幕後結果_最佳化!$Q1536)*12/3</f>
        <v>-0.199517997023543</v>
      </c>
      <c r="AD535" s="122">
        <f>(幕後結果!$AF$2+幕後結果!$AF$4*幕後結果_最佳化!$R1536)*12/3</f>
        <v>0.15424958887408385</v>
      </c>
      <c r="AE535" s="122">
        <f>(幕後結果!$AG$2+幕後結果!$AG$4*幕後結果_最佳化!$S1536)*12/3</f>
        <v>-2.6455651893768546</v>
      </c>
      <c r="AF535" s="122">
        <f>(幕後結果!$AH$2+幕後結果!$AH$4*幕後結果_最佳化!$T1536)*12/3</f>
        <v>2.7274792561482513</v>
      </c>
      <c r="AG535" s="122">
        <f>(幕後結果!$AI$2+幕後結果!$AI$4*幕後結果_最佳化!$U1536)*12/3</f>
        <v>-0.39177396504362338</v>
      </c>
      <c r="AH535" s="122">
        <f>(幕後結果!$AJ$2+幕後結果!$AJ$4*幕後結果_最佳化!$V1536)*12/3</f>
        <v>-0.91850145480805168</v>
      </c>
      <c r="AI535" s="96">
        <f>(幕後結果!$AK$2+幕後結果!$AK$4*幕後結果_最佳化!$W1536)*12/3</f>
        <v>-4.4485940525872458E-2</v>
      </c>
      <c r="AJ535" s="56"/>
      <c r="AK535" s="56"/>
      <c r="AL535" s="56"/>
      <c r="AM535" s="104">
        <v>534</v>
      </c>
      <c r="AN535" s="122">
        <f t="shared" si="105"/>
        <v>9.2732638243447227E-2</v>
      </c>
      <c r="AO535" s="122">
        <f t="shared" si="106"/>
        <v>4.0063248903501457E-2</v>
      </c>
      <c r="AP535" s="122">
        <f t="shared" si="107"/>
        <v>7.6866702865681244E-2</v>
      </c>
      <c r="AQ535" s="122">
        <f t="shared" si="108"/>
        <v>0.15235468838340596</v>
      </c>
      <c r="AR535" s="122">
        <f t="shared" si="109"/>
        <v>8.3903372290195649E-2</v>
      </c>
      <c r="AS535" s="122">
        <f t="shared" si="110"/>
        <v>0.19273940098131126</v>
      </c>
      <c r="AT535" s="122">
        <f t="shared" si="111"/>
        <v>8.2630483004483168E-2</v>
      </c>
      <c r="AU535" s="122">
        <f t="shared" si="112"/>
        <v>4.6990923531703914E-2</v>
      </c>
      <c r="AV535" s="122">
        <f t="shared" si="113"/>
        <v>5.7387884261278096E-2</v>
      </c>
      <c r="AW535" s="122">
        <f t="shared" si="114"/>
        <v>0.17433065753499202</v>
      </c>
      <c r="AX535" s="122">
        <f t="shared" si="115"/>
        <v>0.99999999999999989</v>
      </c>
      <c r="AY535" s="122">
        <f>SUMPRODUCT(AN535:AW535,幕後結果_最佳化!$Z$1005:$AI$1005)</f>
        <v>0.15416357573932352</v>
      </c>
      <c r="AZ535" s="122">
        <f>(SUMPRODUCT(AN535:AW535,MMULT(AN535:AW535,幕後結果!$AB$9:$AK$18)))*252</f>
        <v>4.4205019963441339E-2</v>
      </c>
      <c r="BA535" s="122">
        <f t="shared" si="116"/>
        <v>0.21024989884288015</v>
      </c>
      <c r="BB535" s="98">
        <f t="shared" si="117"/>
        <v>0.52919680985183659</v>
      </c>
      <c r="BC535" s="56"/>
      <c r="BD535" s="56"/>
    </row>
    <row r="536" spans="1:56">
      <c r="A536" s="91">
        <v>535</v>
      </c>
      <c r="B536" s="122">
        <v>0.87774066302600673</v>
      </c>
      <c r="C536" s="122">
        <v>0.43013394469398381</v>
      </c>
      <c r="D536" s="122">
        <v>0.59023239834424435</v>
      </c>
      <c r="E536" s="122">
        <v>0.87910185302599664</v>
      </c>
      <c r="F536" s="122">
        <v>0.22862467149883536</v>
      </c>
      <c r="G536" s="122">
        <v>0.95963475102330276</v>
      </c>
      <c r="H536" s="122">
        <v>0.81865933558704751</v>
      </c>
      <c r="I536" s="122">
        <v>2.1863753086372562E-2</v>
      </c>
      <c r="J536" s="122">
        <v>0.61735960823482783</v>
      </c>
      <c r="K536" s="100">
        <v>0.1760387730672659</v>
      </c>
      <c r="L536" s="101"/>
      <c r="M536" s="102">
        <v>535</v>
      </c>
      <c r="N536" s="125">
        <v>1.1637664449195162</v>
      </c>
      <c r="O536" s="125">
        <v>-0.17603316242473449</v>
      </c>
      <c r="P536" s="125">
        <v>0.22814283141417482</v>
      </c>
      <c r="Q536" s="125">
        <v>1.1705087525956686</v>
      </c>
      <c r="R536" s="125">
        <v>-0.74338381061063208</v>
      </c>
      <c r="S536" s="125">
        <v>1.7464631902625751</v>
      </c>
      <c r="T536" s="125">
        <v>0.91026773712919029</v>
      </c>
      <c r="U536" s="122">
        <v>-2.0166935239872319</v>
      </c>
      <c r="V536" s="122">
        <v>0.29855345556587487</v>
      </c>
      <c r="W536" s="94">
        <v>-0.93056708738260285</v>
      </c>
      <c r="X536" s="56"/>
      <c r="Y536" s="95">
        <v>535</v>
      </c>
      <c r="Z536" s="122">
        <f>(幕後結果!$AB$2+幕後結果!$AB$4*幕後結果_最佳化!$N1537)*12/3</f>
        <v>1.3965843666361557</v>
      </c>
      <c r="AA536" s="122">
        <f>(幕後結果!$AC$2+幕後結果!$AC$4*幕後結果_最佳化!$O1537)*12/3</f>
        <v>-1.5193912855047849</v>
      </c>
      <c r="AB536" s="122">
        <f>(幕後結果!$AD$2+幕後結果!$AD$4*幕後結果_最佳化!$P1537)*12/3</f>
        <v>0.9925546540009641</v>
      </c>
      <c r="AC536" s="122">
        <f>(幕後結果!$AE$2+幕後結果!$AE$4*幕後結果_最佳化!$Q1537)*12/3</f>
        <v>1.8293020426358264</v>
      </c>
      <c r="AD536" s="122">
        <f>(幕後結果!$AF$2+幕後結果!$AF$4*幕後結果_最佳化!$R1537)*12/3</f>
        <v>-0.52443246362961038</v>
      </c>
      <c r="AE536" s="122">
        <f>(幕後結果!$AG$2+幕後結果!$AG$4*幕後結果_最佳化!$S1537)*12/3</f>
        <v>2.4227364641553271</v>
      </c>
      <c r="AF536" s="122">
        <f>(幕後結果!$AH$2+幕後結果!$AH$4*幕後結果_最佳化!$T1537)*12/3</f>
        <v>1.9401053073829431</v>
      </c>
      <c r="AG536" s="122">
        <f>(幕後結果!$AI$2+幕後結果!$AI$4*幕後結果_最佳化!$U1537)*12/3</f>
        <v>-2.6289917550851154</v>
      </c>
      <c r="AH536" s="122">
        <f>(幕後結果!$AJ$2+幕後結果!$AJ$4*幕後結果_最佳化!$V1537)*12/3</f>
        <v>0.42786191706534571</v>
      </c>
      <c r="AI536" s="96">
        <f>(幕後結果!$AK$2+幕後結果!$AK$4*幕後結果_最佳化!$W1537)*12/3</f>
        <v>-0.52562292131223676</v>
      </c>
      <c r="AJ536" s="56"/>
      <c r="AK536" s="56"/>
      <c r="AL536" s="56"/>
      <c r="AM536" s="104">
        <v>535</v>
      </c>
      <c r="AN536" s="122">
        <f t="shared" si="105"/>
        <v>6.9808906810343394E-2</v>
      </c>
      <c r="AO536" s="122">
        <f t="shared" si="106"/>
        <v>1.4686054165838718E-3</v>
      </c>
      <c r="AP536" s="122">
        <f t="shared" si="107"/>
        <v>0.10468526775831603</v>
      </c>
      <c r="AQ536" s="122">
        <f t="shared" si="108"/>
        <v>0.1513293974322569</v>
      </c>
      <c r="AR536" s="122">
        <f t="shared" si="109"/>
        <v>0.12433855239486188</v>
      </c>
      <c r="AS536" s="122">
        <f t="shared" si="110"/>
        <v>8.0465781565993377E-2</v>
      </c>
      <c r="AT536" s="122">
        <f t="shared" si="111"/>
        <v>0.20873496042682455</v>
      </c>
      <c r="AU536" s="122">
        <f t="shared" si="112"/>
        <v>9.3391127950825589E-2</v>
      </c>
      <c r="AV536" s="122">
        <f t="shared" si="113"/>
        <v>0.15158590838369912</v>
      </c>
      <c r="AW536" s="122">
        <f t="shared" si="114"/>
        <v>1.4191491860295377E-2</v>
      </c>
      <c r="AX536" s="122">
        <f t="shared" si="115"/>
        <v>1.0000000000000002</v>
      </c>
      <c r="AY536" s="122">
        <f>SUMPRODUCT(AN536:AW536,幕後結果_最佳化!$Z$1005:$AI$1005)</f>
        <v>0.36942907184100221</v>
      </c>
      <c r="AZ536" s="122">
        <f>(SUMPRODUCT(AN536:AW536,MMULT(AN536:AW536,幕後結果!$AB$9:$AK$18)))*252</f>
        <v>4.3144414943630333E-2</v>
      </c>
      <c r="BA536" s="122">
        <f t="shared" si="116"/>
        <v>0.20771233700392072</v>
      </c>
      <c r="BB536" s="98">
        <f t="shared" si="117"/>
        <v>1.5720254104831468</v>
      </c>
      <c r="BC536" s="56"/>
      <c r="BD536" s="56"/>
    </row>
    <row r="537" spans="1:56">
      <c r="A537" s="91">
        <v>536</v>
      </c>
      <c r="B537" s="122">
        <v>0.14716724291821759</v>
      </c>
      <c r="C537" s="122">
        <v>0.87951872100442885</v>
      </c>
      <c r="D537" s="122">
        <v>0.89170572623510758</v>
      </c>
      <c r="E537" s="122">
        <v>0.96305948016437526</v>
      </c>
      <c r="F537" s="122">
        <v>0.53649296724644335</v>
      </c>
      <c r="G537" s="122">
        <v>0.30280217154637046</v>
      </c>
      <c r="H537" s="122">
        <v>0.48384694338882439</v>
      </c>
      <c r="I537" s="122">
        <v>7.1233017650083275E-2</v>
      </c>
      <c r="J537" s="122">
        <v>0.79902778612431913</v>
      </c>
      <c r="K537" s="100">
        <v>0.37400677670083837</v>
      </c>
      <c r="L537" s="101"/>
      <c r="M537" s="102">
        <v>536</v>
      </c>
      <c r="N537" s="125">
        <v>-1.048660313820287</v>
      </c>
      <c r="O537" s="125">
        <v>1.1725842760274323</v>
      </c>
      <c r="P537" s="125">
        <v>1.2356503846262545</v>
      </c>
      <c r="Q537" s="125">
        <v>1.7873493672981593</v>
      </c>
      <c r="R537" s="125">
        <v>9.160224775972195E-2</v>
      </c>
      <c r="S537" s="125">
        <v>-0.51635807309558601</v>
      </c>
      <c r="T537" s="125">
        <v>-4.0500778025098015E-2</v>
      </c>
      <c r="U537" s="122">
        <v>-1.4666693103912216</v>
      </c>
      <c r="V537" s="122">
        <v>0.83815362679562699</v>
      </c>
      <c r="W537" s="94">
        <v>-0.3212597532344475</v>
      </c>
      <c r="X537" s="56"/>
      <c r="Y537" s="95">
        <v>536</v>
      </c>
      <c r="Z537" s="122">
        <f>(幕後結果!$AB$2+幕後結果!$AB$4*幕後結果_最佳化!$N1538)*12/3</f>
        <v>-1.3502549537599624</v>
      </c>
      <c r="AA537" s="122">
        <f>(幕後結果!$AC$2+幕後結果!$AC$4*幕後結果_最佳化!$O1538)*12/3</f>
        <v>0.14687503418140824</v>
      </c>
      <c r="AB537" s="122">
        <f>(幕後結果!$AD$2+幕後結果!$AD$4*幕後結果_最佳化!$P1538)*12/3</f>
        <v>1.335632089755342</v>
      </c>
      <c r="AC537" s="122">
        <f>(幕後結果!$AE$2+幕後結果!$AE$4*幕後結果_最佳化!$Q1538)*12/3</f>
        <v>2.6156743909156943</v>
      </c>
      <c r="AD537" s="122">
        <f>(幕後結果!$AF$2+幕後結果!$AF$4*幕後結果_最佳化!$R1538)*12/3</f>
        <v>0.41942463046975814</v>
      </c>
      <c r="AE537" s="122">
        <f>(幕後結果!$AG$2+幕後結果!$AG$4*幕後結果_最佳化!$S1538)*12/3</f>
        <v>1.2550397252799337</v>
      </c>
      <c r="AF537" s="122">
        <f>(幕後結果!$AH$2+幕後結果!$AH$4*幕後結果_最佳化!$T1538)*12/3</f>
        <v>0.85488942848416372</v>
      </c>
      <c r="AG537" s="122">
        <f>(幕後結果!$AI$2+幕後結果!$AI$4*幕後結果_最佳化!$U1538)*12/3</f>
        <v>-3.1775085152849218</v>
      </c>
      <c r="AH537" s="122">
        <f>(幕後結果!$AJ$2+幕後結果!$AJ$4*幕後結果_最佳化!$V1538)*12/3</f>
        <v>0.88930500101103027</v>
      </c>
      <c r="AI537" s="96">
        <f>(幕後結果!$AK$2+幕後結果!$AK$4*幕後結果_最佳化!$W1538)*12/3</f>
        <v>-0.57604054083039014</v>
      </c>
      <c r="AJ537" s="56"/>
      <c r="AK537" s="56"/>
      <c r="AL537" s="56"/>
      <c r="AM537" s="104">
        <v>536</v>
      </c>
      <c r="AN537" s="122">
        <f t="shared" si="105"/>
        <v>9.1146950317527078E-2</v>
      </c>
      <c r="AO537" s="122">
        <f t="shared" si="106"/>
        <v>7.6291437610916224E-2</v>
      </c>
      <c r="AP537" s="122">
        <f t="shared" si="107"/>
        <v>8.0325758615925211E-2</v>
      </c>
      <c r="AQ537" s="122">
        <f t="shared" si="108"/>
        <v>0.17258675465789533</v>
      </c>
      <c r="AR537" s="122">
        <f t="shared" si="109"/>
        <v>9.2151886122299825E-2</v>
      </c>
      <c r="AS537" s="122">
        <f t="shared" si="110"/>
        <v>0.11692034129940081</v>
      </c>
      <c r="AT537" s="122">
        <f t="shared" si="111"/>
        <v>8.8326023287531946E-2</v>
      </c>
      <c r="AU537" s="122">
        <f t="shared" si="112"/>
        <v>0.14914564705632416</v>
      </c>
      <c r="AV537" s="122">
        <f t="shared" si="113"/>
        <v>0.10872482914300062</v>
      </c>
      <c r="AW537" s="122">
        <f t="shared" si="114"/>
        <v>2.4380371889178853E-2</v>
      </c>
      <c r="AX537" s="122">
        <f t="shared" si="115"/>
        <v>1</v>
      </c>
      <c r="AY537" s="122">
        <f>SUMPRODUCT(AN537:AW537,幕後結果_最佳化!$Z$1005:$AI$1005)</f>
        <v>9.1659211944493155E-2</v>
      </c>
      <c r="AZ537" s="122">
        <f>(SUMPRODUCT(AN537:AW537,MMULT(AN537:AW537,幕後結果!$AB$9:$AK$18)))*252</f>
        <v>4.6985614992719721E-2</v>
      </c>
      <c r="BA537" s="122">
        <f t="shared" si="116"/>
        <v>0.21676165480250356</v>
      </c>
      <c r="BB537" s="98">
        <f t="shared" si="117"/>
        <v>0.22494389973595086</v>
      </c>
      <c r="BC537" s="56"/>
      <c r="BD537" s="56"/>
    </row>
    <row r="538" spans="1:56">
      <c r="A538" s="91">
        <v>537</v>
      </c>
      <c r="B538" s="122">
        <v>0.26567201749209124</v>
      </c>
      <c r="C538" s="122">
        <v>0.30282891283781588</v>
      </c>
      <c r="D538" s="122">
        <v>0.89775570071795352</v>
      </c>
      <c r="E538" s="122">
        <v>0.13332927906524938</v>
      </c>
      <c r="F538" s="122">
        <v>0.2471781256482759</v>
      </c>
      <c r="G538" s="122">
        <v>0.78849896223317639</v>
      </c>
      <c r="H538" s="122">
        <v>0.10017801904091361</v>
      </c>
      <c r="I538" s="122">
        <v>0.64110657964688955</v>
      </c>
      <c r="J538" s="122">
        <v>6.5821116859773321E-2</v>
      </c>
      <c r="K538" s="100">
        <v>0.4519513971317024</v>
      </c>
      <c r="L538" s="101"/>
      <c r="M538" s="102">
        <v>537</v>
      </c>
      <c r="N538" s="125">
        <v>-0.62595564454784003</v>
      </c>
      <c r="O538" s="125">
        <v>-0.51628148509168681</v>
      </c>
      <c r="P538" s="125">
        <v>1.2688667345197886</v>
      </c>
      <c r="Q538" s="125">
        <v>-1.1107904499251029</v>
      </c>
      <c r="R538" s="125">
        <v>-0.68339662625478026</v>
      </c>
      <c r="S538" s="125">
        <v>0.80122383411432851</v>
      </c>
      <c r="T538" s="125">
        <v>-1.2805378609646507</v>
      </c>
      <c r="U538" s="122">
        <v>0.36141820516637918</v>
      </c>
      <c r="V538" s="122">
        <v>-1.5076574000742948</v>
      </c>
      <c r="W538" s="94">
        <v>-0.12073265369278535</v>
      </c>
      <c r="X538" s="56"/>
      <c r="Y538" s="95">
        <v>537</v>
      </c>
      <c r="Z538" s="122">
        <f>(幕後結果!$AB$2+幕後結果!$AB$4*幕後結果_最佳化!$N1539)*12/3</f>
        <v>-0.82544580385890232</v>
      </c>
      <c r="AA538" s="122">
        <f>(幕後結果!$AC$2+幕後結果!$AC$4*幕後結果_最佳化!$O1539)*12/3</f>
        <v>-2.1437784234084747</v>
      </c>
      <c r="AB538" s="122">
        <f>(幕後結果!$AD$2+幕後結果!$AD$4*幕後結果_最佳化!$P1539)*12/3</f>
        <v>1.3201771716010726</v>
      </c>
      <c r="AC538" s="122">
        <f>(幕後結果!$AE$2+幕後結果!$AE$4*幕後結果_最佳化!$Q1539)*12/3</f>
        <v>0.25487178054021542</v>
      </c>
      <c r="AD538" s="122">
        <f>(幕後結果!$AF$2+幕後結果!$AF$4*幕後結果_最佳化!$R1539)*12/3</f>
        <v>-0.5412028574786748</v>
      </c>
      <c r="AE538" s="122">
        <f>(幕後結果!$AG$2+幕後結果!$AG$4*幕後結果_最佳化!$S1539)*12/3</f>
        <v>0.20557502939098729</v>
      </c>
      <c r="AF538" s="122">
        <f>(幕後結果!$AH$2+幕後結果!$AH$4*幕後結果_最佳化!$T1539)*12/3</f>
        <v>-0.12928371406195427</v>
      </c>
      <c r="AG538" s="122">
        <f>(幕後結果!$AI$2+幕後結果!$AI$4*幕後結果_最佳化!$U1539)*12/3</f>
        <v>-0.79951175598489799</v>
      </c>
      <c r="AH538" s="122">
        <f>(幕後結果!$AJ$2+幕後結果!$AJ$4*幕後結果_最佳化!$V1539)*12/3</f>
        <v>-1.3617372295563228</v>
      </c>
      <c r="AI538" s="96">
        <f>(幕後結果!$AK$2+幕後結果!$AK$4*幕後結果_最佳化!$W1539)*12/3</f>
        <v>-0.95141060308570857</v>
      </c>
      <c r="AJ538" s="56"/>
      <c r="AK538" s="56"/>
      <c r="AL538" s="56"/>
      <c r="AM538" s="104">
        <v>537</v>
      </c>
      <c r="AN538" s="122">
        <f t="shared" si="105"/>
        <v>0.12912687104621526</v>
      </c>
      <c r="AO538" s="122">
        <f t="shared" si="106"/>
        <v>7.2818349393161341E-2</v>
      </c>
      <c r="AP538" s="122">
        <f t="shared" si="107"/>
        <v>9.6691860691476728E-2</v>
      </c>
      <c r="AQ538" s="122">
        <f t="shared" si="108"/>
        <v>3.3938487538315222E-2</v>
      </c>
      <c r="AR538" s="122">
        <f t="shared" si="109"/>
        <v>7.5855232453992796E-2</v>
      </c>
      <c r="AS538" s="122">
        <f t="shared" si="110"/>
        <v>7.8338035854922786E-2</v>
      </c>
      <c r="AT538" s="122">
        <f t="shared" si="111"/>
        <v>0.10047399119755088</v>
      </c>
      <c r="AU538" s="122">
        <f t="shared" si="112"/>
        <v>0.13440781382384281</v>
      </c>
      <c r="AV538" s="122">
        <f t="shared" si="113"/>
        <v>0.13293898540827709</v>
      </c>
      <c r="AW538" s="122">
        <f t="shared" si="114"/>
        <v>0.14541037259224515</v>
      </c>
      <c r="AX538" s="122">
        <f t="shared" si="115"/>
        <v>1</v>
      </c>
      <c r="AY538" s="122">
        <f>SUMPRODUCT(AN538:AW538,幕後結果_最佳化!$Z$1005:$AI$1005)</f>
        <v>-5.4440332904844402E-2</v>
      </c>
      <c r="AZ538" s="122">
        <f>(SUMPRODUCT(AN538:AW538,MMULT(AN538:AW538,幕後結果!$AB$9:$AK$18)))*252</f>
        <v>4.8347653727506622E-2</v>
      </c>
      <c r="BA538" s="122">
        <f t="shared" si="116"/>
        <v>0.21988099901425456</v>
      </c>
      <c r="BB538" s="98">
        <f t="shared" si="117"/>
        <v>-0.44269551867250689</v>
      </c>
      <c r="BC538" s="56"/>
      <c r="BD538" s="56"/>
    </row>
    <row r="539" spans="1:56">
      <c r="A539" s="91">
        <v>538</v>
      </c>
      <c r="B539" s="122">
        <v>0.10209419313499191</v>
      </c>
      <c r="C539" s="122">
        <v>0.81817749977041609</v>
      </c>
      <c r="D539" s="122">
        <v>0.32908626267739671</v>
      </c>
      <c r="E539" s="122">
        <v>9.114413495040341E-2</v>
      </c>
      <c r="F539" s="122">
        <v>0.22022689735664347</v>
      </c>
      <c r="G539" s="122">
        <v>0.92660197375264275</v>
      </c>
      <c r="H539" s="122">
        <v>0.35509831605006803</v>
      </c>
      <c r="I539" s="122">
        <v>0.54173227994018736</v>
      </c>
      <c r="J539" s="122">
        <v>0.10810310699336889</v>
      </c>
      <c r="K539" s="100">
        <v>0.77644224444229004</v>
      </c>
      <c r="L539" s="101"/>
      <c r="M539" s="102">
        <v>538</v>
      </c>
      <c r="N539" s="125">
        <v>-1.2697087740048993</v>
      </c>
      <c r="O539" s="125">
        <v>0.90844151463481815</v>
      </c>
      <c r="P539" s="125">
        <v>-0.44243766934944212</v>
      </c>
      <c r="Q539" s="125">
        <v>-1.33374247330339</v>
      </c>
      <c r="R539" s="125">
        <v>-0.77142713789962292</v>
      </c>
      <c r="S539" s="125">
        <v>1.4509418524017137</v>
      </c>
      <c r="T539" s="125">
        <v>-0.37159201912294476</v>
      </c>
      <c r="U539" s="122">
        <v>0.10479882791233396</v>
      </c>
      <c r="V539" s="122">
        <v>-1.2366791723142765</v>
      </c>
      <c r="W539" s="94">
        <v>0.76023268467686311</v>
      </c>
      <c r="X539" s="56"/>
      <c r="Y539" s="95">
        <v>538</v>
      </c>
      <c r="Z539" s="122">
        <f>(幕後結果!$AB$2+幕後結果!$AB$4*幕後結果_最佳化!$N1540)*12/3</f>
        <v>-1.6246977572333581</v>
      </c>
      <c r="AA539" s="122">
        <f>(幕後結果!$AC$2+幕後結果!$AC$4*幕後結果_最佳化!$O1540)*12/3</f>
        <v>-0.23633876611257065</v>
      </c>
      <c r="AB539" s="122">
        <f>(幕後結果!$AD$2+幕後結果!$AD$4*幕後結果_最佳化!$P1540)*12/3</f>
        <v>-0.21090365119055932</v>
      </c>
      <c r="AC539" s="122">
        <f>(幕後結果!$AE$2+幕後結果!$AE$4*幕後結果_最佳化!$Q1540)*12/3</f>
        <v>-0.10205508503787741</v>
      </c>
      <c r="AD539" s="122">
        <f>(幕後結果!$AF$2+幕後結果!$AF$4*幕後結果_最佳化!$R1540)*12/3</f>
        <v>-0.60403112878182141</v>
      </c>
      <c r="AE539" s="122">
        <f>(幕後結果!$AG$2+幕後結果!$AG$4*幕後結果_最佳化!$S1540)*12/3</f>
        <v>0.46147774647465295</v>
      </c>
      <c r="AF539" s="122">
        <f>(幕後結果!$AH$2+幕後結果!$AH$4*幕後結果_最佳化!$T1540)*12/3</f>
        <v>0.3918310545145125</v>
      </c>
      <c r="AG539" s="122">
        <f>(幕後結果!$AI$2+幕後結果!$AI$4*幕後結果_最佳化!$U1540)*12/3</f>
        <v>-1.458436726003028</v>
      </c>
      <c r="AH539" s="122">
        <f>(幕後結果!$AJ$2+幕後結果!$AJ$4*幕後結果_最佳化!$V1540)*12/3</f>
        <v>-0.90499776555675771</v>
      </c>
      <c r="AI539" s="96">
        <f>(幕後結果!$AK$2+幕後結果!$AK$4*幕後結果_最佳化!$W1540)*12/3</f>
        <v>-0.45377844258950556</v>
      </c>
      <c r="AJ539" s="56"/>
      <c r="AK539" s="56"/>
      <c r="AL539" s="56"/>
      <c r="AM539" s="104">
        <v>538</v>
      </c>
      <c r="AN539" s="122">
        <f t="shared" si="105"/>
        <v>7.6961847677929685E-2</v>
      </c>
      <c r="AO539" s="122">
        <f t="shared" si="106"/>
        <v>0.15589529302709204</v>
      </c>
      <c r="AP539" s="122">
        <f t="shared" si="107"/>
        <v>8.4836643133003098E-2</v>
      </c>
      <c r="AQ539" s="122">
        <f t="shared" si="108"/>
        <v>0.11833375371896657</v>
      </c>
      <c r="AR539" s="122">
        <f t="shared" si="109"/>
        <v>6.601530681169189E-2</v>
      </c>
      <c r="AS539" s="122">
        <f t="shared" si="110"/>
        <v>7.9560263895086844E-2</v>
      </c>
      <c r="AT539" s="122">
        <f t="shared" si="111"/>
        <v>0.14592113589194916</v>
      </c>
      <c r="AU539" s="122">
        <f t="shared" si="112"/>
        <v>8.5895218638984236E-2</v>
      </c>
      <c r="AV539" s="122">
        <f t="shared" si="113"/>
        <v>0.14475950358455175</v>
      </c>
      <c r="AW539" s="122">
        <f t="shared" si="114"/>
        <v>4.1821033620744658E-2</v>
      </c>
      <c r="AX539" s="122">
        <f t="shared" si="115"/>
        <v>0.99999999999999989</v>
      </c>
      <c r="AY539" s="122">
        <f>SUMPRODUCT(AN539:AW539,幕後結果_最佳化!$Z$1005:$AI$1005)</f>
        <v>4.5265022526832371E-2</v>
      </c>
      <c r="AZ539" s="122">
        <f>(SUMPRODUCT(AN539:AW539,MMULT(AN539:AW539,幕後結果!$AB$9:$AK$18)))*252</f>
        <v>4.8638223956812651E-2</v>
      </c>
      <c r="BA539" s="122">
        <f t="shared" si="116"/>
        <v>0.22054075350558827</v>
      </c>
      <c r="BB539" s="98">
        <f t="shared" si="117"/>
        <v>1.0723743749122737E-2</v>
      </c>
      <c r="BC539" s="56"/>
      <c r="BD539" s="56"/>
    </row>
    <row r="540" spans="1:56">
      <c r="A540" s="91">
        <v>539</v>
      </c>
      <c r="B540" s="122">
        <v>0.26378729971035186</v>
      </c>
      <c r="C540" s="122">
        <v>0.51735759148829019</v>
      </c>
      <c r="D540" s="122">
        <v>0.16838233987056705</v>
      </c>
      <c r="E540" s="122">
        <v>0.5656085989357722</v>
      </c>
      <c r="F540" s="122">
        <v>0.73049369917183582</v>
      </c>
      <c r="G540" s="122">
        <v>0.19669837358299103</v>
      </c>
      <c r="H540" s="122">
        <v>8.5373455767232542E-2</v>
      </c>
      <c r="I540" s="122">
        <v>0.21154255884479234</v>
      </c>
      <c r="J540" s="122">
        <v>0.16672029586012416</v>
      </c>
      <c r="K540" s="100">
        <v>0.61789619161661569</v>
      </c>
      <c r="L540" s="101"/>
      <c r="M540" s="102">
        <v>539</v>
      </c>
      <c r="N540" s="125">
        <v>-0.63171274343074557</v>
      </c>
      <c r="O540" s="125">
        <v>4.3522766064126431E-2</v>
      </c>
      <c r="P540" s="125">
        <v>-0.96057743349590585</v>
      </c>
      <c r="Q540" s="125">
        <v>0.16520478119306334</v>
      </c>
      <c r="R540" s="125">
        <v>0.61430681244917318</v>
      </c>
      <c r="S540" s="125">
        <v>-0.85347355411754389</v>
      </c>
      <c r="T540" s="125">
        <v>-1.3698077841270222</v>
      </c>
      <c r="U540" s="122">
        <v>-0.80108037327786863</v>
      </c>
      <c r="V540" s="122">
        <v>-0.96720694362957849</v>
      </c>
      <c r="W540" s="94">
        <v>0.29996006563269645</v>
      </c>
      <c r="X540" s="56"/>
      <c r="Y540" s="95">
        <v>539</v>
      </c>
      <c r="Z540" s="122">
        <f>(幕後結果!$AB$2+幕後結果!$AB$4*幕後結果_最佳化!$N1541)*12/3</f>
        <v>-0.83259353226188948</v>
      </c>
      <c r="AA540" s="122">
        <f>(幕後結果!$AC$2+幕後結果!$AC$4*幕後結果_最佳化!$O1541)*12/3</f>
        <v>-1.3728275460283672</v>
      </c>
      <c r="AB540" s="122">
        <f>(幕後結果!$AD$2+幕後結果!$AD$4*幕後結果_最佳化!$P1541)*12/3</f>
        <v>-0.55527726805862343</v>
      </c>
      <c r="AC540" s="122">
        <f>(幕後結果!$AE$2+幕後結果!$AE$4*幕後結果_最佳化!$Q1541)*12/3</f>
        <v>0.75111736598859824</v>
      </c>
      <c r="AD540" s="122">
        <f>(幕後結果!$AF$2+幕後結果!$AF$4*幕後結果_最佳化!$R1541)*12/3</f>
        <v>0.28259541483717887</v>
      </c>
      <c r="AE540" s="122">
        <f>(幕後結果!$AG$2+幕後結果!$AG$4*幕後結果_最佳化!$S1541)*12/3</f>
        <v>-0.44119499662462908</v>
      </c>
      <c r="AF540" s="122">
        <f>(幕後結果!$AH$2+幕後結果!$AH$4*幕後結果_最佳化!$T1541)*12/3</f>
        <v>-0.14625713982967126</v>
      </c>
      <c r="AG540" s="122">
        <f>(幕後結果!$AI$2+幕後結果!$AI$4*幕後結果_最佳化!$U1541)*12/3</f>
        <v>-2.0371511117345671</v>
      </c>
      <c r="AH540" s="122">
        <f>(幕後結果!$AJ$2+幕後結果!$AJ$4*幕後結果_最佳化!$V1541)*12/3</f>
        <v>-1.0549566320828432</v>
      </c>
      <c r="AI540" s="96">
        <f>(幕後結果!$AK$2+幕後結果!$AK$4*幕後結果_最佳化!$W1541)*12/3</f>
        <v>-0.5491784318373425</v>
      </c>
      <c r="AJ540" s="56"/>
      <c r="AK540" s="56"/>
      <c r="AL540" s="56"/>
      <c r="AM540" s="104">
        <v>539</v>
      </c>
      <c r="AN540" s="122">
        <f t="shared" si="105"/>
        <v>5.2314448094680291E-2</v>
      </c>
      <c r="AO540" s="122">
        <f t="shared" si="106"/>
        <v>4.7618548121450451E-2</v>
      </c>
      <c r="AP540" s="122">
        <f t="shared" si="107"/>
        <v>0.12205919636090344</v>
      </c>
      <c r="AQ540" s="122">
        <f t="shared" si="108"/>
        <v>0.12100527837275785</v>
      </c>
      <c r="AR540" s="122">
        <f t="shared" si="109"/>
        <v>5.6157043168000194E-2</v>
      </c>
      <c r="AS540" s="122">
        <f t="shared" si="110"/>
        <v>0.10475376601869767</v>
      </c>
      <c r="AT540" s="122">
        <f t="shared" si="111"/>
        <v>0.12366154773851323</v>
      </c>
      <c r="AU540" s="122">
        <f t="shared" si="112"/>
        <v>4.1403957479782413E-2</v>
      </c>
      <c r="AV540" s="122">
        <f t="shared" si="113"/>
        <v>0.17471914370761435</v>
      </c>
      <c r="AW540" s="122">
        <f t="shared" si="114"/>
        <v>0.15630707093759996</v>
      </c>
      <c r="AX540" s="122">
        <f t="shared" si="115"/>
        <v>0.99999999999999989</v>
      </c>
      <c r="AY540" s="122">
        <f>SUMPRODUCT(AN540:AW540,幕後結果_最佳化!$Z$1005:$AI$1005)</f>
        <v>0.18580184113993523</v>
      </c>
      <c r="AZ540" s="122">
        <f>(SUMPRODUCT(AN540:AW540,MMULT(AN540:AW540,幕後結果!$AB$9:$AK$18)))*252</f>
        <v>4.1180618324014873E-2</v>
      </c>
      <c r="BA540" s="122">
        <f t="shared" si="116"/>
        <v>0.20293008235354085</v>
      </c>
      <c r="BB540" s="98">
        <f t="shared" si="117"/>
        <v>0.70419249567432007</v>
      </c>
      <c r="BC540" s="56"/>
      <c r="BD540" s="56"/>
    </row>
    <row r="541" spans="1:56">
      <c r="A541" s="91">
        <v>540</v>
      </c>
      <c r="B541" s="122">
        <v>0.99209320248093769</v>
      </c>
      <c r="C541" s="122">
        <v>0.75409152186399164</v>
      </c>
      <c r="D541" s="122">
        <v>0.20253053299111867</v>
      </c>
      <c r="E541" s="122">
        <v>0.55858006749353595</v>
      </c>
      <c r="F541" s="122">
        <v>0.8917950982082814</v>
      </c>
      <c r="G541" s="122">
        <v>0.66004575727174064</v>
      </c>
      <c r="H541" s="122">
        <v>0.54029610529832284</v>
      </c>
      <c r="I541" s="122">
        <v>0.66384275776792889</v>
      </c>
      <c r="J541" s="122">
        <v>0.77280892779946253</v>
      </c>
      <c r="K541" s="100">
        <v>0.25809387840261255</v>
      </c>
      <c r="L541" s="101"/>
      <c r="M541" s="102">
        <v>540</v>
      </c>
      <c r="N541" s="125">
        <v>2.4131895069963498</v>
      </c>
      <c r="O541" s="125">
        <v>0.68742181218075071</v>
      </c>
      <c r="P541" s="125">
        <v>-0.83261647218911095</v>
      </c>
      <c r="Q541" s="125">
        <v>0.14737015010675941</v>
      </c>
      <c r="R541" s="125">
        <v>1.2361311881345154</v>
      </c>
      <c r="S541" s="125">
        <v>0.41258801252037608</v>
      </c>
      <c r="T541" s="125">
        <v>0.10117972728696135</v>
      </c>
      <c r="U541" s="122">
        <v>0.42297365235557027</v>
      </c>
      <c r="V541" s="122">
        <v>0.74812934315940594</v>
      </c>
      <c r="W541" s="94">
        <v>-0.64923304313834407</v>
      </c>
      <c r="X541" s="56"/>
      <c r="Y541" s="95">
        <v>540</v>
      </c>
      <c r="Z541" s="122">
        <f>(幕後結果!$AB$2+幕後結果!$AB$4*幕後結果_最佳化!$N1542)*12/3</f>
        <v>2.9478060652370224</v>
      </c>
      <c r="AA541" s="122">
        <f>(幕後結果!$AC$2+幕後結果!$AC$4*幕後結果_最佳化!$O1542)*12/3</f>
        <v>-0.22093114580229023</v>
      </c>
      <c r="AB541" s="122">
        <f>(幕後結果!$AD$2+幕後結果!$AD$4*幕後結果_最佳化!$P1542)*12/3</f>
        <v>0.53799407273483424</v>
      </c>
      <c r="AC541" s="122">
        <f>(幕後結果!$AE$2+幕後結果!$AE$4*幕後結果_最佳化!$Q1542)*12/3</f>
        <v>1.0611284565939243</v>
      </c>
      <c r="AD541" s="122">
        <f>(幕後結果!$AF$2+幕後結果!$AF$4*幕後結果_最佳化!$R1542)*12/3</f>
        <v>0.66574254070597871</v>
      </c>
      <c r="AE541" s="122">
        <f>(幕後結果!$AG$2+幕後結果!$AG$4*幕後結果_最佳化!$S1542)*12/3</f>
        <v>1.3711582362985932</v>
      </c>
      <c r="AF541" s="122">
        <f>(幕後結果!$AH$2+幕後結果!$AH$4*幕後結果_最佳化!$T1542)*12/3</f>
        <v>1.9991251638690748</v>
      </c>
      <c r="AG541" s="122">
        <f>(幕後結果!$AI$2+幕後結果!$AI$4*幕後結果_最佳化!$U1542)*12/3</f>
        <v>1.0657481998423384</v>
      </c>
      <c r="AH541" s="122">
        <f>(幕後結果!$AJ$2+幕後結果!$AJ$4*幕後結果_最佳化!$V1542)*12/3</f>
        <v>1.4140578567967232</v>
      </c>
      <c r="AI541" s="96">
        <f>(幕後結果!$AK$2+幕後結果!$AK$4*幕後結果_最佳化!$W1542)*12/3</f>
        <v>0.22700415361136708</v>
      </c>
      <c r="AJ541" s="56"/>
      <c r="AK541" s="56"/>
      <c r="AL541" s="56"/>
      <c r="AM541" s="104">
        <v>540</v>
      </c>
      <c r="AN541" s="122">
        <f t="shared" si="105"/>
        <v>3.9760658080890188E-2</v>
      </c>
      <c r="AO541" s="122">
        <f t="shared" si="106"/>
        <v>8.0821146816338091E-2</v>
      </c>
      <c r="AP541" s="122">
        <f t="shared" si="107"/>
        <v>9.2865156134465041E-3</v>
      </c>
      <c r="AQ541" s="122">
        <f t="shared" si="108"/>
        <v>0.18052952554292079</v>
      </c>
      <c r="AR541" s="122">
        <f t="shared" si="109"/>
        <v>0.16066782124806991</v>
      </c>
      <c r="AS541" s="122">
        <f t="shared" si="110"/>
        <v>0.16893438472378886</v>
      </c>
      <c r="AT541" s="122">
        <f t="shared" si="111"/>
        <v>9.6183787393579856E-2</v>
      </c>
      <c r="AU541" s="122">
        <f t="shared" si="112"/>
        <v>1.4960981525877453E-2</v>
      </c>
      <c r="AV541" s="122">
        <f t="shared" si="113"/>
        <v>9.7078296028776004E-2</v>
      </c>
      <c r="AW541" s="122">
        <f t="shared" si="114"/>
        <v>0.15177688302631245</v>
      </c>
      <c r="AX541" s="122">
        <f t="shared" si="115"/>
        <v>1</v>
      </c>
      <c r="AY541" s="122">
        <f>SUMPRODUCT(AN541:AW541,幕後結果_最佳化!$Z$1005:$AI$1005)</f>
        <v>0.13220248384614824</v>
      </c>
      <c r="AZ541" s="122">
        <f>(SUMPRODUCT(AN541:AW541,MMULT(AN541:AW541,幕後結果!$AB$9:$AK$18)))*252</f>
        <v>4.2246572247685021E-2</v>
      </c>
      <c r="BA541" s="122">
        <f t="shared" si="116"/>
        <v>0.20553970966138155</v>
      </c>
      <c r="BB541" s="98">
        <f t="shared" si="117"/>
        <v>0.43447800910719647</v>
      </c>
      <c r="BC541" s="56"/>
      <c r="BD541" s="56"/>
    </row>
    <row r="542" spans="1:56">
      <c r="A542" s="91">
        <v>541</v>
      </c>
      <c r="B542" s="122">
        <v>0.53357899911077267</v>
      </c>
      <c r="C542" s="122">
        <v>0.21717639037626979</v>
      </c>
      <c r="D542" s="122">
        <v>0.12906164344448223</v>
      </c>
      <c r="E542" s="122">
        <v>0.28592785180211711</v>
      </c>
      <c r="F542" s="122">
        <v>0.97014172666070686</v>
      </c>
      <c r="G542" s="122">
        <v>0.71101700439078752</v>
      </c>
      <c r="H542" s="122">
        <v>0.89621967374247058</v>
      </c>
      <c r="I542" s="122">
        <v>0.13154553113547829</v>
      </c>
      <c r="J542" s="122">
        <v>0.65185853362009882</v>
      </c>
      <c r="K542" s="100">
        <v>0.64212671873104332</v>
      </c>
      <c r="L542" s="101"/>
      <c r="M542" s="102">
        <v>541</v>
      </c>
      <c r="N542" s="125">
        <v>8.426970101585031E-2</v>
      </c>
      <c r="O542" s="125">
        <v>-0.78176485198885803</v>
      </c>
      <c r="P542" s="125">
        <v>-1.1308379899789383</v>
      </c>
      <c r="Q542" s="125">
        <v>-0.56532062343634315</v>
      </c>
      <c r="R542" s="125">
        <v>1.8828806309312103</v>
      </c>
      <c r="S542" s="125">
        <v>0.55635822457412687</v>
      </c>
      <c r="T542" s="125">
        <v>1.2603014073066616</v>
      </c>
      <c r="U542" s="122">
        <v>-1.119115044832101</v>
      </c>
      <c r="V542" s="122">
        <v>0.39034299722110333</v>
      </c>
      <c r="W542" s="94">
        <v>0.36414924873128268</v>
      </c>
      <c r="X542" s="56"/>
      <c r="Y542" s="95">
        <v>541</v>
      </c>
      <c r="Z542" s="122">
        <f>(幕後結果!$AB$2+幕後結果!$AB$4*幕後結果_最佳化!$N1543)*12/3</f>
        <v>5.6334755804678303E-2</v>
      </c>
      <c r="AA542" s="122">
        <f>(幕後結果!$AC$2+幕後結果!$AC$4*幕後結果_最佳化!$O1543)*12/3</f>
        <v>-2.4479258825619854</v>
      </c>
      <c r="AB542" s="122">
        <f>(幕後結果!$AD$2+幕後結果!$AD$4*幕後結果_最佳化!$P1543)*12/3</f>
        <v>-0.57089334812726411</v>
      </c>
      <c r="AC542" s="122">
        <f>(幕後結果!$AE$2+幕後結果!$AE$4*幕後結果_最佳化!$Q1543)*12/3</f>
        <v>8.1090026788653735E-2</v>
      </c>
      <c r="AD542" s="122">
        <f>(幕後結果!$AF$2+幕後結果!$AF$4*幕後結果_最佳化!$R1543)*12/3</f>
        <v>0.94036933459699279</v>
      </c>
      <c r="AE542" s="122">
        <f>(幕後結果!$AG$2+幕後結果!$AG$4*幕後結果_最佳化!$S1543)*12/3</f>
        <v>0.21718518040423684</v>
      </c>
      <c r="AF542" s="122">
        <f>(幕後結果!$AH$2+幕後結果!$AH$4*幕後結果_最佳化!$T1543)*12/3</f>
        <v>2.7391451727041982</v>
      </c>
      <c r="AG542" s="122">
        <f>(幕後結果!$AI$2+幕後結果!$AI$4*幕後結果_最佳化!$U1543)*12/3</f>
        <v>-1.6796749366901365</v>
      </c>
      <c r="AH542" s="122">
        <f>(幕後結果!$AJ$2+幕後結果!$AJ$4*幕後結果_最佳化!$V1543)*12/3</f>
        <v>0.29088840833147211</v>
      </c>
      <c r="AI542" s="96">
        <f>(幕後結果!$AK$2+幕後結果!$AK$4*幕後結果_最佳化!$W1543)*12/3</f>
        <v>3.1286138095335037E-2</v>
      </c>
      <c r="AJ542" s="56"/>
      <c r="AK542" s="56"/>
      <c r="AL542" s="56"/>
      <c r="AM542" s="104">
        <v>541</v>
      </c>
      <c r="AN542" s="122">
        <f t="shared" si="105"/>
        <v>0.15728424434610674</v>
      </c>
      <c r="AO542" s="122">
        <f t="shared" si="106"/>
        <v>0.15224175449583366</v>
      </c>
      <c r="AP542" s="122">
        <f t="shared" si="107"/>
        <v>1.7264540608945767E-2</v>
      </c>
      <c r="AQ542" s="122">
        <f t="shared" si="108"/>
        <v>0.1496303646579977</v>
      </c>
      <c r="AR542" s="122">
        <f t="shared" si="109"/>
        <v>0.13715459903966012</v>
      </c>
      <c r="AS542" s="122">
        <f t="shared" si="110"/>
        <v>7.5142121317915311E-2</v>
      </c>
      <c r="AT542" s="122">
        <f t="shared" si="111"/>
        <v>1.5932951261522291E-2</v>
      </c>
      <c r="AU542" s="122">
        <f t="shared" si="112"/>
        <v>0.14920817045128443</v>
      </c>
      <c r="AV542" s="122">
        <f t="shared" si="113"/>
        <v>0.11909024769829263</v>
      </c>
      <c r="AW542" s="122">
        <f t="shared" si="114"/>
        <v>2.7051006122441157E-2</v>
      </c>
      <c r="AX542" s="122">
        <f t="shared" si="115"/>
        <v>0.99999999999999978</v>
      </c>
      <c r="AY542" s="122">
        <f>SUMPRODUCT(AN542:AW542,幕後結果_最佳化!$Z$1005:$AI$1005)</f>
        <v>-0.16700854052320502</v>
      </c>
      <c r="AZ542" s="122">
        <f>(SUMPRODUCT(AN542:AW542,MMULT(AN542:AW542,幕後結果!$AB$9:$AK$18)))*252</f>
        <v>5.3942709329686159E-2</v>
      </c>
      <c r="BA542" s="122">
        <f t="shared" si="116"/>
        <v>0.23225569816408415</v>
      </c>
      <c r="BB542" s="98">
        <f t="shared" si="117"/>
        <v>-0.90378209095610085</v>
      </c>
      <c r="BC542" s="56"/>
      <c r="BD542" s="56"/>
    </row>
    <row r="543" spans="1:56">
      <c r="A543" s="91">
        <v>542</v>
      </c>
      <c r="B543" s="122">
        <v>0.46731362275646338</v>
      </c>
      <c r="C543" s="122">
        <v>0.29412078998634872</v>
      </c>
      <c r="D543" s="122">
        <v>0.29947474422033715</v>
      </c>
      <c r="E543" s="122">
        <v>0.170899666001191</v>
      </c>
      <c r="F543" s="122">
        <v>0.47119498204614318</v>
      </c>
      <c r="G543" s="122">
        <v>0.74202266721699961</v>
      </c>
      <c r="H543" s="122">
        <v>0.95572607907576224</v>
      </c>
      <c r="I543" s="122">
        <v>2.9236511300099632E-2</v>
      </c>
      <c r="J543" s="122">
        <v>0.41256829504796988</v>
      </c>
      <c r="K543" s="100">
        <v>0.77633306713990158</v>
      </c>
      <c r="L543" s="101"/>
      <c r="M543" s="102">
        <v>542</v>
      </c>
      <c r="N543" s="125">
        <v>-8.202448164332829E-2</v>
      </c>
      <c r="O543" s="125">
        <v>-0.54138596353041724</v>
      </c>
      <c r="P543" s="125">
        <v>-0.52591180205896648</v>
      </c>
      <c r="Q543" s="125">
        <v>-0.95061602253345756</v>
      </c>
      <c r="R543" s="125">
        <v>-7.22663240793706E-2</v>
      </c>
      <c r="S543" s="125">
        <v>0.64959375886958659</v>
      </c>
      <c r="T543" s="125">
        <v>1.7031080921663795</v>
      </c>
      <c r="U543" s="122">
        <v>-1.8921348007799859</v>
      </c>
      <c r="V543" s="122">
        <v>-0.22094328948080241</v>
      </c>
      <c r="W543" s="94">
        <v>0.75986737342062816</v>
      </c>
      <c r="X543" s="56"/>
      <c r="Y543" s="95">
        <v>542</v>
      </c>
      <c r="Z543" s="122">
        <f>(幕後結果!$AB$2+幕後結果!$AB$4*幕後結果_最佳化!$N1544)*12/3</f>
        <v>-0.15012785267577131</v>
      </c>
      <c r="AA543" s="122">
        <f>(幕後結果!$AC$2+幕後結果!$AC$4*幕後結果_最佳化!$O1544)*12/3</f>
        <v>-2.1311147263060568</v>
      </c>
      <c r="AB543" s="122">
        <f>(幕後結果!$AD$2+幕後結果!$AD$4*幕後結果_最佳化!$P1544)*12/3</f>
        <v>-7.2730969805648749E-2</v>
      </c>
      <c r="AC543" s="122">
        <f>(幕後結果!$AE$2+幕後結果!$AE$4*幕後結果_最佳化!$Q1544)*12/3</f>
        <v>-2.4018462296774956E-2</v>
      </c>
      <c r="AD543" s="122">
        <f>(幕後結果!$AF$2+幕後結果!$AF$4*幕後結果_最佳化!$R1544)*12/3</f>
        <v>-0.31498484195344434</v>
      </c>
      <c r="AE543" s="122">
        <f>(幕後結果!$AG$2+幕後結果!$AG$4*幕後結果_最佳化!$S1544)*12/3</f>
        <v>2.0566273523763445E-2</v>
      </c>
      <c r="AF543" s="122">
        <f>(幕後結果!$AH$2+幕後結果!$AH$4*幕後結果_最佳化!$T1544)*12/3</f>
        <v>2.7428340147746986</v>
      </c>
      <c r="AG543" s="122">
        <f>(幕後結果!$AI$2+幕後結果!$AI$4*幕後結果_最佳化!$U1544)*12/3</f>
        <v>-2.9881129517463716</v>
      </c>
      <c r="AH543" s="122">
        <f>(幕後結果!$AJ$2+幕後結果!$AJ$4*幕後結果_最佳化!$V1544)*12/3</f>
        <v>-0.19604182486872709</v>
      </c>
      <c r="AI543" s="96">
        <f>(幕後結果!$AK$2+幕後結果!$AK$4*幕後結果_最佳化!$W1544)*12/3</f>
        <v>-0.18442520180488739</v>
      </c>
      <c r="AJ543" s="56"/>
      <c r="AK543" s="56"/>
      <c r="AL543" s="56"/>
      <c r="AM543" s="104">
        <v>542</v>
      </c>
      <c r="AN543" s="122">
        <f t="shared" si="105"/>
        <v>0.18746641382650533</v>
      </c>
      <c r="AO543" s="122">
        <f t="shared" si="106"/>
        <v>0.10822968977415696</v>
      </c>
      <c r="AP543" s="122">
        <f t="shared" si="107"/>
        <v>1.4709771363739493E-2</v>
      </c>
      <c r="AQ543" s="122">
        <f t="shared" si="108"/>
        <v>1.5523964998966399E-2</v>
      </c>
      <c r="AR543" s="122">
        <f t="shared" si="109"/>
        <v>0.14545408347173527</v>
      </c>
      <c r="AS543" s="122">
        <f t="shared" si="110"/>
        <v>8.0531533360902005E-2</v>
      </c>
      <c r="AT543" s="122">
        <f t="shared" si="111"/>
        <v>0.15682713377690946</v>
      </c>
      <c r="AU543" s="122">
        <f t="shared" si="112"/>
        <v>0.11214132021369651</v>
      </c>
      <c r="AV543" s="122">
        <f t="shared" si="113"/>
        <v>0.13633886606891146</v>
      </c>
      <c r="AW543" s="122">
        <f t="shared" si="114"/>
        <v>4.2777223144477128E-2</v>
      </c>
      <c r="AX543" s="122">
        <f t="shared" si="115"/>
        <v>1</v>
      </c>
      <c r="AY543" s="122">
        <f>SUMPRODUCT(AN543:AW543,幕後結果_最佳化!$Z$1005:$AI$1005)</f>
        <v>-3.2480198615830236E-2</v>
      </c>
      <c r="AZ543" s="122">
        <f>(SUMPRODUCT(AN543:AW543,MMULT(AN543:AW543,幕後結果!$AB$9:$AK$18)))*252</f>
        <v>5.3495564532152783E-2</v>
      </c>
      <c r="BA543" s="122">
        <f t="shared" si="116"/>
        <v>0.23129108182580838</v>
      </c>
      <c r="BB543" s="98">
        <f t="shared" si="117"/>
        <v>-0.32591052807042992</v>
      </c>
      <c r="BC543" s="56"/>
      <c r="BD543" s="56"/>
    </row>
    <row r="544" spans="1:56">
      <c r="A544" s="91">
        <v>543</v>
      </c>
      <c r="B544" s="122">
        <v>0.72426266367383318</v>
      </c>
      <c r="C544" s="122">
        <v>0.64453175543089025</v>
      </c>
      <c r="D544" s="122">
        <v>3.884767497051711E-2</v>
      </c>
      <c r="E544" s="122">
        <v>0.57576908056076093</v>
      </c>
      <c r="F544" s="122">
        <v>1.0503245548147966E-2</v>
      </c>
      <c r="G544" s="122">
        <v>0.8059734372922942</v>
      </c>
      <c r="H544" s="122">
        <v>0.77216598897227118</v>
      </c>
      <c r="I544" s="122">
        <v>0.96621517173466875</v>
      </c>
      <c r="J544" s="122">
        <v>0.86406106137929339</v>
      </c>
      <c r="K544" s="100">
        <v>0.69918068317629301</v>
      </c>
      <c r="L544" s="101"/>
      <c r="M544" s="102">
        <v>543</v>
      </c>
      <c r="N544" s="125">
        <v>0.59555181786352873</v>
      </c>
      <c r="O544" s="125">
        <v>0.37059864809553605</v>
      </c>
      <c r="P544" s="125">
        <v>-1.7642176043380544</v>
      </c>
      <c r="Q544" s="125">
        <v>0.19108137563645219</v>
      </c>
      <c r="R544" s="125">
        <v>-2.3078677892100607</v>
      </c>
      <c r="S544" s="125">
        <v>0.86315341036806847</v>
      </c>
      <c r="T544" s="125">
        <v>0.7459989951366327</v>
      </c>
      <c r="U544" s="122">
        <v>1.8278660557433541</v>
      </c>
      <c r="V544" s="122">
        <v>1.0987482799995905</v>
      </c>
      <c r="W544" s="94">
        <v>0.52204552516706559</v>
      </c>
      <c r="X544" s="56"/>
      <c r="Y544" s="95">
        <v>543</v>
      </c>
      <c r="Z544" s="122">
        <f>(幕後結果!$AB$2+幕後結果!$AB$4*幕後結果_最佳化!$N1545)*12/3</f>
        <v>0.69111727089797659</v>
      </c>
      <c r="AA544" s="122">
        <f>(幕後結果!$AC$2+幕後結果!$AC$4*幕後結果_最佳化!$O1545)*12/3</f>
        <v>-0.81546215577259307</v>
      </c>
      <c r="AB544" s="122">
        <f>(幕後結果!$AD$2+幕後結果!$AD$4*幕後結果_最佳化!$P1545)*12/3</f>
        <v>-0.8483376103866761</v>
      </c>
      <c r="AC544" s="122">
        <f>(幕後結果!$AE$2+幕後結果!$AE$4*幕後結果_最佳化!$Q1545)*12/3</f>
        <v>0.71012733532725481</v>
      </c>
      <c r="AD544" s="122">
        <f>(幕後結果!$AF$2+幕後結果!$AF$4*幕後結果_最佳化!$R1545)*12/3</f>
        <v>-1.7698418416232726</v>
      </c>
      <c r="AE544" s="122">
        <f>(幕後結果!$AG$2+幕後結果!$AG$4*幕後結果_最佳化!$S1545)*12/3</f>
        <v>0.73773093841371207</v>
      </c>
      <c r="AF544" s="122">
        <f>(幕後結果!$AH$2+幕後結果!$AH$4*幕後結果_最佳化!$T1545)*12/3</f>
        <v>1.2777117048674562</v>
      </c>
      <c r="AG544" s="122">
        <f>(幕後結果!$AI$2+幕後結果!$AI$4*幕後結果_最佳化!$U1545)*12/3</f>
        <v>1.2082324056458651</v>
      </c>
      <c r="AH544" s="122">
        <f>(幕後結果!$AJ$2+幕後結果!$AJ$4*幕後結果_最佳化!$V1545)*12/3</f>
        <v>1.0835064555959839</v>
      </c>
      <c r="AI544" s="96">
        <f>(幕後結果!$AK$2+幕後結果!$AK$4*幕後結果_最佳化!$W1545)*12/3</f>
        <v>-0.21986482085232847</v>
      </c>
      <c r="AJ544" s="56"/>
      <c r="AK544" s="56"/>
      <c r="AL544" s="56"/>
      <c r="AM544" s="104">
        <v>543</v>
      </c>
      <c r="AN544" s="122">
        <f t="shared" si="105"/>
        <v>7.6613499294130388E-2</v>
      </c>
      <c r="AO544" s="122">
        <f t="shared" si="106"/>
        <v>2.5505948979340106E-2</v>
      </c>
      <c r="AP544" s="122">
        <f t="shared" si="107"/>
        <v>0.13428724519033453</v>
      </c>
      <c r="AQ544" s="122">
        <f t="shared" si="108"/>
        <v>6.9529530490465688E-2</v>
      </c>
      <c r="AR544" s="122">
        <f t="shared" si="109"/>
        <v>5.5831672554236551E-2</v>
      </c>
      <c r="AS544" s="122">
        <f t="shared" si="110"/>
        <v>9.6265561431500099E-2</v>
      </c>
      <c r="AT544" s="122">
        <f t="shared" si="111"/>
        <v>0.13396211108664918</v>
      </c>
      <c r="AU544" s="122">
        <f t="shared" si="112"/>
        <v>0.14547589638823116</v>
      </c>
      <c r="AV544" s="122">
        <f t="shared" si="113"/>
        <v>0.1792187171600422</v>
      </c>
      <c r="AW544" s="122">
        <f t="shared" si="114"/>
        <v>8.3309817425070168E-2</v>
      </c>
      <c r="AX544" s="122">
        <f t="shared" si="115"/>
        <v>1.0000000000000002</v>
      </c>
      <c r="AY544" s="122">
        <f>SUMPRODUCT(AN544:AW544,幕後結果_最佳化!$Z$1005:$AI$1005)</f>
        <v>0.13159493990469354</v>
      </c>
      <c r="AZ544" s="122">
        <f>(SUMPRODUCT(AN544:AW544,MMULT(AN544:AW544,幕後結果!$AB$9:$AK$18)))*252</f>
        <v>4.725379229762864E-2</v>
      </c>
      <c r="BA544" s="122">
        <f t="shared" si="116"/>
        <v>0.21737937413109976</v>
      </c>
      <c r="BB544" s="98">
        <f t="shared" si="117"/>
        <v>0.40801911524136752</v>
      </c>
      <c r="BC544" s="56"/>
      <c r="BD544" s="56"/>
    </row>
    <row r="545" spans="1:56">
      <c r="A545" s="91">
        <v>544</v>
      </c>
      <c r="B545" s="122">
        <v>0.37131710403147222</v>
      </c>
      <c r="C545" s="122">
        <v>4.1010036428468011E-2</v>
      </c>
      <c r="D545" s="122">
        <v>0.59381466562415586</v>
      </c>
      <c r="E545" s="122">
        <v>0.44753818841204041</v>
      </c>
      <c r="F545" s="122">
        <v>0.20455011883736574</v>
      </c>
      <c r="G545" s="122">
        <v>0.51686705215387363</v>
      </c>
      <c r="H545" s="122">
        <v>0.22225729716159459</v>
      </c>
      <c r="I545" s="122">
        <v>0.9983543652283271</v>
      </c>
      <c r="J545" s="122">
        <v>0.83925245664879466</v>
      </c>
      <c r="K545" s="100">
        <v>0.88419815646195055</v>
      </c>
      <c r="L545" s="101"/>
      <c r="M545" s="102">
        <v>544</v>
      </c>
      <c r="N545" s="125">
        <v>-0.32836697757136762</v>
      </c>
      <c r="O545" s="125">
        <v>-1.7390835208235573</v>
      </c>
      <c r="P545" s="125">
        <v>0.23736883011600265</v>
      </c>
      <c r="Q545" s="125">
        <v>-0.13188357950983826</v>
      </c>
      <c r="R545" s="125">
        <v>-0.82547805305032762</v>
      </c>
      <c r="S545" s="125">
        <v>4.2292033825778112E-2</v>
      </c>
      <c r="T545" s="125">
        <v>-0.76459189939657168</v>
      </c>
      <c r="U545" s="122">
        <v>2.9391375668905231</v>
      </c>
      <c r="V545" s="122">
        <v>0.9913901938354942</v>
      </c>
      <c r="W545" s="94">
        <v>1.1962380221739177</v>
      </c>
      <c r="X545" s="56"/>
      <c r="Y545" s="95">
        <v>544</v>
      </c>
      <c r="Z545" s="122">
        <f>(幕後結果!$AB$2+幕後結果!$AB$4*幕後結果_最佳化!$N1546)*12/3</f>
        <v>-0.45597447626528442</v>
      </c>
      <c r="AA545" s="122">
        <f>(幕後結果!$AC$2+幕後結果!$AC$4*幕後結果_最佳化!$O1546)*12/3</f>
        <v>-3.8030327915359283</v>
      </c>
      <c r="AB545" s="122">
        <f>(幕後結果!$AD$2+幕後結果!$AD$4*幕後結果_最佳化!$P1546)*12/3</f>
        <v>0.39239092216657195</v>
      </c>
      <c r="AC545" s="122">
        <f>(幕後結果!$AE$2+幕後結果!$AE$4*幕後結果_最佳化!$Q1546)*12/3</f>
        <v>0.52771853273333136</v>
      </c>
      <c r="AD545" s="122">
        <f>(幕後結果!$AF$2+幕後結果!$AF$4*幕後結果_最佳化!$R1546)*12/3</f>
        <v>-0.8015137916163888</v>
      </c>
      <c r="AE545" s="122">
        <f>(幕後結果!$AG$2+幕後結果!$AG$4*幕後結果_最佳化!$S1546)*12/3</f>
        <v>-0.26445941968898135</v>
      </c>
      <c r="AF545" s="122">
        <f>(幕後結果!$AH$2+幕後結果!$AH$4*幕後結果_最佳化!$T1546)*12/3</f>
        <v>0.25074990594491575</v>
      </c>
      <c r="AG545" s="122">
        <f>(幕後結果!$AI$2+幕後結果!$AI$4*幕後結果_最佳化!$U1546)*12/3</f>
        <v>2.3215583983570296</v>
      </c>
      <c r="AH545" s="122">
        <f>(幕後結果!$AJ$2+幕後結果!$AJ$4*幕後結果_最佳化!$V1546)*12/3</f>
        <v>0.3295785219366526</v>
      </c>
      <c r="AI545" s="96">
        <f>(幕後結果!$AK$2+幕後結果!$AK$4*幕後結果_最佳化!$W1546)*12/3</f>
        <v>-0.27412204948433372</v>
      </c>
      <c r="AJ545" s="56"/>
      <c r="AK545" s="56"/>
      <c r="AL545" s="56"/>
      <c r="AM545" s="104">
        <v>544</v>
      </c>
      <c r="AN545" s="122">
        <f t="shared" si="105"/>
        <v>8.6138796656652125E-2</v>
      </c>
      <c r="AO545" s="122">
        <f t="shared" si="106"/>
        <v>8.3399457221736834E-2</v>
      </c>
      <c r="AP545" s="122">
        <f t="shared" si="107"/>
        <v>2.8365041300794862E-2</v>
      </c>
      <c r="AQ545" s="122">
        <f t="shared" si="108"/>
        <v>0.11558159376166469</v>
      </c>
      <c r="AR545" s="122">
        <f t="shared" si="109"/>
        <v>7.6648678559150987E-2</v>
      </c>
      <c r="AS545" s="122">
        <f t="shared" si="110"/>
        <v>0.1531037465568062</v>
      </c>
      <c r="AT545" s="122">
        <f t="shared" si="111"/>
        <v>0.1122276759321677</v>
      </c>
      <c r="AU545" s="122">
        <f t="shared" si="112"/>
        <v>8.1518158472737912E-2</v>
      </c>
      <c r="AV545" s="122">
        <f t="shared" si="113"/>
        <v>0.16892087943867506</v>
      </c>
      <c r="AW545" s="122">
        <f t="shared" si="114"/>
        <v>9.4095972099613567E-2</v>
      </c>
      <c r="AX545" s="122">
        <f t="shared" si="115"/>
        <v>0.99999999999999978</v>
      </c>
      <c r="AY545" s="122">
        <f>SUMPRODUCT(AN545:AW545,幕後結果_最佳化!$Z$1005:$AI$1005)</f>
        <v>8.2349650474270286E-2</v>
      </c>
      <c r="AZ545" s="122">
        <f>(SUMPRODUCT(AN545:AW545,MMULT(AN545:AW545,幕後結果!$AB$9:$AK$18)))*252</f>
        <v>4.5760498107509012E-2</v>
      </c>
      <c r="BA545" s="122">
        <f t="shared" si="116"/>
        <v>0.21391703557105735</v>
      </c>
      <c r="BB545" s="98">
        <f t="shared" si="117"/>
        <v>0.18441565613957939</v>
      </c>
      <c r="BC545" s="56"/>
      <c r="BD545" s="56"/>
    </row>
    <row r="546" spans="1:56">
      <c r="A546" s="91">
        <v>545</v>
      </c>
      <c r="B546" s="122">
        <v>5.6809205982430111E-2</v>
      </c>
      <c r="C546" s="122">
        <v>0.38068780498760013</v>
      </c>
      <c r="D546" s="122">
        <v>0.45734524872980464</v>
      </c>
      <c r="E546" s="122">
        <v>0.86558294536071001</v>
      </c>
      <c r="F546" s="122">
        <v>0.28769273609150048</v>
      </c>
      <c r="G546" s="122">
        <v>0.55044955522079397</v>
      </c>
      <c r="H546" s="122">
        <v>0.58561452522232837</v>
      </c>
      <c r="I546" s="122">
        <v>7.3741000376863264E-2</v>
      </c>
      <c r="J546" s="122">
        <v>0.89192852870290751</v>
      </c>
      <c r="K546" s="100">
        <v>0.29837699338555912</v>
      </c>
      <c r="L546" s="101"/>
      <c r="M546" s="102">
        <v>545</v>
      </c>
      <c r="N546" s="125">
        <v>-1.5821365033483492</v>
      </c>
      <c r="O546" s="125">
        <v>-0.30367486377275837</v>
      </c>
      <c r="P546" s="125">
        <v>-0.10712413867578809</v>
      </c>
      <c r="Q546" s="125">
        <v>1.1057514612587585</v>
      </c>
      <c r="R546" s="125">
        <v>-0.56013776616396527</v>
      </c>
      <c r="S546" s="125">
        <v>0.12679722826182679</v>
      </c>
      <c r="T546" s="125">
        <v>0.21627813747134095</v>
      </c>
      <c r="U546" s="122">
        <v>-1.4484830581251222</v>
      </c>
      <c r="V546" s="122">
        <v>1.2368495500057295</v>
      </c>
      <c r="W546" s="94">
        <v>-0.52907418758042679</v>
      </c>
      <c r="X546" s="56"/>
      <c r="Y546" s="95">
        <v>545</v>
      </c>
      <c r="Z546" s="122">
        <f>(幕後結果!$AB$2+幕後結果!$AB$4*幕後結果_最佳化!$N1547)*12/3</f>
        <v>-2.0125925285981232</v>
      </c>
      <c r="AA546" s="122">
        <f>(幕後結果!$AC$2+幕後結果!$AC$4*幕後結果_最佳化!$O1547)*12/3</f>
        <v>-1.9338688387489282</v>
      </c>
      <c r="AB546" s="122">
        <f>(幕後結果!$AD$2+幕後結果!$AD$4*幕後結果_最佳化!$P1547)*12/3</f>
        <v>-0.13774594705536902</v>
      </c>
      <c r="AC546" s="122">
        <f>(幕後結果!$AE$2+幕後結果!$AE$4*幕後結果_最佳化!$Q1547)*12/3</f>
        <v>1.517664039214595</v>
      </c>
      <c r="AD546" s="122">
        <f>(幕後結果!$AF$2+幕後結果!$AF$4*幕後結果_最佳化!$R1547)*12/3</f>
        <v>-0.34786966559023447</v>
      </c>
      <c r="AE546" s="122">
        <f>(幕後結果!$AG$2+幕後結果!$AG$4*幕後結果_最佳化!$S1547)*12/3</f>
        <v>0.54360174256207694</v>
      </c>
      <c r="AF546" s="122">
        <f>(幕後結果!$AH$2+幕後結果!$AH$4*幕後結果_最佳化!$T1547)*12/3</f>
        <v>0.76794909857991855</v>
      </c>
      <c r="AG546" s="122">
        <f>(幕後結果!$AI$2+幕後結果!$AI$4*幕後結果_最佳化!$U1547)*12/3</f>
        <v>-3.410176879327588</v>
      </c>
      <c r="AH546" s="122">
        <f>(幕後結果!$AJ$2+幕後結果!$AJ$4*幕後結果_最佳化!$V1547)*12/3</f>
        <v>0.41286788276197156</v>
      </c>
      <c r="AI546" s="96">
        <f>(幕後結果!$AK$2+幕後結果!$AK$4*幕後結果_最佳化!$W1547)*12/3</f>
        <v>-1.078253823272892</v>
      </c>
      <c r="AJ546" s="56"/>
      <c r="AK546" s="56"/>
      <c r="AL546" s="56"/>
      <c r="AM546" s="104">
        <v>545</v>
      </c>
      <c r="AN546" s="122">
        <f t="shared" si="105"/>
        <v>0.10382634590698073</v>
      </c>
      <c r="AO546" s="122">
        <f t="shared" si="106"/>
        <v>0.10252307227093187</v>
      </c>
      <c r="AP546" s="122">
        <f t="shared" si="107"/>
        <v>0.18658862116303318</v>
      </c>
      <c r="AQ546" s="122">
        <f t="shared" si="108"/>
        <v>0.20185562685769351</v>
      </c>
      <c r="AR546" s="122">
        <f t="shared" si="109"/>
        <v>1.7111802470308957E-2</v>
      </c>
      <c r="AS546" s="122">
        <f t="shared" si="110"/>
        <v>6.6383878206768623E-2</v>
      </c>
      <c r="AT546" s="122">
        <f t="shared" si="111"/>
        <v>7.7943985185074255E-2</v>
      </c>
      <c r="AU546" s="122">
        <f t="shared" si="112"/>
        <v>0.15723601872349671</v>
      </c>
      <c r="AV546" s="122">
        <f t="shared" si="113"/>
        <v>1.6818257201266236E-2</v>
      </c>
      <c r="AW546" s="122">
        <f t="shared" si="114"/>
        <v>6.9712392014445845E-2</v>
      </c>
      <c r="AX546" s="122">
        <f t="shared" si="115"/>
        <v>1</v>
      </c>
      <c r="AY546" s="122">
        <f>SUMPRODUCT(AN546:AW546,幕後結果_最佳化!$Z$1005:$AI$1005)</f>
        <v>7.2360483850118701E-2</v>
      </c>
      <c r="AZ546" s="122">
        <f>(SUMPRODUCT(AN546:AW546,MMULT(AN546:AW546,幕後結果!$AB$9:$AK$18)))*252</f>
        <v>5.1337341153264382E-2</v>
      </c>
      <c r="BA546" s="122">
        <f t="shared" si="116"/>
        <v>0.22657745067253357</v>
      </c>
      <c r="BB546" s="98">
        <f t="shared" si="117"/>
        <v>0.13002390027195232</v>
      </c>
      <c r="BC546" s="56"/>
      <c r="BD546" s="56"/>
    </row>
    <row r="547" spans="1:56">
      <c r="A547" s="91">
        <v>546</v>
      </c>
      <c r="B547" s="122">
        <v>0.59726120681077322</v>
      </c>
      <c r="C547" s="122">
        <v>0.11728343503765659</v>
      </c>
      <c r="D547" s="122">
        <v>0.89805923757898354</v>
      </c>
      <c r="E547" s="122">
        <v>0.52392614805493554</v>
      </c>
      <c r="F547" s="122">
        <v>0.4201603605813149</v>
      </c>
      <c r="G547" s="122">
        <v>0.65351697622989757</v>
      </c>
      <c r="H547" s="122">
        <v>0.83680590181558046</v>
      </c>
      <c r="I547" s="122">
        <v>0.13843516331747452</v>
      </c>
      <c r="J547" s="122">
        <v>0.33764648287562382</v>
      </c>
      <c r="K547" s="100">
        <v>0.22165490636556262</v>
      </c>
      <c r="L547" s="101"/>
      <c r="M547" s="102">
        <v>546</v>
      </c>
      <c r="N547" s="125">
        <v>0.24626437383448629</v>
      </c>
      <c r="O547" s="125">
        <v>-1.1886768084763317</v>
      </c>
      <c r="P547" s="125">
        <v>1.2705703944771845</v>
      </c>
      <c r="Q547" s="125">
        <v>6.0009957696538913E-2</v>
      </c>
      <c r="R547" s="125">
        <v>-0.20148325547021767</v>
      </c>
      <c r="S547" s="125">
        <v>0.39483312388489383</v>
      </c>
      <c r="T547" s="125">
        <v>0.9814148696014876</v>
      </c>
      <c r="U547" s="122">
        <v>-1.0873767848026967</v>
      </c>
      <c r="V547" s="122">
        <v>-0.41889487088465055</v>
      </c>
      <c r="W547" s="94">
        <v>-0.76661607894366735</v>
      </c>
      <c r="X547" s="56"/>
      <c r="Y547" s="95">
        <v>546</v>
      </c>
      <c r="Z547" s="122">
        <f>(幕後結果!$AB$2+幕後結果!$AB$4*幕後結果_最佳化!$N1548)*12/3</f>
        <v>0.25745930613618401</v>
      </c>
      <c r="AA547" s="122">
        <f>(幕後結果!$AC$2+幕後結果!$AC$4*幕後結果_最佳化!$O1548)*12/3</f>
        <v>-2.9946053146686773</v>
      </c>
      <c r="AB547" s="122">
        <f>(幕後結果!$AD$2+幕後結果!$AD$4*幕後結果_最佳化!$P1548)*12/3</f>
        <v>1.5160569531015931</v>
      </c>
      <c r="AC547" s="122">
        <f>(幕後結果!$AE$2+幕後結果!$AE$4*幕後結果_最佳化!$Q1548)*12/3</f>
        <v>1.0398966240444836</v>
      </c>
      <c r="AD547" s="122">
        <f>(幕後結果!$AF$2+幕後結果!$AF$4*幕後結果_最佳化!$R1548)*12/3</f>
        <v>-0.22699824365005847</v>
      </c>
      <c r="AE547" s="122">
        <f>(幕後結果!$AG$2+幕後結果!$AG$4*幕後結果_最佳化!$S1548)*12/3</f>
        <v>0.61420599608861848</v>
      </c>
      <c r="AF547" s="122">
        <f>(幕後結果!$AH$2+幕後結果!$AH$4*幕後結果_最佳化!$T1548)*12/3</f>
        <v>2.1786210223296933</v>
      </c>
      <c r="AG547" s="122">
        <f>(幕後結果!$AI$2+幕後結果!$AI$4*幕後結果_最佳化!$U1548)*12/3</f>
        <v>-1.9288141382966046</v>
      </c>
      <c r="AH547" s="122">
        <f>(幕後結果!$AJ$2+幕後結果!$AJ$4*幕後結果_最佳化!$V1548)*12/3</f>
        <v>-0.3066521337354669</v>
      </c>
      <c r="AI547" s="96">
        <f>(幕後結果!$AK$2+幕後結果!$AK$4*幕後結果_最佳化!$W1548)*12/3</f>
        <v>-0.86311717612971794</v>
      </c>
      <c r="AJ547" s="56"/>
      <c r="AK547" s="56"/>
      <c r="AL547" s="56"/>
      <c r="AM547" s="104">
        <v>546</v>
      </c>
      <c r="AN547" s="122">
        <f t="shared" si="105"/>
        <v>0.13284085424170292</v>
      </c>
      <c r="AO547" s="122">
        <f t="shared" si="106"/>
        <v>2.9737828538207545E-2</v>
      </c>
      <c r="AP547" s="122">
        <f t="shared" si="107"/>
        <v>0.12564056741009094</v>
      </c>
      <c r="AQ547" s="122">
        <f t="shared" si="108"/>
        <v>9.6257285582531965E-2</v>
      </c>
      <c r="AR547" s="122">
        <f t="shared" si="109"/>
        <v>0.1916903857806575</v>
      </c>
      <c r="AS547" s="122">
        <f t="shared" si="110"/>
        <v>2.4645467617719508E-2</v>
      </c>
      <c r="AT547" s="122">
        <f t="shared" si="111"/>
        <v>1.4449053416859177E-2</v>
      </c>
      <c r="AU547" s="122">
        <f t="shared" si="112"/>
        <v>7.538466122232429E-2</v>
      </c>
      <c r="AV547" s="122">
        <f t="shared" si="113"/>
        <v>0.14167502201400423</v>
      </c>
      <c r="AW547" s="122">
        <f t="shared" si="114"/>
        <v>0.16767887417590199</v>
      </c>
      <c r="AX547" s="122">
        <f t="shared" si="115"/>
        <v>0.99999999999999989</v>
      </c>
      <c r="AY547" s="122">
        <f>SUMPRODUCT(AN547:AW547,幕後結果_最佳化!$Z$1005:$AI$1005)</f>
        <v>-1.948022169322023E-2</v>
      </c>
      <c r="AZ547" s="122">
        <f>(SUMPRODUCT(AN547:AW547,MMULT(AN547:AW547,幕後結果!$AB$9:$AK$18)))*252</f>
        <v>4.0734675866207083E-2</v>
      </c>
      <c r="BA547" s="122">
        <f t="shared" si="116"/>
        <v>0.20182833266468581</v>
      </c>
      <c r="BB547" s="98">
        <f t="shared" si="117"/>
        <v>-0.30907564299635615</v>
      </c>
      <c r="BC547" s="56"/>
      <c r="BD547" s="56"/>
    </row>
    <row r="548" spans="1:56">
      <c r="A548" s="91">
        <v>547</v>
      </c>
      <c r="B548" s="122">
        <v>0.25055377953557834</v>
      </c>
      <c r="C548" s="122">
        <v>7.8620255504509462E-2</v>
      </c>
      <c r="D548" s="122">
        <v>9.5202353431640629E-2</v>
      </c>
      <c r="E548" s="122">
        <v>0.96165876505106418</v>
      </c>
      <c r="F548" s="122">
        <v>0.18722698501737689</v>
      </c>
      <c r="G548" s="122">
        <v>0.36797313925193342</v>
      </c>
      <c r="H548" s="122">
        <v>0.42800753148945714</v>
      </c>
      <c r="I548" s="122">
        <v>0.39807435154456527</v>
      </c>
      <c r="J548" s="122">
        <v>0.37286103325123654</v>
      </c>
      <c r="K548" s="100">
        <v>0.92277177592412962</v>
      </c>
      <c r="L548" s="101"/>
      <c r="M548" s="102">
        <v>547</v>
      </c>
      <c r="N548" s="125">
        <v>-0.67274810320907741</v>
      </c>
      <c r="O548" s="125">
        <v>-1.4144135599118126</v>
      </c>
      <c r="P548" s="125">
        <v>-1.3093828233542093</v>
      </c>
      <c r="Q548" s="125">
        <v>1.770268217815882</v>
      </c>
      <c r="R548" s="125">
        <v>-0.88816134192730833</v>
      </c>
      <c r="S548" s="125">
        <v>-0.33722634541887564</v>
      </c>
      <c r="T548" s="125">
        <v>-0.18144912450032927</v>
      </c>
      <c r="U548" s="122">
        <v>-0.25833457699291629</v>
      </c>
      <c r="V548" s="122">
        <v>-0.32428527526936002</v>
      </c>
      <c r="W548" s="94">
        <v>1.4239655384125132</v>
      </c>
      <c r="X548" s="56"/>
      <c r="Y548" s="95">
        <v>547</v>
      </c>
      <c r="Z548" s="122">
        <f>(幕後結果!$AB$2+幕後結果!$AB$4*幕後結果_最佳化!$N1549)*12/3</f>
        <v>-0.88354099948106535</v>
      </c>
      <c r="AA548" s="122">
        <f>(幕後結果!$AC$2+幕後結果!$AC$4*幕後結果_最佳化!$O1549)*12/3</f>
        <v>-3.3855354874579482</v>
      </c>
      <c r="AB548" s="122">
        <f>(幕後結果!$AD$2+幕後結果!$AD$4*幕後結果_最佳化!$P1549)*12/3</f>
        <v>-1.0177575626765702</v>
      </c>
      <c r="AC548" s="122">
        <f>(幕後結果!$AE$2+幕後結果!$AE$4*幕後結果_最佳化!$Q1549)*12/3</f>
        <v>1.5781062263972678</v>
      </c>
      <c r="AD548" s="122">
        <f>(幕後結果!$AF$2+幕後結果!$AF$4*幕後結果_最佳化!$R1549)*12/3</f>
        <v>-0.78711080009988177</v>
      </c>
      <c r="AE548" s="122">
        <f>(幕後結果!$AG$2+幕後結果!$AG$4*幕後結果_最佳化!$S1549)*12/3</f>
        <v>0.22498306801430812</v>
      </c>
      <c r="AF548" s="122">
        <f>(幕後結果!$AH$2+幕後結果!$AH$4*幕後結果_最佳化!$T1549)*12/3</f>
        <v>0.40434895238759139</v>
      </c>
      <c r="AG548" s="122">
        <f>(幕後結果!$AI$2+幕後結果!$AI$4*幕後結果_最佳化!$U1549)*12/3</f>
        <v>-1.6032211544315615</v>
      </c>
      <c r="AH548" s="122">
        <f>(幕後結果!$AJ$2+幕後結果!$AJ$4*幕後結果_最佳化!$V1549)*12/3</f>
        <v>-0.91782085742992514</v>
      </c>
      <c r="AI548" s="96">
        <f>(幕後結果!$AK$2+幕後結果!$AK$4*幕後結果_最佳化!$W1549)*12/3</f>
        <v>-0.27034740526505274</v>
      </c>
      <c r="AJ548" s="56"/>
      <c r="AK548" s="56"/>
      <c r="AL548" s="56"/>
      <c r="AM548" s="104">
        <v>547</v>
      </c>
      <c r="AN548" s="122">
        <f t="shared" si="105"/>
        <v>7.9909556436895512E-2</v>
      </c>
      <c r="AO548" s="122">
        <f t="shared" si="106"/>
        <v>0.14113731661750348</v>
      </c>
      <c r="AP548" s="122">
        <f t="shared" si="107"/>
        <v>0.13352993921010697</v>
      </c>
      <c r="AQ548" s="122">
        <f t="shared" si="108"/>
        <v>0.16472384548310615</v>
      </c>
      <c r="AR548" s="122">
        <f t="shared" si="109"/>
        <v>0.164076456714497</v>
      </c>
      <c r="AS548" s="122">
        <f t="shared" si="110"/>
        <v>0.10234533136656589</v>
      </c>
      <c r="AT548" s="122">
        <f t="shared" si="111"/>
        <v>2.6645398516366254E-3</v>
      </c>
      <c r="AU548" s="122">
        <f t="shared" si="112"/>
        <v>6.6535516029228178E-2</v>
      </c>
      <c r="AV548" s="122">
        <f t="shared" si="113"/>
        <v>9.3179664720090011E-2</v>
      </c>
      <c r="AW548" s="122">
        <f t="shared" si="114"/>
        <v>5.1897833570370255E-2</v>
      </c>
      <c r="AX548" s="122">
        <f t="shared" si="115"/>
        <v>1</v>
      </c>
      <c r="AY548" s="122">
        <f>SUMPRODUCT(AN548:AW548,幕後結果_最佳化!$Z$1005:$AI$1005)</f>
        <v>-3.7425769790389821E-2</v>
      </c>
      <c r="AZ548" s="122">
        <f>(SUMPRODUCT(AN548:AW548,MMULT(AN548:AW548,幕後結果!$AB$9:$AK$18)))*252</f>
        <v>4.7692826769842378E-2</v>
      </c>
      <c r="BA548" s="122">
        <f t="shared" si="116"/>
        <v>0.21838687407864599</v>
      </c>
      <c r="BB548" s="98">
        <f t="shared" si="117"/>
        <v>-0.36781409198367265</v>
      </c>
      <c r="BC548" s="56"/>
      <c r="BD548" s="56"/>
    </row>
    <row r="549" spans="1:56">
      <c r="A549" s="91">
        <v>548</v>
      </c>
      <c r="B549" s="122">
        <v>0.51866333601612702</v>
      </c>
      <c r="C549" s="122">
        <v>5.198574879301332E-2</v>
      </c>
      <c r="D549" s="122">
        <v>0.6823830181933026</v>
      </c>
      <c r="E549" s="122">
        <v>0.99811071750098601</v>
      </c>
      <c r="F549" s="122">
        <v>0.92120984796872718</v>
      </c>
      <c r="G549" s="122">
        <v>0.16615237929630466</v>
      </c>
      <c r="H549" s="122">
        <v>1.0177302149501077E-3</v>
      </c>
      <c r="I549" s="122">
        <v>0.55745977799024926</v>
      </c>
      <c r="J549" s="122">
        <v>0.95979384437879367</v>
      </c>
      <c r="K549" s="100">
        <v>0.90475236588326768</v>
      </c>
      <c r="L549" s="101"/>
      <c r="M549" s="102">
        <v>548</v>
      </c>
      <c r="N549" s="125">
        <v>4.6799123057946111E-2</v>
      </c>
      <c r="O549" s="125">
        <v>-1.6258973329808395</v>
      </c>
      <c r="P549" s="125">
        <v>0.47437297152238278</v>
      </c>
      <c r="Q549" s="125">
        <v>2.8960796349560174</v>
      </c>
      <c r="R549" s="125">
        <v>1.4132565516757603</v>
      </c>
      <c r="S549" s="125">
        <v>-0.96948199648948274</v>
      </c>
      <c r="T549" s="125">
        <v>-3.0850089280869928</v>
      </c>
      <c r="U549" s="122">
        <v>0.14453193079737101</v>
      </c>
      <c r="V549" s="122">
        <v>1.7482987404319004</v>
      </c>
      <c r="W549" s="94">
        <v>1.3091153859050799</v>
      </c>
      <c r="X549" s="56"/>
      <c r="Y549" s="95">
        <v>548</v>
      </c>
      <c r="Z549" s="122">
        <f>(幕後結果!$AB$2+幕後結果!$AB$4*幕後結果_最佳化!$N1550)*12/3</f>
        <v>9.8131448694689788E-3</v>
      </c>
      <c r="AA549" s="122">
        <f>(幕後結果!$AC$2+幕後結果!$AC$4*幕後結果_最佳化!$O1550)*12/3</f>
        <v>-3.6144576359565566</v>
      </c>
      <c r="AB549" s="122">
        <f>(幕後結果!$AD$2+幕後結果!$AD$4*幕後結果_最佳化!$P1550)*12/3</f>
        <v>0.72211218364041807</v>
      </c>
      <c r="AC549" s="122">
        <f>(幕後結果!$AE$2+幕後結果!$AE$4*幕後結果_最佳化!$Q1550)*12/3</f>
        <v>2.821258663373003</v>
      </c>
      <c r="AD549" s="122">
        <f>(幕後結果!$AF$2+幕後結果!$AF$4*幕後結果_最佳化!$R1550)*12/3</f>
        <v>0.97684081061807548</v>
      </c>
      <c r="AE549" s="122">
        <f>(幕後結果!$AG$2+幕後結果!$AG$4*幕後結果_最佳化!$S1550)*12/3</f>
        <v>1.0367121418928771</v>
      </c>
      <c r="AF549" s="122">
        <f>(幕後結果!$AH$2+幕後結果!$AH$4*幕後結果_最佳化!$T1550)*12/3</f>
        <v>-1.5311099844564924</v>
      </c>
      <c r="AG549" s="122">
        <f>(幕後結果!$AI$2+幕後結果!$AI$4*幕後結果_最佳化!$U1550)*12/3</f>
        <v>-0.45760794494551488</v>
      </c>
      <c r="AH549" s="122">
        <f>(幕後結果!$AJ$2+幕後結果!$AJ$4*幕後結果_最佳化!$V1550)*12/3</f>
        <v>0.48476975985108028</v>
      </c>
      <c r="AI549" s="96">
        <f>(幕後結果!$AK$2+幕後結果!$AK$4*幕後結果_最佳化!$W1550)*12/3</f>
        <v>0.19356075710951606</v>
      </c>
      <c r="AJ549" s="56"/>
      <c r="AK549" s="56"/>
      <c r="AL549" s="56"/>
      <c r="AM549" s="104">
        <v>548</v>
      </c>
      <c r="AN549" s="122">
        <f t="shared" si="105"/>
        <v>3.1206590669333501E-2</v>
      </c>
      <c r="AO549" s="122">
        <f t="shared" si="106"/>
        <v>0.16533317906314771</v>
      </c>
      <c r="AP549" s="122">
        <f t="shared" si="107"/>
        <v>0.10459854548711202</v>
      </c>
      <c r="AQ549" s="122">
        <f t="shared" si="108"/>
        <v>0.18855399091878014</v>
      </c>
      <c r="AR549" s="122">
        <f t="shared" si="109"/>
        <v>4.0365070136223313E-2</v>
      </c>
      <c r="AS549" s="122">
        <f t="shared" si="110"/>
        <v>5.7980258299193045E-2</v>
      </c>
      <c r="AT549" s="122">
        <f t="shared" si="111"/>
        <v>4.5157118445577772E-2</v>
      </c>
      <c r="AU549" s="122">
        <f t="shared" si="112"/>
        <v>0.14802764716069663</v>
      </c>
      <c r="AV549" s="122">
        <f t="shared" si="113"/>
        <v>9.9792413857640899E-2</v>
      </c>
      <c r="AW549" s="122">
        <f t="shared" si="114"/>
        <v>0.11898518596229507</v>
      </c>
      <c r="AX549" s="122">
        <f t="shared" si="115"/>
        <v>1</v>
      </c>
      <c r="AY549" s="122">
        <f>SUMPRODUCT(AN549:AW549,幕後結果_最佳化!$Z$1005:$AI$1005)</f>
        <v>-0.11312233975478671</v>
      </c>
      <c r="AZ549" s="122">
        <f>(SUMPRODUCT(AN549:AW549,MMULT(AN549:AW549,幕後結果!$AB$9:$AK$18)))*252</f>
        <v>4.896727172574146E-2</v>
      </c>
      <c r="BA549" s="122">
        <f t="shared" si="116"/>
        <v>0.22128549822738375</v>
      </c>
      <c r="BB549" s="98">
        <f t="shared" si="117"/>
        <v>-0.70507259176317405</v>
      </c>
      <c r="BC549" s="56"/>
      <c r="BD549" s="56"/>
    </row>
    <row r="550" spans="1:56">
      <c r="A550" s="91">
        <v>549</v>
      </c>
      <c r="B550" s="122">
        <v>0.38685841528213349</v>
      </c>
      <c r="C550" s="122">
        <v>0.12628581787755611</v>
      </c>
      <c r="D550" s="122">
        <v>0.12961283872340768</v>
      </c>
      <c r="E550" s="122">
        <v>0.1232493359180693</v>
      </c>
      <c r="F550" s="122">
        <v>0.77427341231163704</v>
      </c>
      <c r="G550" s="122">
        <v>0.57449128402403349</v>
      </c>
      <c r="H550" s="122">
        <v>3.4044857233230363E-2</v>
      </c>
      <c r="I550" s="122">
        <v>0.54888080846973364</v>
      </c>
      <c r="J550" s="122">
        <v>0.22429456216340871</v>
      </c>
      <c r="K550" s="100">
        <v>0.13942008876673562</v>
      </c>
      <c r="L550" s="101"/>
      <c r="M550" s="102">
        <v>549</v>
      </c>
      <c r="N550" s="125">
        <v>-0.28751655134266585</v>
      </c>
      <c r="O550" s="125">
        <v>-1.1441253987584914</v>
      </c>
      <c r="P550" s="125">
        <v>-1.1282231785056118</v>
      </c>
      <c r="Q550" s="125">
        <v>-1.1588957736815351</v>
      </c>
      <c r="R550" s="125">
        <v>0.75299457272621617</v>
      </c>
      <c r="S550" s="125">
        <v>0.18782041469238689</v>
      </c>
      <c r="T550" s="125">
        <v>-1.8244126269837986</v>
      </c>
      <c r="U550" s="122">
        <v>0.12283421083259712</v>
      </c>
      <c r="V550" s="122">
        <v>-0.75776926609661255</v>
      </c>
      <c r="W550" s="94">
        <v>-1.0829284618168016</v>
      </c>
      <c r="X550" s="56"/>
      <c r="Y550" s="95">
        <v>549</v>
      </c>
      <c r="Z550" s="122">
        <f>(幕後結果!$AB$2+幕後結果!$AB$4*幕後結果_最佳化!$N1551)*12/3</f>
        <v>-0.40525661336804958</v>
      </c>
      <c r="AA550" s="122">
        <f>(幕後結果!$AC$2+幕後結果!$AC$4*幕後結果_最佳化!$O1551)*12/3</f>
        <v>-2.9795878180945841</v>
      </c>
      <c r="AB550" s="122">
        <f>(幕後結果!$AD$2+幕後結果!$AD$4*幕後結果_最佳化!$P1551)*12/3</f>
        <v>-0.71740705215081413</v>
      </c>
      <c r="AC550" s="122">
        <f>(幕後結果!$AE$2+幕後結果!$AE$4*幕後結果_最佳化!$Q1551)*12/3</f>
        <v>-0.43356921451254826</v>
      </c>
      <c r="AD550" s="122">
        <f>(幕後結果!$AF$2+幕後結果!$AF$4*幕後結果_最佳化!$R1551)*12/3</f>
        <v>0.10582690539937739</v>
      </c>
      <c r="AE550" s="122">
        <f>(幕後結果!$AG$2+幕後結果!$AG$4*幕後結果_最佳化!$S1551)*12/3</f>
        <v>-0.66079685944236921</v>
      </c>
      <c r="AF550" s="122">
        <f>(幕後結果!$AH$2+幕後結果!$AH$4*幕後結果_最佳化!$T1551)*12/3</f>
        <v>-0.37586135805202359</v>
      </c>
      <c r="AG550" s="122">
        <f>(幕後結果!$AI$2+幕後結果!$AI$4*幕後結果_最佳化!$U1551)*12/3</f>
        <v>-0.64422908427519432</v>
      </c>
      <c r="AH550" s="122">
        <f>(幕後結果!$AJ$2+幕後結果!$AJ$4*幕後結果_最佳化!$V1551)*12/3</f>
        <v>-1.2555078106394819</v>
      </c>
      <c r="AI550" s="96">
        <f>(幕後結果!$AK$2+幕後結果!$AK$4*幕後結果_最佳化!$W1551)*12/3</f>
        <v>-1.2112350730674568</v>
      </c>
      <c r="AJ550" s="56"/>
      <c r="AK550" s="56"/>
      <c r="AL550" s="56"/>
      <c r="AM550" s="104">
        <v>549</v>
      </c>
      <c r="AN550" s="122">
        <f t="shared" si="105"/>
        <v>0.13194214975868604</v>
      </c>
      <c r="AO550" s="122">
        <f t="shared" si="106"/>
        <v>0.14160931735573359</v>
      </c>
      <c r="AP550" s="122">
        <f t="shared" si="107"/>
        <v>5.2710556951518243E-3</v>
      </c>
      <c r="AQ550" s="122">
        <f t="shared" si="108"/>
        <v>9.5638148335064663E-2</v>
      </c>
      <c r="AR550" s="122">
        <f t="shared" si="109"/>
        <v>0.13824947482842667</v>
      </c>
      <c r="AS550" s="122">
        <f t="shared" si="110"/>
        <v>8.5428282378642209E-2</v>
      </c>
      <c r="AT550" s="122">
        <f t="shared" si="111"/>
        <v>6.725491143518518E-2</v>
      </c>
      <c r="AU550" s="122">
        <f t="shared" si="112"/>
        <v>0.14236631131305699</v>
      </c>
      <c r="AV550" s="122">
        <f t="shared" si="113"/>
        <v>0.16058501195870994</v>
      </c>
      <c r="AW550" s="122">
        <f t="shared" si="114"/>
        <v>3.1655336941342857E-2</v>
      </c>
      <c r="AX550" s="122">
        <f t="shared" si="115"/>
        <v>1</v>
      </c>
      <c r="AY550" s="122">
        <f>SUMPRODUCT(AN550:AW550,幕後結果_最佳化!$Z$1005:$AI$1005)</f>
        <v>-0.13304855751289985</v>
      </c>
      <c r="AZ550" s="122">
        <f>(SUMPRODUCT(AN550:AW550,MMULT(AN550:AW550,幕後結果!$AB$9:$AK$18)))*252</f>
        <v>5.1694494648104466E-2</v>
      </c>
      <c r="BA550" s="122">
        <f t="shared" si="116"/>
        <v>0.22736423344076012</v>
      </c>
      <c r="BB550" s="98">
        <f t="shared" si="117"/>
        <v>-0.77386207518318106</v>
      </c>
      <c r="BC550" s="56"/>
      <c r="BD550" s="56"/>
    </row>
    <row r="551" spans="1:56">
      <c r="A551" s="91">
        <v>550</v>
      </c>
      <c r="B551" s="122">
        <v>0.8954049016874186</v>
      </c>
      <c r="C551" s="122">
        <v>4.2082510341548307E-2</v>
      </c>
      <c r="D551" s="122">
        <v>0.78168121805585433</v>
      </c>
      <c r="E551" s="122">
        <v>0.67805223936383952</v>
      </c>
      <c r="F551" s="122">
        <v>0.91678608552917051</v>
      </c>
      <c r="G551" s="122">
        <v>0.52801312786919818</v>
      </c>
      <c r="H551" s="122">
        <v>0.39412541960244707</v>
      </c>
      <c r="I551" s="122">
        <v>0.23035885369864539</v>
      </c>
      <c r="J551" s="122">
        <v>0.10636103909908301</v>
      </c>
      <c r="K551" s="100">
        <v>0.51167225036785413</v>
      </c>
      <c r="L551" s="101"/>
      <c r="M551" s="102">
        <v>550</v>
      </c>
      <c r="N551" s="125">
        <v>1.2557952985509737</v>
      </c>
      <c r="O551" s="125">
        <v>-1.7270147155697</v>
      </c>
      <c r="P551" s="125">
        <v>0.77788372461778454</v>
      </c>
      <c r="Q551" s="125">
        <v>0.46225910661292907</v>
      </c>
      <c r="R551" s="125">
        <v>1.3837734699338053</v>
      </c>
      <c r="S551" s="125">
        <v>7.0276301831309659E-2</v>
      </c>
      <c r="T551" s="125">
        <v>-0.26858268371363114</v>
      </c>
      <c r="U551" s="122">
        <v>-0.73766555669228473</v>
      </c>
      <c r="V551" s="122">
        <v>-1.2461152737477579</v>
      </c>
      <c r="W551" s="94">
        <v>2.9262168339050584E-2</v>
      </c>
      <c r="X551" s="56"/>
      <c r="Y551" s="95">
        <v>550</v>
      </c>
      <c r="Z551" s="122">
        <f>(幕後結果!$AB$2+幕後結果!$AB$4*幕後結果_最佳化!$N1552)*12/3</f>
        <v>1.5108428263873181</v>
      </c>
      <c r="AA551" s="122">
        <f>(幕後結果!$AC$2+幕後結果!$AC$4*幕後結果_最佳化!$O1552)*12/3</f>
        <v>-3.6487610415542044</v>
      </c>
      <c r="AB551" s="122">
        <f>(幕後結果!$AD$2+幕後結果!$AD$4*幕後結果_最佳化!$P1552)*12/3</f>
        <v>1.33879265505752</v>
      </c>
      <c r="AC551" s="122">
        <f>(幕後結果!$AE$2+幕後結果!$AE$4*幕後結果_最佳化!$Q1552)*12/3</f>
        <v>1.1824313336199341</v>
      </c>
      <c r="AD551" s="122">
        <f>(幕後結果!$AF$2+幕後結果!$AF$4*幕後結果_最佳化!$R1552)*12/3</f>
        <v>0.72681359388496392</v>
      </c>
      <c r="AE551" s="122">
        <f>(幕後結果!$AG$2+幕後結果!$AG$4*幕後結果_最佳化!$S1552)*12/3</f>
        <v>0.7390327983247561</v>
      </c>
      <c r="AF551" s="122">
        <f>(幕後結果!$AH$2+幕後結果!$AH$4*幕後結果_最佳化!$T1552)*12/3</f>
        <v>1.5568163020244816</v>
      </c>
      <c r="AG551" s="122">
        <f>(幕後結果!$AI$2+幕後結果!$AI$4*幕後結果_最佳化!$U1552)*12/3</f>
        <v>-0.74598601824683153</v>
      </c>
      <c r="AH551" s="122">
        <f>(幕後結果!$AJ$2+幕後結果!$AJ$4*幕後結果_最佳化!$V1552)*12/3</f>
        <v>-0.96270055362041784</v>
      </c>
      <c r="AI551" s="96">
        <f>(幕後結果!$AK$2+幕後結果!$AK$4*幕後結果_最佳化!$W1552)*12/3</f>
        <v>-0.17147516002687299</v>
      </c>
      <c r="AJ551" s="56"/>
      <c r="AK551" s="56"/>
      <c r="AL551" s="56"/>
      <c r="AM551" s="104">
        <v>550</v>
      </c>
      <c r="AN551" s="122">
        <f t="shared" si="105"/>
        <v>0.14577801090743617</v>
      </c>
      <c r="AO551" s="122">
        <f t="shared" si="106"/>
        <v>0.16454121756036175</v>
      </c>
      <c r="AP551" s="122">
        <f t="shared" si="107"/>
        <v>5.1939441306882161E-2</v>
      </c>
      <c r="AQ551" s="122">
        <f t="shared" si="108"/>
        <v>9.2027684439584923E-2</v>
      </c>
      <c r="AR551" s="122">
        <f t="shared" si="109"/>
        <v>2.4486820973456374E-2</v>
      </c>
      <c r="AS551" s="122">
        <f t="shared" si="110"/>
        <v>5.7539315204241312E-2</v>
      </c>
      <c r="AT551" s="122">
        <f t="shared" si="111"/>
        <v>0.16077311173027764</v>
      </c>
      <c r="AU551" s="122">
        <f t="shared" si="112"/>
        <v>0.1803795332833214</v>
      </c>
      <c r="AV551" s="122">
        <f t="shared" si="113"/>
        <v>0.11175395494281888</v>
      </c>
      <c r="AW551" s="122">
        <f t="shared" si="114"/>
        <v>1.0780909651619361E-2</v>
      </c>
      <c r="AX551" s="122">
        <f t="shared" si="115"/>
        <v>1</v>
      </c>
      <c r="AY551" s="122">
        <f>SUMPRODUCT(AN551:AW551,幕後結果_最佳化!$Z$1005:$AI$1005)</f>
        <v>-6.0204300340628944E-2</v>
      </c>
      <c r="AZ551" s="122">
        <f>(SUMPRODUCT(AN551:AW551,MMULT(AN551:AW551,幕後結果!$AB$9:$AK$18)))*252</f>
        <v>5.9366930073095354E-2</v>
      </c>
      <c r="BA551" s="122">
        <f t="shared" si="116"/>
        <v>0.24365329891691465</v>
      </c>
      <c r="BB551" s="98">
        <f t="shared" si="117"/>
        <v>-0.42315987839666946</v>
      </c>
      <c r="BC551" s="56"/>
      <c r="BD551" s="56"/>
    </row>
    <row r="552" spans="1:56">
      <c r="A552" s="91">
        <v>551</v>
      </c>
      <c r="B552" s="122">
        <v>0.47214937562357973</v>
      </c>
      <c r="C552" s="122">
        <v>0.73984330918357744</v>
      </c>
      <c r="D552" s="122">
        <v>0.47532473993249957</v>
      </c>
      <c r="E552" s="122">
        <v>0.11350699408843612</v>
      </c>
      <c r="F552" s="122">
        <v>1.016930052609033E-2</v>
      </c>
      <c r="G552" s="122">
        <v>0.9677028931901468</v>
      </c>
      <c r="H552" s="122">
        <v>0.52572827373581421</v>
      </c>
      <c r="I552" s="122">
        <v>0.75764526017471834</v>
      </c>
      <c r="J552" s="122">
        <v>0.49299798747789181</v>
      </c>
      <c r="K552" s="100">
        <v>0.43509724527007365</v>
      </c>
      <c r="L552" s="101"/>
      <c r="M552" s="102">
        <v>551</v>
      </c>
      <c r="N552" s="125">
        <v>-6.9867964719530093E-2</v>
      </c>
      <c r="O552" s="125">
        <v>0.64286241131192223</v>
      </c>
      <c r="P552" s="125">
        <v>-6.189119445221624E-2</v>
      </c>
      <c r="Q552" s="125">
        <v>-1.2080865097416069</v>
      </c>
      <c r="R552" s="125">
        <v>-2.3200420805234478</v>
      </c>
      <c r="S552" s="125">
        <v>1.8480561967870941</v>
      </c>
      <c r="T552" s="125">
        <v>6.4535988019784718E-2</v>
      </c>
      <c r="U552" s="122">
        <v>0.69874808185192294</v>
      </c>
      <c r="V552" s="122">
        <v>-1.7552343793896086E-2</v>
      </c>
      <c r="W552" s="94">
        <v>-0.16341144710863811</v>
      </c>
      <c r="X552" s="56"/>
      <c r="Y552" s="95">
        <v>551</v>
      </c>
      <c r="Z552" s="122">
        <f>(幕後結果!$AB$2+幕後結果!$AB$4*幕後結果_最佳化!$N1553)*12/3</f>
        <v>-0.13503492426427</v>
      </c>
      <c r="AA552" s="122">
        <f>(幕後結果!$AC$2+幕後結果!$AC$4*幕後結果_最佳化!$O1553)*12/3</f>
        <v>-0.49807788136840836</v>
      </c>
      <c r="AB552" s="122">
        <f>(幕後結果!$AD$2+幕後結果!$AD$4*幕後結果_最佳化!$P1553)*12/3</f>
        <v>0.45302462448930686</v>
      </c>
      <c r="AC552" s="122">
        <f>(幕後結果!$AE$2+幕後結果!$AE$4*幕後結果_最佳化!$Q1553)*12/3</f>
        <v>0.10429050212350544</v>
      </c>
      <c r="AD552" s="122">
        <f>(幕後結果!$AF$2+幕後結果!$AF$4*幕後結果_最佳化!$R1553)*12/3</f>
        <v>-1.6733365487158736</v>
      </c>
      <c r="AE552" s="122">
        <f>(幕後結果!$AG$2+幕後結果!$AG$4*幕後結果_最佳化!$S1553)*12/3</f>
        <v>0.92703513035756002</v>
      </c>
      <c r="AF552" s="122">
        <f>(幕後結果!$AH$2+幕後結果!$AH$4*幕後結果_最佳化!$T1553)*12/3</f>
        <v>0.71682632725414575</v>
      </c>
      <c r="AG552" s="122">
        <f>(幕後結果!$AI$2+幕後結果!$AI$4*幕後結果_最佳化!$U1553)*12/3</f>
        <v>-0.39479556976180835</v>
      </c>
      <c r="AH552" s="122">
        <f>(幕後結果!$AJ$2+幕後結果!$AJ$4*幕後結果_最佳化!$V1553)*12/3</f>
        <v>0.15072105717162829</v>
      </c>
      <c r="AI552" s="96">
        <f>(幕後結果!$AK$2+幕後結果!$AK$4*幕後結果_最佳化!$W1553)*12/3</f>
        <v>-0.76163390394722741</v>
      </c>
      <c r="AJ552" s="56"/>
      <c r="AK552" s="56"/>
      <c r="AL552" s="56"/>
      <c r="AM552" s="104">
        <v>551</v>
      </c>
      <c r="AN552" s="122">
        <f t="shared" si="105"/>
        <v>0.15935618370706187</v>
      </c>
      <c r="AO552" s="122">
        <f t="shared" si="106"/>
        <v>0.14727367686075971</v>
      </c>
      <c r="AP552" s="122">
        <f t="shared" si="107"/>
        <v>0.12442074170991935</v>
      </c>
      <c r="AQ552" s="122">
        <f t="shared" si="108"/>
        <v>0.17484190941821501</v>
      </c>
      <c r="AR552" s="122">
        <f t="shared" si="109"/>
        <v>1.3284310338403004E-2</v>
      </c>
      <c r="AS552" s="122">
        <f t="shared" si="110"/>
        <v>8.9881004446599647E-2</v>
      </c>
      <c r="AT552" s="122">
        <f t="shared" si="111"/>
        <v>0.11002417448417562</v>
      </c>
      <c r="AU552" s="122">
        <f t="shared" si="112"/>
        <v>0.10239959387302922</v>
      </c>
      <c r="AV552" s="122">
        <f t="shared" si="113"/>
        <v>5.0250347050598103E-2</v>
      </c>
      <c r="AW552" s="122">
        <f t="shared" si="114"/>
        <v>2.8268058111238392E-2</v>
      </c>
      <c r="AX552" s="122">
        <f t="shared" si="115"/>
        <v>1</v>
      </c>
      <c r="AY552" s="122">
        <f>SUMPRODUCT(AN552:AW552,幕後結果_最佳化!$Z$1005:$AI$1005)</f>
        <v>7.3793446048768849E-2</v>
      </c>
      <c r="AZ552" s="122">
        <f>(SUMPRODUCT(AN552:AW552,MMULT(AN552:AW552,幕後結果!$AB$9:$AK$18)))*252</f>
        <v>5.4806283331180497E-2</v>
      </c>
      <c r="BA552" s="122">
        <f t="shared" si="116"/>
        <v>0.23410741835999238</v>
      </c>
      <c r="BB552" s="98">
        <f t="shared" si="117"/>
        <v>0.13196269586495241</v>
      </c>
      <c r="BC552" s="56"/>
      <c r="BD552" s="56"/>
    </row>
    <row r="553" spans="1:56">
      <c r="A553" s="91">
        <v>552</v>
      </c>
      <c r="B553" s="122">
        <v>0.42489004898494165</v>
      </c>
      <c r="C553" s="122">
        <v>0.24016425475665959</v>
      </c>
      <c r="D553" s="122">
        <v>0.11459054004683233</v>
      </c>
      <c r="E553" s="122">
        <v>0.77864463553489727</v>
      </c>
      <c r="F553" s="122">
        <v>9.8292724416089161E-3</v>
      </c>
      <c r="G553" s="122">
        <v>0.73463803529666372</v>
      </c>
      <c r="H553" s="122">
        <v>0.69997663516322017</v>
      </c>
      <c r="I553" s="122">
        <v>0.13616623578086684</v>
      </c>
      <c r="J553" s="122">
        <v>0.87696833618864178</v>
      </c>
      <c r="K553" s="100">
        <v>0.47825617563768996</v>
      </c>
      <c r="L553" s="101"/>
      <c r="M553" s="102">
        <v>552</v>
      </c>
      <c r="N553" s="125">
        <v>-0.18939901301451376</v>
      </c>
      <c r="O553" s="125">
        <v>-0.70577429560241189</v>
      </c>
      <c r="P553" s="125">
        <v>-1.2024710393527334</v>
      </c>
      <c r="Q553" s="125">
        <v>0.7676237825396911</v>
      </c>
      <c r="R553" s="125">
        <v>-2.3328019006007463</v>
      </c>
      <c r="S553" s="125">
        <v>0.62690130865850724</v>
      </c>
      <c r="T553" s="125">
        <v>0.52433331419944551</v>
      </c>
      <c r="U553" s="122">
        <v>-1.0977069555292196</v>
      </c>
      <c r="V553" s="122">
        <v>1.1599643338394479</v>
      </c>
      <c r="W553" s="94">
        <v>-5.4530698282355648E-2</v>
      </c>
      <c r="X553" s="56"/>
      <c r="Y553" s="95">
        <v>552</v>
      </c>
      <c r="Z553" s="122">
        <f>(幕後結果!$AB$2+幕後結果!$AB$4*幕後結果_最佳化!$N1554)*12/3</f>
        <v>-0.28343874471518815</v>
      </c>
      <c r="AA553" s="122">
        <f>(幕後結果!$AC$2+幕後結果!$AC$4*幕後結果_最佳化!$O1554)*12/3</f>
        <v>-2.3669830804446952</v>
      </c>
      <c r="AB553" s="122">
        <f>(幕後結果!$AD$2+幕後結果!$AD$4*幕後結果_最佳化!$P1554)*12/3</f>
        <v>-0.70762952078402008</v>
      </c>
      <c r="AC553" s="122">
        <f>(幕後結果!$AE$2+幕後結果!$AE$4*幕後結果_最佳化!$Q1554)*12/3</f>
        <v>1.0276402025071181</v>
      </c>
      <c r="AD553" s="122">
        <f>(幕後結果!$AF$2+幕後結果!$AF$4*幕後結果_最佳化!$R1554)*12/3</f>
        <v>-1.7722850516641488</v>
      </c>
      <c r="AE553" s="122">
        <f>(幕後結果!$AG$2+幕後結果!$AG$4*幕後結果_最佳化!$S1554)*12/3</f>
        <v>0.54020674477067621</v>
      </c>
      <c r="AF553" s="122">
        <f>(幕後結果!$AH$2+幕後結果!$AH$4*幕後結果_最佳化!$T1554)*12/3</f>
        <v>0.89482501661140612</v>
      </c>
      <c r="AG553" s="122">
        <f>(幕後結果!$AI$2+幕後結果!$AI$4*幕後結果_最佳化!$U1554)*12/3</f>
        <v>-2.5390447871865476</v>
      </c>
      <c r="AH553" s="122">
        <f>(幕後結果!$AJ$2+幕後結果!$AJ$4*幕後結果_最佳化!$V1554)*12/3</f>
        <v>0.32279598311118229</v>
      </c>
      <c r="AI553" s="96">
        <f>(幕後結果!$AK$2+幕後結果!$AK$4*幕後結果_最佳化!$W1554)*12/3</f>
        <v>-0.88642164637568788</v>
      </c>
      <c r="AJ553" s="56"/>
      <c r="AK553" s="56"/>
      <c r="AL553" s="56"/>
      <c r="AM553" s="104">
        <v>552</v>
      </c>
      <c r="AN553" s="122">
        <f t="shared" si="105"/>
        <v>8.2504821417301324E-2</v>
      </c>
      <c r="AO553" s="122">
        <f t="shared" si="106"/>
        <v>0.16177012058156467</v>
      </c>
      <c r="AP553" s="122">
        <f t="shared" si="107"/>
        <v>5.0790072233142212E-2</v>
      </c>
      <c r="AQ553" s="122">
        <f t="shared" si="108"/>
        <v>0.12938159619620526</v>
      </c>
      <c r="AR553" s="122">
        <f t="shared" si="109"/>
        <v>5.9355115586593961E-2</v>
      </c>
      <c r="AS553" s="122">
        <f t="shared" si="110"/>
        <v>0.12684966040914963</v>
      </c>
      <c r="AT553" s="122">
        <f t="shared" si="111"/>
        <v>2.9658703051175579E-2</v>
      </c>
      <c r="AU553" s="122">
        <f t="shared" si="112"/>
        <v>0.12814567382994443</v>
      </c>
      <c r="AV553" s="122">
        <f t="shared" si="113"/>
        <v>9.4658245169954872E-2</v>
      </c>
      <c r="AW553" s="122">
        <f t="shared" si="114"/>
        <v>0.13688599152496803</v>
      </c>
      <c r="AX553" s="122">
        <f t="shared" si="115"/>
        <v>1</v>
      </c>
      <c r="AY553" s="122">
        <f>SUMPRODUCT(AN553:AW553,幕後結果_最佳化!$Z$1005:$AI$1005)</f>
        <v>-0.17427250692035906</v>
      </c>
      <c r="AZ553" s="122">
        <f>(SUMPRODUCT(AN553:AW553,MMULT(AN553:AW553,幕後結果!$AB$9:$AK$18)))*252</f>
        <v>5.1412530111926279E-2</v>
      </c>
      <c r="BA553" s="122">
        <f t="shared" si="116"/>
        <v>0.22674331326838787</v>
      </c>
      <c r="BB553" s="98">
        <f t="shared" si="117"/>
        <v>-0.95779012747908376</v>
      </c>
      <c r="BC553" s="56"/>
      <c r="BD553" s="56"/>
    </row>
    <row r="554" spans="1:56">
      <c r="A554" s="91">
        <v>553</v>
      </c>
      <c r="B554" s="122">
        <v>0.80979516406917873</v>
      </c>
      <c r="C554" s="122">
        <v>2.474894809871242E-2</v>
      </c>
      <c r="D554" s="122">
        <v>0.85948248472081534</v>
      </c>
      <c r="E554" s="122">
        <v>0.68488654408173666</v>
      </c>
      <c r="F554" s="122">
        <v>0.23635567057669182</v>
      </c>
      <c r="G554" s="122">
        <v>0.63367909023628122</v>
      </c>
      <c r="H554" s="122">
        <v>0.71219048649182692</v>
      </c>
      <c r="I554" s="122">
        <v>0.1189311945145255</v>
      </c>
      <c r="J554" s="122">
        <v>0.47483081620897716</v>
      </c>
      <c r="K554" s="100">
        <v>0.30892743105877107</v>
      </c>
      <c r="L554" s="101"/>
      <c r="M554" s="102">
        <v>553</v>
      </c>
      <c r="N554" s="125">
        <v>0.8771417102544703</v>
      </c>
      <c r="O554" s="125">
        <v>-1.9642777010906802</v>
      </c>
      <c r="P554" s="125">
        <v>1.0779971442728142</v>
      </c>
      <c r="Q554" s="125">
        <v>0.48140749361187868</v>
      </c>
      <c r="R554" s="125">
        <v>-0.71807451791411081</v>
      </c>
      <c r="S554" s="125">
        <v>0.34161344252014419</v>
      </c>
      <c r="T554" s="125">
        <v>0.55979536278437547</v>
      </c>
      <c r="U554" s="122">
        <v>-1.1803466054225213</v>
      </c>
      <c r="V554" s="122">
        <v>-6.3131699084091442E-2</v>
      </c>
      <c r="W554" s="94">
        <v>-0.49889286312310577</v>
      </c>
      <c r="X554" s="56"/>
      <c r="Y554" s="95">
        <v>553</v>
      </c>
      <c r="Z554" s="122">
        <f>(幕後結果!$AB$2+幕後結果!$AB$4*幕後結果_最佳化!$N1555)*12/3</f>
        <v>1.0407253135552279</v>
      </c>
      <c r="AA554" s="122">
        <f>(幕後結果!$AC$2+幕後結果!$AC$4*幕後結果_最佳化!$O1555)*12/3</f>
        <v>-4.008626083595507</v>
      </c>
      <c r="AB554" s="122">
        <f>(幕後結果!$AD$2+幕後結果!$AD$4*幕後結果_最佳化!$P1555)*12/3</f>
        <v>1.4605336721335407</v>
      </c>
      <c r="AC554" s="122">
        <f>(幕後結果!$AE$2+幕後結果!$AE$4*幕後結果_最佳化!$Q1555)*12/3</f>
        <v>1.2034582752895835</v>
      </c>
      <c r="AD554" s="122">
        <f>(幕後結果!$AF$2+幕後結果!$AF$4*幕後結果_最佳化!$R1555)*12/3</f>
        <v>-0.6675847465772945</v>
      </c>
      <c r="AE554" s="122">
        <f>(幕後結果!$AG$2+幕後結果!$AG$4*幕後結果_最佳化!$S1555)*12/3</f>
        <v>0.65642514988535172</v>
      </c>
      <c r="AF554" s="122">
        <f>(幕後結果!$AH$2+幕後結果!$AH$4*幕後結果_最佳化!$T1555)*12/3</f>
        <v>1.7676064503116014</v>
      </c>
      <c r="AG554" s="122">
        <f>(幕後結果!$AI$2+幕後結果!$AI$4*幕後結果_最佳化!$U1555)*12/3</f>
        <v>-1.77529062733053</v>
      </c>
      <c r="AH554" s="122">
        <f>(幕後結果!$AJ$2+幕後結果!$AJ$4*幕後結果_最佳化!$V1555)*12/3</f>
        <v>-0.3326046628549385</v>
      </c>
      <c r="AI554" s="96">
        <f>(幕後結果!$AK$2+幕後結果!$AK$4*幕後結果_最佳化!$W1555)*12/3</f>
        <v>-0.78922948614140997</v>
      </c>
      <c r="AJ554" s="56"/>
      <c r="AK554" s="56"/>
      <c r="AL554" s="56"/>
      <c r="AM554" s="104">
        <v>553</v>
      </c>
      <c r="AN554" s="122">
        <f t="shared" si="105"/>
        <v>2.6185961405405966E-2</v>
      </c>
      <c r="AO554" s="122">
        <f t="shared" si="106"/>
        <v>0.15831023057824412</v>
      </c>
      <c r="AP554" s="122">
        <f t="shared" si="107"/>
        <v>0.15308171007212099</v>
      </c>
      <c r="AQ554" s="122">
        <f t="shared" si="108"/>
        <v>2.5404699582796033E-2</v>
      </c>
      <c r="AR554" s="122">
        <f t="shared" si="109"/>
        <v>0.15975363137151757</v>
      </c>
      <c r="AS554" s="122">
        <f t="shared" si="110"/>
        <v>5.2311268897387853E-2</v>
      </c>
      <c r="AT554" s="122">
        <f t="shared" si="111"/>
        <v>7.5508583999858381E-2</v>
      </c>
      <c r="AU554" s="122">
        <f t="shared" si="112"/>
        <v>0.17144754234794929</v>
      </c>
      <c r="AV554" s="122">
        <f t="shared" si="113"/>
        <v>0.16238028743750416</v>
      </c>
      <c r="AW554" s="122">
        <f t="shared" si="114"/>
        <v>1.5616084307215583E-2</v>
      </c>
      <c r="AX554" s="122">
        <f t="shared" si="115"/>
        <v>1</v>
      </c>
      <c r="AY554" s="122">
        <f>SUMPRODUCT(AN554:AW554,幕後結果_最佳化!$Z$1005:$AI$1005)</f>
        <v>-0.16898727797585472</v>
      </c>
      <c r="AZ554" s="122">
        <f>(SUMPRODUCT(AN554:AW554,MMULT(AN554:AW554,幕後結果!$AB$9:$AK$18)))*252</f>
        <v>5.1038865103299365E-2</v>
      </c>
      <c r="BA554" s="122">
        <f t="shared" si="116"/>
        <v>0.22591782821039016</v>
      </c>
      <c r="BB554" s="98">
        <f t="shared" si="117"/>
        <v>-0.93789533855880891</v>
      </c>
      <c r="BC554" s="56"/>
      <c r="BD554" s="56"/>
    </row>
    <row r="555" spans="1:56">
      <c r="A555" s="91">
        <v>554</v>
      </c>
      <c r="B555" s="122">
        <v>0.75635789229182016</v>
      </c>
      <c r="C555" s="122">
        <v>0.55005993279731413</v>
      </c>
      <c r="D555" s="122">
        <v>0.61034268532111047</v>
      </c>
      <c r="E555" s="122">
        <v>0.53763964344589343</v>
      </c>
      <c r="F555" s="122">
        <v>0.81385279216700024</v>
      </c>
      <c r="G555" s="122">
        <v>9.054994118347115E-2</v>
      </c>
      <c r="H555" s="122">
        <v>0.53995084001364302</v>
      </c>
      <c r="I555" s="122">
        <v>0.86804337698664491</v>
      </c>
      <c r="J555" s="122">
        <v>0.79154202559442322</v>
      </c>
      <c r="K555" s="100">
        <v>6.5075072920592225E-2</v>
      </c>
      <c r="L555" s="101"/>
      <c r="M555" s="102">
        <v>554</v>
      </c>
      <c r="N555" s="125">
        <v>0.69463477167117738</v>
      </c>
      <c r="O555" s="125">
        <v>0.12581276835338781</v>
      </c>
      <c r="P555" s="125">
        <v>0.28021230148755394</v>
      </c>
      <c r="Q555" s="125">
        <v>9.4489008776157415E-2</v>
      </c>
      <c r="R555" s="125">
        <v>0.89218381534769586</v>
      </c>
      <c r="S555" s="125">
        <v>-1.3373761595940228</v>
      </c>
      <c r="T555" s="125">
        <v>0.10030987241455416</v>
      </c>
      <c r="U555" s="122">
        <v>1.1171896476267178</v>
      </c>
      <c r="V555" s="122">
        <v>0.81178336525824346</v>
      </c>
      <c r="W555" s="94">
        <v>-1.5135100675220063</v>
      </c>
      <c r="X555" s="56"/>
      <c r="Y555" s="95">
        <v>554</v>
      </c>
      <c r="Z555" s="122">
        <f>(幕後結果!$AB$2+幕後結果!$AB$4*幕後結果_最佳化!$N1556)*12/3</f>
        <v>0.81413375152256728</v>
      </c>
      <c r="AA555" s="122">
        <f>(幕後結果!$AC$2+幕後結果!$AC$4*幕後結果_最佳化!$O1556)*12/3</f>
        <v>-1.1441861199848362</v>
      </c>
      <c r="AB555" s="122">
        <f>(幕後結果!$AD$2+幕後結果!$AD$4*幕後結果_最佳化!$P1556)*12/3</f>
        <v>0.92700729739002019</v>
      </c>
      <c r="AC555" s="122">
        <f>(幕後結果!$AE$2+幕後結果!$AE$4*幕後結果_最佳化!$Q1556)*12/3</f>
        <v>1.0855799792987113</v>
      </c>
      <c r="AD555" s="122">
        <f>(幕後結果!$AF$2+幕後結果!$AF$4*幕後結果_最佳化!$R1556)*12/3</f>
        <v>0.54240798177932847</v>
      </c>
      <c r="AE555" s="122">
        <f>(幕後結果!$AG$2+幕後結果!$AG$4*幕後結果_最佳化!$S1556)*12/3</f>
        <v>-0.2731671046098415</v>
      </c>
      <c r="AF555" s="122">
        <f>(幕後結果!$AH$2+幕後結果!$AH$4*幕後結果_最佳化!$T1556)*12/3</f>
        <v>1.702091697844456</v>
      </c>
      <c r="AG555" s="122">
        <f>(幕後結果!$AI$2+幕後結果!$AI$4*幕後結果_最佳化!$U1556)*12/3</f>
        <v>0.87626917484488798</v>
      </c>
      <c r="AH555" s="122">
        <f>(幕後結果!$AJ$2+幕後結果!$AJ$4*幕後結果_最佳化!$V1556)*12/3</f>
        <v>1.1274467915931434</v>
      </c>
      <c r="AI555" s="96">
        <f>(幕後結果!$AK$2+幕後結果!$AK$4*幕後結果_最佳化!$W1556)*12/3</f>
        <v>-0.79212611487610973</v>
      </c>
      <c r="AJ555" s="56"/>
      <c r="AK555" s="56"/>
      <c r="AL555" s="56"/>
      <c r="AM555" s="104">
        <v>554</v>
      </c>
      <c r="AN555" s="122">
        <f t="shared" si="105"/>
        <v>8.3439485422571971E-2</v>
      </c>
      <c r="AO555" s="122">
        <f t="shared" si="106"/>
        <v>8.1964429638378647E-2</v>
      </c>
      <c r="AP555" s="122">
        <f t="shared" si="107"/>
        <v>8.8318887994419504E-2</v>
      </c>
      <c r="AQ555" s="122">
        <f t="shared" si="108"/>
        <v>0.14859128505340555</v>
      </c>
      <c r="AR555" s="122">
        <f t="shared" si="109"/>
        <v>0.11893178784979778</v>
      </c>
      <c r="AS555" s="122">
        <f t="shared" si="110"/>
        <v>2.810539853609869E-2</v>
      </c>
      <c r="AT555" s="122">
        <f t="shared" si="111"/>
        <v>6.0331372835981181E-2</v>
      </c>
      <c r="AU555" s="122">
        <f t="shared" si="112"/>
        <v>0.1144424917325411</v>
      </c>
      <c r="AV555" s="122">
        <f t="shared" si="113"/>
        <v>0.14575730134110085</v>
      </c>
      <c r="AW555" s="122">
        <f t="shared" si="114"/>
        <v>0.13011755959570462</v>
      </c>
      <c r="AX555" s="122">
        <f t="shared" si="115"/>
        <v>0.99999999999999989</v>
      </c>
      <c r="AY555" s="122">
        <f>SUMPRODUCT(AN555:AW555,幕後結果_最佳化!$Z$1005:$AI$1005)</f>
        <v>-1.4478387012684397E-2</v>
      </c>
      <c r="AZ555" s="122">
        <f>(SUMPRODUCT(AN555:AW555,MMULT(AN555:AW555,幕後結果!$AB$9:$AK$18)))*252</f>
        <v>4.1326849920752924E-2</v>
      </c>
      <c r="BA555" s="122">
        <f t="shared" si="116"/>
        <v>0.20329006350717913</v>
      </c>
      <c r="BB555" s="98">
        <f t="shared" si="117"/>
        <v>-0.28224885182673032</v>
      </c>
      <c r="BC555" s="56"/>
      <c r="BD555" s="56"/>
    </row>
    <row r="556" spans="1:56">
      <c r="A556" s="91">
        <v>555</v>
      </c>
      <c r="B556" s="122">
        <v>0.90383510820658275</v>
      </c>
      <c r="C556" s="122">
        <v>8.0978910281032546E-2</v>
      </c>
      <c r="D556" s="122">
        <v>0.72388617481866269</v>
      </c>
      <c r="E556" s="122">
        <v>0.55467024181491298</v>
      </c>
      <c r="F556" s="122">
        <v>0.83230363467634794</v>
      </c>
      <c r="G556" s="122">
        <v>0.34364597611232561</v>
      </c>
      <c r="H556" s="122">
        <v>0.10138977376163538</v>
      </c>
      <c r="I556" s="122">
        <v>0.58226218538017327</v>
      </c>
      <c r="J556" s="122">
        <v>0.56129902933746356</v>
      </c>
      <c r="K556" s="100">
        <v>0.88204667432966621</v>
      </c>
      <c r="L556" s="101"/>
      <c r="M556" s="102">
        <v>555</v>
      </c>
      <c r="N556" s="125">
        <v>1.3037179011872451</v>
      </c>
      <c r="O556" s="125">
        <v>-1.3985171690776037</v>
      </c>
      <c r="P556" s="125">
        <v>0.59442536071044982</v>
      </c>
      <c r="Q556" s="125">
        <v>0.13746973146045866</v>
      </c>
      <c r="R556" s="125">
        <v>0.96330849656179796</v>
      </c>
      <c r="S556" s="125">
        <v>-0.40253280271588876</v>
      </c>
      <c r="T556" s="125">
        <v>-1.2736723838777708</v>
      </c>
      <c r="U556" s="122">
        <v>0.20768410526754799</v>
      </c>
      <c r="V556" s="122">
        <v>0.15426354341377896</v>
      </c>
      <c r="W556" s="94">
        <v>1.1852802709138526</v>
      </c>
      <c r="X556" s="56"/>
      <c r="Y556" s="95">
        <v>555</v>
      </c>
      <c r="Z556" s="122">
        <f>(幕後結果!$AB$2+幕後結果!$AB$4*幕後結果_最佳化!$N1557)*12/3</f>
        <v>1.5703411527102233</v>
      </c>
      <c r="AA556" s="122">
        <f>(幕後結果!$AC$2+幕後結果!$AC$4*幕後結果_最佳化!$O1557)*12/3</f>
        <v>-3.1919037070462708</v>
      </c>
      <c r="AB556" s="122">
        <f>(幕後結果!$AD$2+幕後結果!$AD$4*幕後結果_最佳化!$P1557)*12/3</f>
        <v>1.2277248563737317</v>
      </c>
      <c r="AC556" s="122">
        <f>(幕後結果!$AE$2+幕後結果!$AE$4*幕後結果_最佳化!$Q1557)*12/3</f>
        <v>0.96335355476098428</v>
      </c>
      <c r="AD556" s="122">
        <f>(幕後結果!$AF$2+幕後結果!$AF$4*幕後結果_最佳化!$R1557)*12/3</f>
        <v>0.43347004469605671</v>
      </c>
      <c r="AE556" s="122">
        <f>(幕後結果!$AG$2+幕後結果!$AG$4*幕後結果_最佳化!$S1557)*12/3</f>
        <v>0.23500895120556833</v>
      </c>
      <c r="AF556" s="122">
        <f>(幕後結果!$AH$2+幕後結果!$AH$4*幕後結果_最佳化!$T1557)*12/3</f>
        <v>0.57899778649407518</v>
      </c>
      <c r="AG556" s="122">
        <f>(幕後結果!$AI$2+幕後結果!$AI$4*幕後結果_最佳化!$U1557)*12/3</f>
        <v>0.25600203608661753</v>
      </c>
      <c r="AH556" s="122">
        <f>(幕後結果!$AJ$2+幕後結果!$AJ$4*幕後結果_最佳化!$V1557)*12/3</f>
        <v>-3.2643073956542201E-2</v>
      </c>
      <c r="AI556" s="96">
        <f>(幕後結果!$AK$2+幕後結果!$AK$4*幕後結果_最佳化!$W1557)*12/3</f>
        <v>0.29305591456863916</v>
      </c>
      <c r="AJ556" s="56"/>
      <c r="AK556" s="56"/>
      <c r="AL556" s="56"/>
      <c r="AM556" s="104">
        <v>555</v>
      </c>
      <c r="AN556" s="122">
        <f t="shared" si="105"/>
        <v>0.1321321463149982</v>
      </c>
      <c r="AO556" s="122">
        <f t="shared" si="106"/>
        <v>4.4743095186951534E-2</v>
      </c>
      <c r="AP556" s="122">
        <f t="shared" si="107"/>
        <v>1.5758050588181385E-2</v>
      </c>
      <c r="AQ556" s="122">
        <f t="shared" si="108"/>
        <v>6.7760922200412924E-2</v>
      </c>
      <c r="AR556" s="122">
        <f t="shared" si="109"/>
        <v>9.3755938181939294E-2</v>
      </c>
      <c r="AS556" s="122">
        <f t="shared" si="110"/>
        <v>7.7677577832146585E-2</v>
      </c>
      <c r="AT556" s="122">
        <f t="shared" si="111"/>
        <v>0.16476305082019554</v>
      </c>
      <c r="AU556" s="122">
        <f t="shared" si="112"/>
        <v>0.14790828774436929</v>
      </c>
      <c r="AV556" s="122">
        <f t="shared" si="113"/>
        <v>0.16407921381700857</v>
      </c>
      <c r="AW556" s="122">
        <f t="shared" si="114"/>
        <v>9.1421717313796766E-2</v>
      </c>
      <c r="AX556" s="122">
        <f t="shared" si="115"/>
        <v>1</v>
      </c>
      <c r="AY556" s="122">
        <f>SUMPRODUCT(AN556:AW556,幕後結果_最佳化!$Z$1005:$AI$1005)</f>
        <v>6.571958676061665E-2</v>
      </c>
      <c r="AZ556" s="122">
        <f>(SUMPRODUCT(AN556:AW556,MMULT(AN556:AW556,幕後結果!$AB$9:$AK$18)))*252</f>
        <v>4.945095713109899E-2</v>
      </c>
      <c r="BA556" s="122">
        <f t="shared" si="116"/>
        <v>0.22237571164832501</v>
      </c>
      <c r="BB556" s="98">
        <f t="shared" si="117"/>
        <v>0.10261726243154007</v>
      </c>
      <c r="BC556" s="56"/>
      <c r="BD556" s="56"/>
    </row>
    <row r="557" spans="1:56">
      <c r="A557" s="91">
        <v>556</v>
      </c>
      <c r="B557" s="122">
        <v>0.70401372759835179</v>
      </c>
      <c r="C557" s="122">
        <v>0.66175034984664083</v>
      </c>
      <c r="D557" s="122">
        <v>0.76715525935586593</v>
      </c>
      <c r="E557" s="122">
        <v>0.3466930521496705</v>
      </c>
      <c r="F557" s="122">
        <v>0.22493957557773103</v>
      </c>
      <c r="G557" s="122">
        <v>0.57523549592667789</v>
      </c>
      <c r="H557" s="122">
        <v>0.21703232660589999</v>
      </c>
      <c r="I557" s="122">
        <v>0.72489204803489993</v>
      </c>
      <c r="J557" s="122">
        <v>0.85076893267800324</v>
      </c>
      <c r="K557" s="100">
        <v>0.70426963674723564</v>
      </c>
      <c r="L557" s="101"/>
      <c r="M557" s="102">
        <v>556</v>
      </c>
      <c r="N557" s="125">
        <v>0.53597975135379905</v>
      </c>
      <c r="O557" s="125">
        <v>0.41724488105199908</v>
      </c>
      <c r="P557" s="125">
        <v>0.72951044439875612</v>
      </c>
      <c r="Q557" s="125">
        <v>-0.39426404702714885</v>
      </c>
      <c r="R557" s="125">
        <v>-0.75561651518919659</v>
      </c>
      <c r="S557" s="125">
        <v>0.18971941244604917</v>
      </c>
      <c r="T557" s="125">
        <v>-0.78225512597972713</v>
      </c>
      <c r="U557" s="122">
        <v>0.59743663002364722</v>
      </c>
      <c r="V557" s="122">
        <v>1.0397369374959273</v>
      </c>
      <c r="W557" s="94">
        <v>0.53672045214976583</v>
      </c>
      <c r="X557" s="56"/>
      <c r="Y557" s="95">
        <v>556</v>
      </c>
      <c r="Z557" s="122">
        <f>(幕後結果!$AB$2+幕後結果!$AB$4*幕後結果_最佳化!$N1558)*12/3</f>
        <v>0.61715554807946171</v>
      </c>
      <c r="AA557" s="122">
        <f>(幕後結果!$AC$2+幕後結果!$AC$4*幕後結果_最佳化!$O1558)*12/3</f>
        <v>-0.7563561683471941</v>
      </c>
      <c r="AB557" s="122">
        <f>(幕後結果!$AD$2+幕後結果!$AD$4*幕後結果_最佳化!$P1558)*12/3</f>
        <v>1.297890265868765</v>
      </c>
      <c r="AC557" s="122">
        <f>(幕後結果!$AE$2+幕後結果!$AE$4*幕後結果_最佳化!$Q1558)*12/3</f>
        <v>0.87804986839101762</v>
      </c>
      <c r="AD557" s="122">
        <f>(幕後結果!$AF$2+幕後結果!$AF$4*幕後結果_最佳化!$R1558)*12/3</f>
        <v>-0.52464610716317328</v>
      </c>
      <c r="AE557" s="122">
        <f>(幕後結果!$AG$2+幕後結果!$AG$4*幕後結果_最佳化!$S1558)*12/3</f>
        <v>0.5352574702392433</v>
      </c>
      <c r="AF557" s="122">
        <f>(幕後結果!$AH$2+幕後結果!$AH$4*幕後結果_最佳化!$T1558)*12/3</f>
        <v>0.48690276739391458</v>
      </c>
      <c r="AG557" s="122">
        <f>(幕後結果!$AI$2+幕後結果!$AI$4*幕後結果_最佳化!$U1558)*12/3</f>
        <v>-2.9817804851103302E-2</v>
      </c>
      <c r="AH557" s="122">
        <f>(幕後結果!$AJ$2+幕後結果!$AJ$4*幕後結果_最佳化!$V1558)*12/3</f>
        <v>1.0003783180491765</v>
      </c>
      <c r="AI557" s="96">
        <f>(幕後結果!$AK$2+幕後結果!$AK$4*幕後結果_最佳化!$W1558)*12/3</f>
        <v>-0.14067979736393871</v>
      </c>
      <c r="AJ557" s="56"/>
      <c r="AK557" s="56"/>
      <c r="AL557" s="56"/>
      <c r="AM557" s="104">
        <v>556</v>
      </c>
      <c r="AN557" s="122">
        <f t="shared" si="105"/>
        <v>0.21036633176437239</v>
      </c>
      <c r="AO557" s="122">
        <f t="shared" si="106"/>
        <v>0.12375180862806386</v>
      </c>
      <c r="AP557" s="122">
        <f t="shared" si="107"/>
        <v>0.21880639854104761</v>
      </c>
      <c r="AQ557" s="122">
        <f t="shared" si="108"/>
        <v>5.442500609668479E-2</v>
      </c>
      <c r="AR557" s="122">
        <f t="shared" si="109"/>
        <v>4.5011302378498125E-2</v>
      </c>
      <c r="AS557" s="122">
        <f t="shared" si="110"/>
        <v>1.1926246739857163E-2</v>
      </c>
      <c r="AT557" s="122">
        <f t="shared" si="111"/>
        <v>4.7859729725807251E-2</v>
      </c>
      <c r="AU557" s="122">
        <f t="shared" si="112"/>
        <v>8.5717571066994971E-2</v>
      </c>
      <c r="AV557" s="122">
        <f t="shared" si="113"/>
        <v>0.16912622373327471</v>
      </c>
      <c r="AW557" s="122">
        <f t="shared" si="114"/>
        <v>3.3009381325399219E-2</v>
      </c>
      <c r="AX557" s="122">
        <f t="shared" si="115"/>
        <v>1</v>
      </c>
      <c r="AY557" s="122">
        <f>SUMPRODUCT(AN557:AW557,幕後結果_最佳化!$Z$1005:$AI$1005)</f>
        <v>-3.2710730960169264E-2</v>
      </c>
      <c r="AZ557" s="122">
        <f>(SUMPRODUCT(AN557:AW557,MMULT(AN557:AW557,幕後結果!$AB$9:$AK$18)))*252</f>
        <v>6.1554305255848332E-2</v>
      </c>
      <c r="BA557" s="122">
        <f t="shared" si="116"/>
        <v>0.24810140115656004</v>
      </c>
      <c r="BB557" s="98">
        <f t="shared" si="117"/>
        <v>-0.30475737181531043</v>
      </c>
      <c r="BC557" s="56"/>
      <c r="BD557" s="56"/>
    </row>
    <row r="558" spans="1:56">
      <c r="A558" s="91">
        <v>557</v>
      </c>
      <c r="B558" s="122">
        <v>0.72892745180365148</v>
      </c>
      <c r="C558" s="122">
        <v>4.1687032709746941E-2</v>
      </c>
      <c r="D558" s="122">
        <v>0.41152944318294171</v>
      </c>
      <c r="E558" s="122">
        <v>0.60578770117073311</v>
      </c>
      <c r="F558" s="122">
        <v>0.96788978467246722</v>
      </c>
      <c r="G558" s="122">
        <v>4.3212469262116082E-2</v>
      </c>
      <c r="H558" s="122">
        <v>0.7404502557763184</v>
      </c>
      <c r="I558" s="122">
        <v>5.3847662380941852E-2</v>
      </c>
      <c r="J558" s="122">
        <v>0.90230536004951944</v>
      </c>
      <c r="K558" s="100">
        <v>0.18217268795971453</v>
      </c>
      <c r="L558" s="101"/>
      <c r="M558" s="102">
        <v>557</v>
      </c>
      <c r="N558" s="125">
        <v>0.60957240438259441</v>
      </c>
      <c r="O558" s="125">
        <v>-1.7314358037548792</v>
      </c>
      <c r="P558" s="125">
        <v>-0.2236124357365474</v>
      </c>
      <c r="Q558" s="125">
        <v>0.26835691851637999</v>
      </c>
      <c r="R558" s="125">
        <v>1.8506464636049114</v>
      </c>
      <c r="S558" s="125">
        <v>-1.7145653912304553</v>
      </c>
      <c r="T558" s="125">
        <v>0.64473413965386162</v>
      </c>
      <c r="U558" s="122">
        <v>-1.6086388924919552</v>
      </c>
      <c r="V558" s="122">
        <v>1.2947998611839517</v>
      </c>
      <c r="W558" s="94">
        <v>-0.90711615498550235</v>
      </c>
      <c r="X558" s="56"/>
      <c r="Y558" s="95">
        <v>557</v>
      </c>
      <c r="Z558" s="122">
        <f>(幕後結果!$AB$2+幕後結果!$AB$4*幕後結果_最佳化!$N1559)*12/3</f>
        <v>0.70852453565530649</v>
      </c>
      <c r="AA558" s="122">
        <f>(幕後結果!$AC$2+幕後結果!$AC$4*幕後結果_最佳化!$O1559)*12/3</f>
        <v>-3.7110007473114499</v>
      </c>
      <c r="AB558" s="122">
        <f>(幕後結果!$AD$2+幕後結果!$AD$4*幕後結果_最佳化!$P1559)*12/3</f>
        <v>0.27647260470246576</v>
      </c>
      <c r="AC558" s="122">
        <f>(幕後結果!$AE$2+幕後結果!$AE$4*幕後結果_最佳化!$Q1559)*12/3</f>
        <v>0.76647513132549372</v>
      </c>
      <c r="AD558" s="122">
        <f>(幕後結果!$AF$2+幕後結果!$AF$4*幕後結果_最佳化!$R1559)*12/3</f>
        <v>0.95163710876748242</v>
      </c>
      <c r="AE558" s="122">
        <f>(幕後結果!$AG$2+幕後結果!$AG$4*幕後結果_最佳化!$S1559)*12/3</f>
        <v>-0.94825751407464542</v>
      </c>
      <c r="AF558" s="122">
        <f>(幕後結果!$AH$2+幕後結果!$AH$4*幕後結果_最佳化!$T1559)*12/3</f>
        <v>2.3804909948542514</v>
      </c>
      <c r="AG558" s="122">
        <f>(幕後結果!$AI$2+幕後結果!$AI$4*幕後結果_最佳化!$U1559)*12/3</f>
        <v>-2.0639343712388505</v>
      </c>
      <c r="AH558" s="122">
        <f>(幕後結果!$AJ$2+幕後結果!$AJ$4*幕後結果_最佳化!$V1559)*12/3</f>
        <v>0.67249489726041645</v>
      </c>
      <c r="AI558" s="96">
        <f>(幕後結果!$AK$2+幕後結果!$AK$4*幕後結果_最佳化!$W1559)*12/3</f>
        <v>-0.67653054817333669</v>
      </c>
      <c r="AJ558" s="56"/>
      <c r="AK558" s="56"/>
      <c r="AL558" s="56"/>
      <c r="AM558" s="104">
        <v>557</v>
      </c>
      <c r="AN558" s="122">
        <f t="shared" si="105"/>
        <v>8.1200120619085825E-2</v>
      </c>
      <c r="AO558" s="122">
        <f t="shared" si="106"/>
        <v>0.10585918983020441</v>
      </c>
      <c r="AP558" s="122">
        <f t="shared" si="107"/>
        <v>1.7227476101836219E-2</v>
      </c>
      <c r="AQ558" s="122">
        <f t="shared" si="108"/>
        <v>0.1019790908840125</v>
      </c>
      <c r="AR558" s="122">
        <f t="shared" si="109"/>
        <v>0.14022875488492509</v>
      </c>
      <c r="AS558" s="122">
        <f t="shared" si="110"/>
        <v>0.1088536631196432</v>
      </c>
      <c r="AT558" s="122">
        <f t="shared" si="111"/>
        <v>9.1341410414603433E-2</v>
      </c>
      <c r="AU558" s="122">
        <f t="shared" si="112"/>
        <v>6.1760630557997263E-2</v>
      </c>
      <c r="AV558" s="122">
        <f t="shared" si="113"/>
        <v>9.3046539686276811E-2</v>
      </c>
      <c r="AW558" s="122">
        <f t="shared" si="114"/>
        <v>0.19850312390141528</v>
      </c>
      <c r="AX558" s="122">
        <f t="shared" si="115"/>
        <v>1.0000000000000002</v>
      </c>
      <c r="AY558" s="122">
        <f>SUMPRODUCT(AN558:AW558,幕後結果_最佳化!$Z$1005:$AI$1005)</f>
        <v>-5.26356711610029E-2</v>
      </c>
      <c r="AZ558" s="122">
        <f>(SUMPRODUCT(AN558:AW558,MMULT(AN558:AW558,幕後結果!$AB$9:$AK$18)))*252</f>
        <v>4.1211966639710322E-2</v>
      </c>
      <c r="BA558" s="122">
        <f t="shared" si="116"/>
        <v>0.20300730686285734</v>
      </c>
      <c r="BB558" s="98">
        <f t="shared" si="117"/>
        <v>-0.47060213071809537</v>
      </c>
      <c r="BC558" s="56"/>
      <c r="BD558" s="56"/>
    </row>
    <row r="559" spans="1:56">
      <c r="A559" s="91">
        <v>558</v>
      </c>
      <c r="B559" s="122">
        <v>0.64979299071502328</v>
      </c>
      <c r="C559" s="122">
        <v>3.1345829378359724E-4</v>
      </c>
      <c r="D559" s="122">
        <v>0.71519676476893834</v>
      </c>
      <c r="E559" s="122">
        <v>0.98916771126445768</v>
      </c>
      <c r="F559" s="122">
        <v>0.45234831935574005</v>
      </c>
      <c r="G559" s="122">
        <v>0.3917413221019852</v>
      </c>
      <c r="H559" s="122">
        <v>0.1356073054465543</v>
      </c>
      <c r="I559" s="122">
        <v>0.79668422659189653</v>
      </c>
      <c r="J559" s="122">
        <v>0.98600013779969431</v>
      </c>
      <c r="K559" s="100">
        <v>0.85066380714747858</v>
      </c>
      <c r="L559" s="101"/>
      <c r="M559" s="102">
        <v>558</v>
      </c>
      <c r="N559" s="125">
        <v>0.38476164468583385</v>
      </c>
      <c r="O559" s="125">
        <v>-3.4196938004519866</v>
      </c>
      <c r="P559" s="125">
        <v>0.56863116512195588</v>
      </c>
      <c r="Q559" s="125">
        <v>2.2961977442620385</v>
      </c>
      <c r="R559" s="125">
        <v>-0.11973049991296293</v>
      </c>
      <c r="S559" s="125">
        <v>-0.27478341045942517</v>
      </c>
      <c r="T559" s="125">
        <v>-1.1002697435420505</v>
      </c>
      <c r="U559" s="122">
        <v>0.82983594153616991</v>
      </c>
      <c r="V559" s="122">
        <v>2.1972902380122274</v>
      </c>
      <c r="W559" s="94">
        <v>1.0392846196974301</v>
      </c>
      <c r="X559" s="56"/>
      <c r="Y559" s="95">
        <v>558</v>
      </c>
      <c r="Z559" s="122">
        <f>(幕後結果!$AB$2+幕後結果!$AB$4*幕後結果_最佳化!$N1560)*12/3</f>
        <v>0.42941064772939691</v>
      </c>
      <c r="AA559" s="122">
        <f>(幕後結果!$AC$2+幕後結果!$AC$4*幕後結果_最佳化!$O1560)*12/3</f>
        <v>-6.0570760870046003</v>
      </c>
      <c r="AB559" s="122">
        <f>(幕後結果!$AD$2+幕後結果!$AD$4*幕後結果_最佳化!$P1560)*12/3</f>
        <v>0.7233361891048723</v>
      </c>
      <c r="AC559" s="122">
        <f>(幕後結果!$AE$2+幕後結果!$AE$4*幕後結果_最佳化!$Q1560)*12/3</f>
        <v>2.1182329928657628</v>
      </c>
      <c r="AD559" s="122">
        <f>(幕後結果!$AF$2+幕後結果!$AF$4*幕後結果_最佳化!$R1560)*12/3</f>
        <v>-0.30496880098292373</v>
      </c>
      <c r="AE559" s="122">
        <f>(幕後結果!$AG$2+幕後結果!$AG$4*幕後結果_最佳化!$S1560)*12/3</f>
        <v>0.69142559060081199</v>
      </c>
      <c r="AF559" s="122">
        <f>(幕後結果!$AH$2+幕後結果!$AH$4*幕後結果_最佳化!$T1560)*12/3</f>
        <v>8.0133666155605132E-2</v>
      </c>
      <c r="AG559" s="122">
        <f>(幕後結果!$AI$2+幕後結果!$AI$4*幕後結果_最佳化!$U1560)*12/3</f>
        <v>0.3965527204896615</v>
      </c>
      <c r="AH559" s="122">
        <f>(幕後結果!$AJ$2+幕後結果!$AJ$4*幕後結果_最佳化!$V1560)*12/3</f>
        <v>0.61443089575999477</v>
      </c>
      <c r="AI559" s="96">
        <f>(幕後結果!$AK$2+幕後結果!$AK$4*幕後結果_最佳化!$W1560)*12/3</f>
        <v>-0.18519368611241127</v>
      </c>
      <c r="AJ559" s="56"/>
      <c r="AK559" s="56"/>
      <c r="AL559" s="56"/>
      <c r="AM559" s="104">
        <v>558</v>
      </c>
      <c r="AN559" s="122">
        <f t="shared" si="105"/>
        <v>6.0224343708793447E-2</v>
      </c>
      <c r="AO559" s="122">
        <f t="shared" si="106"/>
        <v>5.4904004688323391E-2</v>
      </c>
      <c r="AP559" s="122">
        <f t="shared" si="107"/>
        <v>0.1088103390444875</v>
      </c>
      <c r="AQ559" s="122">
        <f t="shared" si="108"/>
        <v>0.20192930454152336</v>
      </c>
      <c r="AR559" s="122">
        <f t="shared" si="109"/>
        <v>0.15380652397070391</v>
      </c>
      <c r="AS559" s="122">
        <f t="shared" si="110"/>
        <v>2.6583940103254093E-2</v>
      </c>
      <c r="AT559" s="122">
        <f t="shared" si="111"/>
        <v>0.1317496495521866</v>
      </c>
      <c r="AU559" s="122">
        <f t="shared" si="112"/>
        <v>0.19552224510413016</v>
      </c>
      <c r="AV559" s="122">
        <f t="shared" si="113"/>
        <v>5.8731962586015603E-2</v>
      </c>
      <c r="AW559" s="122">
        <f t="shared" si="114"/>
        <v>7.7376867005819827E-3</v>
      </c>
      <c r="AX559" s="122">
        <f t="shared" si="115"/>
        <v>1</v>
      </c>
      <c r="AY559" s="122">
        <f>SUMPRODUCT(AN559:AW559,幕後結果_最佳化!$Z$1005:$AI$1005)</f>
        <v>0.1354617223947869</v>
      </c>
      <c r="AZ559" s="122">
        <f>(SUMPRODUCT(AN559:AW559,MMULT(AN559:AW559,幕後結果!$AB$9:$AK$18)))*252</f>
        <v>4.429171435210013E-2</v>
      </c>
      <c r="BA559" s="122">
        <f t="shared" si="116"/>
        <v>0.21045596772745631</v>
      </c>
      <c r="BB559" s="98">
        <f t="shared" si="117"/>
        <v>0.43981514705563374</v>
      </c>
      <c r="BC559" s="56"/>
      <c r="BD559" s="56"/>
    </row>
    <row r="560" spans="1:56">
      <c r="A560" s="91">
        <v>559</v>
      </c>
      <c r="B560" s="122">
        <v>4.6787358196970885E-2</v>
      </c>
      <c r="C560" s="122">
        <v>0.38815273644543824</v>
      </c>
      <c r="D560" s="122">
        <v>0.83233371801055012</v>
      </c>
      <c r="E560" s="122">
        <v>0.91295693651338605</v>
      </c>
      <c r="F560" s="122">
        <v>0.45582988864573859</v>
      </c>
      <c r="G560" s="122">
        <v>0.71529222863950204</v>
      </c>
      <c r="H560" s="122">
        <v>0.86796507323453742</v>
      </c>
      <c r="I560" s="122">
        <v>0.36391900576397163</v>
      </c>
      <c r="J560" s="122">
        <v>0.67711265519778041</v>
      </c>
      <c r="K560" s="100">
        <v>0.55725025323697963</v>
      </c>
      <c r="L560" s="101"/>
      <c r="M560" s="102">
        <v>559</v>
      </c>
      <c r="N560" s="125">
        <v>-1.6768351795953664</v>
      </c>
      <c r="O560" s="125">
        <v>-0.28413689582080748</v>
      </c>
      <c r="P560" s="125">
        <v>0.96342843148264934</v>
      </c>
      <c r="Q560" s="125">
        <v>1.3591908279358407</v>
      </c>
      <c r="R560" s="125">
        <v>-0.11094523166908872</v>
      </c>
      <c r="S560" s="125">
        <v>0.56891246944478491</v>
      </c>
      <c r="T560" s="125">
        <v>1.1168233721111991</v>
      </c>
      <c r="U560" s="122">
        <v>-0.34800289208238494</v>
      </c>
      <c r="V560" s="122">
        <v>0.45963993494493</v>
      </c>
      <c r="W560" s="94">
        <v>0.14400123612301047</v>
      </c>
      <c r="X560" s="56"/>
      <c r="Y560" s="95">
        <v>559</v>
      </c>
      <c r="Z560" s="122">
        <f>(幕後結果!$AB$2+幕後結果!$AB$4*幕後結果_最佳化!$N1561)*12/3</f>
        <v>-2.1301657076772504</v>
      </c>
      <c r="AA560" s="122">
        <f>(幕後結果!$AC$2+幕後結果!$AC$4*幕後結果_最佳化!$O1561)*12/3</f>
        <v>-1.9151719955213224</v>
      </c>
      <c r="AB560" s="122">
        <f>(幕後結果!$AD$2+幕後結果!$AD$4*幕後結果_最佳化!$P1561)*12/3</f>
        <v>0.76275701167188281</v>
      </c>
      <c r="AC560" s="122">
        <f>(幕後結果!$AE$2+幕後結果!$AE$4*幕後結果_最佳化!$Q1561)*12/3</f>
        <v>1.9515558453494812</v>
      </c>
      <c r="AD560" s="122">
        <f>(幕後結果!$AF$2+幕後結果!$AF$4*幕後結果_最佳化!$R1561)*12/3</f>
        <v>8.5154614480742394E-2</v>
      </c>
      <c r="AE560" s="122">
        <f>(幕後結果!$AG$2+幕後結果!$AG$4*幕後結果_最佳化!$S1561)*12/3</f>
        <v>1.2322135169355666</v>
      </c>
      <c r="AF560" s="122">
        <f>(幕後結果!$AH$2+幕後結果!$AH$4*幕後結果_最佳化!$T1561)*12/3</f>
        <v>1.7194311169510093</v>
      </c>
      <c r="AG560" s="122">
        <f>(幕後結果!$AI$2+幕後結果!$AI$4*幕後結果_最佳化!$U1561)*12/3</f>
        <v>-2.0968590374659941</v>
      </c>
      <c r="AH560" s="122">
        <f>(幕後結果!$AJ$2+幕後結果!$AJ$4*幕後結果_最佳化!$V1561)*12/3</f>
        <v>0.32863231807805748</v>
      </c>
      <c r="AI560" s="96">
        <f>(幕後結果!$AK$2+幕後結果!$AK$4*幕後結果_最佳化!$W1561)*12/3</f>
        <v>-0.60042064769288794</v>
      </c>
      <c r="AJ560" s="56"/>
      <c r="AK560" s="56"/>
      <c r="AL560" s="56"/>
      <c r="AM560" s="104">
        <v>559</v>
      </c>
      <c r="AN560" s="122">
        <f t="shared" si="105"/>
        <v>1.5914266275014074E-2</v>
      </c>
      <c r="AO560" s="122">
        <f t="shared" si="106"/>
        <v>7.2931689696073276E-2</v>
      </c>
      <c r="AP560" s="122">
        <f t="shared" si="107"/>
        <v>5.7181423470591575E-2</v>
      </c>
      <c r="AQ560" s="122">
        <f t="shared" si="108"/>
        <v>0.12598474252534511</v>
      </c>
      <c r="AR560" s="122">
        <f t="shared" si="109"/>
        <v>0.15687504658808812</v>
      </c>
      <c r="AS560" s="122">
        <f t="shared" si="110"/>
        <v>0.11131109511732155</v>
      </c>
      <c r="AT560" s="122">
        <f t="shared" si="111"/>
        <v>0.16018849078049632</v>
      </c>
      <c r="AU560" s="122">
        <f t="shared" si="112"/>
        <v>6.4988001884124361E-2</v>
      </c>
      <c r="AV560" s="122">
        <f t="shared" si="113"/>
        <v>0.1813267432309118</v>
      </c>
      <c r="AW560" s="122">
        <f t="shared" si="114"/>
        <v>5.3298500432033984E-2</v>
      </c>
      <c r="AX560" s="122">
        <f t="shared" si="115"/>
        <v>1.0000000000000002</v>
      </c>
      <c r="AY560" s="122">
        <f>SUMPRODUCT(AN560:AW560,幕後結果_最佳化!$Z$1005:$AI$1005)</f>
        <v>0.18632943254827888</v>
      </c>
      <c r="AZ560" s="122">
        <f>(SUMPRODUCT(AN560:AW560,MMULT(AN560:AW560,幕後結果!$AB$9:$AK$18)))*252</f>
        <v>4.1201086891223107E-2</v>
      </c>
      <c r="BA560" s="122">
        <f t="shared" si="116"/>
        <v>0.20298050864854761</v>
      </c>
      <c r="BB560" s="98">
        <f t="shared" si="117"/>
        <v>0.70661677568569425</v>
      </c>
      <c r="BC560" s="56"/>
      <c r="BD560" s="56"/>
    </row>
    <row r="561" spans="1:56">
      <c r="A561" s="91">
        <v>560</v>
      </c>
      <c r="B561" s="122">
        <v>0.14841938522358289</v>
      </c>
      <c r="C561" s="122">
        <v>0.95783606549168976</v>
      </c>
      <c r="D561" s="122">
        <v>0.9385185416923294</v>
      </c>
      <c r="E561" s="122">
        <v>0.98626000016129911</v>
      </c>
      <c r="F561" s="122">
        <v>0.98693531319578542</v>
      </c>
      <c r="G561" s="122">
        <v>4.0310152974607494E-3</v>
      </c>
      <c r="H561" s="122">
        <v>0.37996016142198363</v>
      </c>
      <c r="I561" s="122">
        <v>0.13079243106663152</v>
      </c>
      <c r="J561" s="122">
        <v>0.96346967670304529</v>
      </c>
      <c r="K561" s="100">
        <v>0.91920736140488546</v>
      </c>
      <c r="L561" s="101"/>
      <c r="M561" s="102">
        <v>560</v>
      </c>
      <c r="N561" s="125">
        <v>-1.0432365045609326</v>
      </c>
      <c r="O561" s="125">
        <v>1.7261086440885203</v>
      </c>
      <c r="P561" s="125">
        <v>1.542455611517191</v>
      </c>
      <c r="Q561" s="125">
        <v>2.204630984519893</v>
      </c>
      <c r="R561" s="125">
        <v>2.2242835374947347</v>
      </c>
      <c r="S561" s="125">
        <v>-2.6494608769394827</v>
      </c>
      <c r="T561" s="125">
        <v>-0.30558542010776812</v>
      </c>
      <c r="U561" s="122">
        <v>-1.1226530808436457</v>
      </c>
      <c r="V561" s="122">
        <v>1.7924516559379553</v>
      </c>
      <c r="W561" s="94">
        <v>1.3997597414019514</v>
      </c>
      <c r="X561" s="56"/>
      <c r="Y561" s="95">
        <v>560</v>
      </c>
      <c r="Z561" s="122">
        <f>(幕後結果!$AB$2+幕後結果!$AB$4*幕後結果_最佳化!$N1562)*12/3</f>
        <v>-1.3435210212213737</v>
      </c>
      <c r="AA561" s="122">
        <f>(幕後結果!$AC$2+幕後結果!$AC$4*幕後結果_最佳化!$O1562)*12/3</f>
        <v>0.91014322870794262</v>
      </c>
      <c r="AB561" s="122">
        <f>(幕後結果!$AD$2+幕後結果!$AD$4*幕後結果_最佳化!$P1562)*12/3</f>
        <v>1.6591607184382218</v>
      </c>
      <c r="AC561" s="122">
        <f>(幕後結果!$AE$2+幕後結果!$AE$4*幕後結果_最佳化!$Q1562)*12/3</f>
        <v>3.0866893199896577</v>
      </c>
      <c r="AD561" s="122">
        <f>(幕後結果!$AF$2+幕後結果!$AF$4*幕後結果_最佳化!$R1562)*12/3</f>
        <v>1.9789007797439451</v>
      </c>
      <c r="AE561" s="122">
        <f>(幕後結果!$AG$2+幕後結果!$AG$4*幕後結果_最佳化!$S1562)*12/3</f>
        <v>0.33686458585986773</v>
      </c>
      <c r="AF561" s="122">
        <f>(幕後結果!$AH$2+幕後結果!$AH$4*幕後結果_最佳化!$T1562)*12/3</f>
        <v>1.1710427939808943</v>
      </c>
      <c r="AG561" s="122">
        <f>(幕後結果!$AI$2+幕後結果!$AI$4*幕後結果_最佳化!$U1562)*12/3</f>
        <v>-2.5549363545051782</v>
      </c>
      <c r="AH561" s="122">
        <f>(幕後結果!$AJ$2+幕後結果!$AJ$4*幕後結果_最佳化!$V1562)*12/3</f>
        <v>1.9521828523489797</v>
      </c>
      <c r="AI561" s="96">
        <f>(幕後結果!$AK$2+幕後結果!$AK$4*幕後結果_最佳化!$W1562)*12/3</f>
        <v>0.54592574442131436</v>
      </c>
      <c r="AJ561" s="56"/>
      <c r="AK561" s="56"/>
      <c r="AL561" s="56"/>
      <c r="AM561" s="104">
        <v>560</v>
      </c>
      <c r="AN561" s="122">
        <f t="shared" si="105"/>
        <v>0.10068361677093478</v>
      </c>
      <c r="AO561" s="122">
        <f t="shared" si="106"/>
        <v>0.14101058562142202</v>
      </c>
      <c r="AP561" s="122">
        <f t="shared" si="107"/>
        <v>0.12838430970486378</v>
      </c>
      <c r="AQ561" s="122">
        <f t="shared" si="108"/>
        <v>0.13867362282353068</v>
      </c>
      <c r="AR561" s="122">
        <f t="shared" si="109"/>
        <v>8.1305121984277057E-2</v>
      </c>
      <c r="AS561" s="122">
        <f t="shared" si="110"/>
        <v>0.15571732599788199</v>
      </c>
      <c r="AT561" s="122">
        <f t="shared" si="111"/>
        <v>0.14520710836833339</v>
      </c>
      <c r="AU561" s="122">
        <f t="shared" si="112"/>
        <v>5.6809717904213894E-2</v>
      </c>
      <c r="AV561" s="122">
        <f t="shared" si="113"/>
        <v>4.8569113371776697E-2</v>
      </c>
      <c r="AW561" s="122">
        <f t="shared" si="114"/>
        <v>3.6394774527655524E-3</v>
      </c>
      <c r="AX561" s="122">
        <f t="shared" si="115"/>
        <v>0.99999999999999989</v>
      </c>
      <c r="AY561" s="122">
        <f>SUMPRODUCT(AN561:AW561,幕後結果_最佳化!$Z$1005:$AI$1005)</f>
        <v>0.15835306288534762</v>
      </c>
      <c r="AZ561" s="122">
        <f>(SUMPRODUCT(AN561:AW561,MMULT(AN561:AW561,幕後結果!$AB$9:$AK$18)))*252</f>
        <v>5.0164117186434765E-2</v>
      </c>
      <c r="BA561" s="122">
        <f t="shared" si="116"/>
        <v>0.22397347429201245</v>
      </c>
      <c r="BB561" s="98">
        <f t="shared" si="117"/>
        <v>0.5154765011807696</v>
      </c>
      <c r="BC561" s="56"/>
      <c r="BD561" s="56"/>
    </row>
    <row r="562" spans="1:56">
      <c r="A562" s="91">
        <v>561</v>
      </c>
      <c r="B562" s="122">
        <v>0.19904605869765968</v>
      </c>
      <c r="C562" s="122">
        <v>0.28934302638044862</v>
      </c>
      <c r="D562" s="122">
        <v>0.51913695581116115</v>
      </c>
      <c r="E562" s="122">
        <v>0.4760138812300112</v>
      </c>
      <c r="F562" s="122">
        <v>8.6301308887665185E-2</v>
      </c>
      <c r="G562" s="122">
        <v>0.95718114611144367</v>
      </c>
      <c r="H562" s="122">
        <v>0.532798247302396</v>
      </c>
      <c r="I562" s="122">
        <v>3.0574855239898779E-2</v>
      </c>
      <c r="J562" s="122">
        <v>8.9035217781797016E-2</v>
      </c>
      <c r="K562" s="100">
        <v>0.16985785717761703</v>
      </c>
      <c r="L562" s="101"/>
      <c r="M562" s="102">
        <v>561</v>
      </c>
      <c r="N562" s="125">
        <v>-0.8450335319434249</v>
      </c>
      <c r="O562" s="125">
        <v>-0.55530500979309183</v>
      </c>
      <c r="P562" s="125">
        <v>4.7987645938241896E-2</v>
      </c>
      <c r="Q562" s="125">
        <v>-6.0160553584970848E-2</v>
      </c>
      <c r="R562" s="125">
        <v>-1.3638886365592202</v>
      </c>
      <c r="S562" s="125">
        <v>1.7188718562626049</v>
      </c>
      <c r="T562" s="125">
        <v>8.2305846458678916E-2</v>
      </c>
      <c r="U562" s="122">
        <v>-1.8724113898431749</v>
      </c>
      <c r="V562" s="122">
        <v>-1.3467199778686969</v>
      </c>
      <c r="W562" s="94">
        <v>-0.95472711422956058</v>
      </c>
      <c r="X562" s="56"/>
      <c r="Y562" s="95">
        <v>561</v>
      </c>
      <c r="Z562" s="122">
        <f>(幕後結果!$AB$2+幕後結果!$AB$4*幕後結果_最佳化!$N1563)*12/3</f>
        <v>-1.0974420419039868</v>
      </c>
      <c r="AA562" s="122">
        <f>(幕後結果!$AC$2+幕後結果!$AC$4*幕後結果_最佳化!$O1563)*12/3</f>
        <v>-2.2165902847469088</v>
      </c>
      <c r="AB562" s="122">
        <f>(幕後結果!$AD$2+幕後結果!$AD$4*幕後結果_最佳化!$P1563)*12/3</f>
        <v>0.1930170733305725</v>
      </c>
      <c r="AC562" s="122">
        <f>(幕後結果!$AE$2+幕後結果!$AE$4*幕後結果_最佳化!$Q1563)*12/3</f>
        <v>0.70913154922774846</v>
      </c>
      <c r="AD562" s="122">
        <f>(幕後結果!$AF$2+幕後結果!$AF$4*幕後結果_最佳化!$R1563)*12/3</f>
        <v>-1.0261587476430731</v>
      </c>
      <c r="AE562" s="122">
        <f>(幕後結果!$AG$2+幕後結果!$AG$4*幕後結果_最佳化!$S1563)*12/3</f>
        <v>1.1053111099395223</v>
      </c>
      <c r="AF562" s="122">
        <f>(幕後結果!$AH$2+幕後結果!$AH$4*幕後結果_最佳化!$T1563)*12/3</f>
        <v>0.68642850405241884</v>
      </c>
      <c r="AG562" s="122">
        <f>(幕後結果!$AI$2+幕後結果!$AI$4*幕後結果_最佳化!$U1563)*12/3</f>
        <v>-3.5559117525911108</v>
      </c>
      <c r="AH562" s="122">
        <f>(幕後結果!$AJ$2+幕後結果!$AJ$4*幕後結果_最佳化!$V1563)*12/3</f>
        <v>-1.4692473699016315</v>
      </c>
      <c r="AI562" s="96">
        <f>(幕後結果!$AK$2+幕後結果!$AK$4*幕後結果_最佳化!$W1563)*12/3</f>
        <v>-1.3568088438731081</v>
      </c>
      <c r="AJ562" s="56"/>
      <c r="AK562" s="56"/>
      <c r="AL562" s="56"/>
      <c r="AM562" s="104">
        <v>561</v>
      </c>
      <c r="AN562" s="122">
        <f t="shared" si="105"/>
        <v>0.15799449605623783</v>
      </c>
      <c r="AO562" s="122">
        <f t="shared" si="106"/>
        <v>0.16265184694229656</v>
      </c>
      <c r="AP562" s="122">
        <f t="shared" si="107"/>
        <v>0.11856282484162602</v>
      </c>
      <c r="AQ562" s="122">
        <f t="shared" si="108"/>
        <v>0.12795701999660944</v>
      </c>
      <c r="AR562" s="122">
        <f t="shared" si="109"/>
        <v>7.3514320700806352E-2</v>
      </c>
      <c r="AS562" s="122">
        <f t="shared" si="110"/>
        <v>0.11175218421689272</v>
      </c>
      <c r="AT562" s="122">
        <f t="shared" si="111"/>
        <v>5.9283816363103065E-2</v>
      </c>
      <c r="AU562" s="122">
        <f t="shared" si="112"/>
        <v>1.7763683389008765E-2</v>
      </c>
      <c r="AV562" s="122">
        <f t="shared" si="113"/>
        <v>6.7562209413202651E-2</v>
      </c>
      <c r="AW562" s="122">
        <f t="shared" si="114"/>
        <v>0.10295759808021655</v>
      </c>
      <c r="AX562" s="122">
        <f t="shared" si="115"/>
        <v>1</v>
      </c>
      <c r="AY562" s="122">
        <f>SUMPRODUCT(AN562:AW562,幕後結果_最佳化!$Z$1005:$AI$1005)</f>
        <v>-1.0700871127568422E-2</v>
      </c>
      <c r="AZ562" s="122">
        <f>(SUMPRODUCT(AN562:AW562,MMULT(AN562:AW562,幕後結果!$AB$9:$AK$18)))*252</f>
        <v>5.2608110567937939E-2</v>
      </c>
      <c r="BA562" s="122">
        <f t="shared" si="116"/>
        <v>0.22936458002040755</v>
      </c>
      <c r="BB562" s="98">
        <f t="shared" si="117"/>
        <v>-0.23369288807713606</v>
      </c>
      <c r="BC562" s="56"/>
      <c r="BD562" s="56"/>
    </row>
    <row r="563" spans="1:56">
      <c r="A563" s="91">
        <v>562</v>
      </c>
      <c r="B563" s="122">
        <v>0.36578771184722947</v>
      </c>
      <c r="C563" s="122">
        <v>0.88605585683461952</v>
      </c>
      <c r="D563" s="122">
        <v>0.59296072058776716</v>
      </c>
      <c r="E563" s="122">
        <v>0.24977875435677332</v>
      </c>
      <c r="F563" s="122">
        <v>0.3477590960502559</v>
      </c>
      <c r="G563" s="122">
        <v>0.18164971768151705</v>
      </c>
      <c r="H563" s="122">
        <v>8.001081270864896E-2</v>
      </c>
      <c r="I563" s="122">
        <v>0.4884776218385769</v>
      </c>
      <c r="J563" s="122">
        <v>0.41964576408248222</v>
      </c>
      <c r="K563" s="100">
        <v>0.67369226778342362</v>
      </c>
      <c r="L563" s="101"/>
      <c r="M563" s="102">
        <v>562</v>
      </c>
      <c r="N563" s="125">
        <v>-0.34303062140630514</v>
      </c>
      <c r="O563" s="125">
        <v>1.2058164109659069</v>
      </c>
      <c r="P563" s="125">
        <v>0.23516772045339984</v>
      </c>
      <c r="Q563" s="125">
        <v>-0.67518614396736154</v>
      </c>
      <c r="R563" s="125">
        <v>-0.39137753915722395</v>
      </c>
      <c r="S563" s="125">
        <v>-0.90909603502300862</v>
      </c>
      <c r="T563" s="125">
        <v>-1.4049988325860798</v>
      </c>
      <c r="U563" s="122">
        <v>-2.8886335612203353E-2</v>
      </c>
      <c r="V563" s="122">
        <v>-0.20279978221717868</v>
      </c>
      <c r="W563" s="94">
        <v>0.45013172240600346</v>
      </c>
      <c r="X563" s="56"/>
      <c r="Y563" s="95">
        <v>562</v>
      </c>
      <c r="Z563" s="122">
        <f>(幕後結果!$AB$2+幕後結果!$AB$4*幕後結果_最佳化!$N1564)*12/3</f>
        <v>-0.47418012908835605</v>
      </c>
      <c r="AA563" s="122">
        <f>(幕後結果!$AC$2+幕後結果!$AC$4*幕後結果_最佳化!$O1564)*12/3</f>
        <v>0.25398002753545001</v>
      </c>
      <c r="AB563" s="122">
        <f>(幕後結果!$AD$2+幕後結果!$AD$4*幕後結果_最佳化!$P1564)*12/3</f>
        <v>0.68516624237292467</v>
      </c>
      <c r="AC563" s="122">
        <f>(幕後結果!$AE$2+幕後結果!$AE$4*幕後結果_最佳化!$Q1564)*12/3</f>
        <v>0.64188685529943512</v>
      </c>
      <c r="AD563" s="122">
        <f>(幕後結果!$AF$2+幕後結果!$AF$4*幕後結果_最佳化!$R1564)*12/3</f>
        <v>-0.2306925987521832</v>
      </c>
      <c r="AE563" s="122">
        <f>(幕後結果!$AG$2+幕後結果!$AG$4*幕後結果_最佳化!$S1564)*12/3</f>
        <v>-0.46131517127990218</v>
      </c>
      <c r="AF563" s="122">
        <f>(幕後結果!$AH$2+幕後結果!$AH$4*幕後結果_最佳化!$T1564)*12/3</f>
        <v>-0.17438619013832635</v>
      </c>
      <c r="AG563" s="122">
        <f>(幕後結果!$AI$2+幕後結果!$AI$4*幕後結果_最佳化!$U1564)*12/3</f>
        <v>-1.2260867006489933</v>
      </c>
      <c r="AH563" s="122">
        <f>(幕後結果!$AJ$2+幕後結果!$AJ$4*幕後結果_最佳化!$V1564)*12/3</f>
        <v>7.9607948460163475E-3</v>
      </c>
      <c r="AI563" s="96">
        <f>(幕後結果!$AK$2+幕後結果!$AK$4*幕後結果_最佳化!$W1564)*12/3</f>
        <v>-0.42943873895906376</v>
      </c>
      <c r="AJ563" s="56"/>
      <c r="AK563" s="56"/>
      <c r="AL563" s="56"/>
      <c r="AM563" s="104">
        <v>562</v>
      </c>
      <c r="AN563" s="122">
        <f t="shared" si="105"/>
        <v>0.12755160151850448</v>
      </c>
      <c r="AO563" s="122">
        <f t="shared" si="106"/>
        <v>0.19482050281390459</v>
      </c>
      <c r="AP563" s="122">
        <f t="shared" si="107"/>
        <v>0.10826389489045952</v>
      </c>
      <c r="AQ563" s="122">
        <f t="shared" si="108"/>
        <v>4.3725534546341746E-2</v>
      </c>
      <c r="AR563" s="122">
        <f t="shared" si="109"/>
        <v>0.25593231724125032</v>
      </c>
      <c r="AS563" s="122">
        <f t="shared" si="110"/>
        <v>0.11152771592311775</v>
      </c>
      <c r="AT563" s="122">
        <f t="shared" si="111"/>
        <v>8.7383829854100464E-3</v>
      </c>
      <c r="AU563" s="122">
        <f t="shared" si="112"/>
        <v>0.13347946521111195</v>
      </c>
      <c r="AV563" s="122">
        <f t="shared" si="113"/>
        <v>1.3359749646874319E-3</v>
      </c>
      <c r="AW563" s="122">
        <f t="shared" si="114"/>
        <v>1.4624609905212154E-2</v>
      </c>
      <c r="AX563" s="122">
        <f t="shared" si="115"/>
        <v>1</v>
      </c>
      <c r="AY563" s="122">
        <f>SUMPRODUCT(AN563:AW563,幕後結果_最佳化!$Z$1005:$AI$1005)</f>
        <v>-0.27978540511570776</v>
      </c>
      <c r="AZ563" s="122">
        <f>(SUMPRODUCT(AN563:AW563,MMULT(AN563:AW563,幕後結果!$AB$9:$AK$18)))*252</f>
        <v>5.422771598903741E-2</v>
      </c>
      <c r="BA563" s="122">
        <f t="shared" si="116"/>
        <v>0.23286845211199694</v>
      </c>
      <c r="BB563" s="98">
        <f t="shared" si="117"/>
        <v>-1.3856982437471341</v>
      </c>
      <c r="BC563" s="56"/>
      <c r="BD563" s="56"/>
    </row>
    <row r="564" spans="1:56">
      <c r="A564" s="91">
        <v>563</v>
      </c>
      <c r="B564" s="122">
        <v>5.6978184328088766E-2</v>
      </c>
      <c r="C564" s="122">
        <v>3.8827157915163557E-2</v>
      </c>
      <c r="D564" s="122">
        <v>0.88670322642068378</v>
      </c>
      <c r="E564" s="122">
        <v>0.42488654604709164</v>
      </c>
      <c r="F564" s="122">
        <v>0.56776098654798846</v>
      </c>
      <c r="G564" s="122">
        <v>0.70394927549576924</v>
      </c>
      <c r="H564" s="122">
        <v>5.3719172091168055E-2</v>
      </c>
      <c r="I564" s="122">
        <v>0.78113411127957977</v>
      </c>
      <c r="J564" s="122">
        <v>0.81741939554897414</v>
      </c>
      <c r="K564" s="100">
        <v>0.83716655137457474</v>
      </c>
      <c r="L564" s="101"/>
      <c r="M564" s="102">
        <v>563</v>
      </c>
      <c r="N564" s="125">
        <v>-1.580657509627746</v>
      </c>
      <c r="O564" s="125">
        <v>-1.7644614759833888</v>
      </c>
      <c r="P564" s="125">
        <v>1.2091803970247192</v>
      </c>
      <c r="Q564" s="125">
        <v>-0.18940795249409381</v>
      </c>
      <c r="R564" s="125">
        <v>0.17067664631102678</v>
      </c>
      <c r="S564" s="125">
        <v>0.53579324821725272</v>
      </c>
      <c r="T564" s="125">
        <v>-1.6098145667643637</v>
      </c>
      <c r="U564" s="122">
        <v>0.77602914518647237</v>
      </c>
      <c r="V564" s="122">
        <v>0.90557431486026019</v>
      </c>
      <c r="W564" s="94">
        <v>0.98287919753872532</v>
      </c>
      <c r="X564" s="56"/>
      <c r="Y564" s="95">
        <v>563</v>
      </c>
      <c r="Z564" s="122">
        <f>(幕後結果!$AB$2+幕後結果!$AB$4*幕後結果_最佳化!$N1565)*12/3</f>
        <v>-2.0107562833573152</v>
      </c>
      <c r="AA564" s="122">
        <f>(幕後結果!$AC$2+幕後結果!$AC$4*幕後結果_最佳化!$O1565)*12/3</f>
        <v>-3.946810819735644</v>
      </c>
      <c r="AB564" s="122">
        <f>(幕後結果!$AD$2+幕後結果!$AD$4*幕後結果_最佳化!$P1565)*12/3</f>
        <v>0.85418300656560786</v>
      </c>
      <c r="AC564" s="122">
        <f>(幕後結果!$AE$2+幕後結果!$AE$4*幕後結果_最佳化!$Q1565)*12/3</f>
        <v>0.63611370946391754</v>
      </c>
      <c r="AD564" s="122">
        <f>(幕後結果!$AF$2+幕後結果!$AF$4*幕後結果_最佳化!$R1565)*12/3</f>
        <v>3.4018852885655676E-3</v>
      </c>
      <c r="AE564" s="122">
        <f>(幕後結果!$AG$2+幕後結果!$AG$4*幕後結果_最佳化!$S1565)*12/3</f>
        <v>6.7245674013958701E-2</v>
      </c>
      <c r="AF564" s="122">
        <f>(幕後結果!$AH$2+幕後結果!$AH$4*幕後結果_最佳化!$T1565)*12/3</f>
        <v>-0.52907094462117832</v>
      </c>
      <c r="AG564" s="122">
        <f>(幕後結果!$AI$2+幕後結果!$AI$4*幕後結果_最佳化!$U1565)*12/3</f>
        <v>-0.62867505961359038</v>
      </c>
      <c r="AH564" s="122">
        <f>(幕後結果!$AJ$2+幕後結果!$AJ$4*幕後結果_最佳化!$V1565)*12/3</f>
        <v>-0.21306719752012318</v>
      </c>
      <c r="AI564" s="96">
        <f>(幕後結果!$AK$2+幕後結果!$AK$4*幕後結果_最佳化!$W1565)*12/3</f>
        <v>-0.56027845206202398</v>
      </c>
      <c r="AJ564" s="56"/>
      <c r="AK564" s="56"/>
      <c r="AL564" s="56"/>
      <c r="AM564" s="104">
        <v>563</v>
      </c>
      <c r="AN564" s="122">
        <f t="shared" si="105"/>
        <v>3.6637489848807478E-2</v>
      </c>
      <c r="AO564" s="122">
        <f t="shared" si="106"/>
        <v>0.13437164014006994</v>
      </c>
      <c r="AP564" s="122">
        <f t="shared" si="107"/>
        <v>2.7335806908580066E-2</v>
      </c>
      <c r="AQ564" s="122">
        <f t="shared" si="108"/>
        <v>0.14129226911383636</v>
      </c>
      <c r="AR564" s="122">
        <f t="shared" si="109"/>
        <v>0.14955126391083459</v>
      </c>
      <c r="AS564" s="122">
        <f t="shared" si="110"/>
        <v>6.6203556205362127E-2</v>
      </c>
      <c r="AT564" s="122">
        <f t="shared" si="111"/>
        <v>0.13796559930918376</v>
      </c>
      <c r="AU564" s="122">
        <f t="shared" si="112"/>
        <v>6.9519658600735987E-2</v>
      </c>
      <c r="AV564" s="122">
        <f t="shared" si="113"/>
        <v>0.12115499167560173</v>
      </c>
      <c r="AW564" s="122">
        <f t="shared" si="114"/>
        <v>0.11596772428698797</v>
      </c>
      <c r="AX564" s="122">
        <f t="shared" si="115"/>
        <v>0.99999999999999989</v>
      </c>
      <c r="AY564" s="122">
        <f>SUMPRODUCT(AN564:AW564,幕後結果_最佳化!$Z$1005:$AI$1005)</f>
        <v>2.1236550994148791E-2</v>
      </c>
      <c r="AZ564" s="122">
        <f>(SUMPRODUCT(AN564:AW564,MMULT(AN564:AW564,幕後結果!$AB$9:$AK$18)))*252</f>
        <v>4.1574880729580418E-2</v>
      </c>
      <c r="BA564" s="122">
        <f t="shared" si="116"/>
        <v>0.20389919256725961</v>
      </c>
      <c r="BB564" s="98">
        <f t="shared" si="117"/>
        <v>-0.10624587931462826</v>
      </c>
      <c r="BC564" s="56"/>
      <c r="BD564" s="56"/>
    </row>
    <row r="565" spans="1:56">
      <c r="A565" s="91">
        <v>564</v>
      </c>
      <c r="B565" s="122">
        <v>0.47163593091810241</v>
      </c>
      <c r="C565" s="122">
        <v>0.43333100197842445</v>
      </c>
      <c r="D565" s="122">
        <v>0.93932259710697008</v>
      </c>
      <c r="E565" s="122">
        <v>8.515330694897072E-2</v>
      </c>
      <c r="F565" s="122">
        <v>0.51720185177798483</v>
      </c>
      <c r="G565" s="122">
        <v>0.33134694558408007</v>
      </c>
      <c r="H565" s="122">
        <v>0.21321992808284684</v>
      </c>
      <c r="I565" s="122">
        <v>0.58847362268644798</v>
      </c>
      <c r="J565" s="122">
        <v>0.65328383180732996</v>
      </c>
      <c r="K565" s="100">
        <v>0.20033949667431772</v>
      </c>
      <c r="L565" s="101"/>
      <c r="M565" s="102">
        <v>564</v>
      </c>
      <c r="N565" s="125">
        <v>-7.1158183384805659E-2</v>
      </c>
      <c r="O565" s="125">
        <v>-0.16789993157859504</v>
      </c>
      <c r="P565" s="125">
        <v>1.5491119705542618</v>
      </c>
      <c r="Q565" s="125">
        <v>-1.3712192666789675</v>
      </c>
      <c r="R565" s="125">
        <v>4.3132017903878203E-2</v>
      </c>
      <c r="S565" s="125">
        <v>-0.4361968803566359</v>
      </c>
      <c r="T565" s="125">
        <v>-0.79529855112826475</v>
      </c>
      <c r="U565" s="122">
        <v>0.22362031529489371</v>
      </c>
      <c r="V565" s="122">
        <v>0.39420142136476621</v>
      </c>
      <c r="W565" s="94">
        <v>-0.84040919862745156</v>
      </c>
      <c r="X565" s="56"/>
      <c r="Y565" s="95">
        <v>564</v>
      </c>
      <c r="Z565" s="122">
        <f>(幕後結果!$AB$2+幕後結果!$AB$4*幕後結果_最佳化!$N1566)*12/3</f>
        <v>-0.13663679576021348</v>
      </c>
      <c r="AA565" s="122">
        <f>(幕後結果!$AC$2+幕後結果!$AC$4*幕後結果_最佳化!$O1566)*12/3</f>
        <v>-1.6154796176656212</v>
      </c>
      <c r="AB565" s="122">
        <f>(幕後結果!$AD$2+幕後結果!$AD$4*幕後結果_最佳化!$P1566)*12/3</f>
        <v>1.7653319522152042</v>
      </c>
      <c r="AC565" s="122">
        <f>(幕後結果!$AE$2+幕後結果!$AE$4*幕後結果_最佳化!$Q1566)*12/3</f>
        <v>0.22540992694158413</v>
      </c>
      <c r="AD565" s="122">
        <f>(幕後結果!$AF$2+幕後結果!$AF$4*幕後結果_最佳化!$R1566)*12/3</f>
        <v>-2.9954749315935707E-2</v>
      </c>
      <c r="AE565" s="122">
        <f>(幕後結果!$AG$2+幕後結果!$AG$4*幕後結果_最佳化!$S1566)*12/3</f>
        <v>-0.51026824513062741</v>
      </c>
      <c r="AF565" s="122">
        <f>(幕後結果!$AH$2+幕後結果!$AH$4*幕後結果_最佳化!$T1566)*12/3</f>
        <v>0.71077884455786522</v>
      </c>
      <c r="AG565" s="122">
        <f>(幕後結果!$AI$2+幕後結果!$AI$4*幕後結果_最佳化!$U1566)*12/3</f>
        <v>-0.62095482469983665</v>
      </c>
      <c r="AH565" s="122">
        <f>(幕後結果!$AJ$2+幕後結果!$AJ$4*幕後結果_最佳化!$V1566)*12/3</f>
        <v>0.34072252167980349</v>
      </c>
      <c r="AI565" s="96">
        <f>(幕後結果!$AK$2+幕後結果!$AK$4*幕後結果_最佳化!$W1566)*12/3</f>
        <v>-0.9694247636795077</v>
      </c>
      <c r="AJ565" s="56"/>
      <c r="AK565" s="56"/>
      <c r="AL565" s="56"/>
      <c r="AM565" s="104">
        <v>564</v>
      </c>
      <c r="AN565" s="122">
        <f t="shared" si="105"/>
        <v>0.13060336815366422</v>
      </c>
      <c r="AO565" s="122">
        <f t="shared" si="106"/>
        <v>0.3854679304746696</v>
      </c>
      <c r="AP565" s="122">
        <f t="shared" si="107"/>
        <v>4.6447262034081706E-2</v>
      </c>
      <c r="AQ565" s="122">
        <f t="shared" si="108"/>
        <v>0.105578637938456</v>
      </c>
      <c r="AR565" s="122">
        <f t="shared" si="109"/>
        <v>0.15656035710259425</v>
      </c>
      <c r="AS565" s="122">
        <f t="shared" si="110"/>
        <v>6.4144725073407155E-2</v>
      </c>
      <c r="AT565" s="122">
        <f t="shared" si="111"/>
        <v>1.3338473238778674E-2</v>
      </c>
      <c r="AU565" s="122">
        <f t="shared" si="112"/>
        <v>2.489706146270546E-4</v>
      </c>
      <c r="AV565" s="122">
        <f t="shared" si="113"/>
        <v>3.2471015294274881E-2</v>
      </c>
      <c r="AW565" s="122">
        <f t="shared" si="114"/>
        <v>6.5139260075446292E-2</v>
      </c>
      <c r="AX565" s="122">
        <f t="shared" si="115"/>
        <v>0.99999999999999978</v>
      </c>
      <c r="AY565" s="122">
        <f>SUMPRODUCT(AN565:AW565,幕後結果_最佳化!$Z$1005:$AI$1005)</f>
        <v>-0.4212986033960141</v>
      </c>
      <c r="AZ565" s="122">
        <f>(SUMPRODUCT(AN565:AW565,MMULT(AN565:AW565,幕後結果!$AB$9:$AK$18)))*252</f>
        <v>8.2157665102236391E-2</v>
      </c>
      <c r="BA565" s="122">
        <f t="shared" si="116"/>
        <v>0.28663158427192981</v>
      </c>
      <c r="BB565" s="98">
        <f t="shared" si="117"/>
        <v>-1.6194956483079861</v>
      </c>
      <c r="BC565" s="56"/>
      <c r="BD565" s="56"/>
    </row>
    <row r="566" spans="1:56">
      <c r="A566" s="91">
        <v>565</v>
      </c>
      <c r="B566" s="122">
        <v>0.95598288367503081</v>
      </c>
      <c r="C566" s="122">
        <v>0.68592008181044828</v>
      </c>
      <c r="D566" s="122">
        <v>0.17936105896653554</v>
      </c>
      <c r="E566" s="122">
        <v>0.13852486826498134</v>
      </c>
      <c r="F566" s="122">
        <v>0.7682269611772734</v>
      </c>
      <c r="G566" s="122">
        <v>0.71303357740871864</v>
      </c>
      <c r="H566" s="122">
        <v>4.9161859986009082E-2</v>
      </c>
      <c r="I566" s="122">
        <v>0.81052328172651866</v>
      </c>
      <c r="J566" s="122">
        <v>5.3234505636828633E-2</v>
      </c>
      <c r="K566" s="100">
        <v>0.87201108674007677</v>
      </c>
      <c r="L566" s="101"/>
      <c r="M566" s="102">
        <v>565</v>
      </c>
      <c r="N566" s="125">
        <v>1.7058595494220654</v>
      </c>
      <c r="O566" s="125">
        <v>0.48431851714865126</v>
      </c>
      <c r="P566" s="125">
        <v>-0.9178027965070229</v>
      </c>
      <c r="Q566" s="125">
        <v>-1.0869707504144468</v>
      </c>
      <c r="R566" s="125">
        <v>0.73302025174527496</v>
      </c>
      <c r="S566" s="125">
        <v>0.56226886920612951</v>
      </c>
      <c r="T566" s="125">
        <v>-1.6530351014066018</v>
      </c>
      <c r="U566" s="122">
        <v>0.87982626002643083</v>
      </c>
      <c r="V566" s="122">
        <v>-1.6142693683220246</v>
      </c>
      <c r="W566" s="94">
        <v>1.135949197673755</v>
      </c>
      <c r="X566" s="56"/>
      <c r="Y566" s="95">
        <v>565</v>
      </c>
      <c r="Z566" s="122">
        <f>(幕後結果!$AB$2+幕後結果!$AB$4*幕後結果_最佳化!$N1567)*12/3</f>
        <v>2.0696202756808297</v>
      </c>
      <c r="AA566" s="122">
        <f>(幕後結果!$AC$2+幕後結果!$AC$4*幕後結果_最佳化!$O1567)*12/3</f>
        <v>-0.56227871374581551</v>
      </c>
      <c r="AB566" s="122">
        <f>(幕後結果!$AD$2+幕後結果!$AD$4*幕後結果_最佳化!$P1567)*12/3</f>
        <v>0.23056489788483794</v>
      </c>
      <c r="AC566" s="122">
        <f>(幕後結果!$AE$2+幕後結果!$AE$4*幕後結果_最佳化!$Q1567)*12/3</f>
        <v>6.8686299575291043E-2</v>
      </c>
      <c r="AD566" s="122">
        <f>(幕後結果!$AF$2+幕後結果!$AF$4*幕後結果_最佳化!$R1567)*12/3</f>
        <v>0.22134024882710127</v>
      </c>
      <c r="AE566" s="122">
        <f>(幕後結果!$AG$2+幕後結果!$AG$4*幕後結果_最佳化!$S1567)*12/3</f>
        <v>0.53258026131873648</v>
      </c>
      <c r="AF566" s="122">
        <f>(幕後結果!$AH$2+幕後結果!$AH$4*幕後結果_最佳化!$T1567)*12/3</f>
        <v>0.21156379593736718</v>
      </c>
      <c r="AG566" s="122">
        <f>(幕後結果!$AI$2+幕後結果!$AI$4*幕後結果_最佳化!$U1567)*12/3</f>
        <v>1.1710843465103284</v>
      </c>
      <c r="AH566" s="122">
        <f>(幕後結果!$AJ$2+幕後結果!$AJ$4*幕後結果_最佳化!$V1567)*12/3</f>
        <v>-0.7910976455976314</v>
      </c>
      <c r="AI566" s="96">
        <f>(幕後結果!$AK$2+幕後結果!$AK$4*幕後結果_最佳化!$W1567)*12/3</f>
        <v>0.48052259117074309</v>
      </c>
      <c r="AJ566" s="56"/>
      <c r="AK566" s="56"/>
      <c r="AL566" s="56"/>
      <c r="AM566" s="104">
        <v>565</v>
      </c>
      <c r="AN566" s="122">
        <f t="shared" si="105"/>
        <v>3.6976519083810021E-2</v>
      </c>
      <c r="AO566" s="122">
        <f t="shared" si="106"/>
        <v>0.13481268263425628</v>
      </c>
      <c r="AP566" s="122">
        <f t="shared" si="107"/>
        <v>0.12359937977929285</v>
      </c>
      <c r="AQ566" s="122">
        <f t="shared" si="108"/>
        <v>0.16462742410493769</v>
      </c>
      <c r="AR566" s="122">
        <f t="shared" si="109"/>
        <v>2.0781374518103437E-2</v>
      </c>
      <c r="AS566" s="122">
        <f t="shared" si="110"/>
        <v>0.16067755652120366</v>
      </c>
      <c r="AT566" s="122">
        <f t="shared" si="111"/>
        <v>9.7017044285302834E-2</v>
      </c>
      <c r="AU566" s="122">
        <f t="shared" si="112"/>
        <v>7.100493280753491E-3</v>
      </c>
      <c r="AV566" s="122">
        <f t="shared" si="113"/>
        <v>0.17160509459439771</v>
      </c>
      <c r="AW566" s="122">
        <f t="shared" si="114"/>
        <v>8.2802431197942047E-2</v>
      </c>
      <c r="AX566" s="122">
        <f t="shared" si="115"/>
        <v>1</v>
      </c>
      <c r="AY566" s="122">
        <f>SUMPRODUCT(AN566:AW566,幕後結果_最佳化!$Z$1005:$AI$1005)</f>
        <v>0.15973075132375494</v>
      </c>
      <c r="AZ566" s="122">
        <f>(SUMPRODUCT(AN566:AW566,MMULT(AN566:AW566,幕後結果!$AB$9:$AK$18)))*252</f>
        <v>5.157705811581538E-2</v>
      </c>
      <c r="BA566" s="122">
        <f t="shared" si="116"/>
        <v>0.22710583021097319</v>
      </c>
      <c r="BB566" s="98">
        <f t="shared" si="117"/>
        <v>0.51443307824912887</v>
      </c>
      <c r="BC566" s="56"/>
      <c r="BD566" s="56"/>
    </row>
    <row r="567" spans="1:56">
      <c r="A567" s="91">
        <v>566</v>
      </c>
      <c r="B567" s="122">
        <v>0.66158223696978857</v>
      </c>
      <c r="C567" s="122">
        <v>0.75374922700355285</v>
      </c>
      <c r="D567" s="122">
        <v>0.86334363844762563</v>
      </c>
      <c r="E567" s="122">
        <v>0.68464250139999216</v>
      </c>
      <c r="F567" s="122">
        <v>0.92606681445785433</v>
      </c>
      <c r="G567" s="122">
        <v>0.37837118296818195</v>
      </c>
      <c r="H567" s="122">
        <v>0.67934480621431947</v>
      </c>
      <c r="I567" s="122">
        <v>0.89310415180312486</v>
      </c>
      <c r="J567" s="122">
        <v>9.5070490748336622E-2</v>
      </c>
      <c r="K567" s="100">
        <v>0.81198424256396429</v>
      </c>
      <c r="L567" s="101"/>
      <c r="M567" s="102">
        <v>566</v>
      </c>
      <c r="N567" s="125">
        <v>0.41678520364558286</v>
      </c>
      <c r="O567" s="125">
        <v>0.68633553440591211</v>
      </c>
      <c r="P567" s="125">
        <v>1.0954655660870649</v>
      </c>
      <c r="Q567" s="125">
        <v>0.48072072802393978</v>
      </c>
      <c r="R567" s="125">
        <v>1.4471090951899208</v>
      </c>
      <c r="S567" s="125">
        <v>-0.30976145410176137</v>
      </c>
      <c r="T567" s="125">
        <v>0.46586744132711777</v>
      </c>
      <c r="U567" s="122">
        <v>1.2432066402972073</v>
      </c>
      <c r="V567" s="122">
        <v>-1.3101621666312562</v>
      </c>
      <c r="W567" s="94">
        <v>0.88523200333317953</v>
      </c>
      <c r="X567" s="56"/>
      <c r="Y567" s="95">
        <v>566</v>
      </c>
      <c r="Z567" s="122">
        <f>(幕後結果!$AB$2+幕後結果!$AB$4*幕後結果_最佳化!$N1568)*12/3</f>
        <v>0.46916951006559732</v>
      </c>
      <c r="AA567" s="122">
        <f>(幕後結果!$AC$2+幕後結果!$AC$4*幕後結果_最佳化!$O1568)*12/3</f>
        <v>-0.39588585092544548</v>
      </c>
      <c r="AB567" s="122">
        <f>(幕後結果!$AD$2+幕後結果!$AD$4*幕後結果_最佳化!$P1568)*12/3</f>
        <v>1.6062183738714151</v>
      </c>
      <c r="AC567" s="122">
        <f>(幕後結果!$AE$2+幕後結果!$AE$4*幕後結果_最佳化!$Q1568)*12/3</f>
        <v>1.6382770638902981</v>
      </c>
      <c r="AD567" s="122">
        <f>(幕後結果!$AF$2+幕後結果!$AF$4*幕後結果_最佳化!$R1568)*12/3</f>
        <v>1.099238231469656</v>
      </c>
      <c r="AE567" s="122">
        <f>(幕後結果!$AG$2+幕後結果!$AG$4*幕後結果_最佳化!$S1568)*12/3</f>
        <v>0.97909500077201672</v>
      </c>
      <c r="AF567" s="122">
        <f>(幕後結果!$AH$2+幕後結果!$AH$4*幕後結果_最佳化!$T1568)*12/3</f>
        <v>2.0782361234844355</v>
      </c>
      <c r="AG567" s="122">
        <f>(幕後結果!$AI$2+幕後結果!$AI$4*幕後結果_最佳化!$U1568)*12/3</f>
        <v>0.9844945738304931</v>
      </c>
      <c r="AH567" s="122">
        <f>(幕後結果!$AJ$2+幕後結果!$AJ$4*幕後結果_最佳化!$V1568)*12/3</f>
        <v>1.7414689204199502E-2</v>
      </c>
      <c r="AI567" s="96">
        <f>(幕後結果!$AK$2+幕後結果!$AK$4*幕後結果_最佳化!$W1568)*12/3</f>
        <v>0.43178045953071781</v>
      </c>
      <c r="AJ567" s="56"/>
      <c r="AK567" s="56"/>
      <c r="AL567" s="56"/>
      <c r="AM567" s="104">
        <v>566</v>
      </c>
      <c r="AN567" s="122">
        <f t="shared" si="105"/>
        <v>8.8321572206008624E-3</v>
      </c>
      <c r="AO567" s="122">
        <f t="shared" si="106"/>
        <v>0.15782512227749848</v>
      </c>
      <c r="AP567" s="122">
        <f t="shared" si="107"/>
        <v>0.14760860300168291</v>
      </c>
      <c r="AQ567" s="122">
        <f t="shared" si="108"/>
        <v>0.15709772080290876</v>
      </c>
      <c r="AR567" s="122">
        <f t="shared" si="109"/>
        <v>0.14949999083300061</v>
      </c>
      <c r="AS567" s="122">
        <f t="shared" si="110"/>
        <v>0.11016218873010394</v>
      </c>
      <c r="AT567" s="122">
        <f t="shared" si="111"/>
        <v>4.8699656953094021E-2</v>
      </c>
      <c r="AU567" s="122">
        <f t="shared" si="112"/>
        <v>7.3445343903014923E-2</v>
      </c>
      <c r="AV567" s="122">
        <f t="shared" si="113"/>
        <v>6.6749633637192163E-2</v>
      </c>
      <c r="AW567" s="122">
        <f t="shared" si="114"/>
        <v>8.0079582640903507E-2</v>
      </c>
      <c r="AX567" s="122">
        <f t="shared" si="115"/>
        <v>1.0000000000000002</v>
      </c>
      <c r="AY567" s="122">
        <f>SUMPRODUCT(AN567:AW567,幕後結果_最佳化!$Z$1005:$AI$1005)</f>
        <v>-2.3580273832519552E-2</v>
      </c>
      <c r="AZ567" s="122">
        <f>(SUMPRODUCT(AN567:AW567,MMULT(AN567:AW567,幕後結果!$AB$9:$AK$18)))*252</f>
        <v>4.6441111217138627E-2</v>
      </c>
      <c r="BA567" s="122">
        <f t="shared" si="116"/>
        <v>0.2155019981743525</v>
      </c>
      <c r="BB567" s="98">
        <f t="shared" si="117"/>
        <v>-0.30849028962939595</v>
      </c>
      <c r="BC567" s="56"/>
      <c r="BD567" s="56"/>
    </row>
    <row r="568" spans="1:56">
      <c r="A568" s="91">
        <v>567</v>
      </c>
      <c r="B568" s="122">
        <v>0.27972623229471605</v>
      </c>
      <c r="C568" s="122">
        <v>0.19101701635145374</v>
      </c>
      <c r="D568" s="122">
        <v>0.38229788434133893</v>
      </c>
      <c r="E568" s="122">
        <v>0.72129843508448332</v>
      </c>
      <c r="F568" s="122">
        <v>0.28371334277193982</v>
      </c>
      <c r="G568" s="122">
        <v>0.89524631658123122</v>
      </c>
      <c r="H568" s="122">
        <v>0.40651387285226792</v>
      </c>
      <c r="I568" s="122">
        <v>7.120370574346091E-2</v>
      </c>
      <c r="J568" s="122">
        <v>0.11707508687851487</v>
      </c>
      <c r="K568" s="100">
        <v>8.5514929851193466E-2</v>
      </c>
      <c r="L568" s="101"/>
      <c r="M568" s="102">
        <v>567</v>
      </c>
      <c r="N568" s="125">
        <v>-0.58365497622569174</v>
      </c>
      <c r="O568" s="125">
        <v>-0.87415466191553315</v>
      </c>
      <c r="P568" s="125">
        <v>-0.29945124279273061</v>
      </c>
      <c r="Q568" s="125">
        <v>0.58670309343321003</v>
      </c>
      <c r="R568" s="125">
        <v>-0.57184544619542621</v>
      </c>
      <c r="S568" s="125">
        <v>1.2549212009166009</v>
      </c>
      <c r="T568" s="125">
        <v>-0.2365218611377759</v>
      </c>
      <c r="U568" s="122">
        <v>-1.4668847433483003</v>
      </c>
      <c r="V568" s="122">
        <v>-1.1897359934179015</v>
      </c>
      <c r="W568" s="94">
        <v>-1.3689021625142401</v>
      </c>
      <c r="X568" s="56"/>
      <c r="Y568" s="95">
        <v>567</v>
      </c>
      <c r="Z568" s="122">
        <f>(幕後結果!$AB$2+幕後結果!$AB$4*幕後結果_最佳化!$N1569)*12/3</f>
        <v>-0.77292739231496732</v>
      </c>
      <c r="AA568" s="122">
        <f>(幕後結果!$AC$2+幕後結果!$AC$4*幕後結果_最佳化!$O1569)*12/3</f>
        <v>-2.633278463260234</v>
      </c>
      <c r="AB568" s="122">
        <f>(幕後結果!$AD$2+幕後結果!$AD$4*幕後結果_最佳化!$P1569)*12/3</f>
        <v>-6.1507620774515437E-2</v>
      </c>
      <c r="AC568" s="122">
        <f>(幕後結果!$AE$2+幕後結果!$AE$4*幕後結果_最佳化!$Q1569)*12/3</f>
        <v>1.0567029993394992</v>
      </c>
      <c r="AD568" s="122">
        <f>(幕後結果!$AF$2+幕後結果!$AF$4*幕後結果_最佳化!$R1569)*12/3</f>
        <v>-0.51856433169143012</v>
      </c>
      <c r="AE568" s="122">
        <f>(幕後結果!$AG$2+幕後結果!$AG$4*幕後結果_最佳化!$S1569)*12/3</f>
        <v>1.1098618671972904</v>
      </c>
      <c r="AF568" s="122">
        <f>(幕後結果!$AH$2+幕後結果!$AH$4*幕後結果_最佳化!$T1569)*12/3</f>
        <v>0.56508409557641515</v>
      </c>
      <c r="AG568" s="122">
        <f>(幕後結果!$AI$2+幕後結果!$AI$4*幕後結果_最佳化!$U1569)*12/3</f>
        <v>-2.8381353969496419</v>
      </c>
      <c r="AH568" s="122">
        <f>(幕後結果!$AJ$2+幕後結果!$AJ$4*幕後結果_最佳化!$V1569)*12/3</f>
        <v>-1.3788282225753994</v>
      </c>
      <c r="AI568" s="96">
        <f>(幕後結果!$AK$2+幕後結果!$AK$4*幕後結果_最佳化!$W1569)*12/3</f>
        <v>-1.3806748267045583</v>
      </c>
      <c r="AJ568" s="56"/>
      <c r="AK568" s="56"/>
      <c r="AL568" s="56"/>
      <c r="AM568" s="104">
        <v>567</v>
      </c>
      <c r="AN568" s="122">
        <f t="shared" si="105"/>
        <v>4.7148045765289092E-3</v>
      </c>
      <c r="AO568" s="122">
        <f t="shared" si="106"/>
        <v>8.0614577353502359E-2</v>
      </c>
      <c r="AP568" s="122">
        <f t="shared" si="107"/>
        <v>7.3439131729119839E-2</v>
      </c>
      <c r="AQ568" s="122">
        <f t="shared" si="108"/>
        <v>0.19840051215962309</v>
      </c>
      <c r="AR568" s="122">
        <f t="shared" si="109"/>
        <v>7.383992767726269E-2</v>
      </c>
      <c r="AS568" s="122">
        <f t="shared" si="110"/>
        <v>0.18934681130793501</v>
      </c>
      <c r="AT568" s="122">
        <f t="shared" si="111"/>
        <v>8.7773237528512849E-2</v>
      </c>
      <c r="AU568" s="122">
        <f t="shared" si="112"/>
        <v>0.16426061163615399</v>
      </c>
      <c r="AV568" s="122">
        <f t="shared" si="113"/>
        <v>7.4608827696881458E-2</v>
      </c>
      <c r="AW568" s="122">
        <f t="shared" si="114"/>
        <v>5.3001558334479767E-2</v>
      </c>
      <c r="AX568" s="122">
        <f t="shared" si="115"/>
        <v>1</v>
      </c>
      <c r="AY568" s="122">
        <f>SUMPRODUCT(AN568:AW568,幕後結果_最佳化!$Z$1005:$AI$1005)</f>
        <v>0.10150979535380364</v>
      </c>
      <c r="AZ568" s="122">
        <f>(SUMPRODUCT(AN568:AW568,MMULT(AN568:AW568,幕後結果!$AB$9:$AK$18)))*252</f>
        <v>4.8390922317317397E-2</v>
      </c>
      <c r="BA568" s="122">
        <f t="shared" si="116"/>
        <v>0.2199793679355348</v>
      </c>
      <c r="BB568" s="98">
        <f t="shared" si="117"/>
        <v>0.26643314736216217</v>
      </c>
      <c r="BC568" s="56"/>
      <c r="BD568" s="56"/>
    </row>
    <row r="569" spans="1:56">
      <c r="A569" s="91">
        <v>568</v>
      </c>
      <c r="B569" s="122">
        <v>0.9058512600965003</v>
      </c>
      <c r="C569" s="122">
        <v>0.31529693057587704</v>
      </c>
      <c r="D569" s="122">
        <v>0.58638696408400914</v>
      </c>
      <c r="E569" s="122">
        <v>4.2927036303580746E-2</v>
      </c>
      <c r="F569" s="122">
        <v>0.97290750120091807</v>
      </c>
      <c r="G569" s="122">
        <v>0.87744456990336883</v>
      </c>
      <c r="H569" s="122">
        <v>0.63601298763175862</v>
      </c>
      <c r="I569" s="122">
        <v>0.95089634592541317</v>
      </c>
      <c r="J569" s="122">
        <v>0.48378636896054927</v>
      </c>
      <c r="K569" s="100">
        <v>0.80811715554818098</v>
      </c>
      <c r="L569" s="101"/>
      <c r="M569" s="102">
        <v>568</v>
      </c>
      <c r="N569" s="125">
        <v>1.3156323213019609</v>
      </c>
      <c r="O569" s="125">
        <v>-0.48089115259655085</v>
      </c>
      <c r="P569" s="125">
        <v>0.2182605989856235</v>
      </c>
      <c r="Q569" s="125">
        <v>-1.7176850778553916</v>
      </c>
      <c r="R569" s="125">
        <v>1.9253547090823699</v>
      </c>
      <c r="S569" s="125">
        <v>1.1623068129454481</v>
      </c>
      <c r="T569" s="125">
        <v>0.3478217892771262</v>
      </c>
      <c r="U569" s="122">
        <v>1.6536074000786503</v>
      </c>
      <c r="V569" s="122">
        <v>-4.0652740649607465E-2</v>
      </c>
      <c r="W569" s="94">
        <v>0.8709788728478971</v>
      </c>
      <c r="X569" s="56"/>
      <c r="Y569" s="95">
        <v>568</v>
      </c>
      <c r="Z569" s="122">
        <f>(幕後結果!$AB$2+幕後結果!$AB$4*幕後結果_最佳化!$N1570)*12/3</f>
        <v>1.5851335057323237</v>
      </c>
      <c r="AA569" s="122">
        <f>(幕後結果!$AC$2+幕後結果!$AC$4*幕後結果_最佳化!$O1570)*12/3</f>
        <v>-1.9263129506906342</v>
      </c>
      <c r="AB569" s="122">
        <f>(幕後結果!$AD$2+幕後結果!$AD$4*幕後結果_最佳化!$P1570)*12/3</f>
        <v>0.99877350005023846</v>
      </c>
      <c r="AC569" s="122">
        <f>(幕後結果!$AE$2+幕後結果!$AE$4*幕後結果_最佳化!$Q1570)*12/3</f>
        <v>-0.31111395795529817</v>
      </c>
      <c r="AD569" s="122">
        <f>(幕後結果!$AF$2+幕後結果!$AF$4*幕後結果_最佳化!$R1570)*12/3</f>
        <v>0.99018490693937222</v>
      </c>
      <c r="AE569" s="122">
        <f>(幕後結果!$AG$2+幕後結果!$AG$4*幕後結果_最佳化!$S1570)*12/3</f>
        <v>0.6174529370413252</v>
      </c>
      <c r="AF569" s="122">
        <f>(幕後結果!$AH$2+幕後結果!$AH$4*幕後結果_最佳化!$T1570)*12/3</f>
        <v>2.3747883845886717</v>
      </c>
      <c r="AG569" s="122">
        <f>(幕後結果!$AI$2+幕後結果!$AI$4*幕後結果_最佳化!$U1570)*12/3</f>
        <v>2.1663870889287011</v>
      </c>
      <c r="AH569" s="122">
        <f>(幕後結果!$AJ$2+幕後結果!$AJ$4*幕後結果_最佳化!$V1570)*12/3</f>
        <v>0.59163119209499448</v>
      </c>
      <c r="AI569" s="96">
        <f>(幕後結果!$AK$2+幕後結果!$AK$4*幕後結果_最佳化!$W1570)*12/3</f>
        <v>0.59086052150939139</v>
      </c>
      <c r="AJ569" s="56"/>
      <c r="AK569" s="56"/>
      <c r="AL569" s="56"/>
      <c r="AM569" s="104">
        <v>568</v>
      </c>
      <c r="AN569" s="122">
        <f t="shared" si="105"/>
        <v>0.12733279243073969</v>
      </c>
      <c r="AO569" s="122">
        <f t="shared" si="106"/>
        <v>1.5856084107102675E-3</v>
      </c>
      <c r="AP569" s="122">
        <f t="shared" si="107"/>
        <v>8.7811198465777188E-2</v>
      </c>
      <c r="AQ569" s="122">
        <f t="shared" si="108"/>
        <v>0.1529857574633573</v>
      </c>
      <c r="AR569" s="122">
        <f t="shared" si="109"/>
        <v>0.10033746088062238</v>
      </c>
      <c r="AS569" s="122">
        <f t="shared" si="110"/>
        <v>7.7468884169298882E-2</v>
      </c>
      <c r="AT569" s="122">
        <f t="shared" si="111"/>
        <v>0.12952482361159728</v>
      </c>
      <c r="AU569" s="122">
        <f t="shared" si="112"/>
        <v>0.1560050444714178</v>
      </c>
      <c r="AV569" s="122">
        <f t="shared" si="113"/>
        <v>3.5801748834167431E-2</v>
      </c>
      <c r="AW569" s="122">
        <f t="shared" si="114"/>
        <v>0.1311466812623116</v>
      </c>
      <c r="AX569" s="122">
        <f t="shared" si="115"/>
        <v>0.99999999999999978</v>
      </c>
      <c r="AY569" s="122">
        <f>SUMPRODUCT(AN569:AW569,幕後結果_最佳化!$Z$1005:$AI$1005)</f>
        <v>0.15105062855707382</v>
      </c>
      <c r="AZ569" s="122">
        <f>(SUMPRODUCT(AN569:AW569,MMULT(AN569:AW569,幕後結果!$AB$9:$AK$18)))*252</f>
        <v>4.5901765035522915E-2</v>
      </c>
      <c r="BA569" s="122">
        <f t="shared" si="116"/>
        <v>0.21424697205683657</v>
      </c>
      <c r="BB569" s="98">
        <f t="shared" si="117"/>
        <v>0.50479419857743923</v>
      </c>
      <c r="BC569" s="56"/>
      <c r="BD569" s="56"/>
    </row>
    <row r="570" spans="1:56">
      <c r="A570" s="91">
        <v>569</v>
      </c>
      <c r="B570" s="122">
        <v>0.72368527355182066</v>
      </c>
      <c r="C570" s="122">
        <v>0.98353294666912983</v>
      </c>
      <c r="D570" s="122">
        <v>0.61909798952540385</v>
      </c>
      <c r="E570" s="122">
        <v>0.67331264490599874</v>
      </c>
      <c r="F570" s="122">
        <v>0.19144849157127841</v>
      </c>
      <c r="G570" s="122">
        <v>0.60891186001737618</v>
      </c>
      <c r="H570" s="122">
        <v>0.29163388121651068</v>
      </c>
      <c r="I570" s="122">
        <v>0.67070668773310604</v>
      </c>
      <c r="J570" s="122">
        <v>0.38722470567538836</v>
      </c>
      <c r="K570" s="100">
        <v>0.93701358311206473</v>
      </c>
      <c r="L570" s="101"/>
      <c r="M570" s="102">
        <v>569</v>
      </c>
      <c r="N570" s="125">
        <v>0.59382457136989519</v>
      </c>
      <c r="O570" s="125">
        <v>2.1328856638395903</v>
      </c>
      <c r="P570" s="125">
        <v>0.30311264097784441</v>
      </c>
      <c r="Q570" s="125">
        <v>0.44907894259946624</v>
      </c>
      <c r="R570" s="125">
        <v>-0.87257094485652298</v>
      </c>
      <c r="S570" s="125">
        <v>0.27648408733540158</v>
      </c>
      <c r="T570" s="125">
        <v>-0.54861780768964874</v>
      </c>
      <c r="U570" s="122">
        <v>0.44186537934893882</v>
      </c>
      <c r="V570" s="122">
        <v>-0.28655978379406516</v>
      </c>
      <c r="W570" s="94">
        <v>1.5301773598852431</v>
      </c>
      <c r="X570" s="56"/>
      <c r="Y570" s="95">
        <v>569</v>
      </c>
      <c r="Z570" s="122">
        <f>(幕後結果!$AB$2+幕後結果!$AB$4*幕後結果_最佳化!$N1571)*12/3</f>
        <v>0.68897280732828448</v>
      </c>
      <c r="AA570" s="122">
        <f>(幕後結果!$AC$2+幕後結果!$AC$4*幕後結果_最佳化!$O1571)*12/3</f>
        <v>1.6129477995600923</v>
      </c>
      <c r="AB570" s="122">
        <f>(幕後結果!$AD$2+幕後結果!$AD$4*幕後結果_最佳化!$P1571)*12/3</f>
        <v>1.1203233060136708</v>
      </c>
      <c r="AC570" s="122">
        <f>(幕後結果!$AE$2+幕後結果!$AE$4*幕後結果_最佳化!$Q1571)*12/3</f>
        <v>1.6893778061689815</v>
      </c>
      <c r="AD570" s="122">
        <f>(幕後結果!$AF$2+幕後結果!$AF$4*幕後結果_最佳化!$R1571)*12/3</f>
        <v>-0.3883507480701438</v>
      </c>
      <c r="AE570" s="122">
        <f>(幕後結果!$AG$2+幕後結果!$AG$4*幕後結果_最佳化!$S1571)*12/3</f>
        <v>1.4268262389626647</v>
      </c>
      <c r="AF570" s="122">
        <f>(幕後結果!$AH$2+幕後結果!$AH$4*幕後結果_最佳化!$T1571)*12/3</f>
        <v>0.55537539166823691</v>
      </c>
      <c r="AG570" s="122">
        <f>(幕後結果!$AI$2+幕後結果!$AI$4*幕後結果_最佳化!$U1571)*12/3</f>
        <v>-0.29390619225890191</v>
      </c>
      <c r="AH570" s="122">
        <f>(幕後結果!$AJ$2+幕後結果!$AJ$4*幕後結果_最佳化!$V1571)*12/3</f>
        <v>0.64055774562267709</v>
      </c>
      <c r="AI570" s="96">
        <f>(幕後結果!$AK$2+幕後結果!$AK$4*幕後結果_最佳化!$W1571)*12/3</f>
        <v>0.53018267168315103</v>
      </c>
      <c r="AJ570" s="56"/>
      <c r="AK570" s="56"/>
      <c r="AL570" s="56"/>
      <c r="AM570" s="104">
        <v>569</v>
      </c>
      <c r="AN570" s="122">
        <f t="shared" si="105"/>
        <v>9.3937248991914479E-3</v>
      </c>
      <c r="AO570" s="122">
        <f t="shared" si="106"/>
        <v>0.19861983081851944</v>
      </c>
      <c r="AP570" s="122">
        <f t="shared" si="107"/>
        <v>2.7299578710944062E-2</v>
      </c>
      <c r="AQ570" s="122">
        <f t="shared" si="108"/>
        <v>3.8991824325690309E-2</v>
      </c>
      <c r="AR570" s="122">
        <f t="shared" si="109"/>
        <v>4.8150294747802427E-2</v>
      </c>
      <c r="AS570" s="122">
        <f t="shared" si="110"/>
        <v>0.18888253675055744</v>
      </c>
      <c r="AT570" s="122">
        <f t="shared" si="111"/>
        <v>4.7875303721339198E-2</v>
      </c>
      <c r="AU570" s="122">
        <f t="shared" si="112"/>
        <v>4.3842938122040473E-2</v>
      </c>
      <c r="AV570" s="122">
        <f t="shared" si="113"/>
        <v>0.22072832022157071</v>
      </c>
      <c r="AW570" s="122">
        <f t="shared" si="114"/>
        <v>0.17621564768234457</v>
      </c>
      <c r="AX570" s="122">
        <f t="shared" si="115"/>
        <v>1</v>
      </c>
      <c r="AY570" s="122">
        <f>SUMPRODUCT(AN570:AW570,幕後結果_最佳化!$Z$1005:$AI$1005)</f>
        <v>-0.20266522050854519</v>
      </c>
      <c r="AZ570" s="122">
        <f>(SUMPRODUCT(AN570:AW570,MMULT(AN570:AW570,幕後結果!$AB$9:$AK$18)))*252</f>
        <v>5.8300285053233411E-2</v>
      </c>
      <c r="BA570" s="122">
        <f t="shared" si="116"/>
        <v>0.24145451963720499</v>
      </c>
      <c r="BB570" s="98">
        <f t="shared" si="117"/>
        <v>-1.0170247418748537</v>
      </c>
      <c r="BC570" s="56"/>
      <c r="BD570" s="56"/>
    </row>
    <row r="571" spans="1:56">
      <c r="A571" s="91">
        <v>570</v>
      </c>
      <c r="B571" s="122">
        <v>5.0484377417145954E-2</v>
      </c>
      <c r="C571" s="122">
        <v>0.72976897316411082</v>
      </c>
      <c r="D571" s="122">
        <v>0.42137952335296225</v>
      </c>
      <c r="E571" s="122">
        <v>0.95692168000627165</v>
      </c>
      <c r="F571" s="122">
        <v>0.4745154836812604</v>
      </c>
      <c r="G571" s="122">
        <v>1.3337916591074084E-2</v>
      </c>
      <c r="H571" s="122">
        <v>2.6851197370532098E-3</v>
      </c>
      <c r="I571" s="122">
        <v>0.15080608939133944</v>
      </c>
      <c r="J571" s="122">
        <v>0.39170766447134708</v>
      </c>
      <c r="K571" s="100">
        <v>0.32557437396963906</v>
      </c>
      <c r="L571" s="101"/>
      <c r="M571" s="102">
        <v>570</v>
      </c>
      <c r="N571" s="125">
        <v>-1.6401751489046033</v>
      </c>
      <c r="O571" s="125">
        <v>0.61211442595476651</v>
      </c>
      <c r="P571" s="125">
        <v>-0.19836557845320602</v>
      </c>
      <c r="Q571" s="125">
        <v>1.7160295178237999</v>
      </c>
      <c r="R571" s="125">
        <v>-6.3923717124347371E-2</v>
      </c>
      <c r="S571" s="125">
        <v>-2.2162288472337641</v>
      </c>
      <c r="T571" s="125">
        <v>-2.7839434592308678</v>
      </c>
      <c r="U571" s="122">
        <v>-1.0329823067231279</v>
      </c>
      <c r="V571" s="122">
        <v>-0.27487102468073804</v>
      </c>
      <c r="W571" s="94">
        <v>-0.45216690505060558</v>
      </c>
      <c r="X571" s="56"/>
      <c r="Y571" s="95">
        <v>570</v>
      </c>
      <c r="Z571" s="122">
        <f>(幕後結果!$AB$2+幕後結果!$AB$4*幕後結果_最佳化!$N1572)*12/3</f>
        <v>-2.0846504320232557</v>
      </c>
      <c r="AA571" s="122">
        <f>(幕後結果!$AC$2+幕後結果!$AC$4*幕後結果_最佳化!$O1572)*12/3</f>
        <v>-0.6768871030777478</v>
      </c>
      <c r="AB571" s="122">
        <f>(幕後結果!$AD$2+幕後結果!$AD$4*幕後結果_最佳化!$P1572)*12/3</f>
        <v>-0.14122435549478107</v>
      </c>
      <c r="AC571" s="122">
        <f>(幕後結果!$AE$2+幕後結果!$AE$4*幕後結果_最佳化!$Q1572)*12/3</f>
        <v>2.0936969163648009</v>
      </c>
      <c r="AD571" s="122">
        <f>(幕後結果!$AF$2+幕後結果!$AF$4*幕後結果_最佳化!$R1572)*12/3</f>
        <v>0.13057392781380106</v>
      </c>
      <c r="AE571" s="122">
        <f>(幕後結果!$AG$2+幕後結果!$AG$4*幕後結果_最佳化!$S1572)*12/3</f>
        <v>-0.57472544316442009</v>
      </c>
      <c r="AF571" s="122">
        <f>(幕後結果!$AH$2+幕後結果!$AH$4*幕後結果_最佳化!$T1572)*12/3</f>
        <v>-1.874480909616415</v>
      </c>
      <c r="AG571" s="122">
        <f>(幕後結果!$AI$2+幕後結果!$AI$4*幕後結果_最佳化!$U1572)*12/3</f>
        <v>-3.0688412695739142</v>
      </c>
      <c r="AH571" s="122">
        <f>(幕後結果!$AJ$2+幕後結果!$AJ$4*幕後結果_最佳化!$V1572)*12/3</f>
        <v>-0.81914678784356953</v>
      </c>
      <c r="AI571" s="96">
        <f>(幕後結果!$AK$2+幕後結果!$AK$4*幕後結果_最佳化!$W1572)*12/3</f>
        <v>-1.2253361252052932</v>
      </c>
      <c r="AJ571" s="56"/>
      <c r="AK571" s="56"/>
      <c r="AL571" s="56"/>
      <c r="AM571" s="104">
        <v>570</v>
      </c>
      <c r="AN571" s="122">
        <f t="shared" si="105"/>
        <v>6.8998357784283745E-2</v>
      </c>
      <c r="AO571" s="122">
        <f t="shared" si="106"/>
        <v>0.12033390111566115</v>
      </c>
      <c r="AP571" s="122">
        <f t="shared" si="107"/>
        <v>0.17963122392897865</v>
      </c>
      <c r="AQ571" s="122">
        <f t="shared" si="108"/>
        <v>0.10009437662454329</v>
      </c>
      <c r="AR571" s="122">
        <f t="shared" si="109"/>
        <v>6.7344124804670807E-2</v>
      </c>
      <c r="AS571" s="122">
        <f t="shared" si="110"/>
        <v>0.10547033603196078</v>
      </c>
      <c r="AT571" s="122">
        <f t="shared" si="111"/>
        <v>0.19946718307539074</v>
      </c>
      <c r="AU571" s="122">
        <f t="shared" si="112"/>
        <v>8.1003628294604155E-2</v>
      </c>
      <c r="AV571" s="122">
        <f t="shared" si="113"/>
        <v>4.1468297766886444E-2</v>
      </c>
      <c r="AW571" s="122">
        <f t="shared" si="114"/>
        <v>3.6188570573020162E-2</v>
      </c>
      <c r="AX571" s="122">
        <f t="shared" si="115"/>
        <v>0.99999999999999989</v>
      </c>
      <c r="AY571" s="122">
        <f>SUMPRODUCT(AN571:AW571,幕後結果_最佳化!$Z$1005:$AI$1005)</f>
        <v>0.18904909650452376</v>
      </c>
      <c r="AZ571" s="122">
        <f>(SUMPRODUCT(AN571:AW571,MMULT(AN571:AW571,幕後結果!$AB$9:$AK$18)))*252</f>
        <v>4.7281864930642993E-2</v>
      </c>
      <c r="BA571" s="122">
        <f t="shared" si="116"/>
        <v>0.21744393514339044</v>
      </c>
      <c r="BB571" s="98">
        <f t="shared" si="117"/>
        <v>0.67212312179756928</v>
      </c>
      <c r="BC571" s="56"/>
      <c r="BD571" s="56"/>
    </row>
    <row r="572" spans="1:56">
      <c r="A572" s="91">
        <v>571</v>
      </c>
      <c r="B572" s="122">
        <v>0.76621814883307016</v>
      </c>
      <c r="C572" s="122">
        <v>0.74609287427680671</v>
      </c>
      <c r="D572" s="122">
        <v>0.16470491870343396</v>
      </c>
      <c r="E572" s="122">
        <v>0.3470311976861733</v>
      </c>
      <c r="F572" s="122">
        <v>0.42308418761074273</v>
      </c>
      <c r="G572" s="122">
        <v>0.67474545938283548</v>
      </c>
      <c r="H572" s="122">
        <v>0.59895086398977204</v>
      </c>
      <c r="I572" s="122">
        <v>0.70682406785117369</v>
      </c>
      <c r="J572" s="122">
        <v>0.26328364922798575</v>
      </c>
      <c r="K572" s="100">
        <v>0.75581995119306677</v>
      </c>
      <c r="L572" s="101"/>
      <c r="M572" s="102">
        <v>571</v>
      </c>
      <c r="N572" s="125">
        <v>0.72644877041045863</v>
      </c>
      <c r="O572" s="125">
        <v>0.662244949164561</v>
      </c>
      <c r="P572" s="125">
        <v>-0.9753032932255119</v>
      </c>
      <c r="Q572" s="125">
        <v>-0.39334810180746915</v>
      </c>
      <c r="R572" s="125">
        <v>-0.19400958695957016</v>
      </c>
      <c r="S572" s="125">
        <v>0.45305507845655224</v>
      </c>
      <c r="T572" s="125">
        <v>0.25063247432632724</v>
      </c>
      <c r="U572" s="122">
        <v>0.54413022262894783</v>
      </c>
      <c r="V572" s="122">
        <v>-0.63325474870928689</v>
      </c>
      <c r="W572" s="94">
        <v>0.69291945839411284</v>
      </c>
      <c r="X572" s="56"/>
      <c r="Y572" s="95">
        <v>571</v>
      </c>
      <c r="Z572" s="122">
        <f>(幕後結果!$AB$2+幕後結果!$AB$4*幕後結果_最佳化!$N1573)*12/3</f>
        <v>0.85363243428387436</v>
      </c>
      <c r="AA572" s="122">
        <f>(幕後結果!$AC$2+幕後結果!$AC$4*幕後結果_最佳化!$O1573)*12/3</f>
        <v>-0.40217929242373646</v>
      </c>
      <c r="AB572" s="122">
        <f>(幕後結果!$AD$2+幕後結果!$AD$4*幕後結果_最佳化!$P1573)*12/3</f>
        <v>-9.6136284582831633E-2</v>
      </c>
      <c r="AC572" s="122">
        <f>(幕後結果!$AE$2+幕後結果!$AE$4*幕後結果_最佳化!$Q1573)*12/3</f>
        <v>0.53056154357374341</v>
      </c>
      <c r="AD572" s="122">
        <f>(幕後結果!$AF$2+幕後結果!$AF$4*幕後結果_最佳化!$R1573)*12/3</f>
        <v>-0.29297826763374624</v>
      </c>
      <c r="AE572" s="122">
        <f>(幕後結果!$AG$2+幕後結果!$AG$4*幕後結果_最佳化!$S1573)*12/3</f>
        <v>0.57125340594168084</v>
      </c>
      <c r="AF572" s="122">
        <f>(幕後結果!$AH$2+幕後結果!$AH$4*幕後結果_最佳化!$T1573)*12/3</f>
        <v>1.4665690526357336</v>
      </c>
      <c r="AG572" s="122">
        <f>(幕後結果!$AI$2+幕後結果!$AI$4*幕後結果_最佳化!$U1573)*12/3</f>
        <v>0.12009448806026546</v>
      </c>
      <c r="AH572" s="122">
        <f>(幕後結果!$AJ$2+幕後結果!$AJ$4*幕後結果_最佳化!$V1573)*12/3</f>
        <v>1.7632446226127155E-2</v>
      </c>
      <c r="AI572" s="96">
        <f>(幕後結果!$AK$2+幕後結果!$AK$4*幕後結果_最佳化!$W1573)*12/3</f>
        <v>9.7851254027499113E-2</v>
      </c>
      <c r="AJ572" s="56"/>
      <c r="AK572" s="56"/>
      <c r="AL572" s="56"/>
      <c r="AM572" s="104">
        <v>571</v>
      </c>
      <c r="AN572" s="122">
        <f t="shared" si="105"/>
        <v>3.1072044910987268E-2</v>
      </c>
      <c r="AO572" s="122">
        <f t="shared" si="106"/>
        <v>0.21993713074303878</v>
      </c>
      <c r="AP572" s="122">
        <f t="shared" si="107"/>
        <v>0.20215199265567885</v>
      </c>
      <c r="AQ572" s="122">
        <f t="shared" si="108"/>
        <v>0.12059749139622276</v>
      </c>
      <c r="AR572" s="122">
        <f t="shared" si="109"/>
        <v>0.1283451297970761</v>
      </c>
      <c r="AS572" s="122">
        <f t="shared" si="110"/>
        <v>5.2444795408395521E-2</v>
      </c>
      <c r="AT572" s="122">
        <f t="shared" si="111"/>
        <v>5.9575205686813994E-2</v>
      </c>
      <c r="AU572" s="122">
        <f t="shared" si="112"/>
        <v>7.2359954762266268E-2</v>
      </c>
      <c r="AV572" s="122">
        <f t="shared" si="113"/>
        <v>3.5780475327386423E-2</v>
      </c>
      <c r="AW572" s="122">
        <f t="shared" si="114"/>
        <v>7.7735779312133838E-2</v>
      </c>
      <c r="AX572" s="122">
        <f t="shared" si="115"/>
        <v>0.99999999999999978</v>
      </c>
      <c r="AY572" s="122">
        <f>SUMPRODUCT(AN572:AW572,幕後結果_最佳化!$Z$1005:$AI$1005)</f>
        <v>-0.12099158650837427</v>
      </c>
      <c r="AZ572" s="122">
        <f>(SUMPRODUCT(AN572:AW572,MMULT(AN572:AW572,幕後結果!$AB$9:$AK$18)))*252</f>
        <v>5.1709646439043085E-2</v>
      </c>
      <c r="BA572" s="122">
        <f t="shared" si="116"/>
        <v>0.22739755152385235</v>
      </c>
      <c r="BB572" s="98">
        <f t="shared" si="117"/>
        <v>-0.7207271380456497</v>
      </c>
      <c r="BC572" s="56"/>
      <c r="BD572" s="56"/>
    </row>
    <row r="573" spans="1:56">
      <c r="A573" s="91">
        <v>572</v>
      </c>
      <c r="B573" s="122">
        <v>0.9809576053824276</v>
      </c>
      <c r="C573" s="122">
        <v>0.39671058358845768</v>
      </c>
      <c r="D573" s="122">
        <v>0.33796257352938031</v>
      </c>
      <c r="E573" s="122">
        <v>0.19010326958246715</v>
      </c>
      <c r="F573" s="122">
        <v>0.87405841029738518</v>
      </c>
      <c r="G573" s="122">
        <v>0.85090884261141708</v>
      </c>
      <c r="H573" s="122">
        <v>0.99686849318591686</v>
      </c>
      <c r="I573" s="122">
        <v>0.58575649827150866</v>
      </c>
      <c r="J573" s="122">
        <v>0.69603985539649504</v>
      </c>
      <c r="K573" s="100">
        <v>0.560747214954046</v>
      </c>
      <c r="L573" s="101"/>
      <c r="M573" s="102">
        <v>572</v>
      </c>
      <c r="N573" s="125">
        <v>2.0739410153789288</v>
      </c>
      <c r="O573" s="125">
        <v>-0.26187065119275554</v>
      </c>
      <c r="P573" s="125">
        <v>-0.41803004947254596</v>
      </c>
      <c r="Q573" s="125">
        <v>-0.87751580297084264</v>
      </c>
      <c r="R573" s="125">
        <v>1.1457872803759583</v>
      </c>
      <c r="S573" s="125">
        <v>1.0403392503691247</v>
      </c>
      <c r="T573" s="125">
        <v>2.733683910127978</v>
      </c>
      <c r="U573" s="122">
        <v>0.21664244680066602</v>
      </c>
      <c r="V573" s="122">
        <v>0.51304436228108952</v>
      </c>
      <c r="W573" s="94">
        <v>0.15286394412490126</v>
      </c>
      <c r="X573" s="56"/>
      <c r="Y573" s="95">
        <v>572</v>
      </c>
      <c r="Z573" s="122">
        <f>(幕後結果!$AB$2+幕後結果!$AB$4*幕後結果_最佳化!$N1574)*12/3</f>
        <v>2.5266119658262052</v>
      </c>
      <c r="AA573" s="122">
        <f>(幕後結果!$AC$2+幕後結果!$AC$4*幕後結果_最佳化!$O1574)*12/3</f>
        <v>-1.5586010202806497</v>
      </c>
      <c r="AB573" s="122">
        <f>(幕後結果!$AD$2+幕後結果!$AD$4*幕後結果_最佳化!$P1574)*12/3</f>
        <v>0.6984134884423604</v>
      </c>
      <c r="AC573" s="122">
        <f>(幕後結果!$AE$2+幕後結果!$AE$4*幕後結果_最佳化!$Q1574)*12/3</f>
        <v>0.23120454157402182</v>
      </c>
      <c r="AD573" s="122">
        <f>(幕後結果!$AF$2+幕後結果!$AF$4*幕後結果_最佳化!$R1574)*12/3</f>
        <v>0.46881333899524535</v>
      </c>
      <c r="AE573" s="122">
        <f>(幕後結果!$AG$2+幕後結果!$AG$4*幕後結果_最佳化!$S1574)*12/3</f>
        <v>1.0157177176982075</v>
      </c>
      <c r="AF573" s="122">
        <f>(幕後結果!$AH$2+幕後結果!$AH$4*幕後結果_最佳化!$T1574)*12/3</f>
        <v>4.4461278698888025</v>
      </c>
      <c r="AG573" s="122">
        <f>(幕後結果!$AI$2+幕後結果!$AI$4*幕後結果_最佳化!$U1574)*12/3</f>
        <v>0.75689600546405045</v>
      </c>
      <c r="AH573" s="122">
        <f>(幕後結果!$AJ$2+幕後結果!$AJ$4*幕後結果_最佳化!$V1574)*12/3</f>
        <v>1.379795616819947</v>
      </c>
      <c r="AI573" s="96">
        <f>(幕後結果!$AK$2+幕後結果!$AK$4*幕後結果_最佳化!$W1574)*12/3</f>
        <v>0.49419415531635241</v>
      </c>
      <c r="AJ573" s="56"/>
      <c r="AK573" s="56"/>
      <c r="AL573" s="56"/>
      <c r="AM573" s="104">
        <v>572</v>
      </c>
      <c r="AN573" s="122">
        <f t="shared" si="105"/>
        <v>8.2966002839860109E-2</v>
      </c>
      <c r="AO573" s="122">
        <f t="shared" si="106"/>
        <v>4.8504061687082954E-2</v>
      </c>
      <c r="AP573" s="122">
        <f t="shared" si="107"/>
        <v>7.2136606628112845E-2</v>
      </c>
      <c r="AQ573" s="122">
        <f t="shared" si="108"/>
        <v>0.13963294960424419</v>
      </c>
      <c r="AR573" s="122">
        <f t="shared" si="109"/>
        <v>9.0058932889133553E-2</v>
      </c>
      <c r="AS573" s="122">
        <f t="shared" si="110"/>
        <v>0.1598121851915405</v>
      </c>
      <c r="AT573" s="122">
        <f t="shared" si="111"/>
        <v>5.9719192341866602E-2</v>
      </c>
      <c r="AU573" s="122">
        <f t="shared" si="112"/>
        <v>0.16197472966942517</v>
      </c>
      <c r="AV573" s="122">
        <f t="shared" si="113"/>
        <v>7.8890703096602052E-2</v>
      </c>
      <c r="AW573" s="122">
        <f t="shared" si="114"/>
        <v>0.10630463605213217</v>
      </c>
      <c r="AX573" s="122">
        <f t="shared" si="115"/>
        <v>1.0000000000000002</v>
      </c>
      <c r="AY573" s="122">
        <f>SUMPRODUCT(AN573:AW573,幕後結果_最佳化!$Z$1005:$AI$1005)</f>
        <v>2.6338050757316503E-2</v>
      </c>
      <c r="AZ573" s="122">
        <f>(SUMPRODUCT(AN573:AW573,MMULT(AN573:AW573,幕後結果!$AB$9:$AK$18)))*252</f>
        <v>4.7121221957052629E-2</v>
      </c>
      <c r="BA573" s="122">
        <f t="shared" si="116"/>
        <v>0.21707423144411367</v>
      </c>
      <c r="BB573" s="98">
        <f t="shared" si="117"/>
        <v>-7.6296247290629768E-2</v>
      </c>
      <c r="BC573" s="56"/>
      <c r="BD573" s="56"/>
    </row>
    <row r="574" spans="1:56">
      <c r="A574" s="91">
        <v>573</v>
      </c>
      <c r="B574" s="122">
        <v>0.99477659801368112</v>
      </c>
      <c r="C574" s="122">
        <v>0.68890512851021968</v>
      </c>
      <c r="D574" s="122">
        <v>0.98463520045207109</v>
      </c>
      <c r="E574" s="122">
        <v>0.62395324800853369</v>
      </c>
      <c r="F574" s="122">
        <v>0.72097711231935535</v>
      </c>
      <c r="G574" s="122">
        <v>0.55691006531365139</v>
      </c>
      <c r="H574" s="122">
        <v>0.60734831822765623</v>
      </c>
      <c r="I574" s="122">
        <v>9.0030502445677563E-2</v>
      </c>
      <c r="J574" s="122">
        <v>0.46265993169957986</v>
      </c>
      <c r="K574" s="100">
        <v>0.75791820184162884</v>
      </c>
      <c r="L574" s="101"/>
      <c r="M574" s="102">
        <v>573</v>
      </c>
      <c r="N574" s="125">
        <v>2.5606783069170413</v>
      </c>
      <c r="O574" s="125">
        <v>0.49274929355216496</v>
      </c>
      <c r="P574" s="125">
        <v>2.1605567020847589</v>
      </c>
      <c r="Q574" s="125">
        <v>0.31588011723471415</v>
      </c>
      <c r="R574" s="125">
        <v>0.58574665685828964</v>
      </c>
      <c r="S574" s="125">
        <v>0.14313967760263613</v>
      </c>
      <c r="T574" s="125">
        <v>0.27241444955660316</v>
      </c>
      <c r="U574" s="122">
        <v>-1.3405672235557478</v>
      </c>
      <c r="V574" s="122">
        <v>-9.3734752371899224E-2</v>
      </c>
      <c r="W574" s="94">
        <v>0.6996216851656375</v>
      </c>
      <c r="X574" s="56"/>
      <c r="Y574" s="95">
        <v>573</v>
      </c>
      <c r="Z574" s="122">
        <f>(幕後結果!$AB$2+幕後結果!$AB$4*幕後結果_最佳化!$N1575)*12/3</f>
        <v>3.1309208433148972</v>
      </c>
      <c r="AA574" s="122">
        <f>(幕後結果!$AC$2+幕後結果!$AC$4*幕後結果_最佳化!$O1575)*12/3</f>
        <v>-0.47638949823739107</v>
      </c>
      <c r="AB574" s="122">
        <f>(幕後結果!$AD$2+幕後結果!$AD$4*幕後結果_最佳化!$P1575)*12/3</f>
        <v>3.1545674839184188</v>
      </c>
      <c r="AC574" s="122">
        <f>(幕後結果!$AE$2+幕後結果!$AE$4*幕後結果_最佳化!$Q1575)*12/3</f>
        <v>1.8640295783169878</v>
      </c>
      <c r="AD574" s="122">
        <f>(幕後結果!$AF$2+幕後結果!$AF$4*幕後結果_最佳化!$R1575)*12/3</f>
        <v>0.50626657279962339</v>
      </c>
      <c r="AE574" s="122">
        <f>(幕後結果!$AG$2+幕後結果!$AG$4*幕後結果_最佳化!$S1575)*12/3</f>
        <v>1.7383695934921637</v>
      </c>
      <c r="AF574" s="122">
        <f>(幕後結果!$AH$2+幕後結果!$AH$4*幕後結果_最佳化!$T1575)*12/3</f>
        <v>2.2721700397948856</v>
      </c>
      <c r="AG574" s="122">
        <f>(幕後結果!$AI$2+幕後結果!$AI$4*幕後結果_最佳化!$U1575)*12/3</f>
        <v>-1.0249871692760593</v>
      </c>
      <c r="AH574" s="122">
        <f>(幕後結果!$AJ$2+幕後結果!$AJ$4*幕後結果_最佳化!$V1575)*12/3</f>
        <v>0.91413414270825488</v>
      </c>
      <c r="AI574" s="96">
        <f>(幕後結果!$AK$2+幕後結果!$AK$4*幕後結果_最佳化!$W1575)*12/3</f>
        <v>0.65465581625920333</v>
      </c>
      <c r="AJ574" s="56"/>
      <c r="AK574" s="56"/>
      <c r="AL574" s="56"/>
      <c r="AM574" s="104">
        <v>573</v>
      </c>
      <c r="AN574" s="122">
        <f t="shared" si="105"/>
        <v>0.17479919278876557</v>
      </c>
      <c r="AO574" s="122">
        <f t="shared" si="106"/>
        <v>9.3490441505120984E-3</v>
      </c>
      <c r="AP574" s="122">
        <f t="shared" si="107"/>
        <v>2.5937942665819613E-2</v>
      </c>
      <c r="AQ574" s="122">
        <f t="shared" si="108"/>
        <v>0.11975837457474597</v>
      </c>
      <c r="AR574" s="122">
        <f t="shared" si="109"/>
        <v>2.2720433597740321E-2</v>
      </c>
      <c r="AS574" s="122">
        <f t="shared" si="110"/>
        <v>0.21642705917080771</v>
      </c>
      <c r="AT574" s="122">
        <f t="shared" si="111"/>
        <v>7.1038952709657807E-2</v>
      </c>
      <c r="AU574" s="122">
        <f t="shared" si="112"/>
        <v>0.11785380638600637</v>
      </c>
      <c r="AV574" s="122">
        <f t="shared" si="113"/>
        <v>0.14997532337852842</v>
      </c>
      <c r="AW574" s="122">
        <f t="shared" si="114"/>
        <v>9.2139870577416044E-2</v>
      </c>
      <c r="AX574" s="122">
        <f t="shared" si="115"/>
        <v>0.99999999999999989</v>
      </c>
      <c r="AY574" s="122">
        <f>SUMPRODUCT(AN574:AW574,幕後結果_最佳化!$Z$1005:$AI$1005)</f>
        <v>0.13353761626732488</v>
      </c>
      <c r="AZ574" s="122">
        <f>(SUMPRODUCT(AN574:AW574,MMULT(AN574:AW574,幕後結果!$AB$9:$AK$18)))*252</f>
        <v>5.6537257421981554E-2</v>
      </c>
      <c r="BA574" s="122">
        <f t="shared" si="116"/>
        <v>0.2377756451405012</v>
      </c>
      <c r="BB574" s="98">
        <f t="shared" si="117"/>
        <v>0.38118965554174938</v>
      </c>
      <c r="BC574" s="56"/>
      <c r="BD574" s="56"/>
    </row>
    <row r="575" spans="1:56">
      <c r="A575" s="91">
        <v>574</v>
      </c>
      <c r="B575" s="122">
        <v>0.45535247441632243</v>
      </c>
      <c r="C575" s="122">
        <v>0.18197376021416334</v>
      </c>
      <c r="D575" s="122">
        <v>0.37268193413878392</v>
      </c>
      <c r="E575" s="122">
        <v>0.76180522108492599</v>
      </c>
      <c r="F575" s="122">
        <v>0.51886313979262821</v>
      </c>
      <c r="G575" s="122">
        <v>0.4618528330803664</v>
      </c>
      <c r="H575" s="122">
        <v>2.266354086917044E-2</v>
      </c>
      <c r="I575" s="122">
        <v>0.34180113372318877</v>
      </c>
      <c r="J575" s="122">
        <v>0.92852567288925059</v>
      </c>
      <c r="K575" s="100">
        <v>0.24063638678232779</v>
      </c>
      <c r="L575" s="101"/>
      <c r="M575" s="102">
        <v>574</v>
      </c>
      <c r="N575" s="125">
        <v>-0.11214940010646672</v>
      </c>
      <c r="O575" s="125">
        <v>-0.90786884353291519</v>
      </c>
      <c r="P575" s="125">
        <v>-0.32475848330813772</v>
      </c>
      <c r="Q575" s="125">
        <v>0.71212147393374725</v>
      </c>
      <c r="R575" s="125">
        <v>4.7300511509848507E-2</v>
      </c>
      <c r="S575" s="125">
        <v>-9.5766950750507299E-2</v>
      </c>
      <c r="T575" s="125">
        <v>-2.0016063851971975</v>
      </c>
      <c r="U575" s="122">
        <v>-0.40755246685414981</v>
      </c>
      <c r="V575" s="122">
        <v>1.4648983457407803</v>
      </c>
      <c r="W575" s="94">
        <v>-0.70425694547394446</v>
      </c>
      <c r="X575" s="56"/>
      <c r="Y575" s="95">
        <v>574</v>
      </c>
      <c r="Z575" s="122">
        <f>(幕後結果!$AB$2+幕後結果!$AB$4*幕後結果_最佳化!$N1576)*12/3</f>
        <v>-0.18752945714985972</v>
      </c>
      <c r="AA575" s="122">
        <f>(幕後結果!$AC$2+幕後結果!$AC$4*幕後結果_最佳化!$O1576)*12/3</f>
        <v>-2.6387722674731942</v>
      </c>
      <c r="AB575" s="122">
        <f>(幕後結果!$AD$2+幕後結果!$AD$4*幕後結果_最佳化!$P1576)*12/3</f>
        <v>5.5162049933397461E-2</v>
      </c>
      <c r="AC575" s="122">
        <f>(幕後結果!$AE$2+幕後結果!$AE$4*幕後結果_最佳化!$Q1576)*12/3</f>
        <v>1.1639364630683644</v>
      </c>
      <c r="AD575" s="122">
        <f>(幕後結果!$AF$2+幕後結果!$AF$4*幕後結果_最佳化!$R1576)*12/3</f>
        <v>-0.11598323085667461</v>
      </c>
      <c r="AE575" s="122">
        <f>(幕後結果!$AG$2+幕後結果!$AG$4*幕後結果_最佳化!$S1576)*12/3</f>
        <v>0.34098809887500847</v>
      </c>
      <c r="AF575" s="122">
        <f>(幕後結果!$AH$2+幕後結果!$AH$4*幕後結果_最佳化!$T1576)*12/3</f>
        <v>-0.77090986915675186</v>
      </c>
      <c r="AG575" s="122">
        <f>(幕後結果!$AI$2+幕後結果!$AI$4*幕後結果_最佳化!$U1576)*12/3</f>
        <v>-1.3505720436646236</v>
      </c>
      <c r="AH575" s="122">
        <f>(幕後結果!$AJ$2+幕後結果!$AJ$4*幕後結果_最佳化!$V1576)*12/3</f>
        <v>0.36915223594691304</v>
      </c>
      <c r="AI575" s="96">
        <f>(幕後結果!$AK$2+幕後結果!$AK$4*幕後結果_最佳化!$W1576)*12/3</f>
        <v>-0.92647525588715762</v>
      </c>
      <c r="AJ575" s="56"/>
      <c r="AK575" s="56"/>
      <c r="AL575" s="56"/>
      <c r="AM575" s="104">
        <v>574</v>
      </c>
      <c r="AN575" s="122">
        <f t="shared" si="105"/>
        <v>0.17297727032212451</v>
      </c>
      <c r="AO575" s="122">
        <f t="shared" si="106"/>
        <v>0.16357387329665529</v>
      </c>
      <c r="AP575" s="122">
        <f t="shared" si="107"/>
        <v>9.6022792860091424E-2</v>
      </c>
      <c r="AQ575" s="122">
        <f t="shared" si="108"/>
        <v>8.0997240070961041E-2</v>
      </c>
      <c r="AR575" s="122">
        <f t="shared" si="109"/>
        <v>0.15210306032717175</v>
      </c>
      <c r="AS575" s="122">
        <f t="shared" si="110"/>
        <v>4.5151065149553827E-3</v>
      </c>
      <c r="AT575" s="122">
        <f t="shared" si="111"/>
        <v>5.9404726217794648E-2</v>
      </c>
      <c r="AU575" s="122">
        <f t="shared" si="112"/>
        <v>5.3600391001918622E-2</v>
      </c>
      <c r="AV575" s="122">
        <f t="shared" si="113"/>
        <v>0.14725531795145261</v>
      </c>
      <c r="AW575" s="122">
        <f t="shared" si="114"/>
        <v>6.9550221436874879E-2</v>
      </c>
      <c r="AX575" s="122">
        <f t="shared" si="115"/>
        <v>1.0000000000000002</v>
      </c>
      <c r="AY575" s="122">
        <f>SUMPRODUCT(AN575:AW575,幕後結果_最佳化!$Z$1005:$AI$1005)</f>
        <v>-0.11530371962825997</v>
      </c>
      <c r="AZ575" s="122">
        <f>(SUMPRODUCT(AN575:AW575,MMULT(AN575:AW575,幕後結果!$AB$9:$AK$18)))*252</f>
        <v>5.0693100934141304E-2</v>
      </c>
      <c r="BA575" s="122">
        <f t="shared" si="116"/>
        <v>0.22515128454916997</v>
      </c>
      <c r="BB575" s="98">
        <f t="shared" si="117"/>
        <v>-0.70265519446197267</v>
      </c>
      <c r="BC575" s="56"/>
      <c r="BD575" s="56"/>
    </row>
    <row r="576" spans="1:56">
      <c r="A576" s="91">
        <v>575</v>
      </c>
      <c r="B576" s="122">
        <v>0.69871438049815038</v>
      </c>
      <c r="C576" s="122">
        <v>0.48580985294526724</v>
      </c>
      <c r="D576" s="122">
        <v>0.74619766014085109</v>
      </c>
      <c r="E576" s="122">
        <v>0.38322487009649797</v>
      </c>
      <c r="F576" s="122">
        <v>0.12761007952399273</v>
      </c>
      <c r="G576" s="122">
        <v>1.7926003057966655E-2</v>
      </c>
      <c r="H576" s="122">
        <v>0.77882265358602742</v>
      </c>
      <c r="I576" s="122">
        <v>0.95438272799039714</v>
      </c>
      <c r="J576" s="122">
        <v>0.90047695199011346</v>
      </c>
      <c r="K576" s="100">
        <v>0.43544074957860879</v>
      </c>
      <c r="L576" s="101"/>
      <c r="M576" s="102">
        <v>575</v>
      </c>
      <c r="N576" s="125">
        <v>0.52070650954775677</v>
      </c>
      <c r="O576" s="125">
        <v>-3.5576927462087959E-2</v>
      </c>
      <c r="P576" s="125">
        <v>0.66257204392675939</v>
      </c>
      <c r="Q576" s="125">
        <v>-0.29702196450339524</v>
      </c>
      <c r="R576" s="125">
        <v>-1.1377613233686337</v>
      </c>
      <c r="S576" s="125">
        <v>-2.0986019297291771</v>
      </c>
      <c r="T576" s="125">
        <v>0.76822303122220559</v>
      </c>
      <c r="U576" s="122">
        <v>1.6889211370926636</v>
      </c>
      <c r="V576" s="122">
        <v>1.2842740136214219</v>
      </c>
      <c r="W576" s="94">
        <v>-0.16253889823148748</v>
      </c>
      <c r="X576" s="56"/>
      <c r="Y576" s="95">
        <v>575</v>
      </c>
      <c r="Z576" s="122">
        <f>(幕後結果!$AB$2+幕後結果!$AB$4*幕後結果_最佳化!$N1577)*12/3</f>
        <v>0.59819304865342371</v>
      </c>
      <c r="AA576" s="122">
        <f>(幕後結果!$AC$2+幕後結果!$AC$4*幕後結果_最佳化!$O1577)*12/3</f>
        <v>-1.3817046604829686</v>
      </c>
      <c r="AB576" s="122">
        <f>(幕後結果!$AD$2+幕後結果!$AD$4*幕後結果_最佳化!$P1577)*12/3</f>
        <v>1.1893345630195562</v>
      </c>
      <c r="AC576" s="122">
        <f>(幕後結果!$AE$2+幕後結果!$AE$4*幕後結果_最佳化!$Q1577)*12/3</f>
        <v>0.85352661952411257</v>
      </c>
      <c r="AD576" s="122">
        <f>(幕後結果!$AF$2+幕後結果!$AF$4*幕後結果_最佳化!$R1577)*12/3</f>
        <v>-0.82926986006834902</v>
      </c>
      <c r="AE576" s="122">
        <f>(幕後結果!$AG$2+幕後結果!$AG$4*幕後結果_最佳化!$S1577)*12/3</f>
        <v>-1.2500085407763326</v>
      </c>
      <c r="AF576" s="122">
        <f>(幕後結果!$AH$2+幕後結果!$AH$4*幕後結果_最佳化!$T1577)*12/3</f>
        <v>1.9196299234757503</v>
      </c>
      <c r="AG576" s="122">
        <f>(幕後結果!$AI$2+幕後結果!$AI$4*幕後結果_最佳化!$U1577)*12/3</f>
        <v>1.0864473009152193</v>
      </c>
      <c r="AH576" s="122">
        <f>(幕後結果!$AJ$2+幕後結果!$AJ$4*幕後結果_最佳化!$V1577)*12/3</f>
        <v>1.4312005174976832</v>
      </c>
      <c r="AI576" s="96">
        <f>(幕後結果!$AK$2+幕後結果!$AK$4*幕後結果_最佳化!$W1577)*12/3</f>
        <v>-0.61805631615532053</v>
      </c>
      <c r="AJ576" s="56"/>
      <c r="AK576" s="56"/>
      <c r="AL576" s="56"/>
      <c r="AM576" s="104">
        <v>575</v>
      </c>
      <c r="AN576" s="122">
        <f t="shared" si="105"/>
        <v>0.20097729635109407</v>
      </c>
      <c r="AO576" s="122">
        <f t="shared" si="106"/>
        <v>0.13805582999348173</v>
      </c>
      <c r="AP576" s="122">
        <f t="shared" si="107"/>
        <v>6.0512883641649771E-2</v>
      </c>
      <c r="AQ576" s="122">
        <f t="shared" si="108"/>
        <v>0.10515395795699257</v>
      </c>
      <c r="AR576" s="122">
        <f t="shared" si="109"/>
        <v>9.8013089362378097E-2</v>
      </c>
      <c r="AS576" s="122">
        <f t="shared" si="110"/>
        <v>2.7864121005045674E-2</v>
      </c>
      <c r="AT576" s="122">
        <f t="shared" si="111"/>
        <v>2.5097531499640145E-2</v>
      </c>
      <c r="AU576" s="122">
        <f t="shared" si="112"/>
        <v>0.16108436557284914</v>
      </c>
      <c r="AV576" s="122">
        <f t="shared" si="113"/>
        <v>0.11173752494421765</v>
      </c>
      <c r="AW576" s="122">
        <f t="shared" si="114"/>
        <v>7.1503399672651097E-2</v>
      </c>
      <c r="AX576" s="122">
        <f t="shared" si="115"/>
        <v>0.99999999999999978</v>
      </c>
      <c r="AY576" s="122">
        <f>SUMPRODUCT(AN576:AW576,幕後結果_最佳化!$Z$1005:$AI$1005)</f>
        <v>-0.19830632144742275</v>
      </c>
      <c r="AZ576" s="122">
        <f>(SUMPRODUCT(AN576:AW576,MMULT(AN576:AW576,幕後結果!$AB$9:$AK$18)))*252</f>
        <v>5.7224214356066512E-2</v>
      </c>
      <c r="BA576" s="122">
        <f t="shared" si="116"/>
        <v>0.23921583216013631</v>
      </c>
      <c r="BB576" s="98">
        <f t="shared" si="117"/>
        <v>-1.0083208927658014</v>
      </c>
      <c r="BC576" s="56"/>
      <c r="BD576" s="56"/>
    </row>
    <row r="577" spans="1:56">
      <c r="A577" s="91">
        <v>576</v>
      </c>
      <c r="B577" s="122">
        <v>0.264491923021136</v>
      </c>
      <c r="C577" s="122">
        <v>0.35897823450566335</v>
      </c>
      <c r="D577" s="122">
        <v>0.22664054595489835</v>
      </c>
      <c r="E577" s="122">
        <v>0.59771587928353154</v>
      </c>
      <c r="F577" s="122">
        <v>9.0231261654303507E-2</v>
      </c>
      <c r="G577" s="122">
        <v>0.63821051133166029</v>
      </c>
      <c r="H577" s="122">
        <v>0.65507068621570985</v>
      </c>
      <c r="I577" s="122">
        <v>0.922395059025505</v>
      </c>
      <c r="J577" s="122">
        <v>0.24961741075053334</v>
      </c>
      <c r="K577" s="100">
        <v>0.62572067980515422</v>
      </c>
      <c r="L577" s="101"/>
      <c r="M577" s="102">
        <v>576</v>
      </c>
      <c r="N577" s="125">
        <v>-0.6295579449893588</v>
      </c>
      <c r="O577" s="125">
        <v>-0.36119126837794335</v>
      </c>
      <c r="P577" s="125">
        <v>-0.74995618823877697</v>
      </c>
      <c r="Q577" s="125">
        <v>0.24743932730347776</v>
      </c>
      <c r="R577" s="125">
        <v>-1.3393322839115032</v>
      </c>
      <c r="S577" s="125">
        <v>0.35367964697198279</v>
      </c>
      <c r="T577" s="125">
        <v>0.3990469264345044</v>
      </c>
      <c r="U577" s="122">
        <v>1.4213677327373173</v>
      </c>
      <c r="V577" s="122">
        <v>-0.67569419634194838</v>
      </c>
      <c r="W577" s="94">
        <v>0.32054049157761766</v>
      </c>
      <c r="X577" s="56"/>
      <c r="Y577" s="95">
        <v>576</v>
      </c>
      <c r="Z577" s="122">
        <f>(幕後結果!$AB$2+幕後結果!$AB$4*幕後結果_最佳化!$N1578)*12/3</f>
        <v>-0.82991824140177517</v>
      </c>
      <c r="AA577" s="122">
        <f>(幕後結果!$AC$2+幕後結果!$AC$4*幕後結果_最佳化!$O1578)*12/3</f>
        <v>-1.9303657805403607</v>
      </c>
      <c r="AB577" s="122">
        <f>(幕後結果!$AD$2+幕後結果!$AD$4*幕後結果_最佳化!$P1578)*12/3</f>
        <v>-0.41334643771954926</v>
      </c>
      <c r="AC577" s="122">
        <f>(幕後結果!$AE$2+幕後結果!$AE$4*幕後結果_最佳化!$Q1578)*12/3</f>
        <v>0.79050448304437326</v>
      </c>
      <c r="AD577" s="122">
        <f>(幕後結果!$AF$2+幕後結果!$AF$4*幕後結果_最佳化!$R1578)*12/3</f>
        <v>-1.0485926581364315</v>
      </c>
      <c r="AE577" s="122">
        <f>(幕後結果!$AG$2+幕後結果!$AG$4*幕後結果_最佳化!$S1578)*12/3</f>
        <v>0.22961981756030783</v>
      </c>
      <c r="AF577" s="122">
        <f>(幕後結果!$AH$2+幕後結果!$AH$4*幕後結果_最佳化!$T1578)*12/3</f>
        <v>1.0007988199516189</v>
      </c>
      <c r="AG577" s="122">
        <f>(幕後結果!$AI$2+幕後結果!$AI$4*幕後結果_最佳化!$U1578)*12/3</f>
        <v>0.28474237486502019</v>
      </c>
      <c r="AH577" s="122">
        <f>(幕後結果!$AJ$2+幕後結果!$AJ$4*幕後結果_最佳化!$V1578)*12/3</f>
        <v>-0.52794783771872722</v>
      </c>
      <c r="AI577" s="96">
        <f>(幕後結果!$AK$2+幕後結果!$AK$4*幕後結果_最佳化!$W1578)*12/3</f>
        <v>-0.65191086780890328</v>
      </c>
      <c r="AJ577" s="56"/>
      <c r="AK577" s="56"/>
      <c r="AL577" s="56"/>
      <c r="AM577" s="104">
        <v>576</v>
      </c>
      <c r="AN577" s="122">
        <f t="shared" si="105"/>
        <v>9.1602342931686329E-2</v>
      </c>
      <c r="AO577" s="122">
        <f t="shared" si="106"/>
        <v>2.8872985149761485E-2</v>
      </c>
      <c r="AP577" s="122">
        <f t="shared" si="107"/>
        <v>0.16966613489263813</v>
      </c>
      <c r="AQ577" s="122">
        <f t="shared" si="108"/>
        <v>1.8447848148124658E-2</v>
      </c>
      <c r="AR577" s="122">
        <f t="shared" si="109"/>
        <v>9.6677359902882801E-2</v>
      </c>
      <c r="AS577" s="122">
        <f t="shared" si="110"/>
        <v>9.2390111780451603E-2</v>
      </c>
      <c r="AT577" s="122">
        <f t="shared" si="111"/>
        <v>0.19535962649940383</v>
      </c>
      <c r="AU577" s="122">
        <f t="shared" si="112"/>
        <v>7.217655185323324E-2</v>
      </c>
      <c r="AV577" s="122">
        <f t="shared" si="113"/>
        <v>0.11474465674292174</v>
      </c>
      <c r="AW577" s="122">
        <f t="shared" si="114"/>
        <v>0.12006238209889608</v>
      </c>
      <c r="AX577" s="122">
        <f t="shared" si="115"/>
        <v>0.99999999999999989</v>
      </c>
      <c r="AY577" s="122">
        <f>SUMPRODUCT(AN577:AW577,幕後結果_最佳化!$Z$1005:$AI$1005)</f>
        <v>0.20292104758382934</v>
      </c>
      <c r="AZ577" s="122">
        <f>(SUMPRODUCT(AN577:AW577,MMULT(AN577:AW577,幕後結果!$AB$9:$AK$18)))*252</f>
        <v>4.511654662855849E-2</v>
      </c>
      <c r="BA577" s="122">
        <f t="shared" si="116"/>
        <v>0.21240655975877604</v>
      </c>
      <c r="BB577" s="98">
        <f t="shared" si="117"/>
        <v>0.75337149552048022</v>
      </c>
      <c r="BC577" s="56"/>
      <c r="BD577" s="56"/>
    </row>
    <row r="578" spans="1:56">
      <c r="A578" s="91">
        <v>577</v>
      </c>
      <c r="B578" s="122">
        <v>7.2636477101656105E-2</v>
      </c>
      <c r="C578" s="122">
        <v>5.3575158186820238E-2</v>
      </c>
      <c r="D578" s="122">
        <v>0.40011439273677918</v>
      </c>
      <c r="E578" s="122">
        <v>9.4038792424962381E-2</v>
      </c>
      <c r="F578" s="122">
        <v>0.8263715214396925</v>
      </c>
      <c r="G578" s="122">
        <v>0.73288639939155376</v>
      </c>
      <c r="H578" s="122">
        <v>0.24772736362607106</v>
      </c>
      <c r="I578" s="122">
        <v>0.13381459240412164</v>
      </c>
      <c r="J578" s="122">
        <v>0.66136526139237373</v>
      </c>
      <c r="K578" s="100">
        <v>0.87476478763620924</v>
      </c>
      <c r="L578" s="101"/>
      <c r="M578" s="102">
        <v>577</v>
      </c>
      <c r="N578" s="125">
        <v>-1.4564330157812631</v>
      </c>
      <c r="O578" s="125">
        <v>-1.6111349307556275</v>
      </c>
      <c r="P578" s="125">
        <v>-0.25305102274541219</v>
      </c>
      <c r="Q578" s="125">
        <v>-1.3162874400460021</v>
      </c>
      <c r="R578" s="125">
        <v>0.93992319799099022</v>
      </c>
      <c r="S578" s="125">
        <v>0.6215661251677661</v>
      </c>
      <c r="T578" s="125">
        <v>-0.68165879630011683</v>
      </c>
      <c r="U578" s="122">
        <v>-1.1085388168895631</v>
      </c>
      <c r="V578" s="122">
        <v>0.41619204924681052</v>
      </c>
      <c r="W578" s="94">
        <v>1.149207510392146</v>
      </c>
      <c r="X578" s="56"/>
      <c r="Y578" s="95">
        <v>577</v>
      </c>
      <c r="Z578" s="122">
        <f>(幕後結果!$AB$2+幕後結果!$AB$4*幕後結果_最佳化!$N1579)*12/3</f>
        <v>-1.8565253137191673</v>
      </c>
      <c r="AA578" s="122">
        <f>(幕後結果!$AC$2+幕後結果!$AC$4*幕後結果_最佳化!$O1579)*12/3</f>
        <v>-3.7247224043469309</v>
      </c>
      <c r="AB578" s="122">
        <f>(幕後結果!$AD$2+幕後結果!$AD$4*幕後結果_最佳化!$P1579)*12/3</f>
        <v>-0.3590428942344997</v>
      </c>
      <c r="AC578" s="122">
        <f>(幕後結果!$AE$2+幕後結果!$AE$4*幕後結果_最佳化!$Q1579)*12/3</f>
        <v>-0.49182144872165767</v>
      </c>
      <c r="AD578" s="122">
        <f>(幕後結果!$AF$2+幕後結果!$AF$4*幕後結果_最佳化!$R1579)*12/3</f>
        <v>0.2970633328825969</v>
      </c>
      <c r="AE578" s="122">
        <f>(幕後結果!$AG$2+幕後結果!$AG$4*幕後結果_最佳化!$S1579)*12/3</f>
        <v>-0.6203177707644284</v>
      </c>
      <c r="AF578" s="122">
        <f>(幕後結果!$AH$2+幕後結果!$AH$4*幕後結果_最佳化!$T1579)*12/3</f>
        <v>0.52412159797164104</v>
      </c>
      <c r="AG578" s="122">
        <f>(幕後結果!$AI$2+幕後結果!$AI$4*幕後結果_最佳化!$U1579)*12/3</f>
        <v>-2.574842577508353</v>
      </c>
      <c r="AH578" s="122">
        <f>(幕後結果!$AJ$2+幕後結果!$AJ$4*幕後結果_最佳化!$V1579)*12/3</f>
        <v>-0.64020126317169135</v>
      </c>
      <c r="AI578" s="96">
        <f>(幕後結果!$AK$2+幕後結果!$AK$4*幕後結果_最佳化!$W1579)*12/3</f>
        <v>-0.40273394723847883</v>
      </c>
      <c r="AJ578" s="56"/>
      <c r="AK578" s="56"/>
      <c r="AL578" s="56"/>
      <c r="AM578" s="104">
        <v>577</v>
      </c>
      <c r="AN578" s="122">
        <f t="shared" si="105"/>
        <v>4.7650421692273112E-2</v>
      </c>
      <c r="AO578" s="122">
        <f t="shared" si="106"/>
        <v>0.14540793512747793</v>
      </c>
      <c r="AP578" s="122">
        <f t="shared" si="107"/>
        <v>4.7506975274707451E-2</v>
      </c>
      <c r="AQ578" s="122">
        <f t="shared" si="108"/>
        <v>0.15006468020334265</v>
      </c>
      <c r="AR578" s="122">
        <f t="shared" si="109"/>
        <v>0.14151935677155733</v>
      </c>
      <c r="AS578" s="122">
        <f t="shared" si="110"/>
        <v>3.0531756910146413E-2</v>
      </c>
      <c r="AT578" s="122">
        <f t="shared" si="111"/>
        <v>6.7988174717306268E-2</v>
      </c>
      <c r="AU578" s="122">
        <f t="shared" si="112"/>
        <v>0.11969954629088522</v>
      </c>
      <c r="AV578" s="122">
        <f t="shared" si="113"/>
        <v>0.11171700576523551</v>
      </c>
      <c r="AW578" s="122">
        <f t="shared" si="114"/>
        <v>0.13791414724706799</v>
      </c>
      <c r="AX578" s="122">
        <f t="shared" si="115"/>
        <v>0.99999999999999978</v>
      </c>
      <c r="AY578" s="122">
        <f>SUMPRODUCT(AN578:AW578,幕後結果_最佳化!$Z$1005:$AI$1005)</f>
        <v>-0.1240669891348111</v>
      </c>
      <c r="AZ578" s="122">
        <f>(SUMPRODUCT(AN578:AW578,MMULT(AN578:AW578,幕後結果!$AB$9:$AK$18)))*252</f>
        <v>4.2720595612215903E-2</v>
      </c>
      <c r="BA578" s="122">
        <f t="shared" si="116"/>
        <v>0.20668961176657114</v>
      </c>
      <c r="BB578" s="98">
        <f t="shared" si="117"/>
        <v>-0.80781509872580559</v>
      </c>
      <c r="BC578" s="56"/>
      <c r="BD578" s="56"/>
    </row>
    <row r="579" spans="1:56">
      <c r="A579" s="91">
        <v>578</v>
      </c>
      <c r="B579" s="122">
        <v>0.22104086210434581</v>
      </c>
      <c r="C579" s="122">
        <v>0.82871311650192347</v>
      </c>
      <c r="D579" s="122">
        <v>0.70740290904636227</v>
      </c>
      <c r="E579" s="122">
        <v>0.25842836266330305</v>
      </c>
      <c r="F579" s="122">
        <v>0.9150481700186861</v>
      </c>
      <c r="G579" s="122">
        <v>0.65551169106340934</v>
      </c>
      <c r="H579" s="122">
        <v>0.3091236737884322</v>
      </c>
      <c r="I579" s="122">
        <v>0.13720901303422606</v>
      </c>
      <c r="J579" s="122">
        <v>0.22393329042277688</v>
      </c>
      <c r="K579" s="100">
        <v>0.71225280066433294</v>
      </c>
      <c r="L579" s="101"/>
      <c r="M579" s="102">
        <v>578</v>
      </c>
      <c r="N579" s="125">
        <v>-0.76868265490925369</v>
      </c>
      <c r="O579" s="125">
        <v>0.94909210982178338</v>
      </c>
      <c r="P579" s="125">
        <v>0.54581344267347254</v>
      </c>
      <c r="Q579" s="125">
        <v>-0.64819826286850402</v>
      </c>
      <c r="R579" s="125">
        <v>1.3725134332379496</v>
      </c>
      <c r="S579" s="125">
        <v>0.40024426049909123</v>
      </c>
      <c r="T579" s="125">
        <v>-0.49833584432430345</v>
      </c>
      <c r="U579" s="122">
        <v>-1.0929448241501214</v>
      </c>
      <c r="V579" s="122">
        <v>-0.75897655640713391</v>
      </c>
      <c r="W579" s="94">
        <v>0.55997806616897539</v>
      </c>
      <c r="X579" s="56"/>
      <c r="Y579" s="95">
        <v>578</v>
      </c>
      <c r="Z579" s="122">
        <f>(幕後結果!$AB$2+幕後結果!$AB$4*幕後結果_最佳化!$N1580)*12/3</f>
        <v>-1.002648580219565</v>
      </c>
      <c r="AA579" s="122">
        <f>(幕後結果!$AC$2+幕後結果!$AC$4*幕後結果_最佳化!$O1580)*12/3</f>
        <v>-0.13678759008180164</v>
      </c>
      <c r="AB579" s="122">
        <f>(幕後結果!$AD$2+幕後結果!$AD$4*幕後結果_最佳化!$P1580)*12/3</f>
        <v>0.79989603662996844</v>
      </c>
      <c r="AC579" s="122">
        <f>(幕後結果!$AE$2+幕後結果!$AE$4*幕後結果_最佳化!$Q1580)*12/3</f>
        <v>0.66491477040834224</v>
      </c>
      <c r="AD579" s="122">
        <f>(幕後結果!$AF$2+幕後結果!$AF$4*幕後結果_最佳化!$R1580)*12/3</f>
        <v>0.97618053674770111</v>
      </c>
      <c r="AE579" s="122">
        <f>(幕後結果!$AG$2+幕後結果!$AG$4*幕後結果_最佳化!$S1580)*12/3</f>
        <v>0.58136986102366994</v>
      </c>
      <c r="AF579" s="122">
        <f>(幕後結果!$AH$2+幕後結果!$AH$4*幕後結果_最佳化!$T1580)*12/3</f>
        <v>0.93416414275958815</v>
      </c>
      <c r="AG579" s="122">
        <f>(幕後結果!$AI$2+幕後結果!$AI$4*幕後結果_最佳化!$U1580)*12/3</f>
        <v>-2.2907710528441374</v>
      </c>
      <c r="AH579" s="122">
        <f>(幕後結果!$AJ$2+幕後結果!$AJ$4*幕後結果_最佳化!$V1580)*12/3</f>
        <v>-0.3130002487141218</v>
      </c>
      <c r="AI579" s="96">
        <f>(幕後結果!$AK$2+幕後結果!$AK$4*幕後結果_最佳化!$W1580)*12/3</f>
        <v>-9.2460324479507305E-2</v>
      </c>
      <c r="AJ579" s="56"/>
      <c r="AK579" s="56"/>
      <c r="AL579" s="56"/>
      <c r="AM579" s="104">
        <v>578</v>
      </c>
      <c r="AN579" s="122">
        <f t="shared" si="105"/>
        <v>2.7060234553303975E-2</v>
      </c>
      <c r="AO579" s="122">
        <f t="shared" si="106"/>
        <v>2.4076641565892877E-2</v>
      </c>
      <c r="AP579" s="122">
        <f t="shared" si="107"/>
        <v>0.43764828208757511</v>
      </c>
      <c r="AQ579" s="122">
        <f t="shared" si="108"/>
        <v>7.3434948029928768E-2</v>
      </c>
      <c r="AR579" s="122">
        <f t="shared" si="109"/>
        <v>4.1377968996470877E-3</v>
      </c>
      <c r="AS579" s="122">
        <f t="shared" si="110"/>
        <v>0.1432086592814881</v>
      </c>
      <c r="AT579" s="122">
        <f t="shared" si="111"/>
        <v>6.5741147255017757E-2</v>
      </c>
      <c r="AU579" s="122">
        <f t="shared" si="112"/>
        <v>9.52365702852664E-2</v>
      </c>
      <c r="AV579" s="122">
        <f t="shared" si="113"/>
        <v>6.1844338709692123E-2</v>
      </c>
      <c r="AW579" s="122">
        <f t="shared" si="114"/>
        <v>6.7611381332187692E-2</v>
      </c>
      <c r="AX579" s="122">
        <f t="shared" si="115"/>
        <v>0.99999999999999989</v>
      </c>
      <c r="AY579" s="122">
        <f>SUMPRODUCT(AN579:AW579,幕後結果_最佳化!$Z$1005:$AI$1005)</f>
        <v>0.25793140496044598</v>
      </c>
      <c r="AZ579" s="122">
        <f>(SUMPRODUCT(AN579:AW579,MMULT(AN579:AW579,幕後結果!$AB$9:$AK$18)))*252</f>
        <v>6.1108273759046323E-2</v>
      </c>
      <c r="BA579" s="122">
        <f t="shared" si="116"/>
        <v>0.24720087734279247</v>
      </c>
      <c r="BB579" s="98">
        <f t="shared" si="117"/>
        <v>0.86986505578725271</v>
      </c>
      <c r="BC579" s="56"/>
      <c r="BD579" s="56"/>
    </row>
    <row r="580" spans="1:56">
      <c r="A580" s="91">
        <v>579</v>
      </c>
      <c r="B580" s="122">
        <v>0.33451741071891061</v>
      </c>
      <c r="C580" s="122">
        <v>0.99025852889108301</v>
      </c>
      <c r="D580" s="122">
        <v>7.7788667389193655E-3</v>
      </c>
      <c r="E580" s="122">
        <v>0.81821895727401173</v>
      </c>
      <c r="F580" s="122">
        <v>0.42161157764248669</v>
      </c>
      <c r="G580" s="122">
        <v>0.31792340903623062</v>
      </c>
      <c r="H580" s="122">
        <v>0.8158633196132532</v>
      </c>
      <c r="I580" s="122">
        <v>0.58470549155075879</v>
      </c>
      <c r="J580" s="122">
        <v>0.39238849787762842</v>
      </c>
      <c r="K580" s="100">
        <v>0.91965944177676873</v>
      </c>
      <c r="L580" s="101"/>
      <c r="M580" s="102">
        <v>579</v>
      </c>
      <c r="N580" s="125">
        <v>-0.42747303488132365</v>
      </c>
      <c r="O580" s="125">
        <v>2.3361592696450453</v>
      </c>
      <c r="P580" s="125">
        <v>-2.4191287276483906</v>
      </c>
      <c r="Q580" s="125">
        <v>0.90859852498681037</v>
      </c>
      <c r="R580" s="125">
        <v>-0.19777238204302941</v>
      </c>
      <c r="S580" s="125">
        <v>-0.47351357538786681</v>
      </c>
      <c r="T580" s="125">
        <v>0.89971232854401051</v>
      </c>
      <c r="U580" s="122">
        <v>0.21394619353281671</v>
      </c>
      <c r="V580" s="122">
        <v>-0.273099155656712</v>
      </c>
      <c r="W580" s="94">
        <v>1.402784479863787</v>
      </c>
      <c r="X580" s="56"/>
      <c r="Y580" s="95">
        <v>579</v>
      </c>
      <c r="Z580" s="122">
        <f>(幕後結果!$AB$2+幕後結果!$AB$4*幕後結果_最佳化!$N1581)*12/3</f>
        <v>-0.5790196410523345</v>
      </c>
      <c r="AA580" s="122">
        <f>(幕後結果!$AC$2+幕後結果!$AC$4*幕後結果_最佳化!$O1581)*12/3</f>
        <v>1.8043381348019614</v>
      </c>
      <c r="AB580" s="122">
        <f>(幕後結果!$AD$2+幕後結果!$AD$4*幕後結果_最佳化!$P1581)*12/3</f>
        <v>-1.5239390205080179</v>
      </c>
      <c r="AC580" s="122">
        <f>(幕後結果!$AE$2+幕後結果!$AE$4*幕後結果_最佳化!$Q1581)*12/3</f>
        <v>1.3552034785084315</v>
      </c>
      <c r="AD580" s="122">
        <f>(幕後結果!$AF$2+幕後結果!$AF$4*幕後結果_最佳化!$R1581)*12/3</f>
        <v>-9.9472232221472126E-2</v>
      </c>
      <c r="AE580" s="122">
        <f>(幕後結果!$AG$2+幕後結果!$AG$4*幕後結果_最佳化!$S1581)*12/3</f>
        <v>0.53041796247911277</v>
      </c>
      <c r="AF580" s="122">
        <f>(幕後結果!$AH$2+幕後結果!$AH$4*幕後結果_最佳化!$T1581)*12/3</f>
        <v>1.5898498967270855</v>
      </c>
      <c r="AG580" s="122">
        <f>(幕後結果!$AI$2+幕後結果!$AI$4*幕後結果_最佳化!$U1581)*12/3</f>
        <v>-0.98482911867959422</v>
      </c>
      <c r="AH580" s="122">
        <f>(幕後結果!$AJ$2+幕後結果!$AJ$4*幕後結果_最佳化!$V1581)*12/3</f>
        <v>0.54517214525814017</v>
      </c>
      <c r="AI580" s="96">
        <f>(幕後結果!$AK$2+幕後結果!$AK$4*幕後結果_最佳化!$W1581)*12/3</f>
        <v>0.41135984994716462</v>
      </c>
      <c r="AJ580" s="56"/>
      <c r="AK580" s="56"/>
      <c r="AL580" s="56"/>
      <c r="AM580" s="104">
        <v>579</v>
      </c>
      <c r="AN580" s="122">
        <f t="shared" ref="AN580:AN643" si="118">B1581/SUM($B1581:$K1581)</f>
        <v>0.16266487233251334</v>
      </c>
      <c r="AO580" s="122">
        <f t="shared" ref="AO580:AO643" si="119">C1581/SUM($B1581:$K1581)</f>
        <v>0.20628732798412996</v>
      </c>
      <c r="AP580" s="122">
        <f t="shared" ref="AP580:AP643" si="120">D1581/SUM($B1581:$K1581)</f>
        <v>5.8295723292979169E-2</v>
      </c>
      <c r="AQ580" s="122">
        <f t="shared" ref="AQ580:AQ643" si="121">E1581/SUM($B1581:$K1581)</f>
        <v>1.0142171899670888E-2</v>
      </c>
      <c r="AR580" s="122">
        <f t="shared" ref="AR580:AR643" si="122">F1581/SUM($B1581:$K1581)</f>
        <v>7.5187862193168295E-2</v>
      </c>
      <c r="AS580" s="122">
        <f t="shared" ref="AS580:AS643" si="123">G1581/SUM($B1581:$K1581)</f>
        <v>5.0076257400103713E-2</v>
      </c>
      <c r="AT580" s="122">
        <f t="shared" ref="AT580:AT643" si="124">H1581/SUM($B1581:$K1581)</f>
        <v>3.6677764877207641E-2</v>
      </c>
      <c r="AU580" s="122">
        <f t="shared" ref="AU580:AU643" si="125">I1581/SUM($B1581:$K1581)</f>
        <v>0.14224306275022083</v>
      </c>
      <c r="AV580" s="122">
        <f t="shared" ref="AV580:AV643" si="126">J1581/SUM($B1581:$K1581)</f>
        <v>0.16635936794565503</v>
      </c>
      <c r="AW580" s="122">
        <f t="shared" ref="AW580:AW643" si="127">K1581/SUM($B1581:$K1581)</f>
        <v>9.2065589324351119E-2</v>
      </c>
      <c r="AX580" s="122">
        <f t="shared" ref="AX580:AX643" si="128">SUM(AN580:AW580)</f>
        <v>1</v>
      </c>
      <c r="AY580" s="122">
        <f>SUMPRODUCT(AN580:AW580,幕後結果_最佳化!$Z$1005:$AI$1005)</f>
        <v>-0.3391045783481535</v>
      </c>
      <c r="AZ580" s="122">
        <f>(SUMPRODUCT(AN580:AW580,MMULT(AN580:AW580,幕後結果!$AB$9:$AK$18)))*252</f>
        <v>6.2770711832822915E-2</v>
      </c>
      <c r="BA580" s="122">
        <f t="shared" ref="BA580:BA643" si="129">AZ580^0.5</f>
        <v>0.25054083865274923</v>
      </c>
      <c r="BB580" s="98">
        <f t="shared" ref="BB580:BB643" si="130">(AY580-$BC$2)/$BA580</f>
        <v>-1.5247198037746397</v>
      </c>
      <c r="BC580" s="56"/>
      <c r="BD580" s="56"/>
    </row>
    <row r="581" spans="1:56">
      <c r="A581" s="91">
        <v>580</v>
      </c>
      <c r="B581" s="122">
        <v>0.45296334921544501</v>
      </c>
      <c r="C581" s="122">
        <v>0.82021594799688624</v>
      </c>
      <c r="D581" s="122">
        <v>0.39981302949384068</v>
      </c>
      <c r="E581" s="122">
        <v>0.14931879993171715</v>
      </c>
      <c r="F581" s="122">
        <v>4.3056414417597111E-3</v>
      </c>
      <c r="G581" s="122">
        <v>0.86374252611880742</v>
      </c>
      <c r="H581" s="122">
        <v>0.71471680117172687</v>
      </c>
      <c r="I581" s="122">
        <v>0.20508753313962846</v>
      </c>
      <c r="J581" s="122">
        <v>0.50368840071632737</v>
      </c>
      <c r="K581" s="100">
        <v>0.36864843042628626</v>
      </c>
      <c r="L581" s="101"/>
      <c r="M581" s="102">
        <v>580</v>
      </c>
      <c r="N581" s="125">
        <v>-0.11817790258616065</v>
      </c>
      <c r="O581" s="125">
        <v>0.91618837056676505</v>
      </c>
      <c r="P581" s="125">
        <v>-0.25383108292100071</v>
      </c>
      <c r="Q581" s="125">
        <v>-1.0393594405742126</v>
      </c>
      <c r="R581" s="125">
        <v>-2.6271126184236184</v>
      </c>
      <c r="S581" s="125">
        <v>1.0972892978376554</v>
      </c>
      <c r="T581" s="125">
        <v>0.56721753266034713</v>
      </c>
      <c r="U581" s="122">
        <v>-0.8235855903931053</v>
      </c>
      <c r="V581" s="122">
        <v>9.2455812419309693E-3</v>
      </c>
      <c r="W581" s="94">
        <v>-0.33543514409573877</v>
      </c>
      <c r="X581" s="56"/>
      <c r="Y581" s="95">
        <v>580</v>
      </c>
      <c r="Z581" s="122">
        <f>(幕後結果!$AB$2+幕後結果!$AB$4*幕後結果_最佳化!$N1582)*12/3</f>
        <v>-0.19501414679615611</v>
      </c>
      <c r="AA581" s="122">
        <f>(幕後結果!$AC$2+幕後結果!$AC$4*幕後結果_最佳化!$O1582)*12/3</f>
        <v>-0.1256121889902071</v>
      </c>
      <c r="AB581" s="122">
        <f>(幕後結果!$AD$2+幕後結果!$AD$4*幕後結果_最佳化!$P1582)*12/3</f>
        <v>0.30002539102111359</v>
      </c>
      <c r="AC581" s="122">
        <f>(幕後結果!$AE$2+幕後結果!$AE$4*幕後結果_最佳化!$Q1582)*12/3</f>
        <v>0.22581051485348336</v>
      </c>
      <c r="AD581" s="122">
        <f>(幕後結果!$AF$2+幕後結果!$AF$4*幕後結果_最佳化!$R1582)*12/3</f>
        <v>-1.8526078811947446</v>
      </c>
      <c r="AE581" s="122">
        <f>(幕後結果!$AG$2+幕後結果!$AG$4*幕後結果_最佳化!$S1582)*12/3</f>
        <v>0.46692490250437091</v>
      </c>
      <c r="AF581" s="122">
        <f>(幕後結果!$AH$2+幕後結果!$AH$4*幕後結果_最佳化!$T1582)*12/3</f>
        <v>1.0998757204308407</v>
      </c>
      <c r="AG581" s="122">
        <f>(幕後結果!$AI$2+幕後結果!$AI$4*幕後結果_最佳化!$U1582)*12/3</f>
        <v>-2.2725276102958429</v>
      </c>
      <c r="AH581" s="122">
        <f>(幕後結果!$AJ$2+幕後結果!$AJ$4*幕後結果_最佳化!$V1582)*12/3</f>
        <v>0.13284361321166982</v>
      </c>
      <c r="AI581" s="96">
        <f>(幕後結果!$AK$2+幕後結果!$AK$4*幕後結果_最佳化!$W1582)*12/3</f>
        <v>-0.93465685604992943</v>
      </c>
      <c r="AJ581" s="56"/>
      <c r="AK581" s="56"/>
      <c r="AL581" s="56"/>
      <c r="AM581" s="104">
        <v>580</v>
      </c>
      <c r="AN581" s="122">
        <f t="shared" si="118"/>
        <v>4.7957792008471951E-2</v>
      </c>
      <c r="AO581" s="122">
        <f t="shared" si="119"/>
        <v>1.8397109449301386E-2</v>
      </c>
      <c r="AP581" s="122">
        <f t="shared" si="120"/>
        <v>0.18035089644310304</v>
      </c>
      <c r="AQ581" s="122">
        <f t="shared" si="121"/>
        <v>0.23738657402788843</v>
      </c>
      <c r="AR581" s="122">
        <f t="shared" si="122"/>
        <v>2.4538485139697242E-2</v>
      </c>
      <c r="AS581" s="122">
        <f t="shared" si="123"/>
        <v>2.9243012608195493E-2</v>
      </c>
      <c r="AT581" s="122">
        <f t="shared" si="124"/>
        <v>0.14609600978513165</v>
      </c>
      <c r="AU581" s="122">
        <f t="shared" si="125"/>
        <v>9.1822977954253093E-2</v>
      </c>
      <c r="AV581" s="122">
        <f t="shared" si="126"/>
        <v>9.2039213445192031E-2</v>
      </c>
      <c r="AW581" s="122">
        <f t="shared" si="127"/>
        <v>0.13216792913876579</v>
      </c>
      <c r="AX581" s="122">
        <f t="shared" si="128"/>
        <v>1.0000000000000002</v>
      </c>
      <c r="AY581" s="122">
        <f>SUMPRODUCT(AN581:AW581,幕後結果_最佳化!$Z$1005:$AI$1005)</f>
        <v>0.31807742153221774</v>
      </c>
      <c r="AZ581" s="122">
        <f>(SUMPRODUCT(AN581:AW581,MMULT(AN581:AW581,幕後結果!$AB$9:$AK$18)))*252</f>
        <v>4.1411895984533979E-2</v>
      </c>
      <c r="BA581" s="122">
        <f t="shared" si="129"/>
        <v>0.20349913018127125</v>
      </c>
      <c r="BB581" s="98">
        <f t="shared" si="130"/>
        <v>1.3522289814560755</v>
      </c>
      <c r="BC581" s="56"/>
      <c r="BD581" s="56"/>
    </row>
    <row r="582" spans="1:56">
      <c r="A582" s="91">
        <v>581</v>
      </c>
      <c r="B582" s="122">
        <v>0.6762145946573126</v>
      </c>
      <c r="C582" s="122">
        <v>0.75008733511988623</v>
      </c>
      <c r="D582" s="122">
        <v>0.60349541854692279</v>
      </c>
      <c r="E582" s="122">
        <v>0.44687793021772748</v>
      </c>
      <c r="F582" s="122">
        <v>0.16003511888133026</v>
      </c>
      <c r="G582" s="122">
        <v>0.48935610062890178</v>
      </c>
      <c r="H582" s="122">
        <v>0.67252779699621801</v>
      </c>
      <c r="I582" s="122">
        <v>0.47588380530016217</v>
      </c>
      <c r="J582" s="122">
        <v>0.56064346413142352</v>
      </c>
      <c r="K582" s="100">
        <v>0.4225888326907139</v>
      </c>
      <c r="L582" s="101"/>
      <c r="M582" s="102">
        <v>581</v>
      </c>
      <c r="N582" s="125">
        <v>0.45713945797926764</v>
      </c>
      <c r="O582" s="125">
        <v>0.67476460751472944</v>
      </c>
      <c r="P582" s="125">
        <v>0.26240507181348066</v>
      </c>
      <c r="Q582" s="125">
        <v>-0.13355324185694636</v>
      </c>
      <c r="R582" s="125">
        <v>-0.99431355658930332</v>
      </c>
      <c r="S582" s="125">
        <v>-2.6683465248187571E-2</v>
      </c>
      <c r="T582" s="125">
        <v>0.44690395810600048</v>
      </c>
      <c r="U582" s="122">
        <v>-6.0487199376797321E-2</v>
      </c>
      <c r="V582" s="122">
        <v>0.15260082833136354</v>
      </c>
      <c r="W582" s="94">
        <v>-0.19527500261006139</v>
      </c>
      <c r="X582" s="56"/>
      <c r="Y582" s="95">
        <v>581</v>
      </c>
      <c r="Z582" s="122">
        <f>(幕後結果!$AB$2+幕後結果!$AB$4*幕後結果_最佳化!$N1583)*12/3</f>
        <v>0.51927135054964979</v>
      </c>
      <c r="AA582" s="122">
        <f>(幕後結果!$AC$2+幕後結果!$AC$4*幕後結果_最佳化!$O1583)*12/3</f>
        <v>-0.40832524965895445</v>
      </c>
      <c r="AB582" s="122">
        <f>(幕後結果!$AD$2+幕後結果!$AD$4*幕後結果_最佳化!$P1583)*12/3</f>
        <v>0.89581223894301287</v>
      </c>
      <c r="AC582" s="122">
        <f>(幕後結果!$AE$2+幕後結果!$AE$4*幕後結果_最佳化!$Q1583)*12/3</f>
        <v>0.99685199363316368</v>
      </c>
      <c r="AD582" s="122">
        <f>(幕後結果!$AF$2+幕後結果!$AF$4*幕後結果_最佳化!$R1583)*12/3</f>
        <v>-0.67760738789081854</v>
      </c>
      <c r="AE582" s="122">
        <f>(幕後結果!$AG$2+幕後結果!$AG$4*幕後結果_最佳化!$S1583)*12/3</f>
        <v>0.46092896202767236</v>
      </c>
      <c r="AF582" s="122">
        <f>(幕後結果!$AH$2+幕後結果!$AH$4*幕後結果_最佳化!$T1583)*12/3</f>
        <v>1.495812471631415</v>
      </c>
      <c r="AG582" s="122">
        <f>(幕後結果!$AI$2+幕後結果!$AI$4*幕後結果_最佳化!$U1583)*12/3</f>
        <v>-0.88276840273981261</v>
      </c>
      <c r="AH582" s="122">
        <f>(幕後結果!$AJ$2+幕後結果!$AJ$4*幕後結果_最佳化!$V1583)*12/3</f>
        <v>0.55838036064648833</v>
      </c>
      <c r="AI582" s="96">
        <f>(幕後結果!$AK$2+幕後結果!$AK$4*幕後結果_最佳化!$W1583)*12/3</f>
        <v>-0.4827192154543633</v>
      </c>
      <c r="AJ582" s="56"/>
      <c r="AK582" s="56"/>
      <c r="AL582" s="56"/>
      <c r="AM582" s="104">
        <v>581</v>
      </c>
      <c r="AN582" s="122">
        <f t="shared" si="118"/>
        <v>1.0761780426607219E-2</v>
      </c>
      <c r="AO582" s="122">
        <f t="shared" si="119"/>
        <v>0.1389778621778123</v>
      </c>
      <c r="AP582" s="122">
        <f t="shared" si="120"/>
        <v>1.4306183909972127E-2</v>
      </c>
      <c r="AQ582" s="122">
        <f t="shared" si="121"/>
        <v>7.90188735126649E-2</v>
      </c>
      <c r="AR582" s="122">
        <f t="shared" si="122"/>
        <v>0.15924067099986802</v>
      </c>
      <c r="AS582" s="122">
        <f t="shared" si="123"/>
        <v>3.4354474582662921E-2</v>
      </c>
      <c r="AT582" s="122">
        <f t="shared" si="124"/>
        <v>0.14590749628299557</v>
      </c>
      <c r="AU582" s="122">
        <f t="shared" si="125"/>
        <v>2.7682234077299188E-2</v>
      </c>
      <c r="AV582" s="122">
        <f t="shared" si="126"/>
        <v>0.19913383340967214</v>
      </c>
      <c r="AW582" s="122">
        <f t="shared" si="127"/>
        <v>0.19061659062044564</v>
      </c>
      <c r="AX582" s="122">
        <f t="shared" si="128"/>
        <v>1</v>
      </c>
      <c r="AY582" s="122">
        <f>SUMPRODUCT(AN582:AW582,幕後結果_最佳化!$Z$1005:$AI$1005)</f>
        <v>-3.799883910712145E-2</v>
      </c>
      <c r="AZ582" s="122">
        <f>(SUMPRODUCT(AN582:AW582,MMULT(AN582:AW582,幕後結果!$AB$9:$AK$18)))*252</f>
        <v>4.3581683113116478E-2</v>
      </c>
      <c r="BA582" s="122">
        <f t="shared" si="129"/>
        <v>0.20876226458130903</v>
      </c>
      <c r="BB582" s="98">
        <f t="shared" si="130"/>
        <v>-0.38751658145389034</v>
      </c>
      <c r="BC582" s="56"/>
      <c r="BD582" s="56"/>
    </row>
    <row r="583" spans="1:56">
      <c r="A583" s="91">
        <v>582</v>
      </c>
      <c r="B583" s="122">
        <v>0.41444933460108002</v>
      </c>
      <c r="C583" s="122">
        <v>0.1060992158161238</v>
      </c>
      <c r="D583" s="122">
        <v>0.78906186059178851</v>
      </c>
      <c r="E583" s="122">
        <v>0.11749522118579314</v>
      </c>
      <c r="F583" s="122">
        <v>0.23012858344567411</v>
      </c>
      <c r="G583" s="122">
        <v>0.91700298864843988</v>
      </c>
      <c r="H583" s="122">
        <v>0.5973191972529841</v>
      </c>
      <c r="I583" s="122">
        <v>0.76331139671560888</v>
      </c>
      <c r="J583" s="122">
        <v>0.4406438446888814</v>
      </c>
      <c r="K583" s="100">
        <v>0.78217468595986084</v>
      </c>
      <c r="L583" s="101"/>
      <c r="M583" s="102">
        <v>582</v>
      </c>
      <c r="N583" s="125">
        <v>-0.21611427960939827</v>
      </c>
      <c r="O583" s="125">
        <v>-1.2475430875911724</v>
      </c>
      <c r="P583" s="125">
        <v>0.80317035277612603</v>
      </c>
      <c r="Q583" s="125">
        <v>-1.1876015107305695</v>
      </c>
      <c r="R583" s="125">
        <v>-0.73842345333557513</v>
      </c>
      <c r="S583" s="125">
        <v>1.3851911611117311</v>
      </c>
      <c r="T583" s="125">
        <v>0.24641421236712688</v>
      </c>
      <c r="U583" s="122">
        <v>0.71699495989142026</v>
      </c>
      <c r="V583" s="122">
        <v>-0.14933703985517602</v>
      </c>
      <c r="W583" s="94">
        <v>0.7795587771257102</v>
      </c>
      <c r="X583" s="56"/>
      <c r="Y583" s="95">
        <v>582</v>
      </c>
      <c r="Z583" s="122">
        <f>(幕後結果!$AB$2+幕後結果!$AB$4*幕後結果_最佳化!$N1584)*12/3</f>
        <v>-0.31660709455900049</v>
      </c>
      <c r="AA583" s="122">
        <f>(幕後結果!$AC$2+幕後結果!$AC$4*幕後結果_最佳化!$O1584)*12/3</f>
        <v>-3.1159011436770094</v>
      </c>
      <c r="AB583" s="122">
        <f>(幕後結果!$AD$2+幕後結果!$AD$4*幕後結果_最佳化!$P1584)*12/3</f>
        <v>0.96607564802800316</v>
      </c>
      <c r="AC583" s="122">
        <f>(幕後結果!$AE$2+幕後結果!$AE$4*幕後結果_最佳化!$Q1584)*12/3</f>
        <v>-1.2723945095771128E-2</v>
      </c>
      <c r="AD583" s="122">
        <f>(幕後結果!$AF$2+幕後結果!$AF$4*幕後結果_最佳化!$R1584)*12/3</f>
        <v>-0.72595732241681221</v>
      </c>
      <c r="AE583" s="122">
        <f>(幕後結果!$AG$2+幕後結果!$AG$4*幕後結果_最佳化!$S1584)*12/3</f>
        <v>0.39701380601357372</v>
      </c>
      <c r="AF583" s="122">
        <f>(幕後結果!$AH$2+幕後結果!$AH$4*幕後結果_最佳化!$T1584)*12/3</f>
        <v>1.3139397233490593</v>
      </c>
      <c r="AG583" s="122">
        <f>(幕後結果!$AI$2+幕後結果!$AI$4*幕後結果_最佳化!$U1584)*12/3</f>
        <v>-0.10794948836632978</v>
      </c>
      <c r="AH583" s="122">
        <f>(幕後結果!$AJ$2+幕後結果!$AJ$4*幕後結果_最佳化!$V1584)*12/3</f>
        <v>-0.30338685958090356</v>
      </c>
      <c r="AI583" s="96">
        <f>(幕後結果!$AK$2+幕後結果!$AK$4*幕後結果_最佳化!$W1584)*12/3</f>
        <v>-0.36640411373657616</v>
      </c>
      <c r="AJ583" s="56"/>
      <c r="AK583" s="56"/>
      <c r="AL583" s="56"/>
      <c r="AM583" s="104">
        <v>582</v>
      </c>
      <c r="AN583" s="122">
        <f t="shared" si="118"/>
        <v>0.15401143932386524</v>
      </c>
      <c r="AO583" s="122">
        <f t="shared" si="119"/>
        <v>0.13281565274679524</v>
      </c>
      <c r="AP583" s="122">
        <f t="shared" si="120"/>
        <v>2.9069495800947396E-2</v>
      </c>
      <c r="AQ583" s="122">
        <f t="shared" si="121"/>
        <v>0.12862605739413072</v>
      </c>
      <c r="AR583" s="122">
        <f t="shared" si="122"/>
        <v>6.452610615039784E-3</v>
      </c>
      <c r="AS583" s="122">
        <f t="shared" si="123"/>
        <v>2.1503972028133859E-2</v>
      </c>
      <c r="AT583" s="122">
        <f t="shared" si="124"/>
        <v>0.14132664443435447</v>
      </c>
      <c r="AU583" s="122">
        <f t="shared" si="125"/>
        <v>0.12534300831749806</v>
      </c>
      <c r="AV583" s="122">
        <f t="shared" si="126"/>
        <v>0.15991943684404636</v>
      </c>
      <c r="AW583" s="122">
        <f t="shared" si="127"/>
        <v>0.10093168249518894</v>
      </c>
      <c r="AX583" s="122">
        <f t="shared" si="128"/>
        <v>1</v>
      </c>
      <c r="AY583" s="122">
        <f>SUMPRODUCT(AN583:AW583,幕後結果_最佳化!$Z$1005:$AI$1005)</f>
        <v>-1.7548580288621701E-2</v>
      </c>
      <c r="AZ583" s="122">
        <f>(SUMPRODUCT(AN583:AW583,MMULT(AN583:AW583,幕後結果!$AB$9:$AK$18)))*252</f>
        <v>5.3674380734507039E-2</v>
      </c>
      <c r="BA583" s="122">
        <f t="shared" si="129"/>
        <v>0.23167732028514798</v>
      </c>
      <c r="BB583" s="98">
        <f t="shared" si="130"/>
        <v>-0.26091712479331902</v>
      </c>
      <c r="BC583" s="56"/>
      <c r="BD583" s="56"/>
    </row>
    <row r="584" spans="1:56">
      <c r="A584" s="91">
        <v>583</v>
      </c>
      <c r="B584" s="122">
        <v>0.72451826129026808</v>
      </c>
      <c r="C584" s="122">
        <v>0.78326399284083892</v>
      </c>
      <c r="D584" s="122">
        <v>0.41438038846029013</v>
      </c>
      <c r="E584" s="122">
        <v>0.35254270413004352</v>
      </c>
      <c r="F584" s="122">
        <v>0.12396256236570236</v>
      </c>
      <c r="G584" s="122">
        <v>0.27995881835638392</v>
      </c>
      <c r="H584" s="122">
        <v>0.38211664555179192</v>
      </c>
      <c r="I584" s="122">
        <v>7.176028741474938E-2</v>
      </c>
      <c r="J584" s="122">
        <v>0.30502277548621248</v>
      </c>
      <c r="K584" s="100">
        <v>0.67637265745415021</v>
      </c>
      <c r="L584" s="101"/>
      <c r="M584" s="102">
        <v>583</v>
      </c>
      <c r="N584" s="125">
        <v>0.59631699844136832</v>
      </c>
      <c r="O584" s="125">
        <v>0.78326414407806499</v>
      </c>
      <c r="P584" s="125">
        <v>-0.21629118869803599</v>
      </c>
      <c r="Q584" s="125">
        <v>-0.37846470546432825</v>
      </c>
      <c r="R584" s="125">
        <v>-1.1554037555188414</v>
      </c>
      <c r="S584" s="125">
        <v>-0.58296384908916421</v>
      </c>
      <c r="T584" s="125">
        <v>-0.29992640711161889</v>
      </c>
      <c r="U584" s="122">
        <v>-1.4628056200729802</v>
      </c>
      <c r="V584" s="122">
        <v>-0.51000843701451848</v>
      </c>
      <c r="W584" s="94">
        <v>0.45757934580515092</v>
      </c>
      <c r="X584" s="56"/>
      <c r="Y584" s="95">
        <v>583</v>
      </c>
      <c r="Z584" s="122">
        <f>(幕後結果!$AB$2+幕後結果!$AB$4*幕後結果_最佳化!$N1585)*12/3</f>
        <v>0.69206728114808325</v>
      </c>
      <c r="AA584" s="122">
        <f>(幕後結果!$AC$2+幕後結果!$AC$4*幕後結果_最佳化!$O1585)*12/3</f>
        <v>-0.24671252478344385</v>
      </c>
      <c r="AB584" s="122">
        <f>(幕後結果!$AD$2+幕後結果!$AD$4*幕後結果_最佳化!$P1585)*12/3</f>
        <v>0.53422478324848854</v>
      </c>
      <c r="AC584" s="122">
        <f>(幕後結果!$AE$2+幕後結果!$AE$4*幕後結果_最佳化!$Q1585)*12/3</f>
        <v>0.7334699390320254</v>
      </c>
      <c r="AD584" s="122">
        <f>(幕後結果!$AF$2+幕後結果!$AF$4*幕後結果_最佳化!$R1585)*12/3</f>
        <v>-0.84625155287909914</v>
      </c>
      <c r="AE584" s="122">
        <f>(幕後結果!$AG$2+幕後結果!$AG$4*幕後結果_最佳化!$S1585)*12/3</f>
        <v>-0.12642309580771272</v>
      </c>
      <c r="AF584" s="122">
        <f>(幕後結果!$AH$2+幕後結果!$AH$4*幕後結果_最佳化!$T1585)*12/3</f>
        <v>0.81139321482006788</v>
      </c>
      <c r="AG584" s="122">
        <f>(幕後結果!$AI$2+幕後結果!$AI$4*幕後結果_最佳化!$U1585)*12/3</f>
        <v>-2.4868792627833285</v>
      </c>
      <c r="AH584" s="122">
        <f>(幕後結果!$AJ$2+幕後結果!$AJ$4*幕後結果_最佳化!$V1585)*12/3</f>
        <v>-0.21242987653022735</v>
      </c>
      <c r="AI584" s="96">
        <f>(幕後結果!$AK$2+幕後結果!$AK$4*幕後結果_最佳化!$W1585)*12/3</f>
        <v>-0.35732531860168165</v>
      </c>
      <c r="AJ584" s="56"/>
      <c r="AK584" s="56"/>
      <c r="AL584" s="56"/>
      <c r="AM584" s="104">
        <v>583</v>
      </c>
      <c r="AN584" s="122">
        <f t="shared" si="118"/>
        <v>0.10715953415595464</v>
      </c>
      <c r="AO584" s="122">
        <f t="shared" si="119"/>
        <v>0.14257984613588606</v>
      </c>
      <c r="AP584" s="122">
        <f t="shared" si="120"/>
        <v>4.7181927649752264E-2</v>
      </c>
      <c r="AQ584" s="122">
        <f t="shared" si="121"/>
        <v>8.7430050334080203E-2</v>
      </c>
      <c r="AR584" s="122">
        <f t="shared" si="122"/>
        <v>7.1371705864783377E-2</v>
      </c>
      <c r="AS584" s="122">
        <f t="shared" si="123"/>
        <v>8.1560561868011153E-2</v>
      </c>
      <c r="AT584" s="122">
        <f t="shared" si="124"/>
        <v>0.16435283399607944</v>
      </c>
      <c r="AU584" s="122">
        <f t="shared" si="125"/>
        <v>0.16142701961033087</v>
      </c>
      <c r="AV584" s="122">
        <f t="shared" si="126"/>
        <v>0.10590636180716748</v>
      </c>
      <c r="AW584" s="122">
        <f t="shared" si="127"/>
        <v>3.1030158577954561E-2</v>
      </c>
      <c r="AX584" s="122">
        <f t="shared" si="128"/>
        <v>1.0000000000000002</v>
      </c>
      <c r="AY584" s="122">
        <f>SUMPRODUCT(AN584:AW584,幕後結果_最佳化!$Z$1005:$AI$1005)</f>
        <v>-2.330847469209691E-2</v>
      </c>
      <c r="AZ584" s="122">
        <f>(SUMPRODUCT(AN584:AW584,MMULT(AN584:AW584,幕後結果!$AB$9:$AK$18)))*252</f>
        <v>5.194717309459889E-2</v>
      </c>
      <c r="BA584" s="122">
        <f t="shared" si="129"/>
        <v>0.2279192249341834</v>
      </c>
      <c r="BB584" s="98">
        <f t="shared" si="130"/>
        <v>-0.29049096104646738</v>
      </c>
      <c r="BC584" s="56"/>
      <c r="BD584" s="56"/>
    </row>
    <row r="585" spans="1:56">
      <c r="A585" s="91">
        <v>584</v>
      </c>
      <c r="B585" s="122">
        <v>0.87914770566145273</v>
      </c>
      <c r="C585" s="122">
        <v>0.43131050837027818</v>
      </c>
      <c r="D585" s="122">
        <v>0.98733312882900992</v>
      </c>
      <c r="E585" s="122">
        <v>0.82355404116134334</v>
      </c>
      <c r="F585" s="122">
        <v>9.2589166120103927E-2</v>
      </c>
      <c r="G585" s="122">
        <v>0.51775054759016848</v>
      </c>
      <c r="H585" s="122">
        <v>0.27448698178295161</v>
      </c>
      <c r="I585" s="122">
        <v>5.4381465254043082E-3</v>
      </c>
      <c r="J585" s="122">
        <v>0.66971385082737389</v>
      </c>
      <c r="K585" s="100">
        <v>0.5883069463379087</v>
      </c>
      <c r="L585" s="101"/>
      <c r="M585" s="102">
        <v>584</v>
      </c>
      <c r="N585" s="125">
        <v>1.1707367992086912</v>
      </c>
      <c r="O585" s="125">
        <v>-0.17303868916958737</v>
      </c>
      <c r="P585" s="125">
        <v>2.2362753157257163</v>
      </c>
      <c r="Q585" s="125">
        <v>0.9289945366531559</v>
      </c>
      <c r="R585" s="125">
        <v>-1.3249783497296965</v>
      </c>
      <c r="S585" s="125">
        <v>4.4508715599298532E-2</v>
      </c>
      <c r="T585" s="125">
        <v>-0.59929832664022109</v>
      </c>
      <c r="U585" s="122">
        <v>-2.5466484812331465</v>
      </c>
      <c r="V585" s="122">
        <v>0.43912316016379893</v>
      </c>
      <c r="W585" s="94">
        <v>0.22319196230808958</v>
      </c>
      <c r="X585" s="56"/>
      <c r="Y585" s="95">
        <v>584</v>
      </c>
      <c r="Z585" s="122">
        <f>(幕後結果!$AB$2+幕後結果!$AB$4*幕後結果_最佳化!$N1586)*12/3</f>
        <v>1.4052384127703217</v>
      </c>
      <c r="AA585" s="122">
        <f>(幕後結果!$AC$2+幕後結果!$AC$4*幕後結果_最佳化!$O1586)*12/3</f>
        <v>-1.5146590632326087</v>
      </c>
      <c r="AB585" s="122">
        <f>(幕後結果!$AD$2+幕後結果!$AD$4*幕後結果_最佳化!$P1586)*12/3</f>
        <v>2.7338911400031685</v>
      </c>
      <c r="AC585" s="122">
        <f>(幕後結果!$AE$2+幕後結果!$AE$4*幕後結果_最佳化!$Q1586)*12/3</f>
        <v>2.128492704035156</v>
      </c>
      <c r="AD585" s="122">
        <f>(幕後結果!$AF$2+幕後結果!$AF$4*幕後結果_最佳化!$R1586)*12/3</f>
        <v>-0.74036254216307029</v>
      </c>
      <c r="AE585" s="122">
        <f>(幕後結果!$AG$2+幕後結果!$AG$4*幕後結果_最佳化!$S1586)*12/3</f>
        <v>1.3645922201187417</v>
      </c>
      <c r="AF585" s="122">
        <f>(幕後結果!$AH$2+幕後結果!$AH$4*幕後結果_最佳化!$T1586)*12/3</f>
        <v>0.66952079267834552</v>
      </c>
      <c r="AG585" s="122">
        <f>(幕後結果!$AI$2+幕後結果!$AI$4*幕後結果_最佳化!$U1586)*12/3</f>
        <v>-3.4354871142328203</v>
      </c>
      <c r="AH585" s="122">
        <f>(幕後結果!$AJ$2+幕後結果!$AJ$4*幕後結果_最佳化!$V1586)*12/3</f>
        <v>0.35018394051577867</v>
      </c>
      <c r="AI585" s="96">
        <f>(幕後結果!$AK$2+幕後結果!$AK$4*幕後結果_最佳化!$W1586)*12/3</f>
        <v>-0.34513981997400145</v>
      </c>
      <c r="AJ585" s="56"/>
      <c r="AK585" s="56"/>
      <c r="AL585" s="56"/>
      <c r="AM585" s="104">
        <v>584</v>
      </c>
      <c r="AN585" s="122">
        <f t="shared" si="118"/>
        <v>0.11388934308361498</v>
      </c>
      <c r="AO585" s="122">
        <f t="shared" si="119"/>
        <v>3.804625200685266E-2</v>
      </c>
      <c r="AP585" s="122">
        <f t="shared" si="120"/>
        <v>6.5448881488182745E-2</v>
      </c>
      <c r="AQ585" s="122">
        <f t="shared" si="121"/>
        <v>0.10883931307035444</v>
      </c>
      <c r="AR585" s="122">
        <f t="shared" si="122"/>
        <v>0.17713891007101973</v>
      </c>
      <c r="AS585" s="122">
        <f t="shared" si="123"/>
        <v>0.12511149018947229</v>
      </c>
      <c r="AT585" s="122">
        <f t="shared" si="124"/>
        <v>3.7548237350364146E-2</v>
      </c>
      <c r="AU585" s="122">
        <f t="shared" si="125"/>
        <v>8.0664251126224842E-2</v>
      </c>
      <c r="AV585" s="122">
        <f t="shared" si="126"/>
        <v>0.17193003276700769</v>
      </c>
      <c r="AW585" s="122">
        <f t="shared" si="127"/>
        <v>8.1383288846906585E-2</v>
      </c>
      <c r="AX585" s="122">
        <f t="shared" si="128"/>
        <v>1.0000000000000002</v>
      </c>
      <c r="AY585" s="122">
        <f>SUMPRODUCT(AN585:AW585,幕後結果_最佳化!$Z$1005:$AI$1005)</f>
        <v>5.3662335413749811E-2</v>
      </c>
      <c r="AZ585" s="122">
        <f>(SUMPRODUCT(AN585:AW585,MMULT(AN585:AW585,幕後結果!$AB$9:$AK$18)))*252</f>
        <v>4.2887140051369316E-2</v>
      </c>
      <c r="BA585" s="122">
        <f t="shared" si="129"/>
        <v>0.20709210523670216</v>
      </c>
      <c r="BB585" s="98">
        <f t="shared" si="130"/>
        <v>5.1968834840172562E-2</v>
      </c>
      <c r="BC585" s="56"/>
      <c r="BD585" s="56"/>
    </row>
    <row r="586" spans="1:56">
      <c r="A586" s="91">
        <v>585</v>
      </c>
      <c r="B586" s="122">
        <v>0.24490649859659586</v>
      </c>
      <c r="C586" s="122">
        <v>0.91449282057647729</v>
      </c>
      <c r="D586" s="122">
        <v>0.50366787031202209</v>
      </c>
      <c r="E586" s="122">
        <v>0.16712980437000424</v>
      </c>
      <c r="F586" s="122">
        <v>0.13144985299336653</v>
      </c>
      <c r="G586" s="122">
        <v>0.24757235600311822</v>
      </c>
      <c r="H586" s="122">
        <v>1.564018918980814E-2</v>
      </c>
      <c r="I586" s="122">
        <v>0.52016207414812032</v>
      </c>
      <c r="J586" s="122">
        <v>6.9814400072267357E-2</v>
      </c>
      <c r="K586" s="100">
        <v>0.64244635080430079</v>
      </c>
      <c r="L586" s="101"/>
      <c r="M586" s="102">
        <v>585</v>
      </c>
      <c r="N586" s="125">
        <v>-0.69060628424114889</v>
      </c>
      <c r="O586" s="125">
        <v>1.3689517464577454</v>
      </c>
      <c r="P586" s="125">
        <v>9.1941169626741492E-3</v>
      </c>
      <c r="Q586" s="125">
        <v>-0.96556956907641389</v>
      </c>
      <c r="R586" s="125">
        <v>-1.1195637601955815</v>
      </c>
      <c r="S586" s="125">
        <v>-0.68214904328383885</v>
      </c>
      <c r="T586" s="125">
        <v>-2.1534875899343278</v>
      </c>
      <c r="U586" s="122">
        <v>5.0560358538068874E-2</v>
      </c>
      <c r="V586" s="122">
        <v>-1.4771747508469681</v>
      </c>
      <c r="W586" s="94">
        <v>0.36500550306807578</v>
      </c>
      <c r="X586" s="56"/>
      <c r="Y586" s="95">
        <v>585</v>
      </c>
      <c r="Z586" s="122">
        <f>(幕後結果!$AB$2+幕後結果!$AB$4*幕後結果_最佳化!$N1587)*12/3</f>
        <v>-0.90571283122910773</v>
      </c>
      <c r="AA586" s="122">
        <f>(幕後結果!$AC$2+幕後結果!$AC$4*幕後結果_最佳化!$O1587)*12/3</f>
        <v>0.44859327983268704</v>
      </c>
      <c r="AB586" s="122">
        <f>(幕後結果!$AD$2+幕後結果!$AD$4*幕後結果_最佳化!$P1587)*12/3</f>
        <v>0.40137104278813224</v>
      </c>
      <c r="AC586" s="122">
        <f>(幕後結果!$AE$2+幕後結果!$AE$4*幕後結果_最佳化!$Q1587)*12/3</f>
        <v>0.38556686122234152</v>
      </c>
      <c r="AD586" s="122">
        <f>(幕後結果!$AF$2+幕後結果!$AF$4*幕後結果_最佳化!$R1587)*12/3</f>
        <v>-0.73527518860911345</v>
      </c>
      <c r="AE586" s="122">
        <f>(幕後結果!$AG$2+幕後結果!$AG$4*幕後結果_最佳化!$S1587)*12/3</f>
        <v>-0.6005139374061147</v>
      </c>
      <c r="AF586" s="122">
        <f>(幕後結果!$AH$2+幕後結果!$AH$4*幕後結果_最佳化!$T1587)*12/3</f>
        <v>-1.1119340982836581</v>
      </c>
      <c r="AG586" s="122">
        <f>(幕後結果!$AI$2+幕後結果!$AI$4*幕後結果_最佳化!$U1587)*12/3</f>
        <v>-1.4329245735356249</v>
      </c>
      <c r="AH586" s="122">
        <f>(幕後結果!$AJ$2+幕後結果!$AJ$4*幕後結果_最佳化!$V1587)*12/3</f>
        <v>-1.1176539432242061</v>
      </c>
      <c r="AI586" s="96">
        <f>(幕後結果!$AK$2+幕後結果!$AK$4*幕後結果_最佳化!$W1587)*12/3</f>
        <v>-0.75644381964443896</v>
      </c>
      <c r="AJ586" s="56"/>
      <c r="AK586" s="56"/>
      <c r="AL586" s="56"/>
      <c r="AM586" s="104">
        <v>585</v>
      </c>
      <c r="AN586" s="122">
        <f t="shared" si="118"/>
        <v>5.0072713478109224E-2</v>
      </c>
      <c r="AO586" s="122">
        <f t="shared" si="119"/>
        <v>1.6502870332777489E-2</v>
      </c>
      <c r="AP586" s="122">
        <f t="shared" si="120"/>
        <v>0.17132079074294446</v>
      </c>
      <c r="AQ586" s="122">
        <f t="shared" si="121"/>
        <v>0.11393201014894422</v>
      </c>
      <c r="AR586" s="122">
        <f t="shared" si="122"/>
        <v>0.13177836515260943</v>
      </c>
      <c r="AS586" s="122">
        <f t="shared" si="123"/>
        <v>1.1284767169134778E-2</v>
      </c>
      <c r="AT586" s="122">
        <f t="shared" si="124"/>
        <v>2.8090726267957784E-2</v>
      </c>
      <c r="AU586" s="122">
        <f t="shared" si="125"/>
        <v>0.18482175075139032</v>
      </c>
      <c r="AV586" s="122">
        <f t="shared" si="126"/>
        <v>0.16192430192976534</v>
      </c>
      <c r="AW586" s="122">
        <f t="shared" si="127"/>
        <v>0.13027170402636709</v>
      </c>
      <c r="AX586" s="122">
        <f t="shared" si="128"/>
        <v>1.0000000000000002</v>
      </c>
      <c r="AY586" s="122">
        <f>SUMPRODUCT(AN586:AW586,幕後結果_最佳化!$Z$1005:$AI$1005)</f>
        <v>-1.9223953700307599E-2</v>
      </c>
      <c r="AZ586" s="122">
        <f>(SUMPRODUCT(AN586:AW586,MMULT(AN586:AW586,幕後結果!$AB$9:$AK$18)))*252</f>
        <v>4.4473350975491432E-2</v>
      </c>
      <c r="BA586" s="122">
        <f t="shared" si="129"/>
        <v>0.21088705739208236</v>
      </c>
      <c r="BB586" s="98">
        <f t="shared" si="130"/>
        <v>-0.29458400372482985</v>
      </c>
      <c r="BC586" s="56"/>
      <c r="BD586" s="56"/>
    </row>
    <row r="587" spans="1:56">
      <c r="A587" s="91">
        <v>586</v>
      </c>
      <c r="B587" s="122">
        <v>0.19120312860321276</v>
      </c>
      <c r="C587" s="122">
        <v>0.24713344921644187</v>
      </c>
      <c r="D587" s="122">
        <v>0.4135827776977512</v>
      </c>
      <c r="E587" s="122">
        <v>0.58242632610863532</v>
      </c>
      <c r="F587" s="122">
        <v>0.76942366183067201</v>
      </c>
      <c r="G587" s="122">
        <v>0.71106487949029984</v>
      </c>
      <c r="H587" s="122">
        <v>0.29001439072830681</v>
      </c>
      <c r="I587" s="122">
        <v>0.98055225271018576</v>
      </c>
      <c r="J587" s="122">
        <v>0.43025765370003977</v>
      </c>
      <c r="K587" s="100">
        <v>0.91872311551335684</v>
      </c>
      <c r="L587" s="101"/>
      <c r="M587" s="102">
        <v>586</v>
      </c>
      <c r="N587" s="125">
        <v>-0.87347127370733479</v>
      </c>
      <c r="O587" s="125">
        <v>-0.68353807655984</v>
      </c>
      <c r="P587" s="125">
        <v>-0.21833827400310618</v>
      </c>
      <c r="Q587" s="125">
        <v>0.20810453305079457</v>
      </c>
      <c r="R587" s="125">
        <v>0.73695013122837483</v>
      </c>
      <c r="S587" s="125">
        <v>0.55649832230708229</v>
      </c>
      <c r="T587" s="125">
        <v>-0.55334267926934644</v>
      </c>
      <c r="U587" s="122">
        <v>2.0652907889892345</v>
      </c>
      <c r="V587" s="122">
        <v>-0.17571823672081477</v>
      </c>
      <c r="W587" s="94">
        <v>1.3965339350554467</v>
      </c>
      <c r="X587" s="56"/>
      <c r="Y587" s="95">
        <v>586</v>
      </c>
      <c r="Z587" s="122">
        <f>(幕後結果!$AB$2+幕後結果!$AB$4*幕後結果_最佳化!$N1588)*12/3</f>
        <v>-1.1327489314775301</v>
      </c>
      <c r="AA587" s="122">
        <f>(幕後結果!$AC$2+幕後結果!$AC$4*幕後結果_最佳化!$O1588)*12/3</f>
        <v>-2.3957756177872591</v>
      </c>
      <c r="AB587" s="122">
        <f>(幕後結果!$AD$2+幕後結果!$AD$4*幕後結果_最佳化!$P1588)*12/3</f>
        <v>-5.9195478595200024E-2</v>
      </c>
      <c r="AC587" s="122">
        <f>(幕後結果!$AE$2+幕後結果!$AE$4*幕後結果_最佳化!$Q1588)*12/3</f>
        <v>0.81700065429681656</v>
      </c>
      <c r="AD587" s="122">
        <f>(幕後結果!$AF$2+幕後結果!$AF$4*幕後結果_最佳化!$R1588)*12/3</f>
        <v>0.37017107994131332</v>
      </c>
      <c r="AE587" s="122">
        <f>(幕後結果!$AG$2+幕後結果!$AG$4*幕後結果_最佳化!$S1588)*12/3</f>
        <v>0.52159375769863447</v>
      </c>
      <c r="AF587" s="122">
        <f>(幕後結果!$AH$2+幕後結果!$AH$4*幕後結果_最佳化!$T1588)*12/3</f>
        <v>0.57778717959153902</v>
      </c>
      <c r="AG587" s="122">
        <f>(幕後結果!$AI$2+幕後結果!$AI$4*幕後結果_最佳化!$U1588)*12/3</f>
        <v>1.2700086954100813</v>
      </c>
      <c r="AH587" s="122">
        <f>(幕後結果!$AJ$2+幕後結果!$AJ$4*幕後結果_最佳化!$V1588)*12/3</f>
        <v>-0.21665017056558131</v>
      </c>
      <c r="AI587" s="96">
        <f>(幕後結果!$AK$2+幕後結果!$AK$4*幕後結果_最佳化!$W1588)*12/3</f>
        <v>0.10285825769552698</v>
      </c>
      <c r="AJ587" s="56"/>
      <c r="AK587" s="56"/>
      <c r="AL587" s="56"/>
      <c r="AM587" s="104">
        <v>586</v>
      </c>
      <c r="AN587" s="122">
        <f t="shared" si="118"/>
        <v>7.5556930343609593E-2</v>
      </c>
      <c r="AO587" s="122">
        <f t="shared" si="119"/>
        <v>9.0562361539439029E-2</v>
      </c>
      <c r="AP587" s="122">
        <f t="shared" si="120"/>
        <v>1.7965396304495569E-2</v>
      </c>
      <c r="AQ587" s="122">
        <f t="shared" si="121"/>
        <v>8.0659164614512946E-2</v>
      </c>
      <c r="AR587" s="122">
        <f t="shared" si="122"/>
        <v>3.6558130693423695E-3</v>
      </c>
      <c r="AS587" s="122">
        <f t="shared" si="123"/>
        <v>9.2608562178028112E-2</v>
      </c>
      <c r="AT587" s="122">
        <f t="shared" si="124"/>
        <v>0.13467863107683375</v>
      </c>
      <c r="AU587" s="122">
        <f t="shared" si="125"/>
        <v>9.6842073033723067E-2</v>
      </c>
      <c r="AV587" s="122">
        <f t="shared" si="126"/>
        <v>0.31679188371059708</v>
      </c>
      <c r="AW587" s="122">
        <f t="shared" si="127"/>
        <v>9.0679184129418583E-2</v>
      </c>
      <c r="AX587" s="122">
        <f t="shared" si="128"/>
        <v>1.0000000000000002</v>
      </c>
      <c r="AY587" s="122">
        <f>SUMPRODUCT(AN587:AW587,幕後結果_最佳化!$Z$1005:$AI$1005)</f>
        <v>5.7141876063311371E-2</v>
      </c>
      <c r="AZ587" s="122">
        <f>(SUMPRODUCT(AN587:AW587,MMULT(AN587:AW587,幕後結果!$AB$9:$AK$18)))*252</f>
        <v>5.3099686716617286E-2</v>
      </c>
      <c r="BA587" s="122">
        <f t="shared" si="129"/>
        <v>0.23043369266801522</v>
      </c>
      <c r="BB587" s="98">
        <f t="shared" si="130"/>
        <v>6.1804660153711014E-2</v>
      </c>
      <c r="BC587" s="56"/>
      <c r="BD587" s="56"/>
    </row>
    <row r="588" spans="1:56">
      <c r="A588" s="91">
        <v>587</v>
      </c>
      <c r="B588" s="122">
        <v>0.10052361006346677</v>
      </c>
      <c r="C588" s="122">
        <v>0.77500000801220503</v>
      </c>
      <c r="D588" s="122">
        <v>0.17540082428612691</v>
      </c>
      <c r="E588" s="122">
        <v>2.5921094348237306E-2</v>
      </c>
      <c r="F588" s="122">
        <v>3.1083674586426469E-2</v>
      </c>
      <c r="G588" s="122">
        <v>0.50123285031833986</v>
      </c>
      <c r="H588" s="122">
        <v>0.3094516633630513</v>
      </c>
      <c r="I588" s="122">
        <v>0.20639627003572159</v>
      </c>
      <c r="J588" s="122">
        <v>0.10731496755658032</v>
      </c>
      <c r="K588" s="100">
        <v>0.28429800374702796</v>
      </c>
      <c r="L588" s="101"/>
      <c r="M588" s="102">
        <v>587</v>
      </c>
      <c r="N588" s="125">
        <v>-1.2785736891213564</v>
      </c>
      <c r="O588" s="125">
        <v>0.75541505307561085</v>
      </c>
      <c r="P588" s="125">
        <v>-0.9330354822907736</v>
      </c>
      <c r="Q588" s="125">
        <v>-1.9444418716928269</v>
      </c>
      <c r="R588" s="125">
        <v>-1.8651002811879211</v>
      </c>
      <c r="S588" s="125">
        <v>3.090302385046725E-3</v>
      </c>
      <c r="T588" s="125">
        <v>-0.49740521791629666</v>
      </c>
      <c r="U588" s="122">
        <v>-0.81898926200377598</v>
      </c>
      <c r="V588" s="122">
        <v>-1.2409345311160243</v>
      </c>
      <c r="W588" s="94">
        <v>-0.57012044757612501</v>
      </c>
      <c r="X588" s="56"/>
      <c r="Y588" s="95">
        <v>587</v>
      </c>
      <c r="Z588" s="122">
        <f>(幕後結果!$AB$2+幕後結果!$AB$4*幕後結果_最佳化!$N1589)*12/3</f>
        <v>-1.6357039961145621</v>
      </c>
      <c r="AA588" s="122">
        <f>(幕後結果!$AC$2+幕後結果!$AC$4*幕後結果_最佳化!$O1589)*12/3</f>
        <v>-0.44799061881597346</v>
      </c>
      <c r="AB588" s="122">
        <f>(幕後結果!$AD$2+幕後結果!$AD$4*幕後結果_最佳化!$P1589)*12/3</f>
        <v>-0.65394657814207269</v>
      </c>
      <c r="AC588" s="122">
        <f>(幕後結果!$AE$2+幕後結果!$AE$4*幕後結果_最佳化!$Q1589)*12/3</f>
        <v>-0.68756365340336201</v>
      </c>
      <c r="AD588" s="122">
        <f>(幕後結果!$AF$2+幕後結果!$AF$4*幕後結果_最佳化!$R1589)*12/3</f>
        <v>-1.454504920053771</v>
      </c>
      <c r="AE588" s="122">
        <f>(幕後結果!$AG$2+幕後結果!$AG$4*幕後結果_最佳化!$S1589)*12/3</f>
        <v>-1.1697817509453388</v>
      </c>
      <c r="AF588" s="122">
        <f>(幕後結果!$AH$2+幕後結果!$AH$4*幕後結果_最佳化!$T1589)*12/3</f>
        <v>0.11140526371018789</v>
      </c>
      <c r="AG588" s="122">
        <f>(幕後結果!$AI$2+幕後結果!$AI$4*幕後結果_最佳化!$U1589)*12/3</f>
        <v>-2.7598835460844913</v>
      </c>
      <c r="AH588" s="122">
        <f>(幕後結果!$AJ$2+幕後結果!$AJ$4*幕後結果_最佳化!$V1589)*12/3</f>
        <v>-1.2409904750680123</v>
      </c>
      <c r="AI588" s="96">
        <f>(幕後結果!$AK$2+幕後結果!$AK$4*幕後結果_最佳化!$W1589)*12/3</f>
        <v>-1.4571889477562785</v>
      </c>
      <c r="AJ588" s="56"/>
      <c r="AK588" s="56"/>
      <c r="AL588" s="56"/>
      <c r="AM588" s="104">
        <v>587</v>
      </c>
      <c r="AN588" s="122">
        <f t="shared" si="118"/>
        <v>0.11656426267310717</v>
      </c>
      <c r="AO588" s="122">
        <f t="shared" si="119"/>
        <v>0.1484096678856113</v>
      </c>
      <c r="AP588" s="122">
        <f t="shared" si="120"/>
        <v>2.582156380768541E-2</v>
      </c>
      <c r="AQ588" s="122">
        <f t="shared" si="121"/>
        <v>9.2120163891102076E-3</v>
      </c>
      <c r="AR588" s="122">
        <f t="shared" si="122"/>
        <v>8.7661135446311461E-2</v>
      </c>
      <c r="AS588" s="122">
        <f t="shared" si="123"/>
        <v>0.15881514989980164</v>
      </c>
      <c r="AT588" s="122">
        <f t="shared" si="124"/>
        <v>4.5489931735311358E-2</v>
      </c>
      <c r="AU588" s="122">
        <f t="shared" si="125"/>
        <v>0.16619102960026463</v>
      </c>
      <c r="AV588" s="122">
        <f t="shared" si="126"/>
        <v>0.16809226468472344</v>
      </c>
      <c r="AW588" s="122">
        <f t="shared" si="127"/>
        <v>7.3742977878073296E-2</v>
      </c>
      <c r="AX588" s="122">
        <f t="shared" si="128"/>
        <v>0.99999999999999989</v>
      </c>
      <c r="AY588" s="122">
        <f>SUMPRODUCT(AN588:AW588,幕後結果_最佳化!$Z$1005:$AI$1005)</f>
        <v>-0.24157246868531446</v>
      </c>
      <c r="AZ588" s="122">
        <f>(SUMPRODUCT(AN588:AW588,MMULT(AN588:AW588,幕後結果!$AB$9:$AK$18)))*252</f>
        <v>5.7775573898499438E-2</v>
      </c>
      <c r="BA588" s="122">
        <f t="shared" si="129"/>
        <v>0.24036550064120982</v>
      </c>
      <c r="BB588" s="98">
        <f t="shared" si="130"/>
        <v>-1.1834995784604816</v>
      </c>
      <c r="BC588" s="56"/>
      <c r="BD588" s="56"/>
    </row>
    <row r="589" spans="1:56">
      <c r="A589" s="91">
        <v>588</v>
      </c>
      <c r="B589" s="122">
        <v>6.2527909812332805E-2</v>
      </c>
      <c r="C589" s="122">
        <v>0.55461270704966892</v>
      </c>
      <c r="D589" s="122">
        <v>0.9092571171385595</v>
      </c>
      <c r="E589" s="122">
        <v>0.3446095228165571</v>
      </c>
      <c r="F589" s="122">
        <v>0.48734043503140723</v>
      </c>
      <c r="G589" s="122">
        <v>0.20857473801286175</v>
      </c>
      <c r="H589" s="122">
        <v>0.69565417988302825</v>
      </c>
      <c r="I589" s="122">
        <v>0.78149008626231975</v>
      </c>
      <c r="J589" s="122">
        <v>0.7611056298832326</v>
      </c>
      <c r="K589" s="100">
        <v>0.4049621322889374</v>
      </c>
      <c r="L589" s="101"/>
      <c r="M589" s="102">
        <v>588</v>
      </c>
      <c r="N589" s="125">
        <v>-1.5338936451817673</v>
      </c>
      <c r="O589" s="125">
        <v>0.13732414547586649</v>
      </c>
      <c r="P589" s="125">
        <v>1.3361943243089762</v>
      </c>
      <c r="Q589" s="125">
        <v>-0.39991510607929248</v>
      </c>
      <c r="R589" s="125">
        <v>-3.1738151050519345E-2</v>
      </c>
      <c r="S589" s="125">
        <v>-0.81137652485474387</v>
      </c>
      <c r="T589" s="125">
        <v>0.51194194611529287</v>
      </c>
      <c r="U589" s="122">
        <v>0.77723552335868917</v>
      </c>
      <c r="V589" s="122">
        <v>0.70986357498754404</v>
      </c>
      <c r="W589" s="94">
        <v>-0.24052373601350366</v>
      </c>
      <c r="X589" s="56"/>
      <c r="Y589" s="95">
        <v>588</v>
      </c>
      <c r="Z589" s="122">
        <f>(幕後結果!$AB$2+幕後結果!$AB$4*幕後結果_最佳化!$N1590)*12/3</f>
        <v>-1.9526965888944554</v>
      </c>
      <c r="AA589" s="122">
        <f>(幕後結果!$AC$2+幕後結果!$AC$4*幕後結果_最佳化!$O1590)*12/3</f>
        <v>-1.3219484586618053</v>
      </c>
      <c r="AB589" s="122">
        <f>(幕後結果!$AD$2+幕後結果!$AD$4*幕後結果_最佳化!$P1590)*12/3</f>
        <v>1.1714087338116537</v>
      </c>
      <c r="AC589" s="122">
        <f>(幕後結果!$AE$2+幕後結果!$AE$4*幕後結果_最佳化!$Q1590)*12/3</f>
        <v>0.84524574772028294</v>
      </c>
      <c r="AD589" s="122">
        <f>(幕後結果!$AF$2+幕後結果!$AF$4*幕後結果_最佳化!$R1590)*12/3</f>
        <v>6.9344495312030935E-2</v>
      </c>
      <c r="AE589" s="122">
        <f>(幕後結果!$AG$2+幕後結果!$AG$4*幕後結果_最佳化!$S1590)*12/3</f>
        <v>-0.52849399311548506</v>
      </c>
      <c r="AF589" s="122">
        <f>(幕後結果!$AH$2+幕後結果!$AH$4*幕後結果_最佳化!$T1590)*12/3</f>
        <v>1.4704255004415228</v>
      </c>
      <c r="AG589" s="122">
        <f>(幕後結果!$AI$2+幕後結果!$AI$4*幕後結果_最佳化!$U1590)*12/3</f>
        <v>-0.77594340038660403</v>
      </c>
      <c r="AH589" s="122">
        <f>(幕後結果!$AJ$2+幕後結果!$AJ$4*幕後結果_最佳化!$V1590)*12/3</f>
        <v>0.68730088747270235</v>
      </c>
      <c r="AI589" s="96">
        <f>(幕後結果!$AK$2+幕後結果!$AK$4*幕後結果_最佳化!$W1590)*12/3</f>
        <v>-0.87104356229550284</v>
      </c>
      <c r="AJ589" s="56"/>
      <c r="AK589" s="56"/>
      <c r="AL589" s="56"/>
      <c r="AM589" s="104">
        <v>588</v>
      </c>
      <c r="AN589" s="122">
        <f t="shared" si="118"/>
        <v>3.4977937106372071E-2</v>
      </c>
      <c r="AO589" s="122">
        <f t="shared" si="119"/>
        <v>0.14896684459547344</v>
      </c>
      <c r="AP589" s="122">
        <f t="shared" si="120"/>
        <v>0.11457867615855015</v>
      </c>
      <c r="AQ589" s="122">
        <f t="shared" si="121"/>
        <v>0.15128130305668849</v>
      </c>
      <c r="AR589" s="122">
        <f t="shared" si="122"/>
        <v>1.6318372984112241E-2</v>
      </c>
      <c r="AS589" s="122">
        <f t="shared" si="123"/>
        <v>0.1534562424121306</v>
      </c>
      <c r="AT589" s="122">
        <f t="shared" si="124"/>
        <v>5.0286450814291644E-2</v>
      </c>
      <c r="AU589" s="122">
        <f t="shared" si="125"/>
        <v>0.12525920344305042</v>
      </c>
      <c r="AV589" s="122">
        <f t="shared" si="126"/>
        <v>0.15326766473291376</v>
      </c>
      <c r="AW589" s="122">
        <f t="shared" si="127"/>
        <v>5.1607304696417153E-2</v>
      </c>
      <c r="AX589" s="122">
        <f t="shared" si="128"/>
        <v>0.99999999999999989</v>
      </c>
      <c r="AY589" s="122">
        <f>SUMPRODUCT(AN589:AW589,幕後結果_最佳化!$Z$1005:$AI$1005)</f>
        <v>-2.0698458489692893E-2</v>
      </c>
      <c r="AZ589" s="122">
        <f>(SUMPRODUCT(AN589:AW589,MMULT(AN589:AW589,幕後結果!$AB$9:$AK$18)))*252</f>
        <v>5.3704403286247218E-2</v>
      </c>
      <c r="BA589" s="122">
        <f t="shared" si="129"/>
        <v>0.23174210512172194</v>
      </c>
      <c r="BB589" s="98">
        <f t="shared" si="130"/>
        <v>-0.27443635439614206</v>
      </c>
      <c r="BC589" s="56"/>
      <c r="BD589" s="56"/>
    </row>
    <row r="590" spans="1:56">
      <c r="A590" s="91">
        <v>589</v>
      </c>
      <c r="B590" s="122">
        <v>0.85054005814303979</v>
      </c>
      <c r="C590" s="122">
        <v>0.73010303705567359</v>
      </c>
      <c r="D590" s="122">
        <v>0.56850621835942228</v>
      </c>
      <c r="E590" s="122">
        <v>0.38421451598906287</v>
      </c>
      <c r="F590" s="122">
        <v>0.57431928680204036</v>
      </c>
      <c r="G590" s="122">
        <v>0.4142314077421434</v>
      </c>
      <c r="H590" s="122">
        <v>0.28441091321038314</v>
      </c>
      <c r="I590" s="122">
        <v>1.2245683771951121E-2</v>
      </c>
      <c r="J590" s="122">
        <v>0.68610994297438754</v>
      </c>
      <c r="K590" s="100">
        <v>0.1903930666016409</v>
      </c>
      <c r="L590" s="101"/>
      <c r="M590" s="102">
        <v>589</v>
      </c>
      <c r="N590" s="125">
        <v>1.0387524440264064</v>
      </c>
      <c r="O590" s="125">
        <v>0.61312464470835037</v>
      </c>
      <c r="P590" s="125">
        <v>0.17257238052712659</v>
      </c>
      <c r="Q590" s="125">
        <v>-0.29443041050945767</v>
      </c>
      <c r="R590" s="125">
        <v>0.18738162776421677</v>
      </c>
      <c r="S590" s="125">
        <v>-0.21667348185041987</v>
      </c>
      <c r="T590" s="125">
        <v>-0.56978751213715162</v>
      </c>
      <c r="U590" s="122">
        <v>-2.2493322173911801</v>
      </c>
      <c r="V590" s="122">
        <v>0.48485371874104699</v>
      </c>
      <c r="W590" s="94">
        <v>-0.8764487368278685</v>
      </c>
      <c r="X590" s="56"/>
      <c r="Y590" s="95">
        <v>589</v>
      </c>
      <c r="Z590" s="122">
        <f>(幕後結果!$AB$2+幕後結果!$AB$4*幕後結果_最佳化!$N1591)*12/3</f>
        <v>1.2413731842109232</v>
      </c>
      <c r="AA590" s="122">
        <f>(幕後結果!$AC$2+幕後結果!$AC$4*幕後結果_最佳化!$O1591)*12/3</f>
        <v>-0.44273612648203065</v>
      </c>
      <c r="AB590" s="122">
        <f>(幕後結果!$AD$2+幕後結果!$AD$4*幕後結果_最佳化!$P1591)*12/3</f>
        <v>0.9869323835608167</v>
      </c>
      <c r="AC590" s="122">
        <f>(幕後結果!$AE$2+幕後結果!$AE$4*幕後結果_最佳化!$Q1591)*12/3</f>
        <v>0.88299278835170558</v>
      </c>
      <c r="AD590" s="122">
        <f>(幕後結果!$AF$2+幕後結果!$AF$4*幕後結果_最佳化!$R1591)*12/3</f>
        <v>6.5967333018888713E-2</v>
      </c>
      <c r="AE590" s="122">
        <f>(幕後結果!$AG$2+幕後結果!$AG$4*幕後結果_最佳化!$S1591)*12/3</f>
        <v>0.44028308503684571</v>
      </c>
      <c r="AF590" s="122">
        <f>(幕後結果!$AH$2+幕後結果!$AH$4*幕後結果_最佳化!$T1591)*12/3</f>
        <v>0.97643658177893722</v>
      </c>
      <c r="AG590" s="122">
        <f>(幕後結果!$AI$2+幕後結果!$AI$4*幕後結果_最佳化!$U1591)*12/3</f>
        <v>-2.9216567330507517</v>
      </c>
      <c r="AH590" s="122">
        <f>(幕後結果!$AJ$2+幕後結果!$AJ$4*幕後結果_最佳化!$V1591)*12/3</f>
        <v>0.51567010979631633</v>
      </c>
      <c r="AI590" s="96">
        <f>(幕後結果!$AK$2+幕後結果!$AK$4*幕後結果_最佳化!$W1591)*12/3</f>
        <v>-0.59137617632291295</v>
      </c>
      <c r="AJ590" s="56"/>
      <c r="AK590" s="56"/>
      <c r="AL590" s="56"/>
      <c r="AM590" s="104">
        <v>589</v>
      </c>
      <c r="AN590" s="122">
        <f t="shared" si="118"/>
        <v>0.18097757601378164</v>
      </c>
      <c r="AO590" s="122">
        <f t="shared" si="119"/>
        <v>1.9609676508326917E-3</v>
      </c>
      <c r="AP590" s="122">
        <f t="shared" si="120"/>
        <v>2.4867838466291422E-2</v>
      </c>
      <c r="AQ590" s="122">
        <f t="shared" si="121"/>
        <v>0.12535959657245485</v>
      </c>
      <c r="AR590" s="122">
        <f t="shared" si="122"/>
        <v>0.17212538455354243</v>
      </c>
      <c r="AS590" s="122">
        <f t="shared" si="123"/>
        <v>4.9812825747773466E-2</v>
      </c>
      <c r="AT590" s="122">
        <f t="shared" si="124"/>
        <v>0.15464310750605403</v>
      </c>
      <c r="AU590" s="122">
        <f t="shared" si="125"/>
        <v>0.10823759383544672</v>
      </c>
      <c r="AV590" s="122">
        <f t="shared" si="126"/>
        <v>5.7266182335147076E-2</v>
      </c>
      <c r="AW590" s="122">
        <f t="shared" si="127"/>
        <v>0.12474892731867554</v>
      </c>
      <c r="AX590" s="122">
        <f t="shared" si="128"/>
        <v>0.99999999999999978</v>
      </c>
      <c r="AY590" s="122">
        <f>SUMPRODUCT(AN590:AW590,幕後結果_最佳化!$Z$1005:$AI$1005)</f>
        <v>0.15432839931570638</v>
      </c>
      <c r="AZ590" s="122">
        <f>(SUMPRODUCT(AN590:AW590,MMULT(AN590:AW590,幕後結果!$AB$9:$AK$18)))*252</f>
        <v>4.5551919401784817E-2</v>
      </c>
      <c r="BA590" s="122">
        <f t="shared" si="129"/>
        <v>0.21342895633391645</v>
      </c>
      <c r="BB590" s="98">
        <f t="shared" si="130"/>
        <v>0.52208660544342012</v>
      </c>
      <c r="BC590" s="56"/>
      <c r="BD590" s="56"/>
    </row>
    <row r="591" spans="1:56">
      <c r="A591" s="91">
        <v>590</v>
      </c>
      <c r="B591" s="122">
        <v>0.44678371126182048</v>
      </c>
      <c r="C591" s="122">
        <v>0.16972768182256992</v>
      </c>
      <c r="D591" s="122">
        <v>0.37696579031470812</v>
      </c>
      <c r="E591" s="122">
        <v>0.12363790726397728</v>
      </c>
      <c r="F591" s="122">
        <v>0.33873788558068485</v>
      </c>
      <c r="G591" s="122">
        <v>0.73758242203046032</v>
      </c>
      <c r="H591" s="122">
        <v>0.37893231518072312</v>
      </c>
      <c r="I591" s="122">
        <v>0.36352601034111642</v>
      </c>
      <c r="J591" s="122">
        <v>0.52593930824946278</v>
      </c>
      <c r="K591" s="100">
        <v>0.37697049692344531</v>
      </c>
      <c r="L591" s="101"/>
      <c r="M591" s="102">
        <v>590</v>
      </c>
      <c r="N591" s="125">
        <v>-0.13379153320604875</v>
      </c>
      <c r="O591" s="125">
        <v>-0.95524193492805254</v>
      </c>
      <c r="P591" s="125">
        <v>-0.31345950658734023</v>
      </c>
      <c r="Q591" s="125">
        <v>-1.1569915455243731</v>
      </c>
      <c r="R591" s="125">
        <v>-0.41591012379427444</v>
      </c>
      <c r="S591" s="125">
        <v>0.63590989029053735</v>
      </c>
      <c r="T591" s="125">
        <v>-0.30828611518610044</v>
      </c>
      <c r="U591" s="122">
        <v>-0.34904966973556173</v>
      </c>
      <c r="V591" s="122">
        <v>6.5066084921851119E-2</v>
      </c>
      <c r="W591" s="94">
        <v>-0.31344711481591536</v>
      </c>
      <c r="X591" s="56"/>
      <c r="Y591" s="95">
        <v>590</v>
      </c>
      <c r="Z591" s="122">
        <f>(幕後結果!$AB$2+幕後結果!$AB$4*幕後結果_最佳化!$N1592)*12/3</f>
        <v>-0.21439925608912022</v>
      </c>
      <c r="AA591" s="122">
        <f>(幕後結果!$AC$2+幕後結果!$AC$4*幕後結果_最佳化!$O1592)*12/3</f>
        <v>-2.7059362205577457</v>
      </c>
      <c r="AB591" s="122">
        <f>(幕後結果!$AD$2+幕後結果!$AD$4*幕後結果_最佳化!$P1592)*12/3</f>
        <v>5.3616714726119119E-2</v>
      </c>
      <c r="AC591" s="122">
        <f>(幕後結果!$AE$2+幕後結果!$AE$4*幕後結果_最佳化!$Q1592)*12/3</f>
        <v>-0.19827997424057875</v>
      </c>
      <c r="AD591" s="122">
        <f>(幕後結果!$AF$2+幕後結果!$AF$4*幕後結果_最佳化!$R1592)*12/3</f>
        <v>-0.58609655370100266</v>
      </c>
      <c r="AE591" s="122">
        <f>(幕後結果!$AG$2+幕後結果!$AG$4*幕後結果_最佳化!$S1592)*12/3</f>
        <v>-0.21488435583720256</v>
      </c>
      <c r="AF591" s="122">
        <f>(幕後結果!$AH$2+幕後結果!$AH$4*幕後結果_最佳化!$T1592)*12/3</f>
        <v>0.83492774498519717</v>
      </c>
      <c r="AG591" s="122">
        <f>(幕後結果!$AI$2+幕後結果!$AI$4*幕後結果_最佳化!$U1592)*12/3</f>
        <v>-1.2887744501577307</v>
      </c>
      <c r="AH591" s="122">
        <f>(幕後結果!$AJ$2+幕後結果!$AJ$4*幕後結果_最佳化!$V1592)*12/3</f>
        <v>-0.36785957770442684</v>
      </c>
      <c r="AI591" s="96">
        <f>(幕後結果!$AK$2+幕後結果!$AK$4*幕後結果_最佳化!$W1592)*12/3</f>
        <v>-0.86249849639746434</v>
      </c>
      <c r="AJ591" s="56"/>
      <c r="AK591" s="56"/>
      <c r="AL591" s="56"/>
      <c r="AM591" s="104">
        <v>590</v>
      </c>
      <c r="AN591" s="122">
        <f t="shared" si="118"/>
        <v>1.5183011955532918E-2</v>
      </c>
      <c r="AO591" s="122">
        <f t="shared" si="119"/>
        <v>0.12103266570958414</v>
      </c>
      <c r="AP591" s="122">
        <f t="shared" si="120"/>
        <v>0.15707709444467988</v>
      </c>
      <c r="AQ591" s="122">
        <f t="shared" si="121"/>
        <v>0.17450389589882287</v>
      </c>
      <c r="AR591" s="122">
        <f t="shared" si="122"/>
        <v>2.5770526355375249E-2</v>
      </c>
      <c r="AS591" s="122">
        <f t="shared" si="123"/>
        <v>0.18172872049521344</v>
      </c>
      <c r="AT591" s="122">
        <f t="shared" si="124"/>
        <v>2.6633891745650177E-2</v>
      </c>
      <c r="AU591" s="122">
        <f t="shared" si="125"/>
        <v>0.13767028002431234</v>
      </c>
      <c r="AV591" s="122">
        <f t="shared" si="126"/>
        <v>6.2943053391881693E-2</v>
      </c>
      <c r="AW591" s="122">
        <f t="shared" si="127"/>
        <v>9.7456859978947416E-2</v>
      </c>
      <c r="AX591" s="122">
        <f t="shared" si="128"/>
        <v>1.0000000000000002</v>
      </c>
      <c r="AY591" s="122">
        <f>SUMPRODUCT(AN591:AW591,幕後結果_最佳化!$Z$1005:$AI$1005)</f>
        <v>-3.4274855797837359E-3</v>
      </c>
      <c r="AZ591" s="122">
        <f>(SUMPRODUCT(AN591:AW591,MMULT(AN591:AW591,幕後結果!$AB$9:$AK$18)))*252</f>
        <v>5.2520922863506389E-2</v>
      </c>
      <c r="BA591" s="122">
        <f t="shared" si="129"/>
        <v>0.22917443763104642</v>
      </c>
      <c r="BB591" s="98">
        <f t="shared" si="130"/>
        <v>-0.20214944589224867</v>
      </c>
      <c r="BC591" s="56"/>
      <c r="BD591" s="56"/>
    </row>
    <row r="592" spans="1:56">
      <c r="A592" s="91">
        <v>591</v>
      </c>
      <c r="B592" s="122">
        <v>0.46545920743290425</v>
      </c>
      <c r="C592" s="122">
        <v>0.6412312579249535</v>
      </c>
      <c r="D592" s="122">
        <v>0.49395508198921778</v>
      </c>
      <c r="E592" s="122">
        <v>0.60577609772842389</v>
      </c>
      <c r="F592" s="122">
        <v>0.37728971050523752</v>
      </c>
      <c r="G592" s="122">
        <v>0.63980179166491213</v>
      </c>
      <c r="H592" s="122">
        <v>0.32016323311758677</v>
      </c>
      <c r="I592" s="122">
        <v>0.87020947343277122</v>
      </c>
      <c r="J592" s="122">
        <v>0.35594716008733696</v>
      </c>
      <c r="K592" s="100">
        <v>0.63084123016035187</v>
      </c>
      <c r="L592" s="101"/>
      <c r="M592" s="102">
        <v>591</v>
      </c>
      <c r="N592" s="125">
        <v>-8.668938415591905E-2</v>
      </c>
      <c r="O592" s="125">
        <v>0.36175183998769211</v>
      </c>
      <c r="P592" s="125">
        <v>-1.5152942265717463E-2</v>
      </c>
      <c r="Q592" s="125">
        <v>0.26832676673484823</v>
      </c>
      <c r="R592" s="125">
        <v>-0.31260678713683965</v>
      </c>
      <c r="S592" s="125">
        <v>0.35792904141698789</v>
      </c>
      <c r="T592" s="125">
        <v>-0.4672423933412394</v>
      </c>
      <c r="U592" s="122">
        <v>1.1273818887589369</v>
      </c>
      <c r="V592" s="122">
        <v>-0.36931315650078406</v>
      </c>
      <c r="W592" s="94">
        <v>0.33408218918241578</v>
      </c>
      <c r="X592" s="56"/>
      <c r="Y592" s="95">
        <v>591</v>
      </c>
      <c r="Z592" s="122">
        <f>(幕後結果!$AB$2+幕後結果!$AB$4*幕後結果_最佳化!$N1593)*12/3</f>
        <v>-0.15591956424171605</v>
      </c>
      <c r="AA592" s="122">
        <f>(幕後結果!$AC$2+幕後結果!$AC$4*幕後結果_最佳化!$O1593)*12/3</f>
        <v>-0.88693027967489702</v>
      </c>
      <c r="AB592" s="122">
        <f>(幕後結果!$AD$2+幕後結果!$AD$4*幕後結果_最佳化!$P1593)*12/3</f>
        <v>0.45988020439539351</v>
      </c>
      <c r="AC592" s="122">
        <f>(幕後結果!$AE$2+幕後結果!$AE$4*幕後結果_最佳化!$Q1593)*12/3</f>
        <v>1.1362941760515399</v>
      </c>
      <c r="AD592" s="122">
        <f>(幕後結果!$AF$2+幕後結果!$AF$4*幕後結果_最佳化!$R1593)*12/3</f>
        <v>-0.22625547067172821</v>
      </c>
      <c r="AE592" s="122">
        <f>(幕後結果!$AG$2+幕後結果!$AG$4*幕後結果_最佳化!$S1593)*12/3</f>
        <v>0.78172151592015771</v>
      </c>
      <c r="AF592" s="122">
        <f>(幕後結果!$AH$2+幕後結果!$AH$4*幕後結果_最佳化!$T1593)*12/3</f>
        <v>0.60727130469020318</v>
      </c>
      <c r="AG592" s="122">
        <f>(幕後結果!$AI$2+幕後結果!$AI$4*幕後結果_最佳化!$U1593)*12/3</f>
        <v>0.34620526724670997</v>
      </c>
      <c r="AH592" s="122">
        <f>(幕後結果!$AJ$2+幕後結果!$AJ$4*幕後結果_最佳化!$V1593)*12/3</f>
        <v>-1.5039489904701442E-2</v>
      </c>
      <c r="AI592" s="96">
        <f>(幕後結果!$AK$2+幕後結果!$AK$4*幕後結果_最佳化!$W1593)*12/3</f>
        <v>-0.27971187317099883</v>
      </c>
      <c r="AJ592" s="56"/>
      <c r="AK592" s="56"/>
      <c r="AL592" s="56"/>
      <c r="AM592" s="104">
        <v>591</v>
      </c>
      <c r="AN592" s="122">
        <f t="shared" si="118"/>
        <v>8.7129588857298435E-2</v>
      </c>
      <c r="AO592" s="122">
        <f t="shared" si="119"/>
        <v>8.764312945312383E-2</v>
      </c>
      <c r="AP592" s="122">
        <f t="shared" si="120"/>
        <v>3.2042612781960307E-2</v>
      </c>
      <c r="AQ592" s="122">
        <f t="shared" si="121"/>
        <v>0.15488220320530605</v>
      </c>
      <c r="AR592" s="122">
        <f t="shared" si="122"/>
        <v>0.18872559314124251</v>
      </c>
      <c r="AS592" s="122">
        <f t="shared" si="123"/>
        <v>0.16217942103715263</v>
      </c>
      <c r="AT592" s="122">
        <f t="shared" si="124"/>
        <v>1.6183141120397048E-2</v>
      </c>
      <c r="AU592" s="122">
        <f t="shared" si="125"/>
        <v>0.14308190175083782</v>
      </c>
      <c r="AV592" s="122">
        <f t="shared" si="126"/>
        <v>0.11221690530489531</v>
      </c>
      <c r="AW592" s="122">
        <f t="shared" si="127"/>
        <v>1.5915503347786009E-2</v>
      </c>
      <c r="AX592" s="122">
        <f t="shared" si="128"/>
        <v>1</v>
      </c>
      <c r="AY592" s="122">
        <f>SUMPRODUCT(AN592:AW592,幕後結果_最佳化!$Z$1005:$AI$1005)</f>
        <v>-3.3423569278309639E-2</v>
      </c>
      <c r="AZ592" s="122">
        <f>(SUMPRODUCT(AN592:AW592,MMULT(AN592:AW592,幕後結果!$AB$9:$AK$18)))*252</f>
        <v>4.8317987722660258E-2</v>
      </c>
      <c r="BA592" s="122">
        <f t="shared" si="129"/>
        <v>0.21981352943497418</v>
      </c>
      <c r="BB592" s="98">
        <f t="shared" si="130"/>
        <v>-0.34721961598313661</v>
      </c>
      <c r="BC592" s="56"/>
      <c r="BD592" s="56"/>
    </row>
    <row r="593" spans="1:56">
      <c r="A593" s="91">
        <v>592</v>
      </c>
      <c r="B593" s="122">
        <v>0.479064479174937</v>
      </c>
      <c r="C593" s="122">
        <v>0.82143854563011565</v>
      </c>
      <c r="D593" s="122">
        <v>0.59089489040652965</v>
      </c>
      <c r="E593" s="122">
        <v>2.4176323463779958E-2</v>
      </c>
      <c r="F593" s="122">
        <v>0.91526553625282725</v>
      </c>
      <c r="G593" s="122">
        <v>0.6371258856774864</v>
      </c>
      <c r="H593" s="122">
        <v>0.56501195256251346</v>
      </c>
      <c r="I593" s="122">
        <v>0.83201964962868713</v>
      </c>
      <c r="J593" s="122">
        <v>0.97524620072753043</v>
      </c>
      <c r="K593" s="100">
        <v>0.80878752035984824</v>
      </c>
      <c r="L593" s="101"/>
      <c r="M593" s="102">
        <v>592</v>
      </c>
      <c r="N593" s="125">
        <v>-5.2501677974990592E-2</v>
      </c>
      <c r="O593" s="125">
        <v>0.92086117942441259</v>
      </c>
      <c r="P593" s="125">
        <v>0.2298475692657686</v>
      </c>
      <c r="Q593" s="125">
        <v>-1.9742559502977182</v>
      </c>
      <c r="R593" s="125">
        <v>1.3739122456214106</v>
      </c>
      <c r="S593" s="125">
        <v>0.35078689616518366</v>
      </c>
      <c r="T593" s="125">
        <v>0.16368885087272436</v>
      </c>
      <c r="U593" s="122">
        <v>0.96217699943678159</v>
      </c>
      <c r="V593" s="122">
        <v>1.9641939984558388</v>
      </c>
      <c r="W593" s="94">
        <v>0.8734369482657991</v>
      </c>
      <c r="X593" s="56"/>
      <c r="Y593" s="95">
        <v>592</v>
      </c>
      <c r="Z593" s="122">
        <f>(幕後結果!$AB$2+幕後結果!$AB$4*幕後結果_最佳化!$N1594)*12/3</f>
        <v>-0.11347380406413904</v>
      </c>
      <c r="AA593" s="122">
        <f>(幕後結果!$AC$2+幕後結果!$AC$4*幕後結果_最佳化!$O1594)*12/3</f>
        <v>-0.11346643398816236</v>
      </c>
      <c r="AB593" s="122">
        <f>(幕後結果!$AD$2+幕後結果!$AD$4*幕後結果_最佳化!$P1594)*12/3</f>
        <v>0.73911970174506259</v>
      </c>
      <c r="AC593" s="122">
        <f>(幕後結果!$AE$2+幕後結果!$AE$4*幕後結果_最佳化!$Q1594)*12/3</f>
        <v>-0.33339142966948554</v>
      </c>
      <c r="AD593" s="122">
        <f>(幕後結果!$AF$2+幕後結果!$AF$4*幕後結果_最佳化!$R1594)*12/3</f>
        <v>0.80565174913577942</v>
      </c>
      <c r="AE593" s="122">
        <f>(幕後結果!$AG$2+幕後結果!$AG$4*幕後結果_最佳化!$S1594)*12/3</f>
        <v>-9.8275540744661383E-2</v>
      </c>
      <c r="AF593" s="122">
        <f>(幕後結果!$AH$2+幕後結果!$AH$4*幕後結果_最佳化!$T1594)*12/3</f>
        <v>1.8173191409358251</v>
      </c>
      <c r="AG593" s="122">
        <f>(幕後結果!$AI$2+幕後結果!$AI$4*幕後結果_最佳化!$U1594)*12/3</f>
        <v>0.47317764348692171</v>
      </c>
      <c r="AH593" s="122">
        <f>(幕後結果!$AJ$2+幕後結果!$AJ$4*幕後結果_最佳化!$V1594)*12/3</f>
        <v>1.9897083423995312</v>
      </c>
      <c r="AI593" s="96">
        <f>(幕後結果!$AK$2+幕後結果!$AK$4*幕後結果_最佳化!$W1594)*12/3</f>
        <v>0.34192384435079831</v>
      </c>
      <c r="AJ593" s="56"/>
      <c r="AK593" s="56"/>
      <c r="AL593" s="56"/>
      <c r="AM593" s="104">
        <v>592</v>
      </c>
      <c r="AN593" s="122">
        <f t="shared" si="118"/>
        <v>7.8012051396752713E-2</v>
      </c>
      <c r="AO593" s="122">
        <f t="shared" si="119"/>
        <v>0.15794999671214593</v>
      </c>
      <c r="AP593" s="122">
        <f t="shared" si="120"/>
        <v>4.2886682135875806E-2</v>
      </c>
      <c r="AQ593" s="122">
        <f t="shared" si="121"/>
        <v>0.21303750335292043</v>
      </c>
      <c r="AR593" s="122">
        <f t="shared" si="122"/>
        <v>0.13503697238474216</v>
      </c>
      <c r="AS593" s="122">
        <f t="shared" si="123"/>
        <v>2.7986288895835099E-2</v>
      </c>
      <c r="AT593" s="122">
        <f t="shared" si="124"/>
        <v>6.9211417068668346E-2</v>
      </c>
      <c r="AU593" s="122">
        <f t="shared" si="125"/>
        <v>1.4015034963250074E-2</v>
      </c>
      <c r="AV593" s="122">
        <f t="shared" si="126"/>
        <v>0.1956298590487503</v>
      </c>
      <c r="AW593" s="122">
        <f t="shared" si="127"/>
        <v>6.6234194041059083E-2</v>
      </c>
      <c r="AX593" s="122">
        <f t="shared" si="128"/>
        <v>1</v>
      </c>
      <c r="AY593" s="122">
        <f>SUMPRODUCT(AN593:AW593,幕後結果_最佳化!$Z$1005:$AI$1005)</f>
        <v>4.5412504639339185E-2</v>
      </c>
      <c r="AZ593" s="122">
        <f>(SUMPRODUCT(AN593:AW593,MMULT(AN593:AW593,幕後結果!$AB$9:$AK$18)))*252</f>
        <v>4.7013652054841704E-2</v>
      </c>
      <c r="BA593" s="122">
        <f t="shared" si="129"/>
        <v>0.2168263177172958</v>
      </c>
      <c r="BB593" s="98">
        <f t="shared" si="130"/>
        <v>1.1587636896619985E-2</v>
      </c>
      <c r="BC593" s="56"/>
      <c r="BD593" s="56"/>
    </row>
    <row r="594" spans="1:56">
      <c r="A594" s="91">
        <v>593</v>
      </c>
      <c r="B594" s="122">
        <v>4.7992002879977402E-2</v>
      </c>
      <c r="C594" s="122">
        <v>0.67782401922689384</v>
      </c>
      <c r="D594" s="122">
        <v>0.17413744911892892</v>
      </c>
      <c r="E594" s="122">
        <v>0.80879133594525743</v>
      </c>
      <c r="F594" s="122">
        <v>0.25785616163883152</v>
      </c>
      <c r="G594" s="122">
        <v>0.55109602504576305</v>
      </c>
      <c r="H594" s="122">
        <v>0.45147247549242997</v>
      </c>
      <c r="I594" s="122">
        <v>0.46321122113455626</v>
      </c>
      <c r="J594" s="122">
        <v>0.73365041630728367</v>
      </c>
      <c r="K594" s="100">
        <v>0.56282271346905155</v>
      </c>
      <c r="L594" s="101"/>
      <c r="M594" s="102">
        <v>593</v>
      </c>
      <c r="N594" s="125">
        <v>-1.6646429768716038</v>
      </c>
      <c r="O594" s="125">
        <v>0.46162263239828805</v>
      </c>
      <c r="P594" s="125">
        <v>-0.93794067546320059</v>
      </c>
      <c r="Q594" s="125">
        <v>0.87345095425171393</v>
      </c>
      <c r="R594" s="125">
        <v>-0.6499688805217676</v>
      </c>
      <c r="S594" s="125">
        <v>0.12843093672812209</v>
      </c>
      <c r="T594" s="125">
        <v>-0.12194200206541209</v>
      </c>
      <c r="U594" s="122">
        <v>-9.2346880436703485E-2</v>
      </c>
      <c r="V594" s="122">
        <v>0.62389100593590929</v>
      </c>
      <c r="W594" s="94">
        <v>0.15812973141360612</v>
      </c>
      <c r="X594" s="56"/>
      <c r="Y594" s="95">
        <v>593</v>
      </c>
      <c r="Z594" s="122">
        <f>(幕後結果!$AB$2+幕後結果!$AB$4*幕後結果_最佳化!$N1595)*12/3</f>
        <v>-2.1150284735466403</v>
      </c>
      <c r="AA594" s="122">
        <f>(幕後結果!$AC$2+幕後結果!$AC$4*幕後結果_最佳化!$O1595)*12/3</f>
        <v>-0.88640165865954901</v>
      </c>
      <c r="AB594" s="122">
        <f>(幕後結果!$AD$2+幕後結果!$AD$4*幕後結果_最佳化!$P1595)*12/3</f>
        <v>-0.80430987573041068</v>
      </c>
      <c r="AC594" s="122">
        <f>(幕後結果!$AE$2+幕後結果!$AE$4*幕後結果_最佳化!$Q1595)*12/3</f>
        <v>1.2808561849304931</v>
      </c>
      <c r="AD594" s="122">
        <f>(幕後結果!$AF$2+幕後結果!$AF$4*幕後結果_最佳化!$R1595)*12/3</f>
        <v>-0.4210855420808442</v>
      </c>
      <c r="AE594" s="122">
        <f>(幕後結果!$AG$2+幕後結果!$AG$4*幕後結果_最佳化!$S1595)*12/3</f>
        <v>0.43390492654658325</v>
      </c>
      <c r="AF594" s="122">
        <f>(幕後結果!$AH$2+幕後結果!$AH$4*幕後結果_最佳化!$T1595)*12/3</f>
        <v>0.36791445347114782</v>
      </c>
      <c r="AG594" s="122">
        <f>(幕後結果!$AI$2+幕後結果!$AI$4*幕後結果_最佳化!$U1595)*12/3</f>
        <v>-1.9370595184619355</v>
      </c>
      <c r="AH594" s="122">
        <f>(幕後結果!$AJ$2+幕後結果!$AJ$4*幕後結果_最佳化!$V1595)*12/3</f>
        <v>0.20479507291152657</v>
      </c>
      <c r="AI594" s="96">
        <f>(幕後結果!$AK$2+幕後結果!$AK$4*幕後結果_最佳化!$W1595)*12/3</f>
        <v>-0.73150684414331035</v>
      </c>
      <c r="AJ594" s="56"/>
      <c r="AK594" s="56"/>
      <c r="AL594" s="56"/>
      <c r="AM594" s="104">
        <v>593</v>
      </c>
      <c r="AN594" s="122">
        <f t="shared" si="118"/>
        <v>0.19171416554807649</v>
      </c>
      <c r="AO594" s="122">
        <f t="shared" si="119"/>
        <v>7.6160115122904354E-2</v>
      </c>
      <c r="AP594" s="122">
        <f t="shared" si="120"/>
        <v>0.14382931900140467</v>
      </c>
      <c r="AQ594" s="122">
        <f t="shared" si="121"/>
        <v>0.11242992379406916</v>
      </c>
      <c r="AR594" s="122">
        <f t="shared" si="122"/>
        <v>0.18857410202684333</v>
      </c>
      <c r="AS594" s="122">
        <f t="shared" si="123"/>
        <v>5.2896230926558166E-2</v>
      </c>
      <c r="AT594" s="122">
        <f t="shared" si="124"/>
        <v>3.8299381593135617E-3</v>
      </c>
      <c r="AU594" s="122">
        <f t="shared" si="125"/>
        <v>3.3960468083766529E-2</v>
      </c>
      <c r="AV594" s="122">
        <f t="shared" si="126"/>
        <v>0.14702307881264701</v>
      </c>
      <c r="AW594" s="122">
        <f t="shared" si="127"/>
        <v>4.9582658524416789E-2</v>
      </c>
      <c r="AX594" s="122">
        <f t="shared" si="128"/>
        <v>1</v>
      </c>
      <c r="AY594" s="122">
        <f>SUMPRODUCT(AN594:AW594,幕後結果_最佳化!$Z$1005:$AI$1005)</f>
        <v>2.7096858434061049E-2</v>
      </c>
      <c r="AZ594" s="122">
        <f>(SUMPRODUCT(AN594:AW594,MMULT(AN594:AW594,幕後結果!$AB$9:$AK$18)))*252</f>
        <v>4.7743967645027537E-2</v>
      </c>
      <c r="BA594" s="122">
        <f t="shared" si="129"/>
        <v>0.21850393050246839</v>
      </c>
      <c r="BB594" s="98">
        <f t="shared" si="130"/>
        <v>-7.2324289680273865E-2</v>
      </c>
      <c r="BC594" s="56"/>
      <c r="BD594" s="56"/>
    </row>
    <row r="595" spans="1:56">
      <c r="A595" s="91">
        <v>594</v>
      </c>
      <c r="B595" s="122">
        <v>0.35495807003873359</v>
      </c>
      <c r="C595" s="122">
        <v>0.42844630828161145</v>
      </c>
      <c r="D595" s="122">
        <v>0.96749184911313901</v>
      </c>
      <c r="E595" s="122">
        <v>7.7326504131612017E-2</v>
      </c>
      <c r="F595" s="122">
        <v>0.13322415178360991</v>
      </c>
      <c r="G595" s="122">
        <v>0.52431811066491663</v>
      </c>
      <c r="H595" s="122">
        <v>0.54800010045285519</v>
      </c>
      <c r="I595" s="122">
        <v>0.10999220271097787</v>
      </c>
      <c r="J595" s="122">
        <v>0.189903158887752</v>
      </c>
      <c r="K595" s="100">
        <v>0.95832491737908798</v>
      </c>
      <c r="L595" s="101"/>
      <c r="M595" s="102">
        <v>594</v>
      </c>
      <c r="N595" s="125">
        <v>-0.37196871831273898</v>
      </c>
      <c r="O595" s="125">
        <v>-0.18033113189390776</v>
      </c>
      <c r="P595" s="125">
        <v>1.8451460101113675</v>
      </c>
      <c r="Q595" s="125">
        <v>-1.4232868817002475</v>
      </c>
      <c r="R595" s="125">
        <v>-1.1112789352339638</v>
      </c>
      <c r="S595" s="125">
        <v>6.0994262175098346E-2</v>
      </c>
      <c r="T595" s="125">
        <v>0.12061018775537651</v>
      </c>
      <c r="U595" s="122">
        <v>-1.2265695881877814</v>
      </c>
      <c r="V595" s="122">
        <v>-0.87825321723683436</v>
      </c>
      <c r="W595" s="94">
        <v>1.731569922870384</v>
      </c>
      <c r="X595" s="56"/>
      <c r="Y595" s="95">
        <v>594</v>
      </c>
      <c r="Z595" s="122">
        <f>(幕後結果!$AB$2+幕後結果!$AB$4*幕後結果_最佳化!$N1596)*12/3</f>
        <v>-0.51010823478768419</v>
      </c>
      <c r="AA595" s="122">
        <f>(幕後結果!$AC$2+幕後結果!$AC$4*幕後結果_最佳化!$O1596)*12/3</f>
        <v>-1.658746663790956</v>
      </c>
      <c r="AB595" s="122">
        <f>(幕後結果!$AD$2+幕後結果!$AD$4*幕後結果_最佳化!$P1596)*12/3</f>
        <v>1.9298202635231927</v>
      </c>
      <c r="AC595" s="122">
        <f>(幕後結果!$AE$2+幕後結果!$AE$4*幕後結果_最佳化!$Q1596)*12/3</f>
        <v>0.23737066209509772</v>
      </c>
      <c r="AD595" s="122">
        <f>(幕後結果!$AF$2+幕後結果!$AF$4*幕後結果_最佳化!$R1596)*12/3</f>
        <v>-0.77173663105347445</v>
      </c>
      <c r="AE595" s="122">
        <f>(幕後結果!$AG$2+幕後結果!$AG$4*幕後結果_最佳化!$S1596)*12/3</f>
        <v>-0.30131843106124168</v>
      </c>
      <c r="AF595" s="122">
        <f>(幕後結果!$AH$2+幕後結果!$AH$4*幕後結果_最佳化!$T1596)*12/3</f>
        <v>1.2311301231358978</v>
      </c>
      <c r="AG595" s="122">
        <f>(幕後結果!$AI$2+幕後結果!$AI$4*幕後結果_最佳化!$U1596)*12/3</f>
        <v>-2.6107187182996503</v>
      </c>
      <c r="AH595" s="122">
        <f>(幕後結果!$AJ$2+幕後結果!$AJ$4*幕後結果_最佳化!$V1596)*12/3</f>
        <v>-0.65537367637811439</v>
      </c>
      <c r="AI595" s="96">
        <f>(幕後結果!$AK$2+幕後結果!$AK$4*幕後結果_最佳化!$W1596)*12/3</f>
        <v>-0.11152423693951419</v>
      </c>
      <c r="AJ595" s="56"/>
      <c r="AK595" s="56"/>
      <c r="AL595" s="56"/>
      <c r="AM595" s="104">
        <v>594</v>
      </c>
      <c r="AN595" s="122">
        <f t="shared" si="118"/>
        <v>7.1481996758474164E-2</v>
      </c>
      <c r="AO595" s="122">
        <f t="shared" si="119"/>
        <v>0.11312648172685016</v>
      </c>
      <c r="AP595" s="122">
        <f t="shared" si="120"/>
        <v>0.13022277963766352</v>
      </c>
      <c r="AQ595" s="122">
        <f t="shared" si="121"/>
        <v>8.4900940174724243E-2</v>
      </c>
      <c r="AR595" s="122">
        <f t="shared" si="122"/>
        <v>0.12238905878627601</v>
      </c>
      <c r="AS595" s="122">
        <f t="shared" si="123"/>
        <v>7.3734589034966727E-2</v>
      </c>
      <c r="AT595" s="122">
        <f t="shared" si="124"/>
        <v>0.1341222198834626</v>
      </c>
      <c r="AU595" s="122">
        <f t="shared" si="125"/>
        <v>0.11133509371426199</v>
      </c>
      <c r="AV595" s="122">
        <f t="shared" si="126"/>
        <v>9.3603553432703976E-2</v>
      </c>
      <c r="AW595" s="122">
        <f t="shared" si="127"/>
        <v>6.5083286850616678E-2</v>
      </c>
      <c r="AX595" s="122">
        <f t="shared" si="128"/>
        <v>1.0000000000000002</v>
      </c>
      <c r="AY595" s="122">
        <f>SUMPRODUCT(AN595:AW595,幕後結果_最佳化!$Z$1005:$AI$1005)</f>
        <v>3.521700545384944E-2</v>
      </c>
      <c r="AZ595" s="122">
        <f>(SUMPRODUCT(AN595:AW595,MMULT(AN595:AW595,幕後結果!$AB$9:$AK$18)))*252</f>
        <v>4.3910304752838261E-2</v>
      </c>
      <c r="BA595" s="122">
        <f t="shared" si="129"/>
        <v>0.20954785790563038</v>
      </c>
      <c r="BB595" s="98">
        <f t="shared" si="130"/>
        <v>-3.6664629373642121E-2</v>
      </c>
      <c r="BC595" s="56"/>
      <c r="BD595" s="56"/>
    </row>
    <row r="596" spans="1:56">
      <c r="A596" s="91">
        <v>595</v>
      </c>
      <c r="B596" s="122">
        <v>0.73240204010452148</v>
      </c>
      <c r="C596" s="122">
        <v>0.53209592904153613</v>
      </c>
      <c r="D596" s="122">
        <v>0.48725366410435811</v>
      </c>
      <c r="E596" s="122">
        <v>0.2708731002015472</v>
      </c>
      <c r="F596" s="122">
        <v>0.76616528495557534</v>
      </c>
      <c r="G596" s="122">
        <v>0.55230754041947705</v>
      </c>
      <c r="H596" s="122">
        <v>0.69435276156486947</v>
      </c>
      <c r="I596" s="122">
        <v>0.78361762442099181</v>
      </c>
      <c r="J596" s="122">
        <v>0.13286436180535333</v>
      </c>
      <c r="K596" s="100">
        <v>0.38619856039189915</v>
      </c>
      <c r="L596" s="101"/>
      <c r="M596" s="102">
        <v>595</v>
      </c>
      <c r="N596" s="125">
        <v>0.62009397321374315</v>
      </c>
      <c r="O596" s="125">
        <v>8.0539550145987515E-2</v>
      </c>
      <c r="P596" s="125">
        <v>-3.1955763836695308E-2</v>
      </c>
      <c r="Q596" s="125">
        <v>-0.61017452927732707</v>
      </c>
      <c r="R596" s="125">
        <v>0.72627625957548914</v>
      </c>
      <c r="S596" s="125">
        <v>0.13149351140011145</v>
      </c>
      <c r="T596" s="125">
        <v>0.50822654512224474</v>
      </c>
      <c r="U596" s="122">
        <v>0.7844693644830919</v>
      </c>
      <c r="V596" s="122">
        <v>-1.1129527486686068</v>
      </c>
      <c r="W596" s="94">
        <v>-0.28924078801529052</v>
      </c>
      <c r="X596" s="56"/>
      <c r="Y596" s="95">
        <v>595</v>
      </c>
      <c r="Z596" s="122">
        <f>(幕後結果!$AB$2+幕後結果!$AB$4*幕後結果_最佳化!$N1597)*12/3</f>
        <v>0.72158759361348979</v>
      </c>
      <c r="AA596" s="122">
        <f>(幕後結果!$AC$2+幕後結果!$AC$4*幕後結果_最佳化!$O1597)*12/3</f>
        <v>-1.2130523991185655</v>
      </c>
      <c r="AB596" s="122">
        <f>(幕後結果!$AD$2+幕後結果!$AD$4*幕後結果_最佳化!$P1597)*12/3</f>
        <v>0.62963837594644101</v>
      </c>
      <c r="AC596" s="122">
        <f>(幕後結果!$AE$2+幕後結果!$AE$4*幕後結果_最佳化!$Q1597)*12/3</f>
        <v>0.48872750080087651</v>
      </c>
      <c r="AD596" s="122">
        <f>(幕後結果!$AF$2+幕後結果!$AF$4*幕後結果_最佳化!$R1597)*12/3</f>
        <v>0.3398113844592931</v>
      </c>
      <c r="AE596" s="122">
        <f>(幕後結果!$AG$2+幕後結果!$AG$4*幕後結果_最佳化!$S1597)*12/3</f>
        <v>0.30883692571029681</v>
      </c>
      <c r="AF596" s="122">
        <f>(幕後結果!$AH$2+幕後結果!$AH$4*幕後結果_最佳化!$T1597)*12/3</f>
        <v>2.0039916914077289</v>
      </c>
      <c r="AG596" s="122">
        <f>(幕後結果!$AI$2+幕後結果!$AI$4*幕後結果_最佳化!$U1597)*12/3</f>
        <v>0.5145871251072256</v>
      </c>
      <c r="AH596" s="122">
        <f>(幕後結果!$AJ$2+幕後結果!$AJ$4*幕後結果_最佳化!$V1597)*12/3</f>
        <v>-0.2629709009823728</v>
      </c>
      <c r="AI596" s="96">
        <f>(幕後結果!$AK$2+幕後結果!$AK$4*幕後結果_最佳化!$W1597)*12/3</f>
        <v>-0.30265931546116648</v>
      </c>
      <c r="AJ596" s="56"/>
      <c r="AK596" s="56"/>
      <c r="AL596" s="56"/>
      <c r="AM596" s="104">
        <v>595</v>
      </c>
      <c r="AN596" s="122">
        <f t="shared" si="118"/>
        <v>0.20120543585891593</v>
      </c>
      <c r="AO596" s="122">
        <f t="shared" si="119"/>
        <v>6.9450789458841353E-2</v>
      </c>
      <c r="AP596" s="122">
        <f t="shared" si="120"/>
        <v>1.0888142711961838E-2</v>
      </c>
      <c r="AQ596" s="122">
        <f t="shared" si="121"/>
        <v>4.750930460723269E-2</v>
      </c>
      <c r="AR596" s="122">
        <f t="shared" si="122"/>
        <v>0.10690119095036534</v>
      </c>
      <c r="AS596" s="122">
        <f t="shared" si="123"/>
        <v>0.18861114074495977</v>
      </c>
      <c r="AT596" s="122">
        <f t="shared" si="124"/>
        <v>3.3460716040762777E-2</v>
      </c>
      <c r="AU596" s="122">
        <f t="shared" si="125"/>
        <v>7.8698539682355753E-2</v>
      </c>
      <c r="AV596" s="122">
        <f t="shared" si="126"/>
        <v>0.11744938294653492</v>
      </c>
      <c r="AW596" s="122">
        <f t="shared" si="127"/>
        <v>0.14582535699806962</v>
      </c>
      <c r="AX596" s="122">
        <f t="shared" si="128"/>
        <v>1</v>
      </c>
      <c r="AY596" s="122">
        <f>SUMPRODUCT(AN596:AW596,幕後結果_最佳化!$Z$1005:$AI$1005)</f>
        <v>-7.7878354367389852E-2</v>
      </c>
      <c r="AZ596" s="122">
        <f>(SUMPRODUCT(AN596:AW596,MMULT(AN596:AW596,幕後結果!$AB$9:$AK$18)))*252</f>
        <v>5.3722939485523952E-2</v>
      </c>
      <c r="BA596" s="122">
        <f t="shared" si="129"/>
        <v>0.23178209483375534</v>
      </c>
      <c r="BB596" s="98">
        <f t="shared" si="130"/>
        <v>-0.52108578298085351</v>
      </c>
      <c r="BC596" s="56"/>
      <c r="BD596" s="56"/>
    </row>
    <row r="597" spans="1:56">
      <c r="A597" s="91">
        <v>596</v>
      </c>
      <c r="B597" s="122">
        <v>0.95339582012412127</v>
      </c>
      <c r="C597" s="122">
        <v>0.71811507603307256</v>
      </c>
      <c r="D597" s="122">
        <v>0.19070379902031975</v>
      </c>
      <c r="E597" s="122">
        <v>0.92163334149897658</v>
      </c>
      <c r="F597" s="122">
        <v>0.89821631109167166</v>
      </c>
      <c r="G597" s="122">
        <v>0.23468370688572016</v>
      </c>
      <c r="H597" s="122">
        <v>0.30139447772758099</v>
      </c>
      <c r="I597" s="122">
        <v>0.5185243611389061</v>
      </c>
      <c r="J597" s="122">
        <v>0.19411330635209922</v>
      </c>
      <c r="K597" s="100">
        <v>0.56544418853592293</v>
      </c>
      <c r="L597" s="101"/>
      <c r="M597" s="102">
        <v>596</v>
      </c>
      <c r="N597" s="125">
        <v>1.6787111094536924</v>
      </c>
      <c r="O597" s="125">
        <v>0.57725109108614647</v>
      </c>
      <c r="P597" s="125">
        <v>-0.87530569170013739</v>
      </c>
      <c r="Q597" s="125">
        <v>1.4161441053182708</v>
      </c>
      <c r="R597" s="125">
        <v>1.2714534500154748</v>
      </c>
      <c r="S597" s="125">
        <v>-0.72350869551114205</v>
      </c>
      <c r="T597" s="125">
        <v>-0.52039405119546989</v>
      </c>
      <c r="U597" s="122">
        <v>4.6450385851128491E-2</v>
      </c>
      <c r="V597" s="122">
        <v>-0.86283787321770455</v>
      </c>
      <c r="W597" s="94">
        <v>0.16478701743372109</v>
      </c>
      <c r="X597" s="56"/>
      <c r="Y597" s="95">
        <v>596</v>
      </c>
      <c r="Z597" s="122">
        <f>(幕後結果!$AB$2+幕後結果!$AB$4*幕後結果_最佳化!$N1598)*12/3</f>
        <v>2.035914119263242</v>
      </c>
      <c r="AA597" s="122">
        <f>(幕後結果!$AC$2+幕後結果!$AC$4*幕後結果_最佳化!$O1598)*12/3</f>
        <v>-0.43656964370791917</v>
      </c>
      <c r="AB597" s="122">
        <f>(幕後結果!$AD$2+幕後結果!$AD$4*幕後結果_最佳化!$P1598)*12/3</f>
        <v>0.26862713972211849</v>
      </c>
      <c r="AC597" s="122">
        <f>(幕後結果!$AE$2+幕後結果!$AE$4*幕後結果_最佳化!$Q1598)*12/3</f>
        <v>1.9083099681197855</v>
      </c>
      <c r="AD597" s="122">
        <f>(幕後結果!$AF$2+幕後結果!$AF$4*幕後結果_最佳化!$R1598)*12/3</f>
        <v>0.80683124947028084</v>
      </c>
      <c r="AE597" s="122">
        <f>(幕後結果!$AG$2+幕後結果!$AG$4*幕後結果_最佳化!$S1598)*12/3</f>
        <v>1.0521191789934115</v>
      </c>
      <c r="AF597" s="122">
        <f>(幕後結果!$AH$2+幕後結果!$AH$4*幕後結果_最佳化!$T1598)*12/3</f>
        <v>1.1891846192516062</v>
      </c>
      <c r="AG597" s="122">
        <f>(幕後結果!$AI$2+幕後結果!$AI$4*幕後結果_最佳化!$U1598)*12/3</f>
        <v>0.19003086889448895</v>
      </c>
      <c r="AH597" s="122">
        <f>(幕後結果!$AJ$2+幕後結果!$AJ$4*幕後結果_最佳化!$V1598)*12/3</f>
        <v>1.713790000481108E-3</v>
      </c>
      <c r="AI597" s="96">
        <f>(幕後結果!$AK$2+幕後結果!$AK$4*幕後結果_最佳化!$W1598)*12/3</f>
        <v>0.28219636093822137</v>
      </c>
      <c r="AJ597" s="56"/>
      <c r="AK597" s="56"/>
      <c r="AL597" s="56"/>
      <c r="AM597" s="104">
        <v>596</v>
      </c>
      <c r="AN597" s="122">
        <f t="shared" si="118"/>
        <v>2.6228076948893071E-3</v>
      </c>
      <c r="AO597" s="122">
        <f t="shared" si="119"/>
        <v>5.4198414136860058E-2</v>
      </c>
      <c r="AP597" s="122">
        <f t="shared" si="120"/>
        <v>0.177248983347563</v>
      </c>
      <c r="AQ597" s="122">
        <f t="shared" si="121"/>
        <v>1.4499784372248964E-2</v>
      </c>
      <c r="AR597" s="122">
        <f t="shared" si="122"/>
        <v>7.3528418572396045E-2</v>
      </c>
      <c r="AS597" s="122">
        <f t="shared" si="123"/>
        <v>0.15987122818984142</v>
      </c>
      <c r="AT597" s="122">
        <f t="shared" si="124"/>
        <v>0.20773462042426069</v>
      </c>
      <c r="AU597" s="122">
        <f t="shared" si="125"/>
        <v>2.0658058805015995E-2</v>
      </c>
      <c r="AV597" s="122">
        <f t="shared" si="126"/>
        <v>0.21016603140075779</v>
      </c>
      <c r="AW597" s="122">
        <f t="shared" si="127"/>
        <v>7.9471653056166672E-2</v>
      </c>
      <c r="AX597" s="122">
        <f t="shared" si="128"/>
        <v>1.0000000000000002</v>
      </c>
      <c r="AY597" s="122">
        <f>SUMPRODUCT(AN597:AW597,幕後結果_最佳化!$Z$1005:$AI$1005)</f>
        <v>0.28225805777938129</v>
      </c>
      <c r="AZ597" s="122">
        <f>(SUMPRODUCT(AN597:AW597,MMULT(AN597:AW597,幕後結果!$AB$9:$AK$18)))*252</f>
        <v>4.7032517850789365E-2</v>
      </c>
      <c r="BA597" s="122">
        <f t="shared" si="129"/>
        <v>0.21686981774970293</v>
      </c>
      <c r="BB597" s="98">
        <f t="shared" si="130"/>
        <v>1.1036946508417913</v>
      </c>
      <c r="BC597" s="56"/>
      <c r="BD597" s="56"/>
    </row>
    <row r="598" spans="1:56">
      <c r="A598" s="91">
        <v>597</v>
      </c>
      <c r="B598" s="122">
        <v>0.61356070060664769</v>
      </c>
      <c r="C598" s="122">
        <v>0.74251861007917963</v>
      </c>
      <c r="D598" s="122">
        <v>0.13928424319153865</v>
      </c>
      <c r="E598" s="122">
        <v>0.23902398796178126</v>
      </c>
      <c r="F598" s="122">
        <v>0.96695492343434464</v>
      </c>
      <c r="G598" s="122">
        <v>0.72244846503827365</v>
      </c>
      <c r="H598" s="122">
        <v>0.91383310829688225</v>
      </c>
      <c r="I598" s="122">
        <v>0.47788410489933852</v>
      </c>
      <c r="J598" s="122">
        <v>0.33497494784219639</v>
      </c>
      <c r="K598" s="100">
        <v>0.63774923217310575</v>
      </c>
      <c r="L598" s="101"/>
      <c r="M598" s="102">
        <v>597</v>
      </c>
      <c r="N598" s="125">
        <v>0.28861162455904787</v>
      </c>
      <c r="O598" s="125">
        <v>0.65112967835704316</v>
      </c>
      <c r="P598" s="125">
        <v>-1.0835407211162391</v>
      </c>
      <c r="Q598" s="125">
        <v>-0.70944563667915128</v>
      </c>
      <c r="R598" s="125">
        <v>1.8378117261294367</v>
      </c>
      <c r="S598" s="125">
        <v>0.59013063769424356</v>
      </c>
      <c r="T598" s="125">
        <v>1.3647431786302242</v>
      </c>
      <c r="U598" s="122">
        <v>-5.5464752922191059E-2</v>
      </c>
      <c r="V598" s="122">
        <v>-0.42621677416967174</v>
      </c>
      <c r="W598" s="94">
        <v>0.35244903210895756</v>
      </c>
      <c r="X598" s="56"/>
      <c r="Y598" s="95">
        <v>597</v>
      </c>
      <c r="Z598" s="122">
        <f>(幕後結果!$AB$2+幕後結果!$AB$4*幕後結果_最佳化!$N1599)*12/3</f>
        <v>0.3100355520803233</v>
      </c>
      <c r="AA598" s="122">
        <f>(幕後結果!$AC$2+幕後結果!$AC$4*幕後結果_最佳化!$O1599)*12/3</f>
        <v>-0.45553845891526601</v>
      </c>
      <c r="AB598" s="122">
        <f>(幕後結果!$AD$2+幕後結果!$AD$4*幕後結果_最佳化!$P1599)*12/3</f>
        <v>-0.32286113805724026</v>
      </c>
      <c r="AC598" s="122">
        <f>(幕後結果!$AE$2+幕後結果!$AE$4*幕後結果_最佳化!$Q1599)*12/3</f>
        <v>0.24782376387647909</v>
      </c>
      <c r="AD598" s="122">
        <f>(幕後結果!$AF$2+幕後結果!$AF$4*幕後結果_最佳化!$R1599)*12/3</f>
        <v>1.0523243976772376</v>
      </c>
      <c r="AE598" s="122">
        <f>(幕後結果!$AG$2+幕後結果!$AG$4*幕後結果_最佳化!$S1599)*12/3</f>
        <v>0.57900713872788256</v>
      </c>
      <c r="AF598" s="122">
        <f>(幕後結果!$AH$2+幕後結果!$AH$4*幕後結果_最佳化!$T1599)*12/3</f>
        <v>2.8763265976234842</v>
      </c>
      <c r="AG598" s="122">
        <f>(幕後結果!$AI$2+幕後結果!$AI$4*幕後結果_最佳化!$U1599)*12/3</f>
        <v>-0.42617991159177876</v>
      </c>
      <c r="AH598" s="122">
        <f>(幕後結果!$AJ$2+幕後結果!$AJ$4*幕後結果_最佳化!$V1599)*12/3</f>
        <v>0.36838587264036188</v>
      </c>
      <c r="AI598" s="96">
        <f>(幕後結果!$AK$2+幕後結果!$AK$4*幕後結果_最佳化!$W1599)*12/3</f>
        <v>0.25637251062713068</v>
      </c>
      <c r="AJ598" s="56"/>
      <c r="AK598" s="56"/>
      <c r="AL598" s="56"/>
      <c r="AM598" s="104">
        <v>597</v>
      </c>
      <c r="AN598" s="122">
        <f t="shared" si="118"/>
        <v>1.9826900288687527E-2</v>
      </c>
      <c r="AO598" s="122">
        <f t="shared" si="119"/>
        <v>0.19083323286908557</v>
      </c>
      <c r="AP598" s="122">
        <f t="shared" si="120"/>
        <v>0.11559102424312034</v>
      </c>
      <c r="AQ598" s="122">
        <f t="shared" si="121"/>
        <v>1.864504310357443E-2</v>
      </c>
      <c r="AR598" s="122">
        <f t="shared" si="122"/>
        <v>0.22534356891362906</v>
      </c>
      <c r="AS598" s="122">
        <f t="shared" si="123"/>
        <v>3.6137582731506537E-2</v>
      </c>
      <c r="AT598" s="122">
        <f t="shared" si="124"/>
        <v>0.24484850616181189</v>
      </c>
      <c r="AU598" s="122">
        <f t="shared" si="125"/>
        <v>9.0660834157796133E-2</v>
      </c>
      <c r="AV598" s="122">
        <f t="shared" si="126"/>
        <v>2.5996487450723516E-2</v>
      </c>
      <c r="AW598" s="122">
        <f t="shared" si="127"/>
        <v>3.2116820080064931E-2</v>
      </c>
      <c r="AX598" s="122">
        <f t="shared" si="128"/>
        <v>0.99999999999999989</v>
      </c>
      <c r="AY598" s="122">
        <f>SUMPRODUCT(AN598:AW598,幕後結果_最佳化!$Z$1005:$AI$1005)</f>
        <v>-5.9184667671894429E-3</v>
      </c>
      <c r="AZ598" s="122">
        <f>(SUMPRODUCT(AN598:AW598,MMULT(AN598:AW598,幕後結果!$AB$9:$AK$18)))*252</f>
        <v>4.90221717041344E-2</v>
      </c>
      <c r="BA598" s="122">
        <f t="shared" si="129"/>
        <v>0.22140951132264938</v>
      </c>
      <c r="BB598" s="98">
        <f t="shared" si="130"/>
        <v>-0.22048947434804933</v>
      </c>
      <c r="BC598" s="56"/>
      <c r="BD598" s="56"/>
    </row>
    <row r="599" spans="1:56">
      <c r="A599" s="91">
        <v>598</v>
      </c>
      <c r="B599" s="122">
        <v>4.3591877255642286E-2</v>
      </c>
      <c r="C599" s="122">
        <v>0.58447210271715178</v>
      </c>
      <c r="D599" s="122">
        <v>0.79541618103666112</v>
      </c>
      <c r="E599" s="122">
        <v>0.81355363759107102</v>
      </c>
      <c r="F599" s="122">
        <v>0.78100923509163045</v>
      </c>
      <c r="G599" s="122">
        <v>2.8023234587705392E-2</v>
      </c>
      <c r="H599" s="122">
        <v>0.33137279761504512</v>
      </c>
      <c r="I599" s="122">
        <v>0.12953678766361243</v>
      </c>
      <c r="J599" s="122">
        <v>0.19986190027391304</v>
      </c>
      <c r="K599" s="100">
        <v>0.77440329819702058</v>
      </c>
      <c r="L599" s="101"/>
      <c r="M599" s="102">
        <v>598</v>
      </c>
      <c r="N599" s="125">
        <v>-1.7104442488898932</v>
      </c>
      <c r="O599" s="125">
        <v>0.21334766935022528</v>
      </c>
      <c r="P599" s="125">
        <v>0.82535929382794726</v>
      </c>
      <c r="Q599" s="125">
        <v>0.89106793679704366</v>
      </c>
      <c r="R599" s="125">
        <v>0.77560621470359592</v>
      </c>
      <c r="S599" s="125">
        <v>-1.9106741469294524</v>
      </c>
      <c r="T599" s="125">
        <v>-0.43612561245668402</v>
      </c>
      <c r="U599" s="122">
        <v>-1.1285834977875298</v>
      </c>
      <c r="V599" s="122">
        <v>-0.84211461640812324</v>
      </c>
      <c r="W599" s="94">
        <v>0.75342693248459836</v>
      </c>
      <c r="X599" s="56"/>
      <c r="Y599" s="95">
        <v>598</v>
      </c>
      <c r="Z599" s="122">
        <f>(幕後結果!$AB$2+幕後結果!$AB$4*幕後結果_最佳化!$N1600)*12/3</f>
        <v>-2.1718930609988623</v>
      </c>
      <c r="AA599" s="122">
        <f>(幕後結果!$AC$2+幕後結果!$AC$4*幕後結果_最佳化!$O1600)*12/3</f>
        <v>-1.2325221107642061</v>
      </c>
      <c r="AB599" s="122">
        <f>(幕後結果!$AD$2+幕後結果!$AD$4*幕後結果_最佳化!$P1600)*12/3</f>
        <v>0.68360112112505522</v>
      </c>
      <c r="AC599" s="122">
        <f>(幕後結果!$AE$2+幕後結果!$AE$4*幕後結果_最佳化!$Q1600)*12/3</f>
        <v>1.6636215901025129</v>
      </c>
      <c r="AD599" s="122">
        <f>(幕後結果!$AF$2+幕後結果!$AF$4*幕後結果_最佳化!$R1600)*12/3</f>
        <v>0.6850581480463066</v>
      </c>
      <c r="AE599" s="122">
        <f>(幕後結果!$AG$2+幕後結果!$AG$4*幕後結果_最佳化!$S1600)*12/3</f>
        <v>-0.65294574962335994</v>
      </c>
      <c r="AF599" s="122">
        <f>(幕後結果!$AH$2+幕後結果!$AH$4*幕後結果_最佳化!$T1600)*12/3</f>
        <v>0.62047132898365387</v>
      </c>
      <c r="AG599" s="122">
        <f>(幕後結果!$AI$2+幕後結果!$AI$4*幕後結果_最佳化!$U1600)*12/3</f>
        <v>-3.0085890799686008</v>
      </c>
      <c r="AH599" s="122">
        <f>(幕後結果!$AJ$2+幕後結果!$AJ$4*幕後結果_最佳化!$V1600)*12/3</f>
        <v>-0.74286184407489075</v>
      </c>
      <c r="AI599" s="96">
        <f>(幕後結果!$AK$2+幕後結果!$AK$4*幕後結果_最佳化!$W1600)*12/3</f>
        <v>-0.51105428663074781</v>
      </c>
      <c r="AJ599" s="56"/>
      <c r="AK599" s="56"/>
      <c r="AL599" s="56"/>
      <c r="AM599" s="104">
        <v>598</v>
      </c>
      <c r="AN599" s="122">
        <f t="shared" si="118"/>
        <v>3.8895106010140533E-2</v>
      </c>
      <c r="AO599" s="122">
        <f t="shared" si="119"/>
        <v>0.17519076279971241</v>
      </c>
      <c r="AP599" s="122">
        <f t="shared" si="120"/>
        <v>3.2655776048597297E-2</v>
      </c>
      <c r="AQ599" s="122">
        <f t="shared" si="121"/>
        <v>7.9753485561291249E-2</v>
      </c>
      <c r="AR599" s="122">
        <f t="shared" si="122"/>
        <v>0.17750497823181571</v>
      </c>
      <c r="AS599" s="122">
        <f t="shared" si="123"/>
        <v>8.1007223467402176E-3</v>
      </c>
      <c r="AT599" s="122">
        <f t="shared" si="124"/>
        <v>5.170593555046437E-2</v>
      </c>
      <c r="AU599" s="122">
        <f t="shared" si="125"/>
        <v>0.12627069495652396</v>
      </c>
      <c r="AV599" s="122">
        <f t="shared" si="126"/>
        <v>5.2836934230388002E-2</v>
      </c>
      <c r="AW599" s="122">
        <f t="shared" si="127"/>
        <v>0.2570856042643262</v>
      </c>
      <c r="AX599" s="122">
        <f t="shared" si="128"/>
        <v>1</v>
      </c>
      <c r="AY599" s="122">
        <f>SUMPRODUCT(AN599:AW599,幕後結果_最佳化!$Z$1005:$AI$1005)</f>
        <v>-0.33151365489663909</v>
      </c>
      <c r="AZ599" s="122">
        <f>(SUMPRODUCT(AN599:AW599,MMULT(AN599:AW599,幕後結果!$AB$9:$AK$18)))*252</f>
        <v>4.4005557754452355E-2</v>
      </c>
      <c r="BA599" s="122">
        <f t="shared" si="129"/>
        <v>0.20977501699309276</v>
      </c>
      <c r="BB599" s="98">
        <f t="shared" si="130"/>
        <v>-1.7848343442582935</v>
      </c>
      <c r="BC599" s="56"/>
      <c r="BD599" s="56"/>
    </row>
    <row r="600" spans="1:56">
      <c r="A600" s="91">
        <v>599</v>
      </c>
      <c r="B600" s="122">
        <v>0.71999420675041481</v>
      </c>
      <c r="C600" s="122">
        <v>0.41040163627442872</v>
      </c>
      <c r="D600" s="122">
        <v>0.96683619599173576</v>
      </c>
      <c r="E600" s="122">
        <v>0.65113721972381922</v>
      </c>
      <c r="F600" s="122">
        <v>0.60553975890579603</v>
      </c>
      <c r="G600" s="122">
        <v>2.6461587598196612E-2</v>
      </c>
      <c r="H600" s="122">
        <v>0.92372377269349881</v>
      </c>
      <c r="I600" s="122">
        <v>0.86509506614160947</v>
      </c>
      <c r="J600" s="122">
        <v>0.84054277544118317</v>
      </c>
      <c r="K600" s="100">
        <v>0.43134180008572942</v>
      </c>
      <c r="L600" s="101"/>
      <c r="M600" s="102">
        <v>599</v>
      </c>
      <c r="N600" s="125">
        <v>0.5828242974709521</v>
      </c>
      <c r="O600" s="125">
        <v>-0.22651194156405685</v>
      </c>
      <c r="P600" s="125">
        <v>1.8362032106589814</v>
      </c>
      <c r="Q600" s="125">
        <v>0.38839254466801842</v>
      </c>
      <c r="R600" s="125">
        <v>0.26771268852385799</v>
      </c>
      <c r="S600" s="125">
        <v>-1.9355472592505589</v>
      </c>
      <c r="T600" s="125">
        <v>1.4305736123746604</v>
      </c>
      <c r="U600" s="122">
        <v>1.1035005157178732</v>
      </c>
      <c r="V600" s="122">
        <v>0.99669114509362444</v>
      </c>
      <c r="W600" s="94">
        <v>-0.17295906989392776</v>
      </c>
      <c r="X600" s="56"/>
      <c r="Y600" s="95">
        <v>599</v>
      </c>
      <c r="Z600" s="122">
        <f>(幕後結果!$AB$2+幕後結果!$AB$4*幕後結果_最佳化!$N1601)*12/3</f>
        <v>0.67531541290318964</v>
      </c>
      <c r="AA600" s="122">
        <f>(幕後結果!$AC$2+幕後結果!$AC$4*幕後結果_最佳化!$O1601)*12/3</f>
        <v>-1.6394299257861416</v>
      </c>
      <c r="AB600" s="122">
        <f>(幕後結果!$AD$2+幕後結果!$AD$4*幕後結果_最佳化!$P1601)*12/3</f>
        <v>2.2049514786646438</v>
      </c>
      <c r="AC600" s="122">
        <f>(幕後結果!$AE$2+幕後結果!$AE$4*幕後結果_最佳化!$Q1601)*12/3</f>
        <v>1.597890140366089</v>
      </c>
      <c r="AD600" s="122">
        <f>(幕後結果!$AF$2+幕後結果!$AF$4*幕後結果_最佳化!$R1601)*12/3</f>
        <v>0.26367505698711946</v>
      </c>
      <c r="AE600" s="122">
        <f>(幕後結果!$AG$2+幕後結果!$AG$4*幕後結果_最佳化!$S1601)*12/3</f>
        <v>-0.43549476942789384</v>
      </c>
      <c r="AF600" s="122">
        <f>(幕後結果!$AH$2+幕後結果!$AH$4*幕後結果_最佳化!$T1601)*12/3</f>
        <v>2.8848328164704831</v>
      </c>
      <c r="AG600" s="122">
        <f>(幕後結果!$AI$2+幕後結果!$AI$4*幕後結果_最佳化!$U1601)*12/3</f>
        <v>0.68559286375685335</v>
      </c>
      <c r="AH600" s="122">
        <f>(幕後結果!$AJ$2+幕後結果!$AJ$4*幕後結果_最佳化!$V1601)*12/3</f>
        <v>1.5109232561174013</v>
      </c>
      <c r="AI600" s="96">
        <f>(幕後結果!$AK$2+幕後結果!$AK$4*幕後結果_最佳化!$W1601)*12/3</f>
        <v>-0.30575272505631235</v>
      </c>
      <c r="AJ600" s="56"/>
      <c r="AK600" s="56"/>
      <c r="AL600" s="56"/>
      <c r="AM600" s="104">
        <v>599</v>
      </c>
      <c r="AN600" s="122">
        <f t="shared" si="118"/>
        <v>0.16561361506287423</v>
      </c>
      <c r="AO600" s="122">
        <f t="shared" si="119"/>
        <v>4.8352976947796923E-2</v>
      </c>
      <c r="AP600" s="122">
        <f t="shared" si="120"/>
        <v>8.6969698266395098E-2</v>
      </c>
      <c r="AQ600" s="122">
        <f t="shared" si="121"/>
        <v>0.1439033209545246</v>
      </c>
      <c r="AR600" s="122">
        <f t="shared" si="122"/>
        <v>5.2965140897033226E-2</v>
      </c>
      <c r="AS600" s="122">
        <f t="shared" si="123"/>
        <v>0.12516581301570556</v>
      </c>
      <c r="AT600" s="122">
        <f t="shared" si="124"/>
        <v>0.16701913824928846</v>
      </c>
      <c r="AU600" s="122">
        <f t="shared" si="125"/>
        <v>3.9509488529383983E-2</v>
      </c>
      <c r="AV600" s="122">
        <f t="shared" si="126"/>
        <v>0.16181781894519157</v>
      </c>
      <c r="AW600" s="122">
        <f t="shared" si="127"/>
        <v>8.6829891318063231E-3</v>
      </c>
      <c r="AX600" s="122">
        <f t="shared" si="128"/>
        <v>1</v>
      </c>
      <c r="AY600" s="122">
        <f>SUMPRODUCT(AN600:AW600,幕後結果_最佳化!$Z$1005:$AI$1005)</f>
        <v>0.31436093377472529</v>
      </c>
      <c r="AZ600" s="122">
        <f>(SUMPRODUCT(AN600:AW600,MMULT(AN600:AW600,幕後結果!$AB$9:$AK$18)))*252</f>
        <v>5.0249248822126245E-2</v>
      </c>
      <c r="BA600" s="122">
        <f t="shared" si="129"/>
        <v>0.22416344220707854</v>
      </c>
      <c r="BB600" s="98">
        <f t="shared" si="130"/>
        <v>1.2109955624430235</v>
      </c>
      <c r="BC600" s="56"/>
      <c r="BD600" s="56"/>
    </row>
    <row r="601" spans="1:56">
      <c r="A601" s="91">
        <v>600</v>
      </c>
      <c r="B601" s="122">
        <v>0.2273157174844409</v>
      </c>
      <c r="C601" s="122">
        <v>0.44570770229828027</v>
      </c>
      <c r="D601" s="122">
        <v>0.32112266612824203</v>
      </c>
      <c r="E601" s="122">
        <v>0.21087833394419664</v>
      </c>
      <c r="F601" s="122">
        <v>0.88411827001392407</v>
      </c>
      <c r="G601" s="122">
        <v>0.54508360379413778</v>
      </c>
      <c r="H601" s="122">
        <v>2.0862767616332212E-2</v>
      </c>
      <c r="I601" s="122">
        <v>0.49257135480450143</v>
      </c>
      <c r="J601" s="122">
        <v>0.99397101414974287</v>
      </c>
      <c r="K601" s="100">
        <v>0.99466640147241092</v>
      </c>
      <c r="L601" s="101"/>
      <c r="M601" s="102">
        <v>600</v>
      </c>
      <c r="N601" s="125">
        <v>-0.74771607168541865</v>
      </c>
      <c r="O601" s="125">
        <v>-0.13651343472894154</v>
      </c>
      <c r="P601" s="125">
        <v>-0.46456174588375981</v>
      </c>
      <c r="Q601" s="125">
        <v>-0.80337734060596655</v>
      </c>
      <c r="R601" s="125">
        <v>1.1958285812674565</v>
      </c>
      <c r="S601" s="125">
        <v>0.11324944995239276</v>
      </c>
      <c r="T601" s="125">
        <v>-2.036247235749757</v>
      </c>
      <c r="U601" s="122">
        <v>-1.8621928306889055E-2</v>
      </c>
      <c r="V601" s="122">
        <v>2.5104432049770193</v>
      </c>
      <c r="W601" s="94">
        <v>2.5534161141855192</v>
      </c>
      <c r="X601" s="56"/>
      <c r="Y601" s="95">
        <v>600</v>
      </c>
      <c r="Z601" s="122">
        <f>(幕後結果!$AB$2+幕後結果!$AB$4*幕後結果_最佳化!$N1602)*12/3</f>
        <v>-0.97661751049665513</v>
      </c>
      <c r="AA601" s="122">
        <f>(幕後結果!$AC$2+幕後結果!$AC$4*幕後結果_最佳化!$O1602)*12/3</f>
        <v>-1.6310095180816415</v>
      </c>
      <c r="AB601" s="122">
        <f>(幕後結果!$AD$2+幕後結果!$AD$4*幕後結果_最佳化!$P1602)*12/3</f>
        <v>-0.17897809927885733</v>
      </c>
      <c r="AC601" s="122">
        <f>(幕後結果!$AE$2+幕後結果!$AE$4*幕後結果_最佳化!$Q1602)*12/3</f>
        <v>0.12761568746745389</v>
      </c>
      <c r="AD601" s="122">
        <f>(幕後結果!$AF$2+幕後結果!$AF$4*幕後結果_最佳化!$R1602)*12/3</f>
        <v>0.62611088441815144</v>
      </c>
      <c r="AE601" s="122">
        <f>(幕後結果!$AG$2+幕後結果!$AG$4*幕後結果_最佳化!$S1602)*12/3</f>
        <v>-0.19228822587494121</v>
      </c>
      <c r="AF601" s="122">
        <f>(幕後結果!$AH$2+幕後結果!$AH$4*幕後結果_最佳化!$T1602)*12/3</f>
        <v>-0.56383625157112527</v>
      </c>
      <c r="AG601" s="122">
        <f>(幕後結果!$AI$2+幕後結果!$AI$4*幕後結果_最佳化!$U1602)*12/3</f>
        <v>-1.0337191496130291</v>
      </c>
      <c r="AH601" s="122">
        <f>(幕後結果!$AJ$2+幕後結果!$AJ$4*幕後結果_最佳化!$V1602)*12/3</f>
        <v>1.2879491114939412</v>
      </c>
      <c r="AI601" s="96">
        <f>(幕後結果!$AK$2+幕後結果!$AK$4*幕後結果_最佳化!$W1602)*12/3</f>
        <v>0.66151161305530692</v>
      </c>
      <c r="AJ601" s="56"/>
      <c r="AK601" s="56"/>
      <c r="AL601" s="56"/>
      <c r="AM601" s="104">
        <v>600</v>
      </c>
      <c r="AN601" s="122">
        <f t="shared" si="118"/>
        <v>1.5780528694973657E-2</v>
      </c>
      <c r="AO601" s="122">
        <f t="shared" si="119"/>
        <v>5.3435957614564614E-2</v>
      </c>
      <c r="AP601" s="122">
        <f t="shared" si="120"/>
        <v>0.16903536624350943</v>
      </c>
      <c r="AQ601" s="122">
        <f t="shared" si="121"/>
        <v>0.16060272937819547</v>
      </c>
      <c r="AR601" s="122">
        <f t="shared" si="122"/>
        <v>0.20323554431531485</v>
      </c>
      <c r="AS601" s="122">
        <f t="shared" si="123"/>
        <v>1.9270044592633175E-2</v>
      </c>
      <c r="AT601" s="122">
        <f t="shared" si="124"/>
        <v>0.20276996537200379</v>
      </c>
      <c r="AU601" s="122">
        <f t="shared" si="125"/>
        <v>0.16507661202826099</v>
      </c>
      <c r="AV601" s="122">
        <f t="shared" si="126"/>
        <v>3.40893886919128E-3</v>
      </c>
      <c r="AW601" s="122">
        <f t="shared" si="127"/>
        <v>7.3843128913525131E-3</v>
      </c>
      <c r="AX601" s="122">
        <f t="shared" si="128"/>
        <v>0.99999999999999967</v>
      </c>
      <c r="AY601" s="122">
        <f>SUMPRODUCT(AN601:AW601,幕後結果_最佳化!$Z$1005:$AI$1005)</f>
        <v>0.22451960306157889</v>
      </c>
      <c r="AZ601" s="122">
        <f>(SUMPRODUCT(AN601:AW601,MMULT(AN601:AW601,幕後結果!$AB$9:$AK$18)))*252</f>
        <v>4.2657593327628932E-2</v>
      </c>
      <c r="BA601" s="122">
        <f t="shared" si="129"/>
        <v>0.20653714757309138</v>
      </c>
      <c r="BB601" s="98">
        <f t="shared" si="130"/>
        <v>0.87935562776815046</v>
      </c>
      <c r="BC601" s="56"/>
      <c r="BD601" s="56"/>
    </row>
    <row r="602" spans="1:56">
      <c r="A602" s="91">
        <v>601</v>
      </c>
      <c r="B602" s="122">
        <v>0.21995290966319248</v>
      </c>
      <c r="C602" s="122">
        <v>0.77099949234255249</v>
      </c>
      <c r="D602" s="122">
        <v>0.64647157994282733</v>
      </c>
      <c r="E602" s="122">
        <v>0.95754582906196695</v>
      </c>
      <c r="F602" s="122">
        <v>3.1176491164848219E-2</v>
      </c>
      <c r="G602" s="122">
        <v>3.9827224241713921E-2</v>
      </c>
      <c r="H602" s="122">
        <v>0.74425119059542988</v>
      </c>
      <c r="I602" s="122">
        <v>0.64992913481628212</v>
      </c>
      <c r="J602" s="122">
        <v>0.35802054203486855</v>
      </c>
      <c r="K602" s="100">
        <v>0.95157715905802753</v>
      </c>
      <c r="L602" s="101"/>
      <c r="M602" s="102">
        <v>601</v>
      </c>
      <c r="N602" s="125">
        <v>-0.77235226264961943</v>
      </c>
      <c r="O602" s="125">
        <v>0.74214247844818959</v>
      </c>
      <c r="P602" s="125">
        <v>0.37581176578827813</v>
      </c>
      <c r="Q602" s="125">
        <v>1.7228904267265794</v>
      </c>
      <c r="R602" s="125">
        <v>-1.8637773175997145</v>
      </c>
      <c r="S602" s="125">
        <v>-1.7526945688001998</v>
      </c>
      <c r="T602" s="125">
        <v>0.65650753840523335</v>
      </c>
      <c r="U602" s="122">
        <v>0.38512915225351468</v>
      </c>
      <c r="V602" s="122">
        <v>-0.36375484542012415</v>
      </c>
      <c r="W602" s="94">
        <v>1.6603419457919859</v>
      </c>
      <c r="X602" s="56"/>
      <c r="Y602" s="95">
        <v>601</v>
      </c>
      <c r="Z602" s="122">
        <f>(幕後結果!$AB$2+幕後結果!$AB$4*幕後結果_最佳化!$N1603)*12/3</f>
        <v>-1.0072045831660346</v>
      </c>
      <c r="AA602" s="122">
        <f>(幕後結果!$AC$2+幕後結果!$AC$4*幕後結果_最佳化!$O1603)*12/3</f>
        <v>-0.4222981086188089</v>
      </c>
      <c r="AB602" s="122">
        <f>(幕後結果!$AD$2+幕後結果!$AD$4*幕後結果_最佳化!$P1603)*12/3</f>
        <v>0.63055988671520102</v>
      </c>
      <c r="AC602" s="122">
        <f>(幕後結果!$AE$2+幕後結果!$AE$4*幕後結果_最佳化!$Q1603)*12/3</f>
        <v>2.3082169028968944</v>
      </c>
      <c r="AD602" s="122">
        <f>(幕後結果!$AF$2+幕後結果!$AF$4*幕後結果_最佳化!$R1603)*12/3</f>
        <v>-1.0425356738212797</v>
      </c>
      <c r="AE602" s="122">
        <f>(幕後結果!$AG$2+幕後結果!$AG$4*幕後結果_最佳化!$S1603)*12/3</f>
        <v>-8.3796692837160403E-2</v>
      </c>
      <c r="AF602" s="122">
        <f>(幕後結果!$AH$2+幕後結果!$AH$4*幕後結果_最佳化!$T1603)*12/3</f>
        <v>1.113817422163758</v>
      </c>
      <c r="AG602" s="122">
        <f>(幕後結果!$AI$2+幕後結果!$AI$4*幕後結果_最佳化!$U1603)*12/3</f>
        <v>-1.2557897203804633</v>
      </c>
      <c r="AH602" s="122">
        <f>(幕後結果!$AJ$2+幕後結果!$AJ$4*幕後結果_最佳化!$V1603)*12/3</f>
        <v>7.8113006397728613E-2</v>
      </c>
      <c r="AI602" s="96">
        <f>(幕後結果!$AK$2+幕後結果!$AK$4*幕後結果_最佳化!$W1603)*12/3</f>
        <v>-0.10031828953026051</v>
      </c>
      <c r="AJ602" s="56"/>
      <c r="AK602" s="56"/>
      <c r="AL602" s="56"/>
      <c r="AM602" s="104">
        <v>601</v>
      </c>
      <c r="AN602" s="122">
        <f t="shared" si="118"/>
        <v>0.17004862499437967</v>
      </c>
      <c r="AO602" s="122">
        <f t="shared" si="119"/>
        <v>6.1036536858975754E-2</v>
      </c>
      <c r="AP602" s="122">
        <f t="shared" si="120"/>
        <v>0.12528582927912205</v>
      </c>
      <c r="AQ602" s="122">
        <f t="shared" si="121"/>
        <v>0.12274452953113005</v>
      </c>
      <c r="AR602" s="122">
        <f t="shared" si="122"/>
        <v>0.13257658269519648</v>
      </c>
      <c r="AS602" s="122">
        <f t="shared" si="123"/>
        <v>1.0738333953860487E-3</v>
      </c>
      <c r="AT602" s="122">
        <f t="shared" si="124"/>
        <v>0.11197838854888857</v>
      </c>
      <c r="AU602" s="122">
        <f t="shared" si="125"/>
        <v>9.0621883839494932E-2</v>
      </c>
      <c r="AV602" s="122">
        <f t="shared" si="126"/>
        <v>5.3666963117529033E-2</v>
      </c>
      <c r="AW602" s="122">
        <f t="shared" si="127"/>
        <v>0.13096682773989751</v>
      </c>
      <c r="AX602" s="122">
        <f t="shared" si="128"/>
        <v>1</v>
      </c>
      <c r="AY602" s="122">
        <f>SUMPRODUCT(AN602:AW602,幕後結果_最佳化!$Z$1005:$AI$1005)</f>
        <v>6.7917811755814017E-2</v>
      </c>
      <c r="AZ602" s="122">
        <f>(SUMPRODUCT(AN602:AW602,MMULT(AN602:AW602,幕後結果!$AB$9:$AK$18)))*252</f>
        <v>4.4407225667128139E-2</v>
      </c>
      <c r="BA602" s="122">
        <f t="shared" si="129"/>
        <v>0.21073022010885895</v>
      </c>
      <c r="BB602" s="98">
        <f t="shared" si="130"/>
        <v>0.11871962048390745</v>
      </c>
      <c r="BC602" s="56"/>
      <c r="BD602" s="56"/>
    </row>
    <row r="603" spans="1:56">
      <c r="A603" s="91">
        <v>602</v>
      </c>
      <c r="B603" s="122">
        <v>0.59419938263461214</v>
      </c>
      <c r="C603" s="122">
        <v>0.40246258938916868</v>
      </c>
      <c r="D603" s="122">
        <v>0.45842447216833593</v>
      </c>
      <c r="E603" s="122">
        <v>0.19134763537067023</v>
      </c>
      <c r="F603" s="122">
        <v>0.53683022837948369</v>
      </c>
      <c r="G603" s="122">
        <v>0.25260621908832825</v>
      </c>
      <c r="H603" s="122">
        <v>0.34045944341551682</v>
      </c>
      <c r="I603" s="122">
        <v>0.20525976819082681</v>
      </c>
      <c r="J603" s="122">
        <v>9.8075423275842732E-2</v>
      </c>
      <c r="K603" s="100">
        <v>0.2327644098723145</v>
      </c>
      <c r="L603" s="101"/>
      <c r="M603" s="102">
        <v>602</v>
      </c>
      <c r="N603" s="125">
        <v>0.23836084334056049</v>
      </c>
      <c r="O603" s="125">
        <v>-0.24697809229293227</v>
      </c>
      <c r="P603" s="125">
        <v>-0.10440375320261054</v>
      </c>
      <c r="Q603" s="125">
        <v>-0.87294093847103094</v>
      </c>
      <c r="R603" s="125">
        <v>9.2451223429840065E-2</v>
      </c>
      <c r="S603" s="125">
        <v>-0.66631084018242592</v>
      </c>
      <c r="T603" s="125">
        <v>-0.41120954915745211</v>
      </c>
      <c r="U603" s="122">
        <v>-0.8229797019895726</v>
      </c>
      <c r="V603" s="122">
        <v>-1.2925959342114766</v>
      </c>
      <c r="W603" s="94">
        <v>-0.72977321460046718</v>
      </c>
      <c r="X603" s="56"/>
      <c r="Y603" s="95">
        <v>602</v>
      </c>
      <c r="Z603" s="122">
        <f>(幕後結果!$AB$2+幕後結果!$AB$4*幕後結果_最佳化!$N1604)*12/3</f>
        <v>0.24764667471464441</v>
      </c>
      <c r="AA603" s="122">
        <f>(幕後結果!$AC$2+幕後結果!$AC$4*幕後結果_最佳化!$O1604)*12/3</f>
        <v>-1.6975625066562594</v>
      </c>
      <c r="AB603" s="122">
        <f>(幕後結果!$AD$2+幕後結果!$AD$4*幕後結果_最佳化!$P1604)*12/3</f>
        <v>0.41866738474030241</v>
      </c>
      <c r="AC603" s="122">
        <f>(幕後結果!$AE$2+幕後結果!$AE$4*幕後結果_最佳化!$Q1604)*12/3</f>
        <v>0.20169649986419391</v>
      </c>
      <c r="AD603" s="122">
        <f>(幕後結果!$AF$2+幕後結果!$AF$4*幕後結果_最佳化!$R1604)*12/3</f>
        <v>-0.1367021039257636</v>
      </c>
      <c r="AE603" s="122">
        <f>(幕後結果!$AG$2+幕後結果!$AG$4*幕後結果_最佳化!$S1604)*12/3</f>
        <v>-0.65872872769420621</v>
      </c>
      <c r="AF603" s="122">
        <f>(幕後結果!$AH$2+幕後結果!$AH$4*幕後結果_最佳化!$T1604)*12/3</f>
        <v>0.98111587302164016</v>
      </c>
      <c r="AG603" s="122">
        <f>(幕後結果!$AI$2+幕後結果!$AI$4*幕後結果_最佳化!$U1604)*12/3</f>
        <v>-1.6634739030089161</v>
      </c>
      <c r="AH603" s="122">
        <f>(幕後結果!$AJ$2+幕後結果!$AJ$4*幕後結果_最佳化!$V1604)*12/3</f>
        <v>-0.99399351613045328</v>
      </c>
      <c r="AI603" s="96">
        <f>(幕後結果!$AK$2+幕後結果!$AK$4*幕後結果_最佳化!$W1604)*12/3</f>
        <v>-0.93800215569594414</v>
      </c>
      <c r="AJ603" s="56"/>
      <c r="AK603" s="56"/>
      <c r="AL603" s="56"/>
      <c r="AM603" s="104">
        <v>602</v>
      </c>
      <c r="AN603" s="122">
        <f t="shared" si="118"/>
        <v>0.21244659576444283</v>
      </c>
      <c r="AO603" s="122">
        <f t="shared" si="119"/>
        <v>0.1361496573701346</v>
      </c>
      <c r="AP603" s="122">
        <f t="shared" si="120"/>
        <v>1.2607220604654632E-2</v>
      </c>
      <c r="AQ603" s="122">
        <f t="shared" si="121"/>
        <v>3.6979333648064446E-3</v>
      </c>
      <c r="AR603" s="122">
        <f t="shared" si="122"/>
        <v>0.13601383743492476</v>
      </c>
      <c r="AS603" s="122">
        <f t="shared" si="123"/>
        <v>8.5186583023072374E-2</v>
      </c>
      <c r="AT603" s="122">
        <f t="shared" si="124"/>
        <v>0.19796208219196884</v>
      </c>
      <c r="AU603" s="122">
        <f t="shared" si="125"/>
        <v>7.9990834379913749E-4</v>
      </c>
      <c r="AV603" s="122">
        <f t="shared" si="126"/>
        <v>7.3257275289609703E-3</v>
      </c>
      <c r="AW603" s="122">
        <f t="shared" si="127"/>
        <v>0.20781045437323548</v>
      </c>
      <c r="AX603" s="122">
        <f t="shared" si="128"/>
        <v>1.0000000000000002</v>
      </c>
      <c r="AY603" s="122">
        <f>SUMPRODUCT(AN603:AW603,幕後結果_最佳化!$Z$1005:$AI$1005)</f>
        <v>-2.7089095080117365E-2</v>
      </c>
      <c r="AZ603" s="122">
        <f>(SUMPRODUCT(AN603:AW603,MMULT(AN603:AW603,幕後結果!$AB$9:$AK$18)))*252</f>
        <v>5.2909946858660961E-2</v>
      </c>
      <c r="BA603" s="122">
        <f t="shared" si="129"/>
        <v>0.23002162258940129</v>
      </c>
      <c r="BB603" s="98">
        <f t="shared" si="130"/>
        <v>-0.3042718084162504</v>
      </c>
      <c r="BC603" s="56"/>
      <c r="BD603" s="56"/>
    </row>
    <row r="604" spans="1:56">
      <c r="A604" s="91">
        <v>603</v>
      </c>
      <c r="B604" s="122">
        <v>6.8147239731096265E-2</v>
      </c>
      <c r="C604" s="122">
        <v>0.44629796734764016</v>
      </c>
      <c r="D604" s="122">
        <v>0.44293510877374831</v>
      </c>
      <c r="E604" s="122">
        <v>0.81150769556226954</v>
      </c>
      <c r="F604" s="122">
        <v>0.46017511136229983</v>
      </c>
      <c r="G604" s="122">
        <v>0.40498504451093287</v>
      </c>
      <c r="H604" s="122">
        <v>9.4101459141678223E-2</v>
      </c>
      <c r="I604" s="122">
        <v>0.65726958183681794</v>
      </c>
      <c r="J604" s="122">
        <v>0.82569065185595081</v>
      </c>
      <c r="K604" s="100">
        <v>4.5728614709716897E-2</v>
      </c>
      <c r="L604" s="101"/>
      <c r="M604" s="102">
        <v>603</v>
      </c>
      <c r="N604" s="125">
        <v>-1.4897329033554931</v>
      </c>
      <c r="O604" s="125">
        <v>-0.13502016027427977</v>
      </c>
      <c r="P604" s="125">
        <v>-0.14353177585256616</v>
      </c>
      <c r="Q604" s="125">
        <v>0.88346588136202697</v>
      </c>
      <c r="R604" s="125">
        <v>-9.9992571811788528E-2</v>
      </c>
      <c r="S604" s="125">
        <v>-0.2404646184692309</v>
      </c>
      <c r="T604" s="125">
        <v>-1.315913973087298</v>
      </c>
      <c r="U604" s="122">
        <v>0.40502268482476494</v>
      </c>
      <c r="V604" s="122">
        <v>0.93727193330797354</v>
      </c>
      <c r="W604" s="94">
        <v>-1.6877604138789377</v>
      </c>
      <c r="X604" s="56"/>
      <c r="Y604" s="95">
        <v>603</v>
      </c>
      <c r="Z604" s="122">
        <f>(幕後結果!$AB$2+幕後結果!$AB$4*幕後結果_最佳化!$N1605)*12/3</f>
        <v>-1.8978688023532344</v>
      </c>
      <c r="AA604" s="122">
        <f>(幕後結果!$AC$2+幕後結果!$AC$4*幕後結果_最佳化!$O1605)*12/3</f>
        <v>-1.6934218641247469</v>
      </c>
      <c r="AB604" s="122">
        <f>(幕後結果!$AD$2+幕後結果!$AD$4*幕後結果_最佳化!$P1605)*12/3</f>
        <v>-0.12431340338586172</v>
      </c>
      <c r="AC604" s="122">
        <f>(幕後結果!$AE$2+幕後結果!$AE$4*幕後結果_最佳化!$Q1605)*12/3</f>
        <v>1.3825754914275494</v>
      </c>
      <c r="AD604" s="122">
        <f>(幕後結果!$AF$2+幕後結果!$AF$4*幕後結果_最佳化!$R1605)*12/3</f>
        <v>-4.5412569626155107E-2</v>
      </c>
      <c r="AE604" s="122">
        <f>(幕後結果!$AG$2+幕後結果!$AG$4*幕後結果_最佳化!$S1605)*12/3</f>
        <v>0.25439507237599951</v>
      </c>
      <c r="AF604" s="122">
        <f>(幕後結果!$AH$2+幕後結果!$AH$4*幕後結果_最佳化!$T1605)*12/3</f>
        <v>-0.48779825033656343</v>
      </c>
      <c r="AG604" s="122">
        <f>(幕後結果!$AI$2+幕後結果!$AI$4*幕後結果_最佳化!$U1605)*12/3</f>
        <v>-1.1835313801625578</v>
      </c>
      <c r="AH604" s="122">
        <f>(幕後結果!$AJ$2+幕後結果!$AJ$4*幕後結果_最佳化!$V1605)*12/3</f>
        <v>0.22467084378632371</v>
      </c>
      <c r="AI604" s="96">
        <f>(幕後結果!$AK$2+幕後結果!$AK$4*幕後結果_最佳化!$W1605)*12/3</f>
        <v>-1.5563026144178487</v>
      </c>
      <c r="AJ604" s="56"/>
      <c r="AK604" s="56"/>
      <c r="AL604" s="56"/>
      <c r="AM604" s="104">
        <v>603</v>
      </c>
      <c r="AN604" s="122">
        <f t="shared" si="118"/>
        <v>0.14534242523532079</v>
      </c>
      <c r="AO604" s="122">
        <f t="shared" si="119"/>
        <v>0.14970232816249651</v>
      </c>
      <c r="AP604" s="122">
        <f t="shared" si="120"/>
        <v>0.11683071577039285</v>
      </c>
      <c r="AQ604" s="122">
        <f t="shared" si="121"/>
        <v>0.1780999819942668</v>
      </c>
      <c r="AR604" s="122">
        <f t="shared" si="122"/>
        <v>8.0538645658630323E-2</v>
      </c>
      <c r="AS604" s="122">
        <f t="shared" si="123"/>
        <v>0.12064060627517223</v>
      </c>
      <c r="AT604" s="122">
        <f t="shared" si="124"/>
        <v>4.8875993490380396E-2</v>
      </c>
      <c r="AU604" s="122">
        <f t="shared" si="125"/>
        <v>6.4621506934841075E-2</v>
      </c>
      <c r="AV604" s="122">
        <f t="shared" si="126"/>
        <v>7.6092073387514392E-2</v>
      </c>
      <c r="AW604" s="122">
        <f t="shared" si="127"/>
        <v>1.9255723090984302E-2</v>
      </c>
      <c r="AX604" s="122">
        <f t="shared" si="128"/>
        <v>0.99999999999999967</v>
      </c>
      <c r="AY604" s="122">
        <f>SUMPRODUCT(AN604:AW604,幕後結果_最佳化!$Z$1005:$AI$1005)</f>
        <v>3.9665035332259499E-2</v>
      </c>
      <c r="AZ604" s="122">
        <f>(SUMPRODUCT(AN604:AW604,MMULT(AN604:AW604,幕後結果!$AB$9:$AK$18)))*252</f>
        <v>5.3154093620486786E-2</v>
      </c>
      <c r="BA604" s="122">
        <f t="shared" si="129"/>
        <v>0.23055171571794209</v>
      </c>
      <c r="BB604" s="98">
        <f t="shared" si="130"/>
        <v>-1.4031405741947158E-2</v>
      </c>
      <c r="BC604" s="56"/>
      <c r="BD604" s="56"/>
    </row>
    <row r="605" spans="1:56">
      <c r="A605" s="91">
        <v>604</v>
      </c>
      <c r="B605" s="122">
        <v>0.33227547328931961</v>
      </c>
      <c r="C605" s="122">
        <v>0.60433992856314678</v>
      </c>
      <c r="D605" s="122">
        <v>0.15024275431141043</v>
      </c>
      <c r="E605" s="122">
        <v>0.18307706601296925</v>
      </c>
      <c r="F605" s="122">
        <v>0.69446967102489077</v>
      </c>
      <c r="G605" s="122">
        <v>0.46706628758577518</v>
      </c>
      <c r="H605" s="122">
        <v>0.6550606058921975</v>
      </c>
      <c r="I605" s="122">
        <v>0.12442960220522159</v>
      </c>
      <c r="J605" s="122">
        <v>0.46327069689256439</v>
      </c>
      <c r="K605" s="100">
        <v>1.6286952706769497E-2</v>
      </c>
      <c r="L605" s="101"/>
      <c r="M605" s="102">
        <v>604</v>
      </c>
      <c r="N605" s="125">
        <v>-0.43363853577685463</v>
      </c>
      <c r="O605" s="125">
        <v>0.26459672557037189</v>
      </c>
      <c r="P605" s="125">
        <v>-1.0353927961362324</v>
      </c>
      <c r="Q605" s="125">
        <v>-0.9037006921226024</v>
      </c>
      <c r="R605" s="125">
        <v>0.50856002088622609</v>
      </c>
      <c r="S605" s="125">
        <v>-8.26465640070361E-2</v>
      </c>
      <c r="T605" s="125">
        <v>0.39901956491426777</v>
      </c>
      <c r="U605" s="122">
        <v>-1.1531247009365639</v>
      </c>
      <c r="V605" s="122">
        <v>-9.2197160808744544E-2</v>
      </c>
      <c r="W605" s="94">
        <v>-2.1372962286742623</v>
      </c>
      <c r="X605" s="56"/>
      <c r="Y605" s="95">
        <v>604</v>
      </c>
      <c r="Z605" s="122">
        <f>(幕後結果!$AB$2+幕後結果!$AB$4*幕後結果_最佳化!$N1606)*12/3</f>
        <v>-0.58667442113618629</v>
      </c>
      <c r="AA605" s="122">
        <f>(幕後結果!$AC$2+幕後結果!$AC$4*幕後結果_最佳化!$O1606)*12/3</f>
        <v>-1.0509618152688478</v>
      </c>
      <c r="AB605" s="122">
        <f>(幕後結果!$AD$2+幕後結果!$AD$4*幕後結果_最佳化!$P1606)*12/3</f>
        <v>-0.53795379123557929</v>
      </c>
      <c r="AC605" s="122">
        <f>(幕後結果!$AE$2+幕後結果!$AE$4*幕後結果_最佳化!$Q1606)*12/3</f>
        <v>8.409148695849189E-3</v>
      </c>
      <c r="AD605" s="122">
        <f>(幕後結果!$AF$2+幕後結果!$AF$4*幕後結果_最佳化!$R1606)*12/3</f>
        <v>0.13208810700332843</v>
      </c>
      <c r="AE605" s="122">
        <f>(幕後結果!$AG$2+幕後結果!$AG$4*幕後結果_最佳化!$S1606)*12/3</f>
        <v>-0.3928125810509806</v>
      </c>
      <c r="AF605" s="122">
        <f>(幕後結果!$AH$2+幕後結果!$AH$4*幕後結果_最佳化!$T1606)*12/3</f>
        <v>1.5719352033890894</v>
      </c>
      <c r="AG605" s="122">
        <f>(幕後結果!$AI$2+幕後結果!$AI$4*幕後結果_最佳化!$U1606)*12/3</f>
        <v>-2.3010901155836141</v>
      </c>
      <c r="AH605" s="122">
        <f>(幕後結果!$AJ$2+幕後結果!$AJ$4*幕後結果_最佳化!$V1606)*12/3</f>
        <v>-8.9152532289188555E-2</v>
      </c>
      <c r="AI605" s="96">
        <f>(幕後結果!$AK$2+幕後結果!$AK$4*幕後結果_最佳化!$W1606)*12/3</f>
        <v>-1.4495204874750283</v>
      </c>
      <c r="AJ605" s="56"/>
      <c r="AK605" s="56"/>
      <c r="AL605" s="56"/>
      <c r="AM605" s="104">
        <v>604</v>
      </c>
      <c r="AN605" s="122">
        <f t="shared" si="118"/>
        <v>8.2394134713172168E-2</v>
      </c>
      <c r="AO605" s="122">
        <f t="shared" si="119"/>
        <v>0.14737314246906816</v>
      </c>
      <c r="AP605" s="122">
        <f t="shared" si="120"/>
        <v>6.0898366952661473E-2</v>
      </c>
      <c r="AQ605" s="122">
        <f t="shared" si="121"/>
        <v>0.12683456783603808</v>
      </c>
      <c r="AR605" s="122">
        <f t="shared" si="122"/>
        <v>8.3068036406426668E-2</v>
      </c>
      <c r="AS605" s="122">
        <f t="shared" si="123"/>
        <v>0.14265985668464562</v>
      </c>
      <c r="AT605" s="122">
        <f t="shared" si="124"/>
        <v>0.14489795744972145</v>
      </c>
      <c r="AU605" s="122">
        <f t="shared" si="125"/>
        <v>0.12963399795688343</v>
      </c>
      <c r="AV605" s="122">
        <f t="shared" si="126"/>
        <v>6.5832656650011395E-2</v>
      </c>
      <c r="AW605" s="122">
        <f t="shared" si="127"/>
        <v>1.6407282881371599E-2</v>
      </c>
      <c r="AX605" s="122">
        <f t="shared" si="128"/>
        <v>1</v>
      </c>
      <c r="AY605" s="122">
        <f>SUMPRODUCT(AN605:AW605,幕後結果_最佳化!$Z$1005:$AI$1005)</f>
        <v>3.6780525850164836E-2</v>
      </c>
      <c r="AZ605" s="122">
        <f>(SUMPRODUCT(AN605:AW605,MMULT(AN605:AW605,幕後結果!$AB$9:$AK$18)))*252</f>
        <v>4.975457917728731E-2</v>
      </c>
      <c r="BA605" s="122">
        <f t="shared" si="129"/>
        <v>0.22305734504222746</v>
      </c>
      <c r="BB605" s="98">
        <f t="shared" si="130"/>
        <v>-2.7434533252768137E-2</v>
      </c>
      <c r="BC605" s="56"/>
      <c r="BD605" s="56"/>
    </row>
    <row r="606" spans="1:56">
      <c r="A606" s="91">
        <v>605</v>
      </c>
      <c r="B606" s="122">
        <v>0.30590670443558632</v>
      </c>
      <c r="C606" s="122">
        <v>0.26009643943917404</v>
      </c>
      <c r="D606" s="122">
        <v>0.755883016386796</v>
      </c>
      <c r="E606" s="122">
        <v>0.26585501301949432</v>
      </c>
      <c r="F606" s="122">
        <v>0.31182094768659252</v>
      </c>
      <c r="G606" s="122">
        <v>0.35420908005795848</v>
      </c>
      <c r="H606" s="122">
        <v>0.84881943780470537</v>
      </c>
      <c r="I606" s="122">
        <v>0.41926316901847027</v>
      </c>
      <c r="J606" s="122">
        <v>5.2223758419167821E-2</v>
      </c>
      <c r="K606" s="100">
        <v>1.7812910562566175E-2</v>
      </c>
      <c r="L606" s="101"/>
      <c r="M606" s="102">
        <v>605</v>
      </c>
      <c r="N606" s="125">
        <v>-0.50748663895010482</v>
      </c>
      <c r="O606" s="125">
        <v>-0.64304811636903758</v>
      </c>
      <c r="P606" s="125">
        <v>0.69312044652857019</v>
      </c>
      <c r="Q606" s="125">
        <v>-0.62539776898942634</v>
      </c>
      <c r="R606" s="125">
        <v>-0.49069540718756466</v>
      </c>
      <c r="S606" s="125">
        <v>-0.37398139234474476</v>
      </c>
      <c r="T606" s="125">
        <v>1.0313832673120613</v>
      </c>
      <c r="U606" s="122">
        <v>-0.20377882857936866</v>
      </c>
      <c r="V606" s="122">
        <v>-1.6236641001830303</v>
      </c>
      <c r="W606" s="94">
        <v>-2.1011725611673082</v>
      </c>
      <c r="X606" s="56"/>
      <c r="Y606" s="95">
        <v>605</v>
      </c>
      <c r="Z606" s="122">
        <f>(幕後結果!$AB$2+幕後結果!$AB$4*幕後結果_最佳化!$N1607)*12/3</f>
        <v>-0.67836056294026348</v>
      </c>
      <c r="AA606" s="122">
        <f>(幕後結果!$AC$2+幕後結果!$AC$4*幕後結果_最佳化!$O1607)*12/3</f>
        <v>-2.3081788978218793</v>
      </c>
      <c r="AB606" s="122">
        <f>(幕後結果!$AD$2+幕後結果!$AD$4*幕後結果_最佳化!$P1607)*12/3</f>
        <v>0.8444179477143603</v>
      </c>
      <c r="AC606" s="122">
        <f>(幕後結果!$AE$2+幕後結果!$AE$4*幕後結果_最佳化!$Q1607)*12/3</f>
        <v>0.4562539439409809</v>
      </c>
      <c r="AD606" s="122">
        <f>(幕後結果!$AF$2+幕後結果!$AF$4*幕後結果_最佳化!$R1607)*12/3</f>
        <v>-0.44572052156678343</v>
      </c>
      <c r="AE606" s="122">
        <f>(幕後結果!$AG$2+幕後結果!$AG$4*幕後結果_最佳化!$S1607)*12/3</f>
        <v>-0.47934580352440981</v>
      </c>
      <c r="AF606" s="122">
        <f>(幕後結果!$AH$2+幕後結果!$AH$4*幕後結果_最佳化!$T1607)*12/3</f>
        <v>2.0388805605446603</v>
      </c>
      <c r="AG606" s="122">
        <f>(幕後結果!$AI$2+幕後結果!$AI$4*幕後結果_最佳化!$U1607)*12/3</f>
        <v>-1.3900176386716712</v>
      </c>
      <c r="AH606" s="122">
        <f>(幕後結果!$AJ$2+幕後結果!$AJ$4*幕後結果_最佳化!$V1607)*12/3</f>
        <v>-1.0972537799046926</v>
      </c>
      <c r="AI606" s="96">
        <f>(幕後結果!$AK$2+幕後結果!$AK$4*幕後結果_最佳化!$W1607)*12/3</f>
        <v>-1.7372019904708347</v>
      </c>
      <c r="AJ606" s="56"/>
      <c r="AK606" s="56"/>
      <c r="AL606" s="56"/>
      <c r="AM606" s="104">
        <v>605</v>
      </c>
      <c r="AN606" s="122">
        <f t="shared" si="118"/>
        <v>0.1220494183506248</v>
      </c>
      <c r="AO606" s="122">
        <f t="shared" si="119"/>
        <v>5.8717553295444078E-2</v>
      </c>
      <c r="AP606" s="122">
        <f t="shared" si="120"/>
        <v>0.13996508619959203</v>
      </c>
      <c r="AQ606" s="122">
        <f t="shared" si="121"/>
        <v>0.16562511872480409</v>
      </c>
      <c r="AR606" s="122">
        <f t="shared" si="122"/>
        <v>0.10030691374323805</v>
      </c>
      <c r="AS606" s="122">
        <f t="shared" si="123"/>
        <v>0.16541570040121115</v>
      </c>
      <c r="AT606" s="122">
        <f t="shared" si="124"/>
        <v>1.5937454788129579E-2</v>
      </c>
      <c r="AU606" s="122">
        <f t="shared" si="125"/>
        <v>0.14223670461063395</v>
      </c>
      <c r="AV606" s="122">
        <f t="shared" si="126"/>
        <v>7.2323156208252928E-2</v>
      </c>
      <c r="AW606" s="122">
        <f t="shared" si="127"/>
        <v>1.7422893678069418E-2</v>
      </c>
      <c r="AX606" s="122">
        <f t="shared" si="128"/>
        <v>1</v>
      </c>
      <c r="AY606" s="122">
        <f>SUMPRODUCT(AN606:AW606,幕後結果_最佳化!$Z$1005:$AI$1005)</f>
        <v>7.2962914692935768E-2</v>
      </c>
      <c r="AZ606" s="122">
        <f>(SUMPRODUCT(AN606:AW606,MMULT(AN606:AW606,幕後結果!$AB$9:$AK$18)))*252</f>
        <v>5.2610791102355343E-2</v>
      </c>
      <c r="BA606" s="122">
        <f t="shared" si="129"/>
        <v>0.22937042333822236</v>
      </c>
      <c r="BB606" s="98">
        <f t="shared" si="130"/>
        <v>0.13106709337413544</v>
      </c>
      <c r="BC606" s="56"/>
      <c r="BD606" s="56"/>
    </row>
    <row r="607" spans="1:56">
      <c r="A607" s="91">
        <v>606</v>
      </c>
      <c r="B607" s="122">
        <v>0.62923567482960041</v>
      </c>
      <c r="C607" s="122">
        <v>0.78677791738972447</v>
      </c>
      <c r="D607" s="122">
        <v>0.97324353146403664</v>
      </c>
      <c r="E607" s="122">
        <v>0.80503686351809534</v>
      </c>
      <c r="F607" s="122">
        <v>0.32567382095757913</v>
      </c>
      <c r="G607" s="122">
        <v>0.1203953008660239</v>
      </c>
      <c r="H607" s="122">
        <v>0.74417943857851276</v>
      </c>
      <c r="I607" s="122">
        <v>0.76377746554550252</v>
      </c>
      <c r="J607" s="122">
        <v>0.70871121342924392</v>
      </c>
      <c r="K607" s="100">
        <v>0.34110368448031569</v>
      </c>
      <c r="L607" s="101"/>
      <c r="M607" s="102">
        <v>606</v>
      </c>
      <c r="N607" s="125">
        <v>0.32982969246149968</v>
      </c>
      <c r="O607" s="125">
        <v>0.79529114167325632</v>
      </c>
      <c r="P607" s="125">
        <v>1.9307583999358271</v>
      </c>
      <c r="Q607" s="125">
        <v>0.85975107639861759</v>
      </c>
      <c r="R607" s="125">
        <v>-0.4518908146643697</v>
      </c>
      <c r="S607" s="125">
        <v>-1.1730129770658573</v>
      </c>
      <c r="T607" s="125">
        <v>0.65628444682774711</v>
      </c>
      <c r="U607" s="122">
        <v>0.71850645555524884</v>
      </c>
      <c r="V607" s="122">
        <v>0.54962359313144848</v>
      </c>
      <c r="W607" s="94">
        <v>-0.40945284013316668</v>
      </c>
      <c r="X607" s="56"/>
      <c r="Y607" s="95">
        <v>606</v>
      </c>
      <c r="Z607" s="122">
        <f>(幕後結果!$AB$2+幕後結果!$AB$4*幕後結果_最佳化!$N1608)*12/3</f>
        <v>0.36120986064351451</v>
      </c>
      <c r="AA607" s="122">
        <f>(幕後結果!$AC$2+幕後結果!$AC$4*幕後結果_最佳化!$O1608)*12/3</f>
        <v>-0.25329221422900305</v>
      </c>
      <c r="AB607" s="122">
        <f>(幕後結果!$AD$2+幕後結果!$AD$4*幕後結果_最佳化!$P1608)*12/3</f>
        <v>2.3144130214227454</v>
      </c>
      <c r="AC607" s="122">
        <f>(幕後結果!$AE$2+幕後結果!$AE$4*幕後結果_最佳化!$Q1608)*12/3</f>
        <v>2.1237146972883973</v>
      </c>
      <c r="AD607" s="122">
        <f>(幕後結果!$AF$2+幕後結果!$AF$4*幕後結果_最佳化!$R1608)*12/3</f>
        <v>-4.9938892099462014E-2</v>
      </c>
      <c r="AE607" s="122">
        <f>(幕後結果!$AG$2+幕後結果!$AG$4*幕後結果_最佳化!$S1608)*12/3</f>
        <v>0.53689736111798636</v>
      </c>
      <c r="AF607" s="122">
        <f>(幕後結果!$AH$2+幕後結果!$AH$4*幕後結果_最佳化!$T1608)*12/3</f>
        <v>1.8662574032599479</v>
      </c>
      <c r="AG607" s="122">
        <f>(幕後結果!$AI$2+幕後結果!$AI$4*幕後結果_最佳化!$U1608)*12/3</f>
        <v>-4.2136834067603046E-2</v>
      </c>
      <c r="AH607" s="122">
        <f>(幕後結果!$AJ$2+幕後結果!$AJ$4*幕後結果_最佳化!$V1608)*12/3</f>
        <v>1.2412739217486053</v>
      </c>
      <c r="AI607" s="96">
        <f>(幕後結果!$AK$2+幕後結果!$AK$4*幕後結果_最佳化!$W1608)*12/3</f>
        <v>-0.44959346612486734</v>
      </c>
      <c r="AJ607" s="56"/>
      <c r="AK607" s="56"/>
      <c r="AL607" s="56"/>
      <c r="AM607" s="104">
        <v>606</v>
      </c>
      <c r="AN607" s="122">
        <f t="shared" si="118"/>
        <v>0.15108023654935365</v>
      </c>
      <c r="AO607" s="122">
        <f t="shared" si="119"/>
        <v>3.6536243260288453E-2</v>
      </c>
      <c r="AP607" s="122">
        <f t="shared" si="120"/>
        <v>0.10247591178659272</v>
      </c>
      <c r="AQ607" s="122">
        <f t="shared" si="121"/>
        <v>7.5535145806392937E-2</v>
      </c>
      <c r="AR607" s="122">
        <f t="shared" si="122"/>
        <v>2.7179873503915767E-2</v>
      </c>
      <c r="AS607" s="122">
        <f t="shared" si="123"/>
        <v>0.18849382555379876</v>
      </c>
      <c r="AT607" s="122">
        <f t="shared" si="124"/>
        <v>5.9922691541301774E-2</v>
      </c>
      <c r="AU607" s="122">
        <f t="shared" si="125"/>
        <v>0.18357656634423111</v>
      </c>
      <c r="AV607" s="122">
        <f t="shared" si="126"/>
        <v>9.1325653551129191E-2</v>
      </c>
      <c r="AW607" s="122">
        <f t="shared" si="127"/>
        <v>8.3873852102995722E-2</v>
      </c>
      <c r="AX607" s="122">
        <f t="shared" si="128"/>
        <v>1.0000000000000002</v>
      </c>
      <c r="AY607" s="122">
        <f>SUMPRODUCT(AN607:AW607,幕後結果_最佳化!$Z$1005:$AI$1005)</f>
        <v>1.1639622128965632E-2</v>
      </c>
      <c r="AZ607" s="122">
        <f>(SUMPRODUCT(AN607:AW607,MMULT(AN607:AW607,幕後結果!$AB$9:$AK$18)))*252</f>
        <v>5.8247561074039285E-2</v>
      </c>
      <c r="BA607" s="122">
        <f t="shared" si="129"/>
        <v>0.24134531500329415</v>
      </c>
      <c r="BB607" s="98">
        <f t="shared" si="130"/>
        <v>-0.12952552184660263</v>
      </c>
      <c r="BC607" s="56"/>
      <c r="BD607" s="56"/>
    </row>
    <row r="608" spans="1:56">
      <c r="A608" s="91">
        <v>607</v>
      </c>
      <c r="B608" s="122">
        <v>5.1687009772290793E-2</v>
      </c>
      <c r="C608" s="122">
        <v>0.19001621833539839</v>
      </c>
      <c r="D608" s="122">
        <v>0.49932466396082975</v>
      </c>
      <c r="E608" s="122">
        <v>0.2016568932444136</v>
      </c>
      <c r="F608" s="122">
        <v>0.15526239798976293</v>
      </c>
      <c r="G608" s="122">
        <v>0.97847229330781382</v>
      </c>
      <c r="H608" s="122">
        <v>0.51569706818576599</v>
      </c>
      <c r="I608" s="122">
        <v>0.8339832480948528</v>
      </c>
      <c r="J608" s="122">
        <v>0.15289564972596992</v>
      </c>
      <c r="K608" s="100">
        <v>0.68120897210494769</v>
      </c>
      <c r="L608" s="101"/>
      <c r="M608" s="102">
        <v>607</v>
      </c>
      <c r="N608" s="125">
        <v>-1.6287119134894843</v>
      </c>
      <c r="O608" s="125">
        <v>-0.87783653091994462</v>
      </c>
      <c r="P608" s="125">
        <v>-1.6928172191591144E-3</v>
      </c>
      <c r="Q608" s="125">
        <v>-0.83571760914287274</v>
      </c>
      <c r="R608" s="125">
        <v>-1.0141214667372027</v>
      </c>
      <c r="S608" s="125">
        <v>2.0231720389840624</v>
      </c>
      <c r="T608" s="125">
        <v>3.9356872975936021E-2</v>
      </c>
      <c r="U608" s="122">
        <v>0.9700260574634918</v>
      </c>
      <c r="V608" s="122">
        <v>-1.0240931078680977</v>
      </c>
      <c r="W608" s="94">
        <v>0.47108217203568908</v>
      </c>
      <c r="X608" s="56"/>
      <c r="Y608" s="95">
        <v>607</v>
      </c>
      <c r="Z608" s="122">
        <f>(幕後結果!$AB$2+幕後結果!$AB$4*幕後結果_最佳化!$N1609)*12/3</f>
        <v>-2.0704182475440094</v>
      </c>
      <c r="AA608" s="122">
        <f>(幕後結果!$AC$2+幕後結果!$AC$4*幕後結果_最佳化!$O1609)*12/3</f>
        <v>-2.7291521963248098</v>
      </c>
      <c r="AB608" s="122">
        <f>(幕後結果!$AD$2+幕後結果!$AD$4*幕後結果_最佳化!$P1609)*12/3</f>
        <v>-0.11879034910824338</v>
      </c>
      <c r="AC608" s="122">
        <f>(幕後結果!$AE$2+幕後結果!$AE$4*幕後結果_最佳化!$Q1609)*12/3</f>
        <v>3.2536638011069541E-2</v>
      </c>
      <c r="AD608" s="122">
        <f>(幕後結果!$AF$2+幕後結果!$AF$4*幕後結果_最佳化!$R1609)*12/3</f>
        <v>-0.86557754788231778</v>
      </c>
      <c r="AE608" s="122">
        <f>(幕後結果!$AG$2+幕後結果!$AG$4*幕後結果_最佳化!$S1609)*12/3</f>
        <v>0.67499887053000462</v>
      </c>
      <c r="AF608" s="122">
        <f>(幕後結果!$AH$2+幕後結果!$AH$4*幕後結果_最佳化!$T1609)*12/3</f>
        <v>0.60914660334155657</v>
      </c>
      <c r="AG608" s="122">
        <f>(幕後結果!$AI$2+幕後結果!$AI$4*幕後結果_最佳化!$U1609)*12/3</f>
        <v>-0.57385053812042786</v>
      </c>
      <c r="AH608" s="122">
        <f>(幕後結果!$AJ$2+幕後結果!$AJ$4*幕後結果_最佳化!$V1609)*12/3</f>
        <v>-1.1830674525349638</v>
      </c>
      <c r="AI608" s="96">
        <f>(幕後結果!$AK$2+幕後結果!$AK$4*幕後結果_最佳化!$W1609)*12/3</f>
        <v>-0.80610276862434427</v>
      </c>
      <c r="AJ608" s="56"/>
      <c r="AK608" s="56"/>
      <c r="AL608" s="56"/>
      <c r="AM608" s="104">
        <v>607</v>
      </c>
      <c r="AN608" s="122">
        <f t="shared" si="118"/>
        <v>4.2881344782991715E-2</v>
      </c>
      <c r="AO608" s="122">
        <f t="shared" si="119"/>
        <v>9.2115792582201705E-2</v>
      </c>
      <c r="AP608" s="122">
        <f t="shared" si="120"/>
        <v>2.2983690924168732E-2</v>
      </c>
      <c r="AQ608" s="122">
        <f t="shared" si="121"/>
        <v>0.16492932311799194</v>
      </c>
      <c r="AR608" s="122">
        <f t="shared" si="122"/>
        <v>0.23582052767278563</v>
      </c>
      <c r="AS608" s="122">
        <f t="shared" si="123"/>
        <v>2.2156426226528057E-2</v>
      </c>
      <c r="AT608" s="122">
        <f t="shared" si="124"/>
        <v>0.21960001124849543</v>
      </c>
      <c r="AU608" s="122">
        <f t="shared" si="125"/>
        <v>4.0668259986870511E-3</v>
      </c>
      <c r="AV608" s="122">
        <f t="shared" si="126"/>
        <v>8.1601381875608836E-2</v>
      </c>
      <c r="AW608" s="122">
        <f t="shared" si="127"/>
        <v>0.11384467557054073</v>
      </c>
      <c r="AX608" s="122">
        <f t="shared" si="128"/>
        <v>0.99999999999999978</v>
      </c>
      <c r="AY608" s="122">
        <f>SUMPRODUCT(AN608:AW608,幕後結果_最佳化!$Z$1005:$AI$1005)</f>
        <v>0.22055518299388474</v>
      </c>
      <c r="AZ608" s="122">
        <f>(SUMPRODUCT(AN608:AW608,MMULT(AN608:AW608,幕後結果!$AB$9:$AK$18)))*252</f>
        <v>3.9171858704910856E-2</v>
      </c>
      <c r="BA608" s="122">
        <f t="shared" si="129"/>
        <v>0.1979188184708843</v>
      </c>
      <c r="BB608" s="98">
        <f t="shared" si="130"/>
        <v>0.89761642862686897</v>
      </c>
      <c r="BC608" s="56"/>
      <c r="BD608" s="56"/>
    </row>
    <row r="609" spans="1:56">
      <c r="A609" s="91">
        <v>608</v>
      </c>
      <c r="B609" s="122">
        <v>0.88118762637669446</v>
      </c>
      <c r="C609" s="122">
        <v>0.19220937113656689</v>
      </c>
      <c r="D609" s="122">
        <v>0.41964010852956823</v>
      </c>
      <c r="E609" s="122">
        <v>0.27702417703130022</v>
      </c>
      <c r="F609" s="122">
        <v>0.54502503632919019</v>
      </c>
      <c r="G609" s="122">
        <v>0.38879171502990184</v>
      </c>
      <c r="H609" s="122">
        <v>0.2575476407454127</v>
      </c>
      <c r="I609" s="122">
        <v>0.86496212140521811</v>
      </c>
      <c r="J609" s="122">
        <v>0.56712990894299442</v>
      </c>
      <c r="K609" s="100">
        <v>0.59784353510986499</v>
      </c>
      <c r="L609" s="101"/>
      <c r="M609" s="102">
        <v>608</v>
      </c>
      <c r="N609" s="125">
        <v>1.1809445617784331</v>
      </c>
      <c r="O609" s="125">
        <v>-0.86978347789062627</v>
      </c>
      <c r="P609" s="125">
        <v>-0.2028142531463985</v>
      </c>
      <c r="Q609" s="125">
        <v>-0.59170469202589226</v>
      </c>
      <c r="R609" s="125">
        <v>0.1131016998681869</v>
      </c>
      <c r="S609" s="125">
        <v>-0.28246963063647157</v>
      </c>
      <c r="T609" s="125">
        <v>-0.65092441279760316</v>
      </c>
      <c r="U609" s="122">
        <v>1.1028881125092611</v>
      </c>
      <c r="V609" s="122">
        <v>0.16907177941096799</v>
      </c>
      <c r="W609" s="94">
        <v>0.24776927372028318</v>
      </c>
      <c r="X609" s="56"/>
      <c r="Y609" s="95">
        <v>608</v>
      </c>
      <c r="Z609" s="122">
        <f>(幕後結果!$AB$2+幕後結果!$AB$4*幕後結果_最佳化!$N1610)*12/3</f>
        <v>1.4179118644401099</v>
      </c>
      <c r="AA609" s="122">
        <f>(幕後結果!$AC$2+幕後結果!$AC$4*幕後結果_最佳化!$O1610)*12/3</f>
        <v>-2.4739372918962941</v>
      </c>
      <c r="AB609" s="122">
        <f>(幕後結果!$AD$2+幕後結果!$AD$4*幕後結果_最佳化!$P1610)*12/3</f>
        <v>0.55408256955663782</v>
      </c>
      <c r="AC609" s="122">
        <f>(幕後結果!$AE$2+幕後結果!$AE$4*幕後結果_最佳化!$Q1610)*12/3</f>
        <v>0.3308213676882259</v>
      </c>
      <c r="AD609" s="122">
        <f>(幕後結果!$AF$2+幕後結果!$AF$4*幕後結果_最佳化!$R1610)*12/3</f>
        <v>-0.21361673455946906</v>
      </c>
      <c r="AE609" s="122">
        <f>(幕後結果!$AG$2+幕後結果!$AG$4*幕後結果_最佳化!$S1610)*12/3</f>
        <v>-0.19940184762360202</v>
      </c>
      <c r="AF609" s="122">
        <f>(幕後結果!$AH$2+幕後結果!$AH$4*幕後結果_最佳化!$T1610)*12/3</f>
        <v>0.93218276012498091</v>
      </c>
      <c r="AG609" s="122">
        <f>(幕後結果!$AI$2+幕後結果!$AI$4*幕後結果_最佳化!$U1610)*12/3</f>
        <v>1.0830217556127024</v>
      </c>
      <c r="AH609" s="122">
        <f>(幕後結果!$AJ$2+幕後結果!$AJ$4*幕後結果_最佳化!$V1610)*12/3</f>
        <v>0.16834281070960933</v>
      </c>
      <c r="AI609" s="96">
        <f>(幕後結果!$AK$2+幕後結果!$AK$4*幕後結果_最佳化!$W1610)*12/3</f>
        <v>-0.21034318064843308</v>
      </c>
      <c r="AJ609" s="56"/>
      <c r="AK609" s="56"/>
      <c r="AL609" s="56"/>
      <c r="AM609" s="104">
        <v>608</v>
      </c>
      <c r="AN609" s="122">
        <f t="shared" si="118"/>
        <v>3.7458854095552482E-2</v>
      </c>
      <c r="AO609" s="122">
        <f t="shared" si="119"/>
        <v>2.5195267572732636E-2</v>
      </c>
      <c r="AP609" s="122">
        <f t="shared" si="120"/>
        <v>0.16267077777948091</v>
      </c>
      <c r="AQ609" s="122">
        <f t="shared" si="121"/>
        <v>0.10401393705494266</v>
      </c>
      <c r="AR609" s="122">
        <f t="shared" si="122"/>
        <v>0.22392438648363083</v>
      </c>
      <c r="AS609" s="122">
        <f t="shared" si="123"/>
        <v>0.10577989043320946</v>
      </c>
      <c r="AT609" s="122">
        <f t="shared" si="124"/>
        <v>6.9200967091853152E-2</v>
      </c>
      <c r="AU609" s="122">
        <f t="shared" si="125"/>
        <v>6.2197687203386552E-2</v>
      </c>
      <c r="AV609" s="122">
        <f t="shared" si="126"/>
        <v>6.973933715288632E-3</v>
      </c>
      <c r="AW609" s="122">
        <f t="shared" si="127"/>
        <v>0.2025842985699228</v>
      </c>
      <c r="AX609" s="122">
        <f t="shared" si="128"/>
        <v>1.0000000000000002</v>
      </c>
      <c r="AY609" s="122">
        <f>SUMPRODUCT(AN609:AW609,幕後結果_最佳化!$Z$1005:$AI$1005)</f>
        <v>7.8945246721718418E-2</v>
      </c>
      <c r="AZ609" s="122">
        <f>(SUMPRODUCT(AN609:AW609,MMULT(AN609:AW609,幕後結果!$AB$9:$AK$18)))*252</f>
        <v>3.7389026395019342E-2</v>
      </c>
      <c r="BA609" s="122">
        <f t="shared" si="129"/>
        <v>0.19336242239644016</v>
      </c>
      <c r="BB609" s="98">
        <f t="shared" si="130"/>
        <v>0.18641288351165183</v>
      </c>
      <c r="BC609" s="56"/>
      <c r="BD609" s="56"/>
    </row>
    <row r="610" spans="1:56">
      <c r="A610" s="91">
        <v>609</v>
      </c>
      <c r="B610" s="122">
        <v>0.69014188505888296</v>
      </c>
      <c r="C610" s="122">
        <v>0.67762153650215762</v>
      </c>
      <c r="D610" s="122">
        <v>0.14371147404958329</v>
      </c>
      <c r="E610" s="122">
        <v>0.86831178837237033</v>
      </c>
      <c r="F610" s="122">
        <v>0.29796529830532803</v>
      </c>
      <c r="G610" s="122">
        <v>0.62498215758569509</v>
      </c>
      <c r="H610" s="122">
        <v>0.59668706483308132</v>
      </c>
      <c r="I610" s="122">
        <v>0.10659057913062409</v>
      </c>
      <c r="J610" s="122">
        <v>0.67913495215647646</v>
      </c>
      <c r="K610" s="100">
        <v>0.75528890328767528</v>
      </c>
      <c r="L610" s="101"/>
      <c r="M610" s="102">
        <v>609</v>
      </c>
      <c r="N610" s="125">
        <v>0.49625256338327439</v>
      </c>
      <c r="O610" s="125">
        <v>0.46105809277006654</v>
      </c>
      <c r="P610" s="125">
        <v>-1.0637919737679165</v>
      </c>
      <c r="Q610" s="125">
        <v>1.118446314128928</v>
      </c>
      <c r="R610" s="125">
        <v>-0.53026155701704969</v>
      </c>
      <c r="S610" s="125">
        <v>0.31859231094638868</v>
      </c>
      <c r="T610" s="125">
        <v>0.24478117553333842</v>
      </c>
      <c r="U610" s="122">
        <v>-1.2448655983008474</v>
      </c>
      <c r="V610" s="122">
        <v>0.46528120054565969</v>
      </c>
      <c r="W610" s="94">
        <v>0.69122812261840427</v>
      </c>
      <c r="X610" s="56"/>
      <c r="Y610" s="95">
        <v>609</v>
      </c>
      <c r="Z610" s="122">
        <f>(幕後結果!$AB$2+幕後結果!$AB$4*幕後結果_最佳化!$N1611)*12/3</f>
        <v>0.56783224208746508</v>
      </c>
      <c r="AA610" s="122">
        <f>(幕後結果!$AC$2+幕後結果!$AC$4*幕後結果_最佳化!$O1611)*12/3</f>
        <v>-0.69943006705866673</v>
      </c>
      <c r="AB610" s="122">
        <f>(幕後結果!$AD$2+幕後結果!$AD$4*幕後結果_最佳化!$P1611)*12/3</f>
        <v>-0.26252684993062736</v>
      </c>
      <c r="AC610" s="122">
        <f>(幕後結果!$AE$2+幕後結果!$AE$4*幕後結果_最佳化!$Q1611)*12/3</f>
        <v>1.5574630304623758</v>
      </c>
      <c r="AD610" s="122">
        <f>(幕後結果!$AF$2+幕後結果!$AF$4*幕後結果_最佳化!$R1611)*12/3</f>
        <v>-0.415400839218447</v>
      </c>
      <c r="AE610" s="122">
        <f>(幕後結果!$AG$2+幕後結果!$AG$4*幕後結果_最佳化!$S1611)*12/3</f>
        <v>1.1561738097343217</v>
      </c>
      <c r="AF610" s="122">
        <f>(幕後結果!$AH$2+幕後結果!$AH$4*幕後結果_最佳化!$T1611)*12/3</f>
        <v>1.1845789341660524</v>
      </c>
      <c r="AG610" s="122">
        <f>(幕後結果!$AI$2+幕後結果!$AI$4*幕後結果_最佳化!$U1611)*12/3</f>
        <v>-2.138220163047972</v>
      </c>
      <c r="AH610" s="122">
        <f>(幕後結果!$AJ$2+幕後結果!$AJ$4*幕後結果_最佳化!$V1611)*12/3</f>
        <v>0.45906537786127072</v>
      </c>
      <c r="AI610" s="96">
        <f>(幕後結果!$AK$2+幕後結果!$AK$4*幕後結果_最佳化!$W1611)*12/3</f>
        <v>2.9732945647511277E-2</v>
      </c>
      <c r="AJ610" s="56"/>
      <c r="AK610" s="56"/>
      <c r="AL610" s="56"/>
      <c r="AM610" s="104">
        <v>609</v>
      </c>
      <c r="AN610" s="122">
        <f t="shared" si="118"/>
        <v>0.11084226757183771</v>
      </c>
      <c r="AO610" s="122">
        <f t="shared" si="119"/>
        <v>6.293415782684765E-2</v>
      </c>
      <c r="AP610" s="122">
        <f t="shared" si="120"/>
        <v>0.15231597068053959</v>
      </c>
      <c r="AQ610" s="122">
        <f t="shared" si="121"/>
        <v>0.11038093527055383</v>
      </c>
      <c r="AR610" s="122">
        <f t="shared" si="122"/>
        <v>0.13924571629077229</v>
      </c>
      <c r="AS610" s="122">
        <f t="shared" si="123"/>
        <v>0.11911452733866788</v>
      </c>
      <c r="AT610" s="122">
        <f t="shared" si="124"/>
        <v>0.10213736715719171</v>
      </c>
      <c r="AU610" s="122">
        <f t="shared" si="125"/>
        <v>5.946280058408325E-2</v>
      </c>
      <c r="AV610" s="122">
        <f t="shared" si="126"/>
        <v>8.2858050810982867E-2</v>
      </c>
      <c r="AW610" s="122">
        <f t="shared" si="127"/>
        <v>6.0708206468523186E-2</v>
      </c>
      <c r="AX610" s="122">
        <f t="shared" si="128"/>
        <v>0.99999999999999989</v>
      </c>
      <c r="AY610" s="122">
        <f>SUMPRODUCT(AN610:AW610,幕後結果_最佳化!$Z$1005:$AI$1005)</f>
        <v>0.15734401239755288</v>
      </c>
      <c r="AZ610" s="122">
        <f>(SUMPRODUCT(AN610:AW610,MMULT(AN610:AW610,幕後結果!$AB$9:$AK$18)))*252</f>
        <v>4.3506276084036732E-2</v>
      </c>
      <c r="BA610" s="122">
        <f t="shared" si="129"/>
        <v>0.20858158136335225</v>
      </c>
      <c r="BB610" s="98">
        <f t="shared" si="130"/>
        <v>0.54867746063440614</v>
      </c>
      <c r="BC610" s="56"/>
      <c r="BD610" s="56"/>
    </row>
    <row r="611" spans="1:56">
      <c r="A611" s="91">
        <v>610</v>
      </c>
      <c r="B611" s="122">
        <v>2.1743962272092965E-2</v>
      </c>
      <c r="C611" s="122">
        <v>0.54644244560707911</v>
      </c>
      <c r="D611" s="122">
        <v>0.47384858483044456</v>
      </c>
      <c r="E611" s="122">
        <v>0.53404548283623643</v>
      </c>
      <c r="F611" s="122">
        <v>0.37966041940732032</v>
      </c>
      <c r="G611" s="122">
        <v>0.53646002153755301</v>
      </c>
      <c r="H611" s="122">
        <v>0.3942611021120197</v>
      </c>
      <c r="I611" s="122">
        <v>0.71005489400956945</v>
      </c>
      <c r="J611" s="122">
        <v>0.57227812072383988</v>
      </c>
      <c r="K611" s="100">
        <v>0.97411847835001741</v>
      </c>
      <c r="L611" s="101"/>
      <c r="M611" s="102">
        <v>610</v>
      </c>
      <c r="N611" s="125">
        <v>-2.0189932167170239</v>
      </c>
      <c r="O611" s="125">
        <v>0.11667814618836264</v>
      </c>
      <c r="P611" s="125">
        <v>-6.5598894022388304E-2</v>
      </c>
      <c r="Q611" s="125">
        <v>8.54432198125743E-2</v>
      </c>
      <c r="R611" s="125">
        <v>-0.30637276966454335</v>
      </c>
      <c r="S611" s="125">
        <v>9.1519318227027954E-2</v>
      </c>
      <c r="T611" s="125">
        <v>-0.26823010383513157</v>
      </c>
      <c r="U611" s="122">
        <v>0.55354509289411225</v>
      </c>
      <c r="V611" s="122">
        <v>0.18217708121616807</v>
      </c>
      <c r="W611" s="94">
        <v>1.9450991740483579</v>
      </c>
      <c r="X611" s="56"/>
      <c r="Y611" s="95">
        <v>610</v>
      </c>
      <c r="Z611" s="122">
        <f>(幕後結果!$AB$2+幕後結果!$AB$4*幕後結果_最佳化!$N1612)*12/3</f>
        <v>-2.5549721544636124</v>
      </c>
      <c r="AA611" s="122">
        <f>(幕後結果!$AC$2+幕後結果!$AC$4*幕後結果_最佳化!$O1612)*12/3</f>
        <v>-1.3925480633941687</v>
      </c>
      <c r="AB611" s="122">
        <f>(幕後結果!$AD$2+幕後結果!$AD$4*幕後結果_最佳化!$P1612)*12/3</f>
        <v>-0.19066728994321225</v>
      </c>
      <c r="AC611" s="122">
        <f>(幕後結果!$AE$2+幕後結果!$AE$4*幕後結果_最佳化!$Q1612)*12/3</f>
        <v>0.83428273162755817</v>
      </c>
      <c r="AD611" s="122">
        <f>(幕後結果!$AF$2+幕後結果!$AF$4*幕後結果_最佳化!$R1612)*12/3</f>
        <v>-0.19498088852321835</v>
      </c>
      <c r="AE611" s="122">
        <f>(幕後結果!$AG$2+幕後結果!$AG$4*幕後結果_最佳化!$S1612)*12/3</f>
        <v>3.2315159202087607E-3</v>
      </c>
      <c r="AF611" s="122">
        <f>(幕後結果!$AH$2+幕後結果!$AH$4*幕後結果_最佳化!$T1612)*12/3</f>
        <v>0.3798468435557345</v>
      </c>
      <c r="AG611" s="122">
        <f>(幕後結果!$AI$2+幕後結果!$AI$4*幕後結果_最佳化!$U1612)*12/3</f>
        <v>-1.2911970635456362</v>
      </c>
      <c r="AH611" s="122">
        <f>(幕後結果!$AJ$2+幕後結果!$AJ$4*幕後結果_最佳化!$V1612)*12/3</f>
        <v>-0.12826571734710807</v>
      </c>
      <c r="AI611" s="96">
        <f>(幕後結果!$AK$2+幕後結果!$AK$4*幕後結果_最佳化!$W1612)*12/3</f>
        <v>-5.3709822474848123E-2</v>
      </c>
      <c r="AJ611" s="56"/>
      <c r="AK611" s="56"/>
      <c r="AL611" s="56"/>
      <c r="AM611" s="104">
        <v>610</v>
      </c>
      <c r="AN611" s="122">
        <f t="shared" si="118"/>
        <v>5.5497207750178135E-2</v>
      </c>
      <c r="AO611" s="122">
        <f t="shared" si="119"/>
        <v>0.12628358714987689</v>
      </c>
      <c r="AP611" s="122">
        <f t="shared" si="120"/>
        <v>0.18518845520609459</v>
      </c>
      <c r="AQ611" s="122">
        <f t="shared" si="121"/>
        <v>7.8572490137154602E-2</v>
      </c>
      <c r="AR611" s="122">
        <f t="shared" si="122"/>
        <v>9.0788162924417562E-2</v>
      </c>
      <c r="AS611" s="122">
        <f t="shared" si="123"/>
        <v>4.0798295122502423E-2</v>
      </c>
      <c r="AT611" s="122">
        <f t="shared" si="124"/>
        <v>5.2973242122760715E-2</v>
      </c>
      <c r="AU611" s="122">
        <f t="shared" si="125"/>
        <v>0.15552408715530075</v>
      </c>
      <c r="AV611" s="122">
        <f t="shared" si="126"/>
        <v>1.4372868004754497E-3</v>
      </c>
      <c r="AW611" s="122">
        <f t="shared" si="127"/>
        <v>0.21293718563123887</v>
      </c>
      <c r="AX611" s="122">
        <f t="shared" si="128"/>
        <v>1</v>
      </c>
      <c r="AY611" s="122">
        <f>SUMPRODUCT(AN611:AW611,幕後結果_最佳化!$Z$1005:$AI$1005)</f>
        <v>-0.18150324496096545</v>
      </c>
      <c r="AZ611" s="122">
        <f>(SUMPRODUCT(AN611:AW611,MMULT(AN611:AW611,幕後結果!$AB$9:$AK$18)))*252</f>
        <v>4.5163587942015006E-2</v>
      </c>
      <c r="BA611" s="122">
        <f t="shared" si="129"/>
        <v>0.21251726504454879</v>
      </c>
      <c r="BB611" s="98">
        <f t="shared" si="130"/>
        <v>-1.0559294790186815</v>
      </c>
      <c r="BC611" s="56"/>
      <c r="BD611" s="56"/>
    </row>
    <row r="612" spans="1:56">
      <c r="A612" s="91">
        <v>611</v>
      </c>
      <c r="B612" s="122">
        <v>0.67324458140685639</v>
      </c>
      <c r="C612" s="122">
        <v>0.92702702023119454</v>
      </c>
      <c r="D612" s="122">
        <v>0.25360256563306671</v>
      </c>
      <c r="E612" s="122">
        <v>0.78854255472920731</v>
      </c>
      <c r="F612" s="122">
        <v>0.99000537202409133</v>
      </c>
      <c r="G612" s="122">
        <v>0.91969785865332776</v>
      </c>
      <c r="H612" s="122">
        <v>0.84772900108981686</v>
      </c>
      <c r="I612" s="122">
        <v>0.47365614575060655</v>
      </c>
      <c r="J612" s="122">
        <v>0.8317560984705521</v>
      </c>
      <c r="K612" s="100">
        <v>5.1470291275048208E-2</v>
      </c>
      <c r="L612" s="101"/>
      <c r="M612" s="102">
        <v>611</v>
      </c>
      <c r="N612" s="125">
        <v>0.44889023981726256</v>
      </c>
      <c r="O612" s="125">
        <v>1.4540012503555033</v>
      </c>
      <c r="P612" s="125">
        <v>-0.66319584652167551</v>
      </c>
      <c r="Q612" s="125">
        <v>0.80137446972184934</v>
      </c>
      <c r="R612" s="125">
        <v>2.3265494819998689</v>
      </c>
      <c r="S612" s="125">
        <v>1.4030421082653382</v>
      </c>
      <c r="T612" s="125">
        <v>1.0267419340302244</v>
      </c>
      <c r="U612" s="122">
        <v>-6.6082313940069651E-2</v>
      </c>
      <c r="V612" s="122">
        <v>0.96112801915755042</v>
      </c>
      <c r="W612" s="94">
        <v>-1.6307618388247656</v>
      </c>
      <c r="X612" s="56"/>
      <c r="Y612" s="95">
        <v>611</v>
      </c>
      <c r="Z612" s="122">
        <f>(幕後結果!$AB$2+幕後結果!$AB$4*幕後結果_最佳化!$N1613)*12/3</f>
        <v>0.50902953046660748</v>
      </c>
      <c r="AA612" s="122">
        <f>(幕後結果!$AC$2+幕後結果!$AC$4*幕後結果_最佳化!$O1613)*12/3</f>
        <v>0.66480293819998093</v>
      </c>
      <c r="AB612" s="122">
        <f>(幕後結果!$AD$2+幕後結果!$AD$4*幕後結果_最佳化!$P1613)*12/3</f>
        <v>0.17095081475671536</v>
      </c>
      <c r="AC612" s="122">
        <f>(幕後結果!$AE$2+幕後結果!$AE$4*幕後結果_最佳化!$Q1613)*12/3</f>
        <v>1.5909546904912537</v>
      </c>
      <c r="AD612" s="122">
        <f>(幕後結果!$AF$2+幕後結果!$AF$4*幕後結果_最佳化!$R1613)*12/3</f>
        <v>1.6295158515316581</v>
      </c>
      <c r="AE612" s="122">
        <f>(幕後結果!$AG$2+幕後結果!$AG$4*幕後結果_最佳化!$S1613)*12/3</f>
        <v>2.3705108377777444</v>
      </c>
      <c r="AF612" s="122">
        <f>(幕後結果!$AH$2+幕後結果!$AH$4*幕後結果_最佳化!$T1613)*12/3</f>
        <v>2.5538584338700492</v>
      </c>
      <c r="AG612" s="122">
        <f>(幕後結果!$AI$2+幕後結果!$AI$4*幕後結果_最佳化!$U1613)*12/3</f>
        <v>-0.30980709645826687</v>
      </c>
      <c r="AH612" s="122">
        <f>(幕後結果!$AJ$2+幕後結果!$AJ$4*幕後結果_最佳化!$V1613)*12/3</f>
        <v>1.6650437579366504</v>
      </c>
      <c r="AI612" s="96">
        <f>(幕後結果!$AK$2+幕後結果!$AK$4*幕後結果_最佳化!$W1613)*12/3</f>
        <v>-0.19177086096981932</v>
      </c>
      <c r="AJ612" s="56"/>
      <c r="AK612" s="56"/>
      <c r="AL612" s="56"/>
      <c r="AM612" s="104">
        <v>611</v>
      </c>
      <c r="AN612" s="122">
        <f t="shared" si="118"/>
        <v>9.4049204961162522E-2</v>
      </c>
      <c r="AO612" s="122">
        <f t="shared" si="119"/>
        <v>4.1571548418821144E-2</v>
      </c>
      <c r="AP612" s="122">
        <f t="shared" si="120"/>
        <v>0.12775786014550131</v>
      </c>
      <c r="AQ612" s="122">
        <f t="shared" si="121"/>
        <v>9.2702141162844989E-2</v>
      </c>
      <c r="AR612" s="122">
        <f t="shared" si="122"/>
        <v>0.1555905239473615</v>
      </c>
      <c r="AS612" s="122">
        <f t="shared" si="123"/>
        <v>0.12062167769600873</v>
      </c>
      <c r="AT612" s="122">
        <f t="shared" si="124"/>
        <v>6.5515229550444476E-2</v>
      </c>
      <c r="AU612" s="122">
        <f t="shared" si="125"/>
        <v>0.185656665833971</v>
      </c>
      <c r="AV612" s="122">
        <f t="shared" si="126"/>
        <v>0.10345101328347374</v>
      </c>
      <c r="AW612" s="122">
        <f t="shared" si="127"/>
        <v>1.3084135000410467E-2</v>
      </c>
      <c r="AX612" s="122">
        <f t="shared" si="128"/>
        <v>0.99999999999999978</v>
      </c>
      <c r="AY612" s="122">
        <f>SUMPRODUCT(AN612:AW612,幕後結果_最佳化!$Z$1005:$AI$1005)</f>
        <v>3.2125439593774674E-2</v>
      </c>
      <c r="AZ612" s="122">
        <f>(SUMPRODUCT(AN612:AW612,MMULT(AN612:AW612,幕後結果!$AB$9:$AK$18)))*252</f>
        <v>4.8589193810766311E-2</v>
      </c>
      <c r="BA612" s="122">
        <f t="shared" si="129"/>
        <v>0.22042956655305185</v>
      </c>
      <c r="BB612" s="98">
        <f t="shared" si="130"/>
        <v>-4.8879833022001433E-2</v>
      </c>
      <c r="BC612" s="56"/>
      <c r="BD612" s="56"/>
    </row>
    <row r="613" spans="1:56">
      <c r="A613" s="91">
        <v>612</v>
      </c>
      <c r="B613" s="122">
        <v>0.15888383486829549</v>
      </c>
      <c r="C613" s="122">
        <v>0.60272630653760118</v>
      </c>
      <c r="D613" s="122">
        <v>4.5455722821575062E-2</v>
      </c>
      <c r="E613" s="122">
        <v>0.84889660096779984</v>
      </c>
      <c r="F613" s="122">
        <v>0.52411983995879985</v>
      </c>
      <c r="G613" s="122">
        <v>8.712452056112352E-2</v>
      </c>
      <c r="H613" s="122">
        <v>0.48648274517315349</v>
      </c>
      <c r="I613" s="122">
        <v>0.96542237399870379</v>
      </c>
      <c r="J613" s="122">
        <v>0.5015340911029087</v>
      </c>
      <c r="K613" s="100">
        <v>4.5282007098528032E-2</v>
      </c>
      <c r="L613" s="101"/>
      <c r="M613" s="102">
        <v>612</v>
      </c>
      <c r="N613" s="125">
        <v>-0.9990557821689634</v>
      </c>
      <c r="O613" s="125">
        <v>0.26041018563045804</v>
      </c>
      <c r="P613" s="125">
        <v>-1.6906093085312255</v>
      </c>
      <c r="Q613" s="125">
        <v>1.0317125465888282</v>
      </c>
      <c r="R613" s="125">
        <v>6.0496353419155179E-2</v>
      </c>
      <c r="S613" s="125">
        <v>-1.3586767549572809</v>
      </c>
      <c r="T613" s="125">
        <v>-3.3889218870597003E-2</v>
      </c>
      <c r="U613" s="122">
        <v>1.8174041550178253</v>
      </c>
      <c r="V613" s="122">
        <v>3.8454056114843971E-3</v>
      </c>
      <c r="W613" s="94">
        <v>-1.692430011302539</v>
      </c>
      <c r="X613" s="56"/>
      <c r="Y613" s="95">
        <v>612</v>
      </c>
      <c r="Z613" s="122">
        <f>(幕後結果!$AB$2+幕後結果!$AB$4*幕後結果_最佳化!$N1614)*12/3</f>
        <v>-1.288668427800884</v>
      </c>
      <c r="AA613" s="122">
        <f>(幕後結果!$AC$2+幕後結果!$AC$4*幕後結果_最佳化!$O1614)*12/3</f>
        <v>-1.105857491772662</v>
      </c>
      <c r="AB613" s="122">
        <f>(幕後結果!$AD$2+幕後結果!$AD$4*幕後結果_最佳化!$P1614)*12/3</f>
        <v>-1.2760536370142606</v>
      </c>
      <c r="AC613" s="122">
        <f>(幕後結果!$AE$2+幕後結果!$AE$4*幕後結果_最佳化!$Q1614)*12/3</f>
        <v>1.2230187992805599</v>
      </c>
      <c r="AD613" s="122">
        <f>(幕後結果!$AF$2+幕後結果!$AF$4*幕後結果_最佳化!$R1614)*12/3</f>
        <v>-5.0925254550727855E-2</v>
      </c>
      <c r="AE613" s="122">
        <f>(幕後結果!$AG$2+幕後結果!$AG$4*幕後結果_最佳化!$S1614)*12/3</f>
        <v>-0.54364536333712521</v>
      </c>
      <c r="AF613" s="122">
        <f>(幕後結果!$AH$2+幕後結果!$AH$4*幕後結果_最佳化!$T1614)*12/3</f>
        <v>0.75699865290050161</v>
      </c>
      <c r="AG613" s="122">
        <f>(幕後結果!$AI$2+幕後結果!$AI$4*幕後結果_最佳化!$U1614)*12/3</f>
        <v>0.66806554656447314</v>
      </c>
      <c r="AH613" s="122">
        <f>(幕後結果!$AJ$2+幕後結果!$AJ$4*幕後結果_最佳化!$V1614)*12/3</f>
        <v>7.4351158266303119E-2</v>
      </c>
      <c r="AI613" s="96">
        <f>(幕後結果!$AK$2+幕後結果!$AK$4*幕後結果_最佳化!$W1614)*12/3</f>
        <v>-1.3751905246332246</v>
      </c>
      <c r="AJ613" s="56"/>
      <c r="AK613" s="56"/>
      <c r="AL613" s="56"/>
      <c r="AM613" s="104">
        <v>612</v>
      </c>
      <c r="AN613" s="122">
        <f t="shared" si="118"/>
        <v>8.9867125787696053E-2</v>
      </c>
      <c r="AO613" s="122">
        <f t="shared" si="119"/>
        <v>9.5494043396932599E-2</v>
      </c>
      <c r="AP613" s="122">
        <f t="shared" si="120"/>
        <v>0.10362741869257101</v>
      </c>
      <c r="AQ613" s="122">
        <f t="shared" si="121"/>
        <v>0.11711280336348803</v>
      </c>
      <c r="AR613" s="122">
        <f t="shared" si="122"/>
        <v>0.15224691767434265</v>
      </c>
      <c r="AS613" s="122">
        <f t="shared" si="123"/>
        <v>9.2096142294955399E-2</v>
      </c>
      <c r="AT613" s="122">
        <f t="shared" si="124"/>
        <v>0.14062191140682193</v>
      </c>
      <c r="AU613" s="122">
        <f t="shared" si="125"/>
        <v>4.4066316584851897E-2</v>
      </c>
      <c r="AV613" s="122">
        <f t="shared" si="126"/>
        <v>0.13192655658151645</v>
      </c>
      <c r="AW613" s="122">
        <f t="shared" si="127"/>
        <v>3.2940764216824063E-2</v>
      </c>
      <c r="AX613" s="122">
        <f t="shared" si="128"/>
        <v>1</v>
      </c>
      <c r="AY613" s="122">
        <f>SUMPRODUCT(AN613:AW613,幕後結果_最佳化!$Z$1005:$AI$1005)</f>
        <v>0.16177453881687093</v>
      </c>
      <c r="AZ613" s="122">
        <f>(SUMPRODUCT(AN613:AW613,MMULT(AN613:AW613,幕後結果!$AB$9:$AK$18)))*252</f>
        <v>4.2787840816499292E-2</v>
      </c>
      <c r="BA613" s="122">
        <f t="shared" si="129"/>
        <v>0.20685221975240994</v>
      </c>
      <c r="BB613" s="98">
        <f t="shared" si="130"/>
        <v>0.57468340904998183</v>
      </c>
      <c r="BC613" s="56"/>
      <c r="BD613" s="56"/>
    </row>
    <row r="614" spans="1:56">
      <c r="A614" s="91">
        <v>613</v>
      </c>
      <c r="B614" s="122">
        <v>0.62016065432324052</v>
      </c>
      <c r="C614" s="122">
        <v>0.92790579216769231</v>
      </c>
      <c r="D614" s="122">
        <v>0.30773669346004051</v>
      </c>
      <c r="E614" s="122">
        <v>0.54229856801492105</v>
      </c>
      <c r="F614" s="122">
        <v>0.25513093693179267</v>
      </c>
      <c r="G614" s="122">
        <v>9.7084881477729201E-3</v>
      </c>
      <c r="H614" s="122">
        <v>0.87215295002748561</v>
      </c>
      <c r="I614" s="122">
        <v>0.1095172655702612</v>
      </c>
      <c r="J614" s="122">
        <v>0.90611660448409692</v>
      </c>
      <c r="K614" s="100">
        <v>0.29042815511869935</v>
      </c>
      <c r="L614" s="101"/>
      <c r="M614" s="102">
        <v>613</v>
      </c>
      <c r="N614" s="125">
        <v>0.30590275094435443</v>
      </c>
      <c r="O614" s="125">
        <v>1.4603699908676033</v>
      </c>
      <c r="P614" s="125">
        <v>-0.50227600295918318</v>
      </c>
      <c r="Q614" s="125">
        <v>0.10622622518875875</v>
      </c>
      <c r="R614" s="125">
        <v>-0.6584299837812333</v>
      </c>
      <c r="S614" s="125">
        <v>-2.3374273135723289</v>
      </c>
      <c r="T614" s="125">
        <v>1.1366273540329717</v>
      </c>
      <c r="U614" s="122">
        <v>-1.2290994239029853</v>
      </c>
      <c r="V614" s="122">
        <v>1.3172143324619436</v>
      </c>
      <c r="W614" s="94">
        <v>-0.55213434843040765</v>
      </c>
      <c r="X614" s="56"/>
      <c r="Y614" s="95">
        <v>613</v>
      </c>
      <c r="Z614" s="122">
        <f>(幕後結果!$AB$2+幕後結果!$AB$4*幕後結果_最佳化!$N1615)*12/3</f>
        <v>0.33150335690661842</v>
      </c>
      <c r="AA614" s="122">
        <f>(幕後結果!$AC$2+幕後結果!$AC$4*幕後結果_最佳化!$O1615)*12/3</f>
        <v>0.6611560485674659</v>
      </c>
      <c r="AB614" s="122">
        <f>(幕後結果!$AD$2+幕後結果!$AD$4*幕後結果_最佳化!$P1615)*12/3</f>
        <v>0.26788032926225447</v>
      </c>
      <c r="AC614" s="122">
        <f>(幕後結果!$AE$2+幕後結果!$AE$4*幕後結果_最佳化!$Q1615)*12/3</f>
        <v>1.1173851539036475</v>
      </c>
      <c r="AD614" s="122">
        <f>(幕後結果!$AF$2+幕後結果!$AF$4*幕後結果_最佳化!$R1615)*12/3</f>
        <v>-0.41398388104110956</v>
      </c>
      <c r="AE614" s="122">
        <f>(幕後結果!$AG$2+幕後結果!$AG$4*幕後結果_最佳化!$S1615)*12/3</f>
        <v>-1.0313783523121132</v>
      </c>
      <c r="AF614" s="122">
        <f>(幕後結果!$AH$2+幕後結果!$AH$4*幕後結果_最佳化!$T1615)*12/3</f>
        <v>2.1885862954007353</v>
      </c>
      <c r="AG614" s="122">
        <f>(幕後結果!$AI$2+幕後結果!$AI$4*幕後結果_最佳化!$U1615)*12/3</f>
        <v>-2.3903789832283637</v>
      </c>
      <c r="AH614" s="122">
        <f>(幕後結果!$AJ$2+幕後結果!$AJ$4*幕後結果_最佳化!$V1615)*12/3</f>
        <v>1.549065264639774</v>
      </c>
      <c r="AI614" s="96">
        <f>(幕後結果!$AK$2+幕後結果!$AK$4*幕後結果_最佳化!$W1615)*12/3</f>
        <v>-0.62850343223177307</v>
      </c>
      <c r="AJ614" s="56"/>
      <c r="AK614" s="56"/>
      <c r="AL614" s="56"/>
      <c r="AM614" s="104">
        <v>613</v>
      </c>
      <c r="AN614" s="122">
        <f t="shared" si="118"/>
        <v>9.5206209583045855E-3</v>
      </c>
      <c r="AO614" s="122">
        <f t="shared" si="119"/>
        <v>3.70736399593007E-2</v>
      </c>
      <c r="AP614" s="122">
        <f t="shared" si="120"/>
        <v>0.19016306271381994</v>
      </c>
      <c r="AQ614" s="122">
        <f t="shared" si="121"/>
        <v>8.0991357323073818E-2</v>
      </c>
      <c r="AR614" s="122">
        <f t="shared" si="122"/>
        <v>6.6957904627028192E-2</v>
      </c>
      <c r="AS614" s="122">
        <f t="shared" si="123"/>
        <v>7.3507708179457024E-2</v>
      </c>
      <c r="AT614" s="122">
        <f t="shared" si="124"/>
        <v>3.6805476113067892E-2</v>
      </c>
      <c r="AU614" s="122">
        <f t="shared" si="125"/>
        <v>0.23357818040527048</v>
      </c>
      <c r="AV614" s="122">
        <f t="shared" si="126"/>
        <v>4.6698302554899783E-2</v>
      </c>
      <c r="AW614" s="122">
        <f t="shared" si="127"/>
        <v>0.22470374716577757</v>
      </c>
      <c r="AX614" s="122">
        <f t="shared" si="128"/>
        <v>1</v>
      </c>
      <c r="AY614" s="122">
        <f>SUMPRODUCT(AN614:AW614,幕後結果_最佳化!$Z$1005:$AI$1005)</f>
        <v>-0.12630057255968843</v>
      </c>
      <c r="AZ614" s="122">
        <f>(SUMPRODUCT(AN614:AW614,MMULT(AN614:AW614,幕後結果!$AB$9:$AK$18)))*252</f>
        <v>4.7811106783303629E-2</v>
      </c>
      <c r="BA614" s="122">
        <f t="shared" si="129"/>
        <v>0.21865751023759425</v>
      </c>
      <c r="BB614" s="98">
        <f t="shared" si="130"/>
        <v>-0.77381550890172635</v>
      </c>
      <c r="BC614" s="56"/>
      <c r="BD614" s="56"/>
    </row>
    <row r="615" spans="1:56">
      <c r="A615" s="91">
        <v>614</v>
      </c>
      <c r="B615" s="122">
        <v>0.39792162981128532</v>
      </c>
      <c r="C615" s="122">
        <v>0.86686574600855715</v>
      </c>
      <c r="D615" s="122">
        <v>0.57227844379191506</v>
      </c>
      <c r="E615" s="122">
        <v>0.8549835149618914</v>
      </c>
      <c r="F615" s="122">
        <v>0.21632978353031329</v>
      </c>
      <c r="G615" s="122">
        <v>0.69261651172845196</v>
      </c>
      <c r="H615" s="122">
        <v>0.31321139685206867</v>
      </c>
      <c r="I615" s="122">
        <v>0.72720722974798435</v>
      </c>
      <c r="J615" s="122">
        <v>0.58025234962077277</v>
      </c>
      <c r="K615" s="100">
        <v>0.77426803412061429</v>
      </c>
      <c r="L615" s="101"/>
      <c r="M615" s="102">
        <v>614</v>
      </c>
      <c r="N615" s="125">
        <v>-0.25873040333789038</v>
      </c>
      <c r="O615" s="125">
        <v>1.1116968654997039</v>
      </c>
      <c r="P615" s="125">
        <v>0.18217790457813068</v>
      </c>
      <c r="Q615" s="125">
        <v>1.0580492930980401</v>
      </c>
      <c r="R615" s="125">
        <v>-0.78464870205652404</v>
      </c>
      <c r="S615" s="125">
        <v>0.5032806391374377</v>
      </c>
      <c r="T615" s="125">
        <v>-0.48676793825089193</v>
      </c>
      <c r="U615" s="122">
        <v>0.60438825805039764</v>
      </c>
      <c r="V615" s="122">
        <v>0.20253909183186755</v>
      </c>
      <c r="W615" s="94">
        <v>0.75297667302029281</v>
      </c>
      <c r="X615" s="56"/>
      <c r="Y615" s="95">
        <v>614</v>
      </c>
      <c r="Z615" s="122">
        <f>(幕後結果!$AB$2+幕後結果!$AB$4*幕後結果_最佳化!$N1616)*12/3</f>
        <v>-0.36951715988788186</v>
      </c>
      <c r="AA615" s="122">
        <f>(幕後結果!$AC$2+幕後結果!$AC$4*幕後結果_最佳化!$O1616)*12/3</f>
        <v>0.13160086062298038</v>
      </c>
      <c r="AB615" s="122">
        <f>(幕後結果!$AD$2+幕後結果!$AD$4*幕後結果_最佳化!$P1616)*12/3</f>
        <v>0.65511036218423135</v>
      </c>
      <c r="AC615" s="122">
        <f>(幕後結果!$AE$2+幕後結果!$AE$4*幕後結果_最佳化!$Q1616)*12/3</f>
        <v>1.8749936437326769</v>
      </c>
      <c r="AD615" s="122">
        <f>(幕後結果!$AF$2+幕後結果!$AF$4*幕後結果_最佳化!$R1616)*12/3</f>
        <v>-0.36990951977763026</v>
      </c>
      <c r="AE615" s="122">
        <f>(幕後結果!$AG$2+幕後結果!$AG$4*幕後結果_最佳化!$S1616)*12/3</f>
        <v>1.4696565941471942</v>
      </c>
      <c r="AF615" s="122">
        <f>(幕後結果!$AH$2+幕後結果!$AH$4*幕後結果_最佳化!$T1616)*12/3</f>
        <v>0.36752230709883699</v>
      </c>
      <c r="AG615" s="122">
        <f>(幕後結果!$AI$2+幕後結果!$AI$4*幕後結果_最佳化!$U1616)*12/3</f>
        <v>-0.47133793846210531</v>
      </c>
      <c r="AH615" s="122">
        <f>(幕後結果!$AJ$2+幕後結果!$AJ$4*幕後結果_最佳化!$V1616)*12/3</f>
        <v>0.52236322178157879</v>
      </c>
      <c r="AI615" s="96">
        <f>(幕後結果!$AK$2+幕後結果!$AK$4*幕後結果_最佳化!$W1616)*12/3</f>
        <v>-4.7588103495889433E-2</v>
      </c>
      <c r="AJ615" s="56"/>
      <c r="AK615" s="56"/>
      <c r="AL615" s="56"/>
      <c r="AM615" s="104">
        <v>614</v>
      </c>
      <c r="AN615" s="122">
        <f t="shared" si="118"/>
        <v>0.13701398623712577</v>
      </c>
      <c r="AO615" s="122">
        <f t="shared" si="119"/>
        <v>0.14278792769638546</v>
      </c>
      <c r="AP615" s="122">
        <f t="shared" si="120"/>
        <v>0.10369720614875461</v>
      </c>
      <c r="AQ615" s="122">
        <f t="shared" si="121"/>
        <v>0.12869486876503444</v>
      </c>
      <c r="AR615" s="122">
        <f t="shared" si="122"/>
        <v>3.5431636330315708E-2</v>
      </c>
      <c r="AS615" s="122">
        <f t="shared" si="123"/>
        <v>0.14014639062108586</v>
      </c>
      <c r="AT615" s="122">
        <f t="shared" si="124"/>
        <v>7.9109941542459941E-2</v>
      </c>
      <c r="AU615" s="122">
        <f t="shared" si="125"/>
        <v>9.3176769055843017E-2</v>
      </c>
      <c r="AV615" s="122">
        <f t="shared" si="126"/>
        <v>2.0326276552428798E-2</v>
      </c>
      <c r="AW615" s="122">
        <f t="shared" si="127"/>
        <v>0.11961499705056633</v>
      </c>
      <c r="AX615" s="122">
        <f t="shared" si="128"/>
        <v>0.99999999999999989</v>
      </c>
      <c r="AY615" s="122">
        <f>SUMPRODUCT(AN615:AW615,幕後結果_最佳化!$Z$1005:$AI$1005)</f>
        <v>-2.9517116119660229E-2</v>
      </c>
      <c r="AZ615" s="122">
        <f>(SUMPRODUCT(AN615:AW615,MMULT(AN615:AW615,幕後結果!$AB$9:$AK$18)))*252</f>
        <v>5.1997956994934869E-2</v>
      </c>
      <c r="BA615" s="122">
        <f t="shared" si="129"/>
        <v>0.22803060539088799</v>
      </c>
      <c r="BB615" s="98">
        <f t="shared" si="130"/>
        <v>-0.31757630075806476</v>
      </c>
      <c r="BC615" s="56"/>
      <c r="BD615" s="56"/>
    </row>
    <row r="616" spans="1:56">
      <c r="A616" s="91">
        <v>615</v>
      </c>
      <c r="B616" s="122">
        <v>0.71370241428086034</v>
      </c>
      <c r="C616" s="122">
        <v>0.36966230607014228</v>
      </c>
      <c r="D616" s="122">
        <v>0.73442331805824268</v>
      </c>
      <c r="E616" s="122">
        <v>0.10652737486222175</v>
      </c>
      <c r="F616" s="122">
        <v>0.90232257137166694</v>
      </c>
      <c r="G616" s="122">
        <v>0.15778590405810444</v>
      </c>
      <c r="H616" s="122">
        <v>0.58703331563509686</v>
      </c>
      <c r="I616" s="122">
        <v>0.65396669074780123</v>
      </c>
      <c r="J616" s="122">
        <v>0.4877843451694952</v>
      </c>
      <c r="K616" s="100">
        <v>0.59647539908567127</v>
      </c>
      <c r="L616" s="101"/>
      <c r="M616" s="102">
        <v>615</v>
      </c>
      <c r="N616" s="125">
        <v>0.56423358878966923</v>
      </c>
      <c r="O616" s="125">
        <v>-0.33274786921033384</v>
      </c>
      <c r="P616" s="125">
        <v>0.62624635929752337</v>
      </c>
      <c r="Q616" s="125">
        <v>-1.2452095047326237</v>
      </c>
      <c r="R616" s="125">
        <v>1.2948996268298274</v>
      </c>
      <c r="S616" s="125">
        <v>-1.0035992668261764</v>
      </c>
      <c r="T616" s="125">
        <v>0.21992011700168632</v>
      </c>
      <c r="U616" s="122">
        <v>0.39605206641742913</v>
      </c>
      <c r="V616" s="122">
        <v>-3.0624892217410795E-2</v>
      </c>
      <c r="W616" s="94">
        <v>0.24423450901837196</v>
      </c>
      <c r="X616" s="56"/>
      <c r="Y616" s="95">
        <v>615</v>
      </c>
      <c r="Z616" s="122">
        <f>(幕後結果!$AB$2+幕後結果!$AB$4*幕後結果_最佳化!$N1617)*12/3</f>
        <v>0.65223411116153818</v>
      </c>
      <c r="AA616" s="122">
        <f>(幕後結果!$AC$2+幕後結果!$AC$4*幕後結果_最佳化!$O1617)*12/3</f>
        <v>-1.7874460367216571</v>
      </c>
      <c r="AB616" s="122">
        <f>(幕後結果!$AD$2+幕後結果!$AD$4*幕後結果_最佳化!$P1617)*12/3</f>
        <v>1.1408059678695253</v>
      </c>
      <c r="AC616" s="122">
        <f>(幕後結果!$AE$2+幕後結果!$AE$4*幕後結果_最佳化!$Q1617)*12/3</f>
        <v>0.10855653657613906</v>
      </c>
      <c r="AD616" s="122">
        <f>(幕後結果!$AF$2+幕後結果!$AF$4*幕後結果_最佳化!$R1617)*12/3</f>
        <v>0.69019111153326473</v>
      </c>
      <c r="AE616" s="122">
        <f>(幕後結果!$AG$2+幕後結果!$AG$4*幕後結果_最佳化!$S1617)*12/3</f>
        <v>-0.81037559649531854</v>
      </c>
      <c r="AF616" s="122">
        <f>(幕後結果!$AH$2+幕後結果!$AH$4*幕後結果_最佳化!$T1617)*12/3</f>
        <v>2.0219003980904544</v>
      </c>
      <c r="AG616" s="122">
        <f>(幕後結果!$AI$2+幕後結果!$AI$4*幕後結果_最佳化!$U1617)*12/3</f>
        <v>0.10810915426848888</v>
      </c>
      <c r="AH616" s="122">
        <f>(幕後結果!$AJ$2+幕後結果!$AJ$4*幕後結果_最佳化!$V1617)*12/3</f>
        <v>0.34959498480889545</v>
      </c>
      <c r="AI616" s="96">
        <f>(幕後結果!$AK$2+幕後結果!$AK$4*幕後結果_最佳化!$W1617)*12/3</f>
        <v>-0.1363171272226148</v>
      </c>
      <c r="AJ616" s="56"/>
      <c r="AK616" s="56"/>
      <c r="AL616" s="56"/>
      <c r="AM616" s="104">
        <v>615</v>
      </c>
      <c r="AN616" s="122">
        <f t="shared" si="118"/>
        <v>1.4338725940844867E-2</v>
      </c>
      <c r="AO616" s="122">
        <f t="shared" si="119"/>
        <v>1.5085983889334593E-2</v>
      </c>
      <c r="AP616" s="122">
        <f t="shared" si="120"/>
        <v>0.14949528601161238</v>
      </c>
      <c r="AQ616" s="122">
        <f t="shared" si="121"/>
        <v>8.6135503206954178E-2</v>
      </c>
      <c r="AR616" s="122">
        <f t="shared" si="122"/>
        <v>0.20361252374525093</v>
      </c>
      <c r="AS616" s="122">
        <f t="shared" si="123"/>
        <v>2.134243805027998E-2</v>
      </c>
      <c r="AT616" s="122">
        <f t="shared" si="124"/>
        <v>7.8136612534806485E-2</v>
      </c>
      <c r="AU616" s="122">
        <f t="shared" si="125"/>
        <v>4.4622234340367512E-5</v>
      </c>
      <c r="AV616" s="122">
        <f t="shared" si="126"/>
        <v>0.25983495332476669</v>
      </c>
      <c r="AW616" s="122">
        <f t="shared" si="127"/>
        <v>0.17197335106180955</v>
      </c>
      <c r="AX616" s="122">
        <f t="shared" si="128"/>
        <v>1</v>
      </c>
      <c r="AY616" s="122">
        <f>SUMPRODUCT(AN616:AW616,幕後結果_最佳化!$Z$1005:$AI$1005)</f>
        <v>0.15123791444175083</v>
      </c>
      <c r="AZ616" s="122">
        <f>(SUMPRODUCT(AN616:AW616,MMULT(AN616:AW616,幕後結果!$AB$9:$AK$18)))*252</f>
        <v>3.8347331888681425E-2</v>
      </c>
      <c r="BA616" s="122">
        <f t="shared" si="129"/>
        <v>0.19582474789638163</v>
      </c>
      <c r="BB616" s="98">
        <f t="shared" si="130"/>
        <v>0.55323913655222257</v>
      </c>
      <c r="BC616" s="56"/>
      <c r="BD616" s="56"/>
    </row>
    <row r="617" spans="1:56">
      <c r="A617" s="91">
        <v>616</v>
      </c>
      <c r="B617" s="122">
        <v>1.0157224797910924E-2</v>
      </c>
      <c r="C617" s="122">
        <v>0.77945444182061352</v>
      </c>
      <c r="D617" s="122">
        <v>0.38164700685261232</v>
      </c>
      <c r="E617" s="122">
        <v>1.0076053476819169E-2</v>
      </c>
      <c r="F617" s="122">
        <v>0.16057001574544572</v>
      </c>
      <c r="G617" s="122">
        <v>0.49416743782081851</v>
      </c>
      <c r="H617" s="122">
        <v>0.62367717422811175</v>
      </c>
      <c r="I617" s="122">
        <v>0.10902964944262772</v>
      </c>
      <c r="J617" s="122">
        <v>0.31947843745063009</v>
      </c>
      <c r="K617" s="100">
        <v>0.61715778099865304</v>
      </c>
      <c r="L617" s="101"/>
      <c r="M617" s="102">
        <v>616</v>
      </c>
      <c r="N617" s="125">
        <v>-2.3204888093983405</v>
      </c>
      <c r="O617" s="125">
        <v>0.77035200323375241</v>
      </c>
      <c r="P617" s="125">
        <v>-0.30115800176267382</v>
      </c>
      <c r="Q617" s="125">
        <v>-2.3235037403776082</v>
      </c>
      <c r="R617" s="125">
        <v>-0.99211786749986353</v>
      </c>
      <c r="S617" s="125">
        <v>-1.4620586141677753E-2</v>
      </c>
      <c r="T617" s="125">
        <v>0.31515278598059993</v>
      </c>
      <c r="U617" s="122">
        <v>-1.2317050067378921</v>
      </c>
      <c r="V617" s="122">
        <v>-0.46915776087341476</v>
      </c>
      <c r="W617" s="94">
        <v>0.29802453473047702</v>
      </c>
      <c r="X617" s="56"/>
      <c r="Y617" s="95">
        <v>616</v>
      </c>
      <c r="Z617" s="122">
        <f>(幕後結果!$AB$2+幕後結果!$AB$4*幕後結果_最佳化!$N1618)*12/3</f>
        <v>-2.929294127216687</v>
      </c>
      <c r="AA617" s="122">
        <f>(幕後結果!$AC$2+幕後結果!$AC$4*幕後結果_最佳化!$O1618)*12/3</f>
        <v>-0.51793328424589102</v>
      </c>
      <c r="AB617" s="122">
        <f>(幕後結果!$AD$2+幕後結果!$AD$4*幕後結果_最佳化!$P1618)*12/3</f>
        <v>-0.4190631900958966</v>
      </c>
      <c r="AC617" s="122">
        <f>(幕後結果!$AE$2+幕後結果!$AE$4*幕後結果_最佳化!$Q1618)*12/3</f>
        <v>-0.87296142449999226</v>
      </c>
      <c r="AD617" s="122">
        <f>(幕後結果!$AF$2+幕後結果!$AF$4*幕後結果_最佳化!$R1618)*12/3</f>
        <v>-0.79583226862724077</v>
      </c>
      <c r="AE617" s="122">
        <f>(幕後結果!$AG$2+幕後結果!$AG$4*幕後結果_最佳化!$S1618)*12/3</f>
        <v>-1.4078140902080725</v>
      </c>
      <c r="AF617" s="122">
        <f>(幕後結果!$AH$2+幕後結果!$AH$4*幕後結果_最佳化!$T1618)*12/3</f>
        <v>0.9106929057992289</v>
      </c>
      <c r="AG617" s="122">
        <f>(幕後結果!$AI$2+幕後結果!$AI$4*幕後結果_最佳化!$U1618)*12/3</f>
        <v>-3.6090002559654111</v>
      </c>
      <c r="AH617" s="122">
        <f>(幕後結果!$AJ$2+幕後結果!$AJ$4*幕後結果_最佳化!$V1618)*12/3</f>
        <v>-0.66505631893418515</v>
      </c>
      <c r="AI617" s="96">
        <f>(幕後結果!$AK$2+幕後結果!$AK$4*幕後結果_最佳化!$W1618)*12/3</f>
        <v>-1.1007669537638909</v>
      </c>
      <c r="AJ617" s="56"/>
      <c r="AK617" s="56"/>
      <c r="AL617" s="56"/>
      <c r="AM617" s="104">
        <v>616</v>
      </c>
      <c r="AN617" s="122">
        <f t="shared" si="118"/>
        <v>0.10881419179968307</v>
      </c>
      <c r="AO617" s="122">
        <f t="shared" si="119"/>
        <v>3.0653554135158731E-2</v>
      </c>
      <c r="AP617" s="122">
        <f t="shared" si="120"/>
        <v>5.3457839604361488E-3</v>
      </c>
      <c r="AQ617" s="122">
        <f t="shared" si="121"/>
        <v>0.21978222248013554</v>
      </c>
      <c r="AR617" s="122">
        <f t="shared" si="122"/>
        <v>1.1520638893587828E-3</v>
      </c>
      <c r="AS617" s="122">
        <f t="shared" si="123"/>
        <v>2.0773647235114257E-2</v>
      </c>
      <c r="AT617" s="122">
        <f t="shared" si="124"/>
        <v>0.24689142792749444</v>
      </c>
      <c r="AU617" s="122">
        <f t="shared" si="125"/>
        <v>0.10906019608963707</v>
      </c>
      <c r="AV617" s="122">
        <f t="shared" si="126"/>
        <v>0.21779516078032168</v>
      </c>
      <c r="AW617" s="122">
        <f t="shared" si="127"/>
        <v>3.9731751702660335E-2</v>
      </c>
      <c r="AX617" s="122">
        <f t="shared" si="128"/>
        <v>1</v>
      </c>
      <c r="AY617" s="122">
        <f>SUMPRODUCT(AN617:AW617,幕後結果_最佳化!$Z$1005:$AI$1005)</f>
        <v>0.36422231580484182</v>
      </c>
      <c r="AZ617" s="122">
        <f>(SUMPRODUCT(AN617:AW617,MMULT(AN617:AW617,幕後結果!$AB$9:$AK$18)))*252</f>
        <v>5.0400218596709075E-2</v>
      </c>
      <c r="BA617" s="122">
        <f t="shared" si="129"/>
        <v>0.2244999300594748</v>
      </c>
      <c r="BB617" s="98">
        <f t="shared" si="130"/>
        <v>1.4312802490393504</v>
      </c>
      <c r="BC617" s="56"/>
      <c r="BD617" s="56"/>
    </row>
    <row r="618" spans="1:56">
      <c r="A618" s="91">
        <v>617</v>
      </c>
      <c r="B618" s="122">
        <v>0.43579499988866299</v>
      </c>
      <c r="C618" s="122">
        <v>0.31181499260598278</v>
      </c>
      <c r="D618" s="122">
        <v>0.76219136989328118</v>
      </c>
      <c r="E618" s="122">
        <v>0.97713530284678507</v>
      </c>
      <c r="F618" s="122">
        <v>0.60165406103247387</v>
      </c>
      <c r="G618" s="122">
        <v>0.46908930292512041</v>
      </c>
      <c r="H618" s="122">
        <v>0.15036023306915314</v>
      </c>
      <c r="I618" s="122">
        <v>0.95967499102657405</v>
      </c>
      <c r="J618" s="122">
        <v>0.63535387268958288</v>
      </c>
      <c r="K618" s="100">
        <v>0.27887085395895239</v>
      </c>
      <c r="L618" s="101"/>
      <c r="M618" s="102">
        <v>617</v>
      </c>
      <c r="N618" s="125">
        <v>-0.16163918260001137</v>
      </c>
      <c r="O618" s="125">
        <v>-0.49071224417997128</v>
      </c>
      <c r="P618" s="125">
        <v>0.71336930773782292</v>
      </c>
      <c r="Q618" s="125">
        <v>1.9978825554774644</v>
      </c>
      <c r="R618" s="125">
        <v>0.25763077280863261</v>
      </c>
      <c r="S618" s="125">
        <v>-7.7559316162777253E-2</v>
      </c>
      <c r="T618" s="125">
        <v>-1.034889612733662</v>
      </c>
      <c r="U618" s="122">
        <v>1.7469269060871531</v>
      </c>
      <c r="V618" s="122">
        <v>0.346067144312736</v>
      </c>
      <c r="W618" s="94">
        <v>-0.58619912755549475</v>
      </c>
      <c r="X618" s="56"/>
      <c r="Y618" s="95">
        <v>617</v>
      </c>
      <c r="Z618" s="122">
        <f>(幕後結果!$AB$2+幕後結果!$AB$4*幕後結果_最佳化!$N1619)*12/3</f>
        <v>-0.2489735162465557</v>
      </c>
      <c r="AA618" s="122">
        <f>(幕後結果!$AC$2+幕後結果!$AC$4*幕後結果_最佳化!$O1619)*12/3</f>
        <v>-2.0681999746863937</v>
      </c>
      <c r="AB618" s="122">
        <f>(幕後結果!$AD$2+幕後結果!$AD$4*幕後結果_最佳化!$P1619)*12/3</f>
        <v>0.9815869846965718</v>
      </c>
      <c r="AC618" s="122">
        <f>(幕後結果!$AE$2+幕後結果!$AE$4*幕後結果_最佳化!$Q1619)*12/3</f>
        <v>2.4102668914990697</v>
      </c>
      <c r="AD618" s="122">
        <f>(幕後結果!$AF$2+幕後結果!$AF$4*幕後結果_最佳化!$R1619)*12/3</f>
        <v>0.2809787683392011</v>
      </c>
      <c r="AE618" s="122">
        <f>(幕後結果!$AG$2+幕後結果!$AG$4*幕後結果_最佳化!$S1619)*12/3</f>
        <v>1.371783006223066</v>
      </c>
      <c r="AF618" s="122">
        <f>(幕後結果!$AH$2+幕後結果!$AH$4*幕後結果_最佳化!$T1619)*12/3</f>
        <v>0.10938106187026464</v>
      </c>
      <c r="AG618" s="122">
        <f>(幕後結果!$AI$2+幕後結果!$AI$4*幕後結果_最佳化!$U1619)*12/3</f>
        <v>1.1032170957565084</v>
      </c>
      <c r="AH618" s="122">
        <f>(幕後結果!$AJ$2+幕後結果!$AJ$4*幕後結果_最佳化!$V1619)*12/3</f>
        <v>0.32772449025185196</v>
      </c>
      <c r="AI618" s="96">
        <f>(幕後結果!$AK$2+幕後結果!$AK$4*幕後結果_最佳化!$W1619)*12/3</f>
        <v>-0.62064609581789254</v>
      </c>
      <c r="AJ618" s="56"/>
      <c r="AK618" s="56"/>
      <c r="AL618" s="56"/>
      <c r="AM618" s="104">
        <v>617</v>
      </c>
      <c r="AN618" s="122">
        <f t="shared" si="118"/>
        <v>3.0130235918076353E-2</v>
      </c>
      <c r="AO618" s="122">
        <f t="shared" si="119"/>
        <v>7.8371519774257603E-2</v>
      </c>
      <c r="AP618" s="122">
        <f t="shared" si="120"/>
        <v>4.1847452648211894E-2</v>
      </c>
      <c r="AQ618" s="122">
        <f t="shared" si="121"/>
        <v>0.1378215584823172</v>
      </c>
      <c r="AR618" s="122">
        <f t="shared" si="122"/>
        <v>8.017345040795841E-2</v>
      </c>
      <c r="AS618" s="122">
        <f t="shared" si="123"/>
        <v>0.11418723158445047</v>
      </c>
      <c r="AT618" s="122">
        <f t="shared" si="124"/>
        <v>8.5692213772329218E-2</v>
      </c>
      <c r="AU618" s="122">
        <f t="shared" si="125"/>
        <v>0.19352368494943858</v>
      </c>
      <c r="AV618" s="122">
        <f t="shared" si="126"/>
        <v>0.11876508238754488</v>
      </c>
      <c r="AW618" s="122">
        <f t="shared" si="127"/>
        <v>0.1194875700754154</v>
      </c>
      <c r="AX618" s="122">
        <f t="shared" si="128"/>
        <v>1</v>
      </c>
      <c r="AY618" s="122">
        <f>SUMPRODUCT(AN618:AW618,幕後結果_最佳化!$Z$1005:$AI$1005)</f>
        <v>-4.2440784828822138E-2</v>
      </c>
      <c r="AZ618" s="122">
        <f>(SUMPRODUCT(AN618:AW618,MMULT(AN618:AW618,幕後結果!$AB$9:$AK$18)))*252</f>
        <v>4.5921544256029866E-2</v>
      </c>
      <c r="BA618" s="122">
        <f t="shared" si="129"/>
        <v>0.21429312694538261</v>
      </c>
      <c r="BB618" s="98">
        <f t="shared" si="130"/>
        <v>-0.39824321967439091</v>
      </c>
      <c r="BC618" s="56"/>
      <c r="BD618" s="56"/>
    </row>
    <row r="619" spans="1:56">
      <c r="A619" s="91">
        <v>618</v>
      </c>
      <c r="B619" s="122">
        <v>0.29169122393738034</v>
      </c>
      <c r="C619" s="122">
        <v>0.11712055575915103</v>
      </c>
      <c r="D619" s="122">
        <v>0.27855446271462481</v>
      </c>
      <c r="E619" s="122">
        <v>6.2100607025184607E-2</v>
      </c>
      <c r="F619" s="122">
        <v>0.89871459089225669</v>
      </c>
      <c r="G619" s="122">
        <v>0.8548513425695099</v>
      </c>
      <c r="H619" s="122">
        <v>0.77956641061585619</v>
      </c>
      <c r="I619" s="122">
        <v>0.58940560876313852</v>
      </c>
      <c r="J619" s="122">
        <v>0.79296787368927202</v>
      </c>
      <c r="K619" s="100">
        <v>0.93661808915145062</v>
      </c>
      <c r="L619" s="101"/>
      <c r="M619" s="102">
        <v>618</v>
      </c>
      <c r="N619" s="125">
        <v>-0.54845073493597973</v>
      </c>
      <c r="O619" s="125">
        <v>-1.1895047282457292</v>
      </c>
      <c r="P619" s="125">
        <v>-0.58714113110299371</v>
      </c>
      <c r="Q619" s="125">
        <v>-1.5373761880345165</v>
      </c>
      <c r="R619" s="125">
        <v>1.2742613244902457</v>
      </c>
      <c r="S619" s="125">
        <v>1.0574696148898011</v>
      </c>
      <c r="T619" s="125">
        <v>0.77072967495143674</v>
      </c>
      <c r="U619" s="122">
        <v>0.22601624894207989</v>
      </c>
      <c r="V619" s="122">
        <v>0.81676234906417766</v>
      </c>
      <c r="W619" s="94">
        <v>1.5269886983628551</v>
      </c>
      <c r="X619" s="56"/>
      <c r="Y619" s="95">
        <v>618</v>
      </c>
      <c r="Z619" s="122">
        <f>(幕後結果!$AB$2+幕後結果!$AB$4*幕後結果_最佳化!$N1620)*12/3</f>
        <v>-0.72921955256963089</v>
      </c>
      <c r="AA619" s="122">
        <f>(幕後結果!$AC$2+幕後結果!$AC$4*幕後結果_最佳化!$O1620)*12/3</f>
        <v>-3.0647951293242599</v>
      </c>
      <c r="AB619" s="122">
        <f>(幕後結果!$AD$2+幕後結果!$AD$4*幕後結果_最佳化!$P1620)*12/3</f>
        <v>-0.33205692022011224</v>
      </c>
      <c r="AC619" s="122">
        <f>(幕後結果!$AE$2+幕後結果!$AE$4*幕後結果_最佳化!$Q1620)*12/3</f>
        <v>-0.60386650327734492</v>
      </c>
      <c r="AD619" s="122">
        <f>(幕後結果!$AF$2+幕後結果!$AF$4*幕後結果_最佳化!$R1620)*12/3</f>
        <v>0.48258708176561499</v>
      </c>
      <c r="AE619" s="122">
        <f>(幕後結果!$AG$2+幕後結果!$AG$4*幕後結果_最佳化!$S1620)*12/3</f>
        <v>-0.15135335654787008</v>
      </c>
      <c r="AF619" s="122">
        <f>(幕後結果!$AH$2+幕後結果!$AH$4*幕後結果_最佳化!$T1620)*12/3</f>
        <v>2.1222378112784526</v>
      </c>
      <c r="AG619" s="122">
        <f>(幕後結果!$AI$2+幕後結果!$AI$4*幕後結果_最佳化!$U1620)*12/3</f>
        <v>-0.50045340105988301</v>
      </c>
      <c r="AH619" s="122">
        <f>(幕後結果!$AJ$2+幕後結果!$AJ$4*幕後結果_最佳化!$V1620)*12/3</f>
        <v>0.36886534958804668</v>
      </c>
      <c r="AI619" s="96">
        <f>(幕後結果!$AK$2+幕後結果!$AK$4*幕後結果_最佳化!$W1620)*12/3</f>
        <v>0.25500827849833813</v>
      </c>
      <c r="AJ619" s="56"/>
      <c r="AK619" s="56"/>
      <c r="AL619" s="56"/>
      <c r="AM619" s="104">
        <v>618</v>
      </c>
      <c r="AN619" s="122">
        <f t="shared" si="118"/>
        <v>0.17915511791099303</v>
      </c>
      <c r="AO619" s="122">
        <f t="shared" si="119"/>
        <v>6.8700352897145461E-2</v>
      </c>
      <c r="AP619" s="122">
        <f t="shared" si="120"/>
        <v>0.16866005638605536</v>
      </c>
      <c r="AQ619" s="122">
        <f t="shared" si="121"/>
        <v>2.9258471089057013E-4</v>
      </c>
      <c r="AR619" s="122">
        <f t="shared" si="122"/>
        <v>7.3756050168496817E-2</v>
      </c>
      <c r="AS619" s="122">
        <f t="shared" si="123"/>
        <v>0.17496723793038335</v>
      </c>
      <c r="AT619" s="122">
        <f t="shared" si="124"/>
        <v>0.12998006698933257</v>
      </c>
      <c r="AU619" s="122">
        <f t="shared" si="125"/>
        <v>4.600469646296363E-2</v>
      </c>
      <c r="AV619" s="122">
        <f t="shared" si="126"/>
        <v>0.11090696662754308</v>
      </c>
      <c r="AW619" s="122">
        <f t="shared" si="127"/>
        <v>4.7576869916195967E-2</v>
      </c>
      <c r="AX619" s="122">
        <f t="shared" si="128"/>
        <v>0.99999999999999989</v>
      </c>
      <c r="AY619" s="122">
        <f>SUMPRODUCT(AN619:AW619,幕後結果_最佳化!$Z$1005:$AI$1005)</f>
        <v>0.14094908745195717</v>
      </c>
      <c r="AZ619" s="122">
        <f>(SUMPRODUCT(AN619:AW619,MMULT(AN619:AW619,幕後結果!$AB$9:$AK$18)))*252</f>
        <v>5.4474349681355574E-2</v>
      </c>
      <c r="BA619" s="122">
        <f t="shared" si="129"/>
        <v>0.23339740718644578</v>
      </c>
      <c r="BB619" s="98">
        <f t="shared" si="130"/>
        <v>0.42009501576695851</v>
      </c>
      <c r="BC619" s="56"/>
      <c r="BD619" s="56"/>
    </row>
    <row r="620" spans="1:56">
      <c r="A620" s="91">
        <v>619</v>
      </c>
      <c r="B620" s="122">
        <v>0.54264807049032204</v>
      </c>
      <c r="C620" s="122">
        <v>0.3665206233652829</v>
      </c>
      <c r="D620" s="122">
        <v>0.13426605292662219</v>
      </c>
      <c r="E620" s="122">
        <v>0.20132683923017436</v>
      </c>
      <c r="F620" s="122">
        <v>0.45090562950743407</v>
      </c>
      <c r="G620" s="122">
        <v>5.9095084626885619E-2</v>
      </c>
      <c r="H620" s="122">
        <v>0.5162864464451371</v>
      </c>
      <c r="I620" s="122">
        <v>0.49388453466464721</v>
      </c>
      <c r="J620" s="122">
        <v>0.69411581506964293</v>
      </c>
      <c r="K620" s="100">
        <v>0.41087769367976623</v>
      </c>
      <c r="L620" s="101"/>
      <c r="M620" s="102">
        <v>619</v>
      </c>
      <c r="N620" s="125">
        <v>0.10710729609669459</v>
      </c>
      <c r="O620" s="125">
        <v>-0.34108280340261615</v>
      </c>
      <c r="P620" s="125">
        <v>-1.1064492795368475</v>
      </c>
      <c r="Q620" s="125">
        <v>-0.83689128684841729</v>
      </c>
      <c r="R620" s="125">
        <v>-0.12337360312783258</v>
      </c>
      <c r="S620" s="125">
        <v>-1.5624153671322714</v>
      </c>
      <c r="T620" s="125">
        <v>4.0835413367318128E-2</v>
      </c>
      <c r="U620" s="122">
        <v>-1.5329798725045559E-2</v>
      </c>
      <c r="V620" s="122">
        <v>0.50755084567812203</v>
      </c>
      <c r="W620" s="94">
        <v>-0.22528780330303061</v>
      </c>
      <c r="X620" s="56"/>
      <c r="Y620" s="95">
        <v>619</v>
      </c>
      <c r="Z620" s="122">
        <f>(幕後結果!$AB$2+幕後結果!$AB$4*幕後結果_最佳化!$N1621)*12/3</f>
        <v>8.4688781041237837E-2</v>
      </c>
      <c r="AA620" s="122">
        <f>(幕後結果!$AC$2+幕後結果!$AC$4*幕後結果_最佳化!$O1621)*12/3</f>
        <v>-1.8386496355396649</v>
      </c>
      <c r="AB620" s="122">
        <f>(幕後結果!$AD$2+幕後結果!$AD$4*幕後結果_最佳化!$P1621)*12/3</f>
        <v>-0.49813808313966157</v>
      </c>
      <c r="AC620" s="122">
        <f>(幕後結果!$AE$2+幕後結果!$AE$4*幕後結果_最佳化!$Q1621)*12/3</f>
        <v>-3.2482204226189415E-2</v>
      </c>
      <c r="AD620" s="122">
        <f>(幕後結果!$AF$2+幕後結果!$AF$4*幕後結果_最佳化!$R1621)*12/3</f>
        <v>-0.38158851244718789</v>
      </c>
      <c r="AE620" s="122">
        <f>(幕後結果!$AG$2+幕後結果!$AG$4*幕後結果_最佳化!$S1621)*12/3</f>
        <v>-1.5509676612028425</v>
      </c>
      <c r="AF620" s="122">
        <f>(幕後結果!$AH$2+幕後結果!$AH$4*幕後結果_最佳化!$T1621)*12/3</f>
        <v>1.2788796552719075</v>
      </c>
      <c r="AG620" s="122">
        <f>(幕後結果!$AI$2+幕後結果!$AI$4*幕後結果_最佳化!$U1621)*12/3</f>
        <v>-0.86253747084831167</v>
      </c>
      <c r="AH620" s="122">
        <f>(幕後結果!$AJ$2+幕後結果!$AJ$4*幕後結果_最佳化!$V1621)*12/3</f>
        <v>0.24952315781326542</v>
      </c>
      <c r="AI620" s="96">
        <f>(幕後結果!$AK$2+幕後結果!$AK$4*幕後結果_最佳化!$W1621)*12/3</f>
        <v>-0.74175892352357531</v>
      </c>
      <c r="AJ620" s="56"/>
      <c r="AK620" s="56"/>
      <c r="AL620" s="56"/>
      <c r="AM620" s="104">
        <v>619</v>
      </c>
      <c r="AN620" s="122">
        <f t="shared" si="118"/>
        <v>9.7331786843060548E-3</v>
      </c>
      <c r="AO620" s="122">
        <f t="shared" si="119"/>
        <v>3.735429479011642E-2</v>
      </c>
      <c r="AP620" s="122">
        <f t="shared" si="120"/>
        <v>5.1482894652922051E-2</v>
      </c>
      <c r="AQ620" s="122">
        <f t="shared" si="121"/>
        <v>0.10996520824942306</v>
      </c>
      <c r="AR620" s="122">
        <f t="shared" si="122"/>
        <v>0.14142419934447106</v>
      </c>
      <c r="AS620" s="122">
        <f t="shared" si="123"/>
        <v>0.12978335224108145</v>
      </c>
      <c r="AT620" s="122">
        <f t="shared" si="124"/>
        <v>0.11363424752670573</v>
      </c>
      <c r="AU620" s="122">
        <f t="shared" si="125"/>
        <v>0.16075220391310577</v>
      </c>
      <c r="AV620" s="122">
        <f t="shared" si="126"/>
        <v>0.10243362402891255</v>
      </c>
      <c r="AW620" s="122">
        <f t="shared" si="127"/>
        <v>0.14343679656895594</v>
      </c>
      <c r="AX620" s="122">
        <f t="shared" si="128"/>
        <v>1</v>
      </c>
      <c r="AY620" s="122">
        <f>SUMPRODUCT(AN620:AW620,幕後結果_最佳化!$Z$1005:$AI$1005)</f>
        <v>3.9860976779758472E-2</v>
      </c>
      <c r="AZ620" s="122">
        <f>(SUMPRODUCT(AN620:AW620,MMULT(AN620:AW620,幕後結果!$AB$9:$AK$18)))*252</f>
        <v>4.0908510072233492E-2</v>
      </c>
      <c r="BA620" s="122">
        <f t="shared" si="129"/>
        <v>0.20225852286673482</v>
      </c>
      <c r="BB620" s="98">
        <f t="shared" si="130"/>
        <v>-1.5025439606537105E-2</v>
      </c>
      <c r="BC620" s="56"/>
      <c r="BD620" s="56"/>
    </row>
    <row r="621" spans="1:56">
      <c r="A621" s="91">
        <v>620</v>
      </c>
      <c r="B621" s="122">
        <v>0.36414942875889422</v>
      </c>
      <c r="C621" s="122">
        <v>0.98574163968171136</v>
      </c>
      <c r="D621" s="122">
        <v>0.91807672362565795</v>
      </c>
      <c r="E621" s="122">
        <v>8.5934719479097588E-2</v>
      </c>
      <c r="F621" s="122">
        <v>0.83306256775215992</v>
      </c>
      <c r="G621" s="122">
        <v>0.32765570806726241</v>
      </c>
      <c r="H621" s="122">
        <v>0.36377129330179048</v>
      </c>
      <c r="I621" s="122">
        <v>0.62062045780804542</v>
      </c>
      <c r="J621" s="122">
        <v>0.81786523816182632</v>
      </c>
      <c r="K621" s="100">
        <v>0.4183109532910041</v>
      </c>
      <c r="L621" s="101"/>
      <c r="M621" s="102">
        <v>620</v>
      </c>
      <c r="N621" s="125">
        <v>-0.34738931765927333</v>
      </c>
      <c r="O621" s="125">
        <v>2.1901036493442056</v>
      </c>
      <c r="P621" s="125">
        <v>1.3922505083412424</v>
      </c>
      <c r="Q621" s="125">
        <v>-1.3662215390553494</v>
      </c>
      <c r="R621" s="125">
        <v>0.96633842510243373</v>
      </c>
      <c r="S621" s="125">
        <v>-0.44639573077746297</v>
      </c>
      <c r="T621" s="125">
        <v>-0.348396292346695</v>
      </c>
      <c r="U621" s="122">
        <v>0.30711073837314834</v>
      </c>
      <c r="V621" s="122">
        <v>0.90725961746889061</v>
      </c>
      <c r="W621" s="94">
        <v>-0.20621636316348027</v>
      </c>
      <c r="X621" s="56"/>
      <c r="Y621" s="95">
        <v>620</v>
      </c>
      <c r="Z621" s="122">
        <f>(幕後結果!$AB$2+幕後結果!$AB$4*幕後結果_最佳化!$N1622)*12/3</f>
        <v>-0.47959167015113718</v>
      </c>
      <c r="AA621" s="122">
        <f>(幕後結果!$AC$2+幕後結果!$AC$4*幕後結果_最佳化!$O1622)*12/3</f>
        <v>1.6100209182007708</v>
      </c>
      <c r="AB621" s="122">
        <f>(幕後結果!$AD$2+幕後結果!$AD$4*幕後結果_最佳化!$P1622)*12/3</f>
        <v>1.7857927643032561</v>
      </c>
      <c r="AC621" s="122">
        <f>(幕後結果!$AE$2+幕後結果!$AE$4*幕後結果_最佳化!$Q1622)*12/3</f>
        <v>0.58359360876472577</v>
      </c>
      <c r="AD621" s="122">
        <f>(幕後結果!$AF$2+幕後結果!$AF$4*幕後結果_最佳化!$R1622)*12/3</f>
        <v>0.84586950230328706</v>
      </c>
      <c r="AE621" s="122">
        <f>(幕後結果!$AG$2+幕後結果!$AG$4*幕後結果_最佳化!$S1622)*12/3</f>
        <v>9.3974886054222606E-2</v>
      </c>
      <c r="AF621" s="122">
        <f>(幕後結果!$AH$2+幕後結果!$AH$4*幕後結果_最佳化!$T1622)*12/3</f>
        <v>1.2395267913328825</v>
      </c>
      <c r="AG621" s="122">
        <f>(幕後結果!$AI$2+幕後結果!$AI$4*幕後結果_最佳化!$U1622)*12/3</f>
        <v>-0.62560268931696483</v>
      </c>
      <c r="AH621" s="122">
        <f>(幕後結果!$AJ$2+幕後結果!$AJ$4*幕後結果_最佳化!$V1622)*12/3</f>
        <v>1.5514029078324325</v>
      </c>
      <c r="AI621" s="96">
        <f>(幕後結果!$AK$2+幕後結果!$AK$4*幕後結果_最佳化!$W1622)*12/3</f>
        <v>-0.21871637134183972</v>
      </c>
      <c r="AJ621" s="56"/>
      <c r="AK621" s="56"/>
      <c r="AL621" s="56"/>
      <c r="AM621" s="104">
        <v>620</v>
      </c>
      <c r="AN621" s="122">
        <f t="shared" si="118"/>
        <v>4.1671070548635031E-2</v>
      </c>
      <c r="AO621" s="122">
        <f t="shared" si="119"/>
        <v>4.1930671147460165E-2</v>
      </c>
      <c r="AP621" s="122">
        <f t="shared" si="120"/>
        <v>8.1047700169179199E-2</v>
      </c>
      <c r="AQ621" s="122">
        <f t="shared" si="121"/>
        <v>0.17931738449399987</v>
      </c>
      <c r="AR621" s="122">
        <f t="shared" si="122"/>
        <v>0.13911161073184319</v>
      </c>
      <c r="AS621" s="122">
        <f t="shared" si="123"/>
        <v>0.13076395892062287</v>
      </c>
      <c r="AT621" s="122">
        <f t="shared" si="124"/>
        <v>2.6363242490640947E-2</v>
      </c>
      <c r="AU621" s="122">
        <f t="shared" si="125"/>
        <v>7.3004459314535725E-2</v>
      </c>
      <c r="AV621" s="122">
        <f t="shared" si="126"/>
        <v>0.1316835990608318</v>
      </c>
      <c r="AW621" s="122">
        <f t="shared" si="127"/>
        <v>0.15510630312225093</v>
      </c>
      <c r="AX621" s="122">
        <f t="shared" si="128"/>
        <v>0.99999999999999967</v>
      </c>
      <c r="AY621" s="122">
        <f>SUMPRODUCT(AN621:AW621,幕後結果_最佳化!$Z$1005:$AI$1005)</f>
        <v>7.8727173000961881E-2</v>
      </c>
      <c r="AZ621" s="122">
        <f>(SUMPRODUCT(AN621:AW621,MMULT(AN621:AW621,幕後結果!$AB$9:$AK$18)))*252</f>
        <v>4.0376405330840588E-2</v>
      </c>
      <c r="BA621" s="122">
        <f t="shared" si="129"/>
        <v>0.20093880991695107</v>
      </c>
      <c r="BB621" s="98">
        <f t="shared" si="130"/>
        <v>0.17829892102859282</v>
      </c>
      <c r="BC621" s="56"/>
      <c r="BD621" s="56"/>
    </row>
    <row r="622" spans="1:56">
      <c r="A622" s="91">
        <v>621</v>
      </c>
      <c r="B622" s="122">
        <v>2.1102594592430357E-2</v>
      </c>
      <c r="C622" s="122">
        <v>8.4532623773281301E-5</v>
      </c>
      <c r="D622" s="122">
        <v>0.29966591485224225</v>
      </c>
      <c r="E622" s="122">
        <v>0.62725055766686033</v>
      </c>
      <c r="F622" s="122">
        <v>0.94414208161827884</v>
      </c>
      <c r="G622" s="122">
        <v>0.24078275453916609</v>
      </c>
      <c r="H622" s="122">
        <v>0.47412043493531253</v>
      </c>
      <c r="I622" s="122">
        <v>0.41024256490779165</v>
      </c>
      <c r="J622" s="122">
        <v>0.40898635090132407</v>
      </c>
      <c r="K622" s="100">
        <v>0.69418094752784421</v>
      </c>
      <c r="L622" s="101"/>
      <c r="M622" s="102">
        <v>621</v>
      </c>
      <c r="N622" s="125">
        <v>-2.0314912211544423</v>
      </c>
      <c r="O622" s="125">
        <v>-3.7612516252205555</v>
      </c>
      <c r="P622" s="125">
        <v>-0.52536161853201369</v>
      </c>
      <c r="Q622" s="125">
        <v>0.32458010750140703</v>
      </c>
      <c r="R622" s="125">
        <v>1.5905280114684155</v>
      </c>
      <c r="S622" s="125">
        <v>-0.70378687421418851</v>
      </c>
      <c r="T622" s="125">
        <v>-6.4916014363219601E-2</v>
      </c>
      <c r="U622" s="122">
        <v>-0.22692105467528259</v>
      </c>
      <c r="V622" s="122">
        <v>-0.23015323198407406</v>
      </c>
      <c r="W622" s="94">
        <v>0.50773656056172156</v>
      </c>
      <c r="X622" s="56"/>
      <c r="Y622" s="95">
        <v>621</v>
      </c>
      <c r="Z622" s="122">
        <f>(幕後結果!$AB$2+幕後結果!$AB$4*幕後結果_最佳化!$N1623)*12/3</f>
        <v>-2.5704890568331806</v>
      </c>
      <c r="AA622" s="122">
        <f>(幕後結果!$AC$2+幕後結果!$AC$4*幕後結果_最佳化!$O1623)*12/3</f>
        <v>-6.7377039870145685</v>
      </c>
      <c r="AB622" s="122">
        <f>(幕後結果!$AD$2+幕後結果!$AD$4*幕後結果_最佳化!$P1623)*12/3</f>
        <v>-0.98642148559207399</v>
      </c>
      <c r="AC622" s="122">
        <f>(幕後結果!$AE$2+幕後結果!$AE$4*幕後結果_最佳化!$Q1623)*12/3</f>
        <v>0.22759082789871588</v>
      </c>
      <c r="AD622" s="122">
        <f>(幕後結果!$AF$2+幕後結果!$AF$4*幕後結果_最佳化!$R1623)*12/3</f>
        <v>0.63024421951354914</v>
      </c>
      <c r="AE622" s="122">
        <f>(幕後結果!$AG$2+幕後結果!$AG$4*幕後結果_最佳化!$S1623)*12/3</f>
        <v>-1.3458473999881886</v>
      </c>
      <c r="AF622" s="122">
        <f>(幕後結果!$AH$2+幕後結果!$AH$4*幕後結果_最佳化!$T1623)*12/3</f>
        <v>1.0061950817746177</v>
      </c>
      <c r="AG622" s="122">
        <f>(幕後結果!$AI$2+幕後結果!$AI$4*幕後結果_最佳化!$U1623)*12/3</f>
        <v>-1.7121971497842754</v>
      </c>
      <c r="AH622" s="122">
        <f>(幕後結果!$AJ$2+幕後結果!$AJ$4*幕後結果_最佳化!$V1623)*12/3</f>
        <v>-1.584933383788383</v>
      </c>
      <c r="AI622" s="96">
        <f>(幕後結果!$AK$2+幕後結果!$AK$4*幕後結果_最佳化!$W1623)*12/3</f>
        <v>-0.95821666262960825</v>
      </c>
      <c r="AJ622" s="56"/>
      <c r="AK622" s="56"/>
      <c r="AL622" s="56"/>
      <c r="AM622" s="104">
        <v>621</v>
      </c>
      <c r="AN622" s="122">
        <f t="shared" si="118"/>
        <v>0.18518786096363418</v>
      </c>
      <c r="AO622" s="122">
        <f t="shared" si="119"/>
        <v>0.14406362901147726</v>
      </c>
      <c r="AP622" s="122">
        <f t="shared" si="120"/>
        <v>0.1515175077241589</v>
      </c>
      <c r="AQ622" s="122">
        <f t="shared" si="121"/>
        <v>4.2776341576344426E-2</v>
      </c>
      <c r="AR622" s="122">
        <f t="shared" si="122"/>
        <v>3.8021911160333925E-2</v>
      </c>
      <c r="AS622" s="122">
        <f t="shared" si="123"/>
        <v>0.1311453377246343</v>
      </c>
      <c r="AT622" s="122">
        <f t="shared" si="124"/>
        <v>0.18070965408501352</v>
      </c>
      <c r="AU622" s="122">
        <f t="shared" si="125"/>
        <v>2.4412672838784403E-3</v>
      </c>
      <c r="AV622" s="122">
        <f t="shared" si="126"/>
        <v>2.7412036597543276E-2</v>
      </c>
      <c r="AW622" s="122">
        <f t="shared" si="127"/>
        <v>9.6724453872981772E-2</v>
      </c>
      <c r="AX622" s="122">
        <f t="shared" si="128"/>
        <v>1</v>
      </c>
      <c r="AY622" s="122">
        <f>SUMPRODUCT(AN622:AW622,幕後結果_最佳化!$Z$1005:$AI$1005)</f>
        <v>0.12051661725777579</v>
      </c>
      <c r="AZ622" s="122">
        <f>(SUMPRODUCT(AN622:AW622,MMULT(AN622:AW622,幕後結果!$AB$9:$AK$18)))*252</f>
        <v>5.6003555890650168E-2</v>
      </c>
      <c r="BA622" s="122">
        <f t="shared" si="129"/>
        <v>0.23665070439500105</v>
      </c>
      <c r="BB622" s="98">
        <f t="shared" si="130"/>
        <v>0.32797965869657203</v>
      </c>
      <c r="BC622" s="56"/>
      <c r="BD622" s="56"/>
    </row>
    <row r="623" spans="1:56">
      <c r="A623" s="91">
        <v>622</v>
      </c>
      <c r="B623" s="122">
        <v>0.89576989296469134</v>
      </c>
      <c r="C623" s="122">
        <v>5.8167710865529854E-2</v>
      </c>
      <c r="D623" s="122">
        <v>0.94164680119846045</v>
      </c>
      <c r="E623" s="122">
        <v>0.2735590956292242</v>
      </c>
      <c r="F623" s="122">
        <v>0.3579910987423629</v>
      </c>
      <c r="G623" s="122">
        <v>0.19619575116820398</v>
      </c>
      <c r="H623" s="122">
        <v>0.69985356155756606</v>
      </c>
      <c r="I623" s="122">
        <v>0.28818859105505723</v>
      </c>
      <c r="J623" s="122">
        <v>8.629152270063889E-3</v>
      </c>
      <c r="K623" s="100">
        <v>0.3941207318911919</v>
      </c>
      <c r="L623" s="101"/>
      <c r="M623" s="102">
        <v>622</v>
      </c>
      <c r="N623" s="125">
        <v>1.2578107304616986</v>
      </c>
      <c r="O623" s="125">
        <v>-1.5703426291733098</v>
      </c>
      <c r="P623" s="125">
        <v>1.568749165422914</v>
      </c>
      <c r="Q623" s="125">
        <v>-0.6020840496793145</v>
      </c>
      <c r="R623" s="125">
        <v>-0.36383369782362612</v>
      </c>
      <c r="S623" s="125">
        <v>-0.85528840978814324</v>
      </c>
      <c r="T623" s="125">
        <v>0.52397938705925284</v>
      </c>
      <c r="U623" s="122">
        <v>-0.55868432037395888</v>
      </c>
      <c r="V623" s="122">
        <v>-2.3811580705076527</v>
      </c>
      <c r="W623" s="94">
        <v>-0.26859486563449458</v>
      </c>
      <c r="X623" s="56"/>
      <c r="Y623" s="95">
        <v>622</v>
      </c>
      <c r="Z623" s="122">
        <f>(幕後結果!$AB$2+幕後結果!$AB$4*幕後結果_最佳化!$N1624)*12/3</f>
        <v>1.5133450866759766</v>
      </c>
      <c r="AA623" s="122">
        <f>(幕後結果!$AC$2+幕後結果!$AC$4*幕後結果_最佳化!$O1624)*12/3</f>
        <v>-3.4326803698115249</v>
      </c>
      <c r="AB623" s="122">
        <f>(幕後結果!$AD$2+幕後結果!$AD$4*幕後結果_最佳化!$P1624)*12/3</f>
        <v>2.0401582746569558</v>
      </c>
      <c r="AC623" s="122">
        <f>(幕後結果!$AE$2+幕後結果!$AE$4*幕後結果_最佳化!$Q1624)*12/3</f>
        <v>0.6242837367546441</v>
      </c>
      <c r="AD623" s="122">
        <f>(幕後結果!$AF$2+幕後結果!$AF$4*幕後結果_最佳化!$R1624)*12/3</f>
        <v>-0.44295679307561225</v>
      </c>
      <c r="AE623" s="122">
        <f>(幕後結果!$AG$2+幕後結果!$AG$4*幕後結果_最佳化!$S1624)*12/3</f>
        <v>-0.50609429052344257</v>
      </c>
      <c r="AF623" s="122">
        <f>(幕後結果!$AH$2+幕後結果!$AH$4*幕後結果_最佳化!$T1624)*12/3</f>
        <v>2.0963994328327611</v>
      </c>
      <c r="AG623" s="122">
        <f>(幕後結果!$AI$2+幕後結果!$AI$4*幕後結果_最佳化!$U1624)*12/3</f>
        <v>-0.86493207909287539</v>
      </c>
      <c r="AH623" s="122">
        <f>(幕後結果!$AJ$2+幕後結果!$AJ$4*幕後結果_最佳化!$V1624)*12/3</f>
        <v>-1.5974026779756405</v>
      </c>
      <c r="AI623" s="96">
        <f>(幕後結果!$AK$2+幕後結果!$AK$4*幕後結果_最佳化!$W1624)*12/3</f>
        <v>-0.72182673227698257</v>
      </c>
      <c r="AJ623" s="56"/>
      <c r="AK623" s="56"/>
      <c r="AL623" s="56"/>
      <c r="AM623" s="104">
        <v>622</v>
      </c>
      <c r="AN623" s="122">
        <f t="shared" si="118"/>
        <v>5.4804913448349958E-2</v>
      </c>
      <c r="AO623" s="122">
        <f t="shared" si="119"/>
        <v>5.9687841083124783E-2</v>
      </c>
      <c r="AP623" s="122">
        <f t="shared" si="120"/>
        <v>7.3598042372470016E-2</v>
      </c>
      <c r="AQ623" s="122">
        <f t="shared" si="121"/>
        <v>0.18693084673017998</v>
      </c>
      <c r="AR623" s="122">
        <f t="shared" si="122"/>
        <v>2.0741166993563206E-2</v>
      </c>
      <c r="AS623" s="122">
        <f t="shared" si="123"/>
        <v>0.20489887685056066</v>
      </c>
      <c r="AT623" s="122">
        <f t="shared" si="124"/>
        <v>0.18704928504534313</v>
      </c>
      <c r="AU623" s="122">
        <f t="shared" si="125"/>
        <v>0.15225840538316399</v>
      </c>
      <c r="AV623" s="122">
        <f t="shared" si="126"/>
        <v>2.5954392801869449E-2</v>
      </c>
      <c r="AW623" s="122">
        <f t="shared" si="127"/>
        <v>3.4076229291374834E-2</v>
      </c>
      <c r="AX623" s="122">
        <f t="shared" si="128"/>
        <v>1</v>
      </c>
      <c r="AY623" s="122">
        <f>SUMPRODUCT(AN623:AW623,幕後結果_最佳化!$Z$1005:$AI$1005)</f>
        <v>0.26170755526066858</v>
      </c>
      <c r="AZ623" s="122">
        <f>(SUMPRODUCT(AN623:AW623,MMULT(AN623:AW623,幕後結果!$AB$9:$AK$18)))*252</f>
        <v>5.0605017441038409E-2</v>
      </c>
      <c r="BA623" s="122">
        <f t="shared" si="129"/>
        <v>0.22495558993063144</v>
      </c>
      <c r="BB623" s="98">
        <f t="shared" si="130"/>
        <v>0.9726700071251454</v>
      </c>
      <c r="BC623" s="56"/>
      <c r="BD623" s="56"/>
    </row>
    <row r="624" spans="1:56">
      <c r="A624" s="91">
        <v>623</v>
      </c>
      <c r="B624" s="122">
        <v>0.4648545242580695</v>
      </c>
      <c r="C624" s="122">
        <v>0.88763199752942468</v>
      </c>
      <c r="D624" s="122">
        <v>0.42332088647407118</v>
      </c>
      <c r="E624" s="122">
        <v>0.969754736159532</v>
      </c>
      <c r="F624" s="122">
        <v>0.74561492601380919</v>
      </c>
      <c r="G624" s="122">
        <v>0.83402741039762329</v>
      </c>
      <c r="H624" s="122">
        <v>0.77248404563949058</v>
      </c>
      <c r="I624" s="122">
        <v>6.397522249532539E-2</v>
      </c>
      <c r="J624" s="122">
        <v>0.17005765037772647</v>
      </c>
      <c r="K624" s="100">
        <v>1.0788824296628752E-2</v>
      </c>
      <c r="L624" s="101"/>
      <c r="M624" s="102">
        <v>623</v>
      </c>
      <c r="N624" s="125">
        <v>-8.8210907079738762E-2</v>
      </c>
      <c r="O624" s="125">
        <v>1.2140306900268532</v>
      </c>
      <c r="P624" s="125">
        <v>-0.19340503445449148</v>
      </c>
      <c r="Q624" s="125">
        <v>1.8772011667930129</v>
      </c>
      <c r="R624" s="125">
        <v>0.66075390516921861</v>
      </c>
      <c r="S624" s="125">
        <v>0.97020327381520344</v>
      </c>
      <c r="T624" s="125">
        <v>0.7470524374155465</v>
      </c>
      <c r="U624" s="122">
        <v>-1.5222340547888356</v>
      </c>
      <c r="V624" s="122">
        <v>-0.95393745900600779</v>
      </c>
      <c r="W624" s="94">
        <v>-2.297721438232041</v>
      </c>
      <c r="X624" s="56"/>
      <c r="Y624" s="95">
        <v>623</v>
      </c>
      <c r="Z624" s="122">
        <f>(幕後結果!$AB$2+幕後結果!$AB$4*幕後結果_最佳化!$N1625)*12/3</f>
        <v>-0.1578086116316566</v>
      </c>
      <c r="AA624" s="122">
        <f>(幕後結果!$AC$2+幕後結果!$AC$4*幕後結果_最佳化!$O1625)*12/3</f>
        <v>0.28743993280207802</v>
      </c>
      <c r="AB624" s="122">
        <f>(幕後結果!$AD$2+幕後結果!$AD$4*幕後結果_最佳化!$P1625)*12/3</f>
        <v>0.39162679276110834</v>
      </c>
      <c r="AC624" s="122">
        <f>(幕後結果!$AE$2+幕後結果!$AE$4*幕後結果_最佳化!$Q1625)*12/3</f>
        <v>2.4083288077809364</v>
      </c>
      <c r="AD624" s="122">
        <f>(幕後結果!$AF$2+幕後結果!$AF$4*幕後結果_最佳化!$R1625)*12/3</f>
        <v>0.63846039952499067</v>
      </c>
      <c r="AE624" s="122">
        <f>(幕後結果!$AG$2+幕後結果!$AG$4*幕後結果_最佳化!$S1625)*12/3</f>
        <v>2.395760379160798</v>
      </c>
      <c r="AF624" s="122">
        <f>(幕後結果!$AH$2+幕後結果!$AH$4*幕後結果_最佳化!$T1625)*12/3</f>
        <v>1.7451702110518026</v>
      </c>
      <c r="AG624" s="122">
        <f>(幕後結果!$AI$2+幕後結果!$AI$4*幕後結果_最佳化!$U1625)*12/3</f>
        <v>-2.575954786599655</v>
      </c>
      <c r="AH624" s="122">
        <f>(幕後結果!$AJ$2+幕後結果!$AJ$4*幕後結果_最佳化!$V1625)*12/3</f>
        <v>-0.11371180118827184</v>
      </c>
      <c r="AI624" s="96">
        <f>(幕後結果!$AK$2+幕後結果!$AK$4*幕後結果_最佳化!$W1625)*12/3</f>
        <v>-1.0510869352180687</v>
      </c>
      <c r="AJ624" s="56"/>
      <c r="AK624" s="56"/>
      <c r="AL624" s="56"/>
      <c r="AM624" s="104">
        <v>623</v>
      </c>
      <c r="AN624" s="122">
        <f t="shared" si="118"/>
        <v>8.3314118074279783E-2</v>
      </c>
      <c r="AO624" s="122">
        <f t="shared" si="119"/>
        <v>2.6608056780785847E-2</v>
      </c>
      <c r="AP624" s="122">
        <f t="shared" si="120"/>
        <v>0.1115035957358355</v>
      </c>
      <c r="AQ624" s="122">
        <f t="shared" si="121"/>
        <v>8.9306670749691133E-2</v>
      </c>
      <c r="AR624" s="122">
        <f t="shared" si="122"/>
        <v>0.14122079875713428</v>
      </c>
      <c r="AS624" s="122">
        <f t="shared" si="123"/>
        <v>0.10852363186754502</v>
      </c>
      <c r="AT624" s="122">
        <f t="shared" si="124"/>
        <v>9.7821555910644856E-2</v>
      </c>
      <c r="AU624" s="122">
        <f t="shared" si="125"/>
        <v>0.15295890270302376</v>
      </c>
      <c r="AV624" s="122">
        <f t="shared" si="126"/>
        <v>0.1388123149582213</v>
      </c>
      <c r="AW624" s="122">
        <f t="shared" si="127"/>
        <v>4.993035446283843E-2</v>
      </c>
      <c r="AX624" s="122">
        <f t="shared" si="128"/>
        <v>0.99999999999999989</v>
      </c>
      <c r="AY624" s="122">
        <f>SUMPRODUCT(AN624:AW624,幕後結果_最佳化!$Z$1005:$AI$1005)</f>
        <v>9.2555116976971441E-2</v>
      </c>
      <c r="AZ624" s="122">
        <f>(SUMPRODUCT(AN624:AW624,MMULT(AN624:AW624,幕後結果!$AB$9:$AK$18)))*252</f>
        <v>4.4844597724997E-2</v>
      </c>
      <c r="BA624" s="122">
        <f t="shared" si="129"/>
        <v>0.21176543090173383</v>
      </c>
      <c r="BB624" s="98">
        <f t="shared" si="130"/>
        <v>0.23448169404010544</v>
      </c>
      <c r="BC624" s="56"/>
      <c r="BD624" s="56"/>
    </row>
    <row r="625" spans="1:56">
      <c r="A625" s="91">
        <v>624</v>
      </c>
      <c r="B625" s="122">
        <v>0.38634124687095039</v>
      </c>
      <c r="C625" s="122">
        <v>0.52860722952386263</v>
      </c>
      <c r="D625" s="122">
        <v>0.28049840311444152</v>
      </c>
      <c r="E625" s="122">
        <v>0.967098414058853</v>
      </c>
      <c r="F625" s="122">
        <v>0.2541257082649655</v>
      </c>
      <c r="G625" s="122">
        <v>0.81017859252670865</v>
      </c>
      <c r="H625" s="122">
        <v>0.74760083465630456</v>
      </c>
      <c r="I625" s="122">
        <v>5.5994155751302399E-2</v>
      </c>
      <c r="J625" s="122">
        <v>0.12283500234924949</v>
      </c>
      <c r="K625" s="100">
        <v>4.0317742843932081E-2</v>
      </c>
      <c r="L625" s="101"/>
      <c r="M625" s="102">
        <v>624</v>
      </c>
      <c r="N625" s="125">
        <v>-0.2888678677950986</v>
      </c>
      <c r="O625" s="125">
        <v>7.1769254632505108E-2</v>
      </c>
      <c r="P625" s="125">
        <v>-0.5813615493947295</v>
      </c>
      <c r="Q625" s="125">
        <v>1.8397621002903108</v>
      </c>
      <c r="R625" s="125">
        <v>-0.66156285982735286</v>
      </c>
      <c r="S625" s="125">
        <v>0.87855461123241807</v>
      </c>
      <c r="T625" s="125">
        <v>0.66695898748711835</v>
      </c>
      <c r="U625" s="122">
        <v>-1.5893193535952235</v>
      </c>
      <c r="V625" s="122">
        <v>-1.1609308921562862</v>
      </c>
      <c r="W625" s="94">
        <v>-1.7470106792136102</v>
      </c>
      <c r="X625" s="56"/>
      <c r="Y625" s="95">
        <v>624</v>
      </c>
      <c r="Z625" s="122">
        <f>(幕後結果!$AB$2+幕後結果!$AB$4*幕後結果_最佳化!$N1626)*12/3</f>
        <v>-0.40693434084588698</v>
      </c>
      <c r="AA625" s="122">
        <f>(幕後結果!$AC$2+幕後結果!$AC$4*幕後結果_最佳化!$O1626)*12/3</f>
        <v>-1.3041137225249884</v>
      </c>
      <c r="AB625" s="122">
        <f>(幕後結果!$AD$2+幕後結果!$AD$4*幕後結果_最佳化!$P1626)*12/3</f>
        <v>-0.12076981865573155</v>
      </c>
      <c r="AC625" s="122">
        <f>(幕後結果!$AE$2+幕後結果!$AE$4*幕後結果_最佳化!$Q1626)*12/3</f>
        <v>2.0801330280434893</v>
      </c>
      <c r="AD625" s="122">
        <f>(幕後結果!$AF$2+幕後結果!$AF$4*幕後結果_最佳化!$R1626)*12/3</f>
        <v>-0.40954452519744278</v>
      </c>
      <c r="AE625" s="122">
        <f>(幕後結果!$AG$2+幕後結果!$AG$4*幕後結果_最佳化!$S1626)*12/3</f>
        <v>1.7710423985960901</v>
      </c>
      <c r="AF625" s="122">
        <f>(幕後結果!$AH$2+幕後結果!$AH$4*幕後結果_最佳化!$T1626)*12/3</f>
        <v>1.3107957330913502</v>
      </c>
      <c r="AG625" s="122">
        <f>(幕後結果!$AI$2+幕後結果!$AI$4*幕後結果_最佳化!$U1626)*12/3</f>
        <v>-2.9226397648882867</v>
      </c>
      <c r="AH625" s="122">
        <f>(幕後結果!$AJ$2+幕後結果!$AJ$4*幕後結果_最佳化!$V1626)*12/3</f>
        <v>-0.83845726160886125</v>
      </c>
      <c r="AI625" s="96">
        <f>(幕後結果!$AK$2+幕後結果!$AK$4*幕後結果_最佳化!$W1626)*12/3</f>
        <v>-1.2723113548244731</v>
      </c>
      <c r="AJ625" s="56"/>
      <c r="AK625" s="56"/>
      <c r="AL625" s="56"/>
      <c r="AM625" s="104">
        <v>624</v>
      </c>
      <c r="AN625" s="122">
        <f t="shared" si="118"/>
        <v>0.19019334924018311</v>
      </c>
      <c r="AO625" s="122">
        <f t="shared" si="119"/>
        <v>0.12614016239018203</v>
      </c>
      <c r="AP625" s="122">
        <f t="shared" si="120"/>
        <v>7.9594160792627027E-3</v>
      </c>
      <c r="AQ625" s="122">
        <f t="shared" si="121"/>
        <v>6.6432748972155134E-2</v>
      </c>
      <c r="AR625" s="122">
        <f t="shared" si="122"/>
        <v>6.1564573827424141E-2</v>
      </c>
      <c r="AS625" s="122">
        <f t="shared" si="123"/>
        <v>0.11401788750033112</v>
      </c>
      <c r="AT625" s="122">
        <f t="shared" si="124"/>
        <v>5.1608672341577788E-2</v>
      </c>
      <c r="AU625" s="122">
        <f t="shared" si="125"/>
        <v>0.12146768384748997</v>
      </c>
      <c r="AV625" s="122">
        <f t="shared" si="126"/>
        <v>0.14868156186770887</v>
      </c>
      <c r="AW625" s="122">
        <f t="shared" si="127"/>
        <v>0.11193394393368529</v>
      </c>
      <c r="AX625" s="122">
        <f t="shared" si="128"/>
        <v>1.0000000000000002</v>
      </c>
      <c r="AY625" s="122">
        <f>SUMPRODUCT(AN625:AW625,幕後結果_最佳化!$Z$1005:$AI$1005)</f>
        <v>-0.15628962994181816</v>
      </c>
      <c r="AZ625" s="122">
        <f>(SUMPRODUCT(AN625:AW625,MMULT(AN625:AW625,幕後結果!$AB$9:$AK$18)))*252</f>
        <v>5.6702911321740032E-2</v>
      </c>
      <c r="BA625" s="122">
        <f t="shared" si="129"/>
        <v>0.23812373111838314</v>
      </c>
      <c r="BB625" s="98">
        <f t="shared" si="130"/>
        <v>-0.83649634165521747</v>
      </c>
      <c r="BC625" s="56"/>
      <c r="BD625" s="56"/>
    </row>
    <row r="626" spans="1:56">
      <c r="A626" s="91">
        <v>625</v>
      </c>
      <c r="B626" s="122">
        <v>0.6915277205181336</v>
      </c>
      <c r="C626" s="122">
        <v>0.43758384792296501</v>
      </c>
      <c r="D626" s="122">
        <v>0.77514008199711126</v>
      </c>
      <c r="E626" s="122">
        <v>0.24458053146589731</v>
      </c>
      <c r="F626" s="122">
        <v>0.3829296709598744</v>
      </c>
      <c r="G626" s="122">
        <v>4.0662000442587498E-2</v>
      </c>
      <c r="H626" s="122">
        <v>0.60560361084980552</v>
      </c>
      <c r="I626" s="122">
        <v>0.93593455636058609</v>
      </c>
      <c r="J626" s="122">
        <v>8.1405217990490275E-2</v>
      </c>
      <c r="K626" s="100">
        <v>3.0228471321327444E-3</v>
      </c>
      <c r="L626" s="101"/>
      <c r="M626" s="102">
        <v>625</v>
      </c>
      <c r="N626" s="125">
        <v>0.5001853697704729</v>
      </c>
      <c r="O626" s="125">
        <v>-0.15709789586930517</v>
      </c>
      <c r="P626" s="125">
        <v>0.75588218499549353</v>
      </c>
      <c r="Q626" s="125">
        <v>-0.69164377672823762</v>
      </c>
      <c r="R626" s="125">
        <v>-0.29779537865962313</v>
      </c>
      <c r="S626" s="125">
        <v>-1.7430550409379764</v>
      </c>
      <c r="T626" s="125">
        <v>0.26787858481057714</v>
      </c>
      <c r="U626" s="122">
        <v>1.5215140537633374</v>
      </c>
      <c r="V626" s="122">
        <v>-1.3956814725391284</v>
      </c>
      <c r="W626" s="94">
        <v>-2.74529273622846</v>
      </c>
      <c r="X626" s="56"/>
      <c r="Y626" s="95">
        <v>625</v>
      </c>
      <c r="Z626" s="122">
        <f>(幕後結果!$AB$2+幕後結果!$AB$4*幕後結果_最佳化!$N1627)*12/3</f>
        <v>0.57271501941836989</v>
      </c>
      <c r="AA626" s="122">
        <f>(幕後結果!$AC$2+幕後結果!$AC$4*幕後結果_最佳化!$O1627)*12/3</f>
        <v>-1.5509523979383968</v>
      </c>
      <c r="AB626" s="122">
        <f>(幕後結果!$AD$2+幕後結果!$AD$4*幕後結果_最佳化!$P1627)*12/3</f>
        <v>1.2516132330624741</v>
      </c>
      <c r="AC626" s="122">
        <f>(幕後結果!$AE$2+幕後結果!$AE$4*幕後結果_最佳化!$Q1627)*12/3</f>
        <v>0.56711346947097208</v>
      </c>
      <c r="AD626" s="122">
        <f>(幕後結果!$AF$2+幕後結果!$AF$4*幕後結果_最佳化!$R1627)*12/3</f>
        <v>-0.30062931278495786</v>
      </c>
      <c r="AE626" s="122">
        <f>(幕後結果!$AG$2+幕後結果!$AG$4*幕後結果_最佳化!$S1627)*12/3</f>
        <v>-1.1445757925247937</v>
      </c>
      <c r="AF626" s="122">
        <f>(幕後結果!$AH$2+幕後結果!$AH$4*幕後結果_最佳化!$T1627)*12/3</f>
        <v>1.6754308274777465</v>
      </c>
      <c r="AG626" s="122">
        <f>(幕後結果!$AI$2+幕後結果!$AI$4*幕後結果_最佳化!$U1627)*12/3</f>
        <v>1.0498897777620453</v>
      </c>
      <c r="AH626" s="122">
        <f>(幕後結果!$AJ$2+幕後結果!$AJ$4*幕後結果_最佳化!$V1627)*12/3</f>
        <v>-0.50534641570349736</v>
      </c>
      <c r="AI626" s="96">
        <f>(幕後結果!$AK$2+幕後結果!$AK$4*幕後結果_最佳化!$W1627)*12/3</f>
        <v>-1.784079715386109</v>
      </c>
      <c r="AJ626" s="56"/>
      <c r="AK626" s="56"/>
      <c r="AL626" s="56"/>
      <c r="AM626" s="104">
        <v>625</v>
      </c>
      <c r="AN626" s="122">
        <f t="shared" si="118"/>
        <v>7.2003516983867741E-2</v>
      </c>
      <c r="AO626" s="122">
        <f t="shared" si="119"/>
        <v>3.7028154854036072E-2</v>
      </c>
      <c r="AP626" s="122">
        <f t="shared" si="120"/>
        <v>6.7649966942621514E-2</v>
      </c>
      <c r="AQ626" s="122">
        <f t="shared" si="121"/>
        <v>0.2401269461766784</v>
      </c>
      <c r="AR626" s="122">
        <f t="shared" si="122"/>
        <v>4.455640364123397E-2</v>
      </c>
      <c r="AS626" s="122">
        <f t="shared" si="123"/>
        <v>0.16405774450370939</v>
      </c>
      <c r="AT626" s="122">
        <f t="shared" si="124"/>
        <v>0.11775569987090598</v>
      </c>
      <c r="AU626" s="122">
        <f t="shared" si="125"/>
        <v>0.20063875449379259</v>
      </c>
      <c r="AV626" s="122">
        <f t="shared" si="126"/>
        <v>5.4469324852548691E-2</v>
      </c>
      <c r="AW626" s="122">
        <f t="shared" si="127"/>
        <v>1.7134876806059339E-3</v>
      </c>
      <c r="AX626" s="122">
        <f t="shared" si="128"/>
        <v>1.0000000000000004</v>
      </c>
      <c r="AY626" s="122">
        <f>SUMPRODUCT(AN626:AW626,幕後結果_最佳化!$Z$1005:$AI$1005)</f>
        <v>0.21527710697609206</v>
      </c>
      <c r="AZ626" s="122">
        <f>(SUMPRODUCT(AN626:AW626,MMULT(AN626:AW626,幕後結果!$AB$9:$AK$18)))*252</f>
        <v>5.2639369651063292E-2</v>
      </c>
      <c r="BA626" s="122">
        <f t="shared" si="129"/>
        <v>0.2294327126873221</v>
      </c>
      <c r="BB626" s="98">
        <f t="shared" si="130"/>
        <v>0.7513187851769545</v>
      </c>
      <c r="BC626" s="56"/>
      <c r="BD626" s="56"/>
    </row>
    <row r="627" spans="1:56">
      <c r="A627" s="91">
        <v>626</v>
      </c>
      <c r="B627" s="122">
        <v>0.90828018938004895</v>
      </c>
      <c r="C627" s="122">
        <v>0.26013327057415814</v>
      </c>
      <c r="D627" s="122">
        <v>0.83810566078941706</v>
      </c>
      <c r="E627" s="122">
        <v>0.86999595939425145</v>
      </c>
      <c r="F627" s="122">
        <v>0.27841889837539258</v>
      </c>
      <c r="G627" s="122">
        <v>0.48547888819482887</v>
      </c>
      <c r="H627" s="122">
        <v>0.19551937604353675</v>
      </c>
      <c r="I627" s="122">
        <v>0.80095518718380365</v>
      </c>
      <c r="J627" s="122">
        <v>0.92817784508195311</v>
      </c>
      <c r="K627" s="100">
        <v>7.6390487476264424E-2</v>
      </c>
      <c r="L627" s="101"/>
      <c r="M627" s="102">
        <v>626</v>
      </c>
      <c r="N627" s="125">
        <v>1.3302387479817968</v>
      </c>
      <c r="O627" s="125">
        <v>-0.64293459387283414</v>
      </c>
      <c r="P627" s="125">
        <v>0.98670214457502214</v>
      </c>
      <c r="Q627" s="125">
        <v>1.1263720287991457</v>
      </c>
      <c r="R627" s="125">
        <v>-0.58754491135764708</v>
      </c>
      <c r="S627" s="125">
        <v>-3.6407070606809991E-2</v>
      </c>
      <c r="T627" s="125">
        <v>-0.8577351028822775</v>
      </c>
      <c r="U627" s="122">
        <v>0.8450379949583765</v>
      </c>
      <c r="V627" s="122">
        <v>1.4623537009601468</v>
      </c>
      <c r="W627" s="94">
        <v>-1.429777199776695</v>
      </c>
      <c r="X627" s="56"/>
      <c r="Y627" s="95">
        <v>626</v>
      </c>
      <c r="Z627" s="122">
        <f>(幕後結果!$AB$2+幕後結果!$AB$4*幕後結果_最佳化!$N1628)*12/3</f>
        <v>1.6032681205737702</v>
      </c>
      <c r="AA627" s="122">
        <f>(幕後結果!$AC$2+幕後結果!$AC$4*幕後結果_最佳化!$O1628)*12/3</f>
        <v>-2.1483515497689902</v>
      </c>
      <c r="AB627" s="122">
        <f>(幕後結果!$AD$2+幕後結果!$AD$4*幕後結果_最佳化!$P1628)*12/3</f>
        <v>1.6521431846513908</v>
      </c>
      <c r="AC627" s="122">
        <f>(幕後結果!$AE$2+幕後結果!$AE$4*幕後結果_最佳化!$Q1628)*12/3</f>
        <v>1.9052477663463654</v>
      </c>
      <c r="AD627" s="122">
        <f>(幕後結果!$AF$2+幕後結果!$AF$4*幕後結果_最佳化!$R1628)*12/3</f>
        <v>-0.40724148644197911</v>
      </c>
      <c r="AE627" s="122">
        <f>(幕後結果!$AG$2+幕後結果!$AG$4*幕後結果_最佳化!$S1628)*12/3</f>
        <v>1.1683705288658586</v>
      </c>
      <c r="AF627" s="122">
        <f>(幕後結果!$AH$2+幕後結果!$AH$4*幕後結果_最佳化!$T1628)*12/3</f>
        <v>0.52647374836488803</v>
      </c>
      <c r="AG627" s="122">
        <f>(幕後結果!$AI$2+幕後結果!$AI$4*幕後結果_最佳化!$U1628)*12/3</f>
        <v>0.70343913119564361</v>
      </c>
      <c r="AH627" s="122">
        <f>(幕後結果!$AJ$2+幕後結果!$AJ$4*幕後結果_最佳化!$V1628)*12/3</f>
        <v>1.2061149663231552</v>
      </c>
      <c r="AI627" s="96">
        <f>(幕後結果!$AK$2+幕後結果!$AK$4*幕後結果_最佳化!$W1628)*12/3</f>
        <v>-0.84347961951394035</v>
      </c>
      <c r="AJ627" s="56"/>
      <c r="AK627" s="56"/>
      <c r="AL627" s="56"/>
      <c r="AM627" s="104">
        <v>626</v>
      </c>
      <c r="AN627" s="122">
        <f t="shared" si="118"/>
        <v>0.17782067605185387</v>
      </c>
      <c r="AO627" s="122">
        <f t="shared" si="119"/>
        <v>1.1820280492639879E-2</v>
      </c>
      <c r="AP627" s="122">
        <f t="shared" si="120"/>
        <v>0.10350350591449245</v>
      </c>
      <c r="AQ627" s="122">
        <f t="shared" si="121"/>
        <v>0.19269929267232408</v>
      </c>
      <c r="AR627" s="122">
        <f t="shared" si="122"/>
        <v>5.2176951901344868E-3</v>
      </c>
      <c r="AS627" s="122">
        <f t="shared" si="123"/>
        <v>0.16418148359205162</v>
      </c>
      <c r="AT627" s="122">
        <f t="shared" si="124"/>
        <v>0.16011915330669382</v>
      </c>
      <c r="AU627" s="122">
        <f t="shared" si="125"/>
        <v>3.2399043199730394E-2</v>
      </c>
      <c r="AV627" s="122">
        <f t="shared" si="126"/>
        <v>6.1553556112250572E-2</v>
      </c>
      <c r="AW627" s="122">
        <f t="shared" si="127"/>
        <v>9.068531346782896E-2</v>
      </c>
      <c r="AX627" s="122">
        <f t="shared" si="128"/>
        <v>1.0000000000000002</v>
      </c>
      <c r="AY627" s="122">
        <f>SUMPRODUCT(AN627:AW627,幕後結果_最佳化!$Z$1005:$AI$1005)</f>
        <v>0.38249077532589359</v>
      </c>
      <c r="AZ627" s="122">
        <f>(SUMPRODUCT(AN627:AW627,MMULT(AN627:AW627,幕後結果!$AB$9:$AK$18)))*252</f>
        <v>5.2393510021710867E-2</v>
      </c>
      <c r="BA627" s="122">
        <f t="shared" si="129"/>
        <v>0.22889628660533326</v>
      </c>
      <c r="BB627" s="98">
        <f t="shared" si="130"/>
        <v>1.4836010682489646</v>
      </c>
      <c r="BC627" s="56"/>
      <c r="BD627" s="56"/>
    </row>
    <row r="628" spans="1:56">
      <c r="A628" s="91">
        <v>627</v>
      </c>
      <c r="B628" s="122">
        <v>0.26760472696122295</v>
      </c>
      <c r="C628" s="122">
        <v>0.46675207600990021</v>
      </c>
      <c r="D628" s="122">
        <v>0.88791347173076129</v>
      </c>
      <c r="E628" s="122">
        <v>0.41516325623234418</v>
      </c>
      <c r="F628" s="122">
        <v>0.72505848533122763</v>
      </c>
      <c r="G628" s="122">
        <v>0.15117077127785605</v>
      </c>
      <c r="H628" s="122">
        <v>0.33521192188472959</v>
      </c>
      <c r="I628" s="122">
        <v>0.18718543551822986</v>
      </c>
      <c r="J628" s="122">
        <v>0.78472910659898343</v>
      </c>
      <c r="K628" s="100">
        <v>0.16327137916572587</v>
      </c>
      <c r="L628" s="101"/>
      <c r="M628" s="102">
        <v>627</v>
      </c>
      <c r="N628" s="125">
        <v>-0.62007341505256475</v>
      </c>
      <c r="O628" s="125">
        <v>-8.3436895991773286E-2</v>
      </c>
      <c r="P628" s="125">
        <v>1.215506276088854</v>
      </c>
      <c r="Q628" s="125">
        <v>-0.21428282266990983</v>
      </c>
      <c r="R628" s="125">
        <v>0.59793541319248977</v>
      </c>
      <c r="S628" s="125">
        <v>-1.0314250420149464</v>
      </c>
      <c r="T628" s="125">
        <v>-0.42556637845140588</v>
      </c>
      <c r="U628" s="122">
        <v>-0.88831585951195191</v>
      </c>
      <c r="V628" s="122">
        <v>0.78826487834701497</v>
      </c>
      <c r="W628" s="94">
        <v>-0.98110136307854956</v>
      </c>
      <c r="X628" s="56"/>
      <c r="Y628" s="95">
        <v>627</v>
      </c>
      <c r="Z628" s="122">
        <f>(幕後結果!$AB$2+幕後結果!$AB$4*幕後結果_最佳化!$N1629)*12/3</f>
        <v>-0.81814271949446482</v>
      </c>
      <c r="AA628" s="122">
        <f>(幕後結果!$AC$2+幕後結果!$AC$4*幕後結果_最佳化!$O1629)*12/3</f>
        <v>-1.5467759353157211</v>
      </c>
      <c r="AB628" s="122">
        <f>(幕後結果!$AD$2+幕後結果!$AD$4*幕後結果_最佳化!$P1629)*12/3</f>
        <v>1.3197032611031245</v>
      </c>
      <c r="AC628" s="122">
        <f>(幕後結果!$AE$2+幕後結果!$AE$4*幕後結果_最佳化!$Q1629)*12/3</f>
        <v>0.96764144369431193</v>
      </c>
      <c r="AD628" s="122">
        <f>(幕後結果!$AF$2+幕後結果!$AF$4*幕後結果_最佳化!$R1629)*12/3</f>
        <v>0.43721330297307381</v>
      </c>
      <c r="AE628" s="122">
        <f>(幕後結果!$AG$2+幕後結果!$AG$4*幕後結果_最佳化!$S1629)*12/3</f>
        <v>-0.4098415044781738</v>
      </c>
      <c r="AF628" s="122">
        <f>(幕後結果!$AH$2+幕後結果!$AH$4*幕後結果_最佳化!$T1629)*12/3</f>
        <v>0.94031160283639281</v>
      </c>
      <c r="AG628" s="122">
        <f>(幕後結果!$AI$2+幕後結果!$AI$4*幕後結果_最佳化!$U1629)*12/3</f>
        <v>-2.1345243291663554</v>
      </c>
      <c r="AH628" s="122">
        <f>(幕後結果!$AJ$2+幕後結果!$AJ$4*幕後結果_最佳化!$V1629)*12/3</f>
        <v>0.51988050043443323</v>
      </c>
      <c r="AI628" s="96">
        <f>(幕後結果!$AK$2+幕後結果!$AK$4*幕後結果_最佳化!$W1629)*12/3</f>
        <v>-1.0208595137807044</v>
      </c>
      <c r="AJ628" s="56"/>
      <c r="AK628" s="56"/>
      <c r="AL628" s="56"/>
      <c r="AM628" s="104">
        <v>627</v>
      </c>
      <c r="AN628" s="122">
        <f t="shared" si="118"/>
        <v>0.16423498390332669</v>
      </c>
      <c r="AO628" s="122">
        <f t="shared" si="119"/>
        <v>0.10183340282632625</v>
      </c>
      <c r="AP628" s="122">
        <f t="shared" si="120"/>
        <v>5.1475113365000776E-2</v>
      </c>
      <c r="AQ628" s="122">
        <f t="shared" si="121"/>
        <v>5.8047984979736428E-2</v>
      </c>
      <c r="AR628" s="122">
        <f t="shared" si="122"/>
        <v>9.7744110972992196E-2</v>
      </c>
      <c r="AS628" s="122">
        <f t="shared" si="123"/>
        <v>6.0339254751353238E-2</v>
      </c>
      <c r="AT628" s="122">
        <f t="shared" si="124"/>
        <v>0.14175375270200169</v>
      </c>
      <c r="AU628" s="122">
        <f t="shared" si="125"/>
        <v>0.19929958776428716</v>
      </c>
      <c r="AV628" s="122">
        <f t="shared" si="126"/>
        <v>3.7716818655977646E-2</v>
      </c>
      <c r="AW628" s="122">
        <f t="shared" si="127"/>
        <v>8.7554990078997877E-2</v>
      </c>
      <c r="AX628" s="122">
        <f t="shared" si="128"/>
        <v>1</v>
      </c>
      <c r="AY628" s="122">
        <f>SUMPRODUCT(AN628:AW628,幕後結果_最佳化!$Z$1005:$AI$1005)</f>
        <v>-9.4225017965726271E-2</v>
      </c>
      <c r="AZ628" s="122">
        <f>(SUMPRODUCT(AN628:AW628,MMULT(AN628:AW628,幕後結果!$AB$9:$AK$18)))*252</f>
        <v>5.5173386352794708E-2</v>
      </c>
      <c r="BA628" s="122">
        <f t="shared" si="129"/>
        <v>0.23489015805860131</v>
      </c>
      <c r="BB628" s="98">
        <f t="shared" si="130"/>
        <v>-0.58378358250121232</v>
      </c>
      <c r="BC628" s="56"/>
      <c r="BD628" s="56"/>
    </row>
    <row r="629" spans="1:56">
      <c r="A629" s="91">
        <v>628</v>
      </c>
      <c r="B629" s="122">
        <v>0.45717531055783711</v>
      </c>
      <c r="C629" s="122">
        <v>0.75963133398209748</v>
      </c>
      <c r="D629" s="122">
        <v>0.33941432710417896</v>
      </c>
      <c r="E629" s="122">
        <v>4.6256112473991751E-2</v>
      </c>
      <c r="F629" s="122">
        <v>7.4183022775342611E-2</v>
      </c>
      <c r="G629" s="122">
        <v>0.40136407234354121</v>
      </c>
      <c r="H629" s="122">
        <v>0.26981100725317675</v>
      </c>
      <c r="I629" s="122">
        <v>0.25221121297980464</v>
      </c>
      <c r="J629" s="122">
        <v>0.95981609746355234</v>
      </c>
      <c r="K629" s="100">
        <v>0.48677480858110966</v>
      </c>
      <c r="L629" s="101"/>
      <c r="M629" s="102">
        <v>628</v>
      </c>
      <c r="N629" s="125">
        <v>-0.10755257150962949</v>
      </c>
      <c r="O629" s="125">
        <v>0.70511715412845988</v>
      </c>
      <c r="P629" s="125">
        <v>-0.41406206441328525</v>
      </c>
      <c r="Q629" s="125">
        <v>-1.6822920346116359</v>
      </c>
      <c r="R629" s="125">
        <v>-1.445327042138246</v>
      </c>
      <c r="S629" s="125">
        <v>-0.24981794096349752</v>
      </c>
      <c r="T629" s="125">
        <v>-0.6133846783774598</v>
      </c>
      <c r="U629" s="122">
        <v>-0.66754758379435708</v>
      </c>
      <c r="V629" s="122">
        <v>1.748555956963151</v>
      </c>
      <c r="W629" s="94">
        <v>-3.3156712982374409E-2</v>
      </c>
      <c r="X629" s="56"/>
      <c r="Y629" s="95">
        <v>628</v>
      </c>
      <c r="Z629" s="122">
        <f>(幕後結果!$AB$2+幕後結果!$AB$4*幕後結果_最佳化!$N1630)*12/3</f>
        <v>-0.18182226278103644</v>
      </c>
      <c r="AA629" s="122">
        <f>(幕後結果!$AC$2+幕後結果!$AC$4*幕後結果_最佳化!$O1630)*12/3</f>
        <v>-0.41556053551084854</v>
      </c>
      <c r="AB629" s="122">
        <f>(幕後結果!$AD$2+幕後結果!$AD$4*幕後結果_最佳化!$P1630)*12/3</f>
        <v>0.14303688625944683</v>
      </c>
      <c r="AC629" s="122">
        <f>(幕後結果!$AE$2+幕後結果!$AE$4*幕後結果_最佳化!$Q1630)*12/3</f>
        <v>-0.31407440598204683</v>
      </c>
      <c r="AD629" s="122">
        <f>(幕後結果!$AF$2+幕後結果!$AF$4*幕後結果_最佳化!$R1630)*12/3</f>
        <v>-1.1503912909743499</v>
      </c>
      <c r="AE629" s="122">
        <f>(幕後結果!$AG$2+幕後結果!$AG$4*幕後結果_最佳化!$S1630)*12/3</f>
        <v>-0.83656936354818046</v>
      </c>
      <c r="AF629" s="122">
        <f>(幕後結果!$AH$2+幕後結果!$AH$4*幕後結果_最佳化!$T1630)*12/3</f>
        <v>0.39334690478281398</v>
      </c>
      <c r="AG629" s="122">
        <f>(幕後結果!$AI$2+幕後結果!$AI$4*幕後結果_最佳化!$U1630)*12/3</f>
        <v>-1.9365684969793058</v>
      </c>
      <c r="AH629" s="122">
        <f>(幕後結果!$AJ$2+幕後結果!$AJ$4*幕後結果_最佳化!$V1630)*12/3</f>
        <v>1.125782487754988</v>
      </c>
      <c r="AI629" s="96">
        <f>(幕後結果!$AK$2+幕後結果!$AK$4*幕後結果_最佳化!$W1630)*12/3</f>
        <v>-0.7521636635626856</v>
      </c>
      <c r="AJ629" s="56"/>
      <c r="AK629" s="56"/>
      <c r="AL629" s="56"/>
      <c r="AM629" s="104">
        <v>628</v>
      </c>
      <c r="AN629" s="122">
        <f t="shared" si="118"/>
        <v>9.0481529690850687E-2</v>
      </c>
      <c r="AO629" s="122">
        <f t="shared" si="119"/>
        <v>0.14722167520824861</v>
      </c>
      <c r="AP629" s="122">
        <f t="shared" si="120"/>
        <v>9.9246380512530402E-2</v>
      </c>
      <c r="AQ629" s="122">
        <f t="shared" si="121"/>
        <v>0.15371955875009785</v>
      </c>
      <c r="AR629" s="122">
        <f t="shared" si="122"/>
        <v>2.2525992389989531E-3</v>
      </c>
      <c r="AS629" s="122">
        <f t="shared" si="123"/>
        <v>5.3216368207315262E-2</v>
      </c>
      <c r="AT629" s="122">
        <f t="shared" si="124"/>
        <v>4.7540683731264813E-2</v>
      </c>
      <c r="AU629" s="122">
        <f t="shared" si="125"/>
        <v>0.28247411112259924</v>
      </c>
      <c r="AV629" s="122">
        <f t="shared" si="126"/>
        <v>2.9801200869153194E-2</v>
      </c>
      <c r="AW629" s="122">
        <f t="shared" si="127"/>
        <v>9.4045892668941075E-2</v>
      </c>
      <c r="AX629" s="122">
        <f t="shared" si="128"/>
        <v>1</v>
      </c>
      <c r="AY629" s="122">
        <f>SUMPRODUCT(AN629:AW629,幕後結果_最佳化!$Z$1005:$AI$1005)</f>
        <v>-0.22665261973904621</v>
      </c>
      <c r="AZ629" s="122">
        <f>(SUMPRODUCT(AN629:AW629,MMULT(AN629:AW629,幕後結果!$AB$9:$AK$18)))*252</f>
        <v>6.2037927547751941E-2</v>
      </c>
      <c r="BA629" s="122">
        <f t="shared" si="129"/>
        <v>0.24907414066448555</v>
      </c>
      <c r="BB629" s="98">
        <f t="shared" si="130"/>
        <v>-1.0822184070169938</v>
      </c>
      <c r="BC629" s="56"/>
      <c r="BD629" s="56"/>
    </row>
    <row r="630" spans="1:56">
      <c r="A630" s="91">
        <v>629</v>
      </c>
      <c r="B630" s="122">
        <v>7.1976270990104396E-2</v>
      </c>
      <c r="C630" s="122">
        <v>0.21061526111385653</v>
      </c>
      <c r="D630" s="122">
        <v>0.21822972013944097</v>
      </c>
      <c r="E630" s="122">
        <v>0.82238524848734285</v>
      </c>
      <c r="F630" s="122">
        <v>0.96319951236118828</v>
      </c>
      <c r="G630" s="122">
        <v>0.72985441485745817</v>
      </c>
      <c r="H630" s="122">
        <v>8.4044442070015934E-2</v>
      </c>
      <c r="I630" s="122">
        <v>0.27799669027914264</v>
      </c>
      <c r="J630" s="122">
        <v>0.91575593458679827</v>
      </c>
      <c r="K630" s="100">
        <v>2.9193909917777594E-2</v>
      </c>
      <c r="L630" s="101"/>
      <c r="M630" s="102">
        <v>629</v>
      </c>
      <c r="N630" s="125">
        <v>-1.461229237073413</v>
      </c>
      <c r="O630" s="125">
        <v>-0.80428824964235301</v>
      </c>
      <c r="P630" s="125">
        <v>-0.77818587902676806</v>
      </c>
      <c r="Q630" s="125">
        <v>0.92449336764671075</v>
      </c>
      <c r="R630" s="125">
        <v>1.789085945358148</v>
      </c>
      <c r="S630" s="125">
        <v>0.61237274458735369</v>
      </c>
      <c r="T630" s="125">
        <v>-1.3783706376125795</v>
      </c>
      <c r="U630" s="122">
        <v>-0.58880307839940704</v>
      </c>
      <c r="V630" s="122">
        <v>1.3770780092262729</v>
      </c>
      <c r="W630" s="94">
        <v>-1.8927748325445937</v>
      </c>
      <c r="X630" s="56"/>
      <c r="Y630" s="95">
        <v>629</v>
      </c>
      <c r="Z630" s="122">
        <f>(幕後結果!$AB$2+幕後結果!$AB$4*幕後結果_最佳化!$N1631)*12/3</f>
        <v>-1.8624800641679924</v>
      </c>
      <c r="AA630" s="122">
        <f>(幕後結果!$AC$2+幕後結果!$AC$4*幕後結果_最佳化!$O1631)*12/3</f>
        <v>-2.6132455563236201</v>
      </c>
      <c r="AB630" s="122">
        <f>(幕後結果!$AD$2+幕後結果!$AD$4*幕後結果_最佳化!$P1631)*12/3</f>
        <v>-0.73327840721174231</v>
      </c>
      <c r="AC630" s="122">
        <f>(幕後結果!$AE$2+幕後結果!$AE$4*幕後結果_最佳化!$Q1631)*12/3</f>
        <v>1.1486132415391446</v>
      </c>
      <c r="AD630" s="122">
        <f>(幕後結果!$AF$2+幕後結果!$AF$4*幕後結果_最佳化!$R1631)*12/3</f>
        <v>1.0921607765088523</v>
      </c>
      <c r="AE630" s="122">
        <f>(幕後結果!$AG$2+幕後結果!$AG$4*幕後結果_最佳化!$S1631)*12/3</f>
        <v>0.79990130706765383</v>
      </c>
      <c r="AF630" s="122">
        <f>(幕後結果!$AH$2+幕後結果!$AH$4*幕後結果_最佳化!$T1631)*12/3</f>
        <v>-0.19363071312938884</v>
      </c>
      <c r="AG630" s="122">
        <f>(幕後結果!$AI$2+幕後結果!$AI$4*幕後結果_最佳化!$U1631)*12/3</f>
        <v>-1.9180774843953072</v>
      </c>
      <c r="AH630" s="122">
        <f>(幕後結果!$AJ$2+幕後結果!$AJ$4*幕後結果_最佳化!$V1631)*12/3</f>
        <v>0.2743420462562588</v>
      </c>
      <c r="AI630" s="96">
        <f>(幕後結果!$AK$2+幕後結果!$AK$4*幕後結果_最佳化!$W1631)*12/3</f>
        <v>-1.345665130303549</v>
      </c>
      <c r="AJ630" s="56"/>
      <c r="AK630" s="56"/>
      <c r="AL630" s="56"/>
      <c r="AM630" s="104">
        <v>629</v>
      </c>
      <c r="AN630" s="122">
        <f t="shared" si="118"/>
        <v>0.19282363934897942</v>
      </c>
      <c r="AO630" s="122">
        <f t="shared" si="119"/>
        <v>0.10257374256225121</v>
      </c>
      <c r="AP630" s="122">
        <f t="shared" si="120"/>
        <v>0.11482560760667911</v>
      </c>
      <c r="AQ630" s="122">
        <f t="shared" si="121"/>
        <v>9.8450886761114825E-2</v>
      </c>
      <c r="AR630" s="122">
        <f t="shared" si="122"/>
        <v>9.2262275940475189E-2</v>
      </c>
      <c r="AS630" s="122">
        <f t="shared" si="123"/>
        <v>0.14811251823534458</v>
      </c>
      <c r="AT630" s="122">
        <f t="shared" si="124"/>
        <v>1.0918733634075632E-2</v>
      </c>
      <c r="AU630" s="122">
        <f t="shared" si="125"/>
        <v>9.7780191764485241E-2</v>
      </c>
      <c r="AV630" s="122">
        <f t="shared" si="126"/>
        <v>0.10094171153282906</v>
      </c>
      <c r="AW630" s="122">
        <f t="shared" si="127"/>
        <v>4.1310692613765652E-2</v>
      </c>
      <c r="AX630" s="122">
        <f t="shared" si="128"/>
        <v>0.99999999999999989</v>
      </c>
      <c r="AY630" s="122">
        <f>SUMPRODUCT(AN630:AW630,幕後結果_最佳化!$Z$1005:$AI$1005)</f>
        <v>-3.854646781573387E-2</v>
      </c>
      <c r="AZ630" s="122">
        <f>(SUMPRODUCT(AN630:AW630,MMULT(AN630:AW630,幕後結果!$AB$9:$AK$18)))*252</f>
        <v>5.6002381604987335E-2</v>
      </c>
      <c r="BA630" s="122">
        <f t="shared" si="129"/>
        <v>0.23664822332945443</v>
      </c>
      <c r="BB630" s="98">
        <f t="shared" si="130"/>
        <v>-0.34416682563615353</v>
      </c>
      <c r="BC630" s="56"/>
      <c r="BD630" s="56"/>
    </row>
    <row r="631" spans="1:56">
      <c r="A631" s="91">
        <v>630</v>
      </c>
      <c r="B631" s="122">
        <v>4.7812950949498001E-2</v>
      </c>
      <c r="C631" s="122">
        <v>0.25724447173184872</v>
      </c>
      <c r="D631" s="122">
        <v>0.34270333578353385</v>
      </c>
      <c r="E631" s="122">
        <v>0.42748469229332731</v>
      </c>
      <c r="F631" s="122">
        <v>0.12821209293870672</v>
      </c>
      <c r="G631" s="122">
        <v>0.73770196592634285</v>
      </c>
      <c r="H631" s="122">
        <v>0.38499091399552765</v>
      </c>
      <c r="I631" s="122">
        <v>0.49403487366641685</v>
      </c>
      <c r="J631" s="122">
        <v>6.234483508176103E-2</v>
      </c>
      <c r="K631" s="100">
        <v>0.26918539189078916</v>
      </c>
      <c r="L631" s="101"/>
      <c r="M631" s="102">
        <v>630</v>
      </c>
      <c r="N631" s="125">
        <v>-1.6664395350862111</v>
      </c>
      <c r="O631" s="125">
        <v>-0.65186394885204835</v>
      </c>
      <c r="P631" s="125">
        <v>-0.40509637418799543</v>
      </c>
      <c r="Q631" s="125">
        <v>-0.18278160238621</v>
      </c>
      <c r="R631" s="125">
        <v>-1.1348833765667952</v>
      </c>
      <c r="S631" s="125">
        <v>0.63627673166049237</v>
      </c>
      <c r="T631" s="125">
        <v>-0.29239866609669513</v>
      </c>
      <c r="U631" s="122">
        <v>-1.4952911529977367E-2</v>
      </c>
      <c r="V631" s="122">
        <v>-1.5353834353551479</v>
      </c>
      <c r="W631" s="94">
        <v>-0.61527854535201854</v>
      </c>
      <c r="X631" s="56"/>
      <c r="Y631" s="95">
        <v>630</v>
      </c>
      <c r="Z631" s="122">
        <f>(幕後結果!$AB$2+幕後結果!$AB$4*幕後結果_最佳化!$N1632)*12/3</f>
        <v>-2.117258991111016</v>
      </c>
      <c r="AA631" s="122">
        <f>(幕後結果!$AC$2+幕後結果!$AC$4*幕後結果_最佳化!$O1632)*12/3</f>
        <v>-2.4210234657545686</v>
      </c>
      <c r="AB631" s="122">
        <f>(幕後結果!$AD$2+幕後結果!$AD$4*幕後結果_最佳化!$P1632)*12/3</f>
        <v>-0.45652780304547652</v>
      </c>
      <c r="AC631" s="122">
        <f>(幕後結果!$AE$2+幕後結果!$AE$4*幕後結果_最佳化!$Q1632)*12/3</f>
        <v>0.44776968439226561</v>
      </c>
      <c r="AD631" s="122">
        <f>(幕後結果!$AF$2+幕後結果!$AF$4*幕後結果_最佳化!$R1632)*12/3</f>
        <v>-0.90548271508029587</v>
      </c>
      <c r="AE631" s="122">
        <f>(幕後結果!$AG$2+幕後結果!$AG$4*幕後結果_最佳化!$S1632)*12/3</f>
        <v>-1.3262942554384871E-2</v>
      </c>
      <c r="AF631" s="122">
        <f>(幕後結果!$AH$2+幕後結果!$AH$4*幕後結果_最佳化!$T1632)*12/3</f>
        <v>0.23093630585585356</v>
      </c>
      <c r="AG631" s="122">
        <f>(幕後結果!$AI$2+幕後結果!$AI$4*幕後結果_最佳化!$U1632)*12/3</f>
        <v>-1.836625395891313</v>
      </c>
      <c r="AH631" s="122">
        <f>(幕後結果!$AJ$2+幕後結果!$AJ$4*幕後結果_最佳化!$V1632)*12/3</f>
        <v>-1.675511368804397</v>
      </c>
      <c r="AI631" s="96">
        <f>(幕後結果!$AK$2+幕後結果!$AK$4*幕後結果_最佳化!$W1632)*12/3</f>
        <v>-1.4343880250999028</v>
      </c>
      <c r="AJ631" s="56"/>
      <c r="AK631" s="56"/>
      <c r="AL631" s="56"/>
      <c r="AM631" s="104">
        <v>630</v>
      </c>
      <c r="AN631" s="122">
        <f t="shared" si="118"/>
        <v>0.11049911756835916</v>
      </c>
      <c r="AO631" s="122">
        <f t="shared" si="119"/>
        <v>7.5888119097809806E-2</v>
      </c>
      <c r="AP631" s="122">
        <f t="shared" si="120"/>
        <v>0.10083414174775315</v>
      </c>
      <c r="AQ631" s="122">
        <f t="shared" si="121"/>
        <v>2.772391303863684E-2</v>
      </c>
      <c r="AR631" s="122">
        <f t="shared" si="122"/>
        <v>5.4274371772023176E-2</v>
      </c>
      <c r="AS631" s="122">
        <f t="shared" si="123"/>
        <v>5.852264492992245E-2</v>
      </c>
      <c r="AT631" s="122">
        <f t="shared" si="124"/>
        <v>2.1694289965025787E-2</v>
      </c>
      <c r="AU631" s="122">
        <f t="shared" si="125"/>
        <v>0.16537580857692397</v>
      </c>
      <c r="AV631" s="122">
        <f t="shared" si="126"/>
        <v>0.19401153030030935</v>
      </c>
      <c r="AW631" s="122">
        <f t="shared" si="127"/>
        <v>0.19117606300323625</v>
      </c>
      <c r="AX631" s="122">
        <f t="shared" si="128"/>
        <v>1</v>
      </c>
      <c r="AY631" s="122">
        <f>SUMPRODUCT(AN631:AW631,幕後結果_最佳化!$Z$1005:$AI$1005)</f>
        <v>-0.19921488598423465</v>
      </c>
      <c r="AZ631" s="122">
        <f>(SUMPRODUCT(AN631:AW631,MMULT(AN631:AW631,幕後結果!$AB$9:$AK$18)))*252</f>
        <v>5.1427443480108449E-2</v>
      </c>
      <c r="BA631" s="122">
        <f t="shared" si="129"/>
        <v>0.2267761968992964</v>
      </c>
      <c r="BB631" s="98">
        <f t="shared" si="130"/>
        <v>-1.0676380029944219</v>
      </c>
      <c r="BC631" s="56"/>
      <c r="BD631" s="56"/>
    </row>
    <row r="632" spans="1:56">
      <c r="A632" s="91">
        <v>631</v>
      </c>
      <c r="B632" s="122">
        <v>0.35054917126652274</v>
      </c>
      <c r="C632" s="122">
        <v>0.3835265662712799</v>
      </c>
      <c r="D632" s="122">
        <v>0.55930024131318534</v>
      </c>
      <c r="E632" s="122">
        <v>0.78497681800548968</v>
      </c>
      <c r="F632" s="122">
        <v>0.46346735863774491</v>
      </c>
      <c r="G632" s="122">
        <v>0.69689586592087771</v>
      </c>
      <c r="H632" s="122">
        <v>0.82220527606982619</v>
      </c>
      <c r="I632" s="122">
        <v>0.628900007780123</v>
      </c>
      <c r="J632" s="122">
        <v>0.45741542180693706</v>
      </c>
      <c r="K632" s="100">
        <v>0.69102309512576721</v>
      </c>
      <c r="L632" s="101"/>
      <c r="M632" s="102">
        <v>631</v>
      </c>
      <c r="N632" s="125">
        <v>-0.38383824142464179</v>
      </c>
      <c r="O632" s="125">
        <v>-0.29623171180579183</v>
      </c>
      <c r="P632" s="125">
        <v>0.1491953141566571</v>
      </c>
      <c r="Q632" s="125">
        <v>0.78911231643279478</v>
      </c>
      <c r="R632" s="125">
        <v>-9.1702114587392206E-2</v>
      </c>
      <c r="S632" s="125">
        <v>0.51549341757167944</v>
      </c>
      <c r="T632" s="125">
        <v>0.92380193442261194</v>
      </c>
      <c r="U632" s="122">
        <v>0.32894139583562471</v>
      </c>
      <c r="V632" s="122">
        <v>-0.10694723036606096</v>
      </c>
      <c r="W632" s="94">
        <v>0.49875242119264207</v>
      </c>
      <c r="X632" s="56"/>
      <c r="Y632" s="95">
        <v>631</v>
      </c>
      <c r="Z632" s="122">
        <f>(幕後結果!$AB$2+幕後結果!$AB$4*幕後結果_最佳化!$N1633)*12/3</f>
        <v>-0.52484484591812275</v>
      </c>
      <c r="AA632" s="122">
        <f>(幕後結果!$AC$2+幕後結果!$AC$4*幕後結果_最佳化!$O1633)*12/3</f>
        <v>-1.8194973996656685</v>
      </c>
      <c r="AB632" s="122">
        <f>(幕後結果!$AD$2+幕後結果!$AD$4*幕後結果_最佳化!$P1633)*12/3</f>
        <v>0.4458733424316938</v>
      </c>
      <c r="AC632" s="122">
        <f>(幕後結果!$AE$2+幕後結果!$AE$4*幕後結果_最佳化!$Q1633)*12/3</f>
        <v>1.4211402455167443</v>
      </c>
      <c r="AD632" s="122">
        <f>(幕後結果!$AF$2+幕後結果!$AF$4*幕後結果_最佳化!$R1633)*12/3</f>
        <v>-7.9353286305408943E-2</v>
      </c>
      <c r="AE632" s="122">
        <f>(幕後結果!$AG$2+幕後結果!$AG$4*幕後結果_最佳化!$S1633)*12/3</f>
        <v>1.0028919576570576</v>
      </c>
      <c r="AF632" s="122">
        <f>(幕後結果!$AH$2+幕後結果!$AH$4*幕後結果_最佳化!$T1633)*12/3</f>
        <v>1.8354056250100961</v>
      </c>
      <c r="AG632" s="122">
        <f>(幕後結果!$AI$2+幕後結果!$AI$4*幕後結果_最佳化!$U1633)*12/3</f>
        <v>-0.64435824873294534</v>
      </c>
      <c r="AH632" s="122">
        <f>(幕後結果!$AJ$2+幕後結果!$AJ$4*幕後結果_最佳化!$V1633)*12/3</f>
        <v>0.12592794001292179</v>
      </c>
      <c r="AI632" s="96">
        <f>(幕後結果!$AK$2+幕後結果!$AK$4*幕後結果_最佳化!$W1633)*12/3</f>
        <v>-0.20686256965320263</v>
      </c>
      <c r="AJ632" s="56"/>
      <c r="AK632" s="56"/>
      <c r="AL632" s="56"/>
      <c r="AM632" s="104">
        <v>631</v>
      </c>
      <c r="AN632" s="122">
        <f t="shared" si="118"/>
        <v>3.0321195978328278E-2</v>
      </c>
      <c r="AO632" s="122">
        <f t="shared" si="119"/>
        <v>0.1662518922958465</v>
      </c>
      <c r="AP632" s="122">
        <f t="shared" si="120"/>
        <v>0.14214089978033176</v>
      </c>
      <c r="AQ632" s="122">
        <f t="shared" si="121"/>
        <v>0.10029779338883105</v>
      </c>
      <c r="AR632" s="122">
        <f t="shared" si="122"/>
        <v>3.2168928192478484E-2</v>
      </c>
      <c r="AS632" s="122">
        <f t="shared" si="123"/>
        <v>0.15209645745639302</v>
      </c>
      <c r="AT632" s="122">
        <f t="shared" si="124"/>
        <v>0.16847461925026461</v>
      </c>
      <c r="AU632" s="122">
        <f t="shared" si="125"/>
        <v>0.16964863524683166</v>
      </c>
      <c r="AV632" s="122">
        <f t="shared" si="126"/>
        <v>3.4139872018445386E-2</v>
      </c>
      <c r="AW632" s="122">
        <f t="shared" si="127"/>
        <v>4.4597063922493041E-3</v>
      </c>
      <c r="AX632" s="122">
        <f t="shared" si="128"/>
        <v>1</v>
      </c>
      <c r="AY632" s="122">
        <f>SUMPRODUCT(AN632:AW632,幕後結果_最佳化!$Z$1005:$AI$1005)</f>
        <v>3.0740324050216095E-2</v>
      </c>
      <c r="AZ632" s="122">
        <f>(SUMPRODUCT(AN632:AW632,MMULT(AN632:AW632,幕後結果!$AB$9:$AK$18)))*252</f>
        <v>5.3660279561383945E-2</v>
      </c>
      <c r="BA632" s="122">
        <f t="shared" si="129"/>
        <v>0.23164688549899379</v>
      </c>
      <c r="BB632" s="98">
        <f t="shared" si="130"/>
        <v>-5.2492291979624843E-2</v>
      </c>
      <c r="BC632" s="56"/>
      <c r="BD632" s="56"/>
    </row>
    <row r="633" spans="1:56">
      <c r="A633" s="91">
        <v>632</v>
      </c>
      <c r="B633" s="122">
        <v>0.55941309237606163</v>
      </c>
      <c r="C633" s="122">
        <v>0.41118316553100387</v>
      </c>
      <c r="D633" s="122">
        <v>0.37867892897685684</v>
      </c>
      <c r="E633" s="122">
        <v>0.57158008930672888</v>
      </c>
      <c r="F633" s="122">
        <v>0.59053110182825153</v>
      </c>
      <c r="G633" s="122">
        <v>0.45228156196069302</v>
      </c>
      <c r="H633" s="122">
        <v>8.5716731535337765E-2</v>
      </c>
      <c r="I633" s="122">
        <v>0.5463988801033417</v>
      </c>
      <c r="J633" s="122">
        <v>0.72602041925578398</v>
      </c>
      <c r="K633" s="100">
        <v>3.8541549014043497E-2</v>
      </c>
      <c r="L633" s="101"/>
      <c r="M633" s="102">
        <v>632</v>
      </c>
      <c r="N633" s="125">
        <v>0.14948136181309502</v>
      </c>
      <c r="O633" s="125">
        <v>-0.22450248815060095</v>
      </c>
      <c r="P633" s="125">
        <v>-0.30895223947330219</v>
      </c>
      <c r="Q633" s="125">
        <v>0.18039838592185065</v>
      </c>
      <c r="R633" s="125">
        <v>0.22891137883323645</v>
      </c>
      <c r="S633" s="125">
        <v>-0.1198990413105059</v>
      </c>
      <c r="T633" s="125">
        <v>-1.3676123039459194</v>
      </c>
      <c r="U633" s="122">
        <v>0.11656819850417403</v>
      </c>
      <c r="V633" s="122">
        <v>0.6008210810923732</v>
      </c>
      <c r="W633" s="94">
        <v>-1.7678672557165258</v>
      </c>
      <c r="X633" s="56"/>
      <c r="Y633" s="95">
        <v>632</v>
      </c>
      <c r="Z633" s="122">
        <f>(幕後結果!$AB$2+幕後結果!$AB$4*幕後結果_最佳化!$N1634)*12/3</f>
        <v>0.13729831914913715</v>
      </c>
      <c r="AA633" s="122">
        <f>(幕後結果!$AC$2+幕後結果!$AC$4*幕後結果_最佳化!$O1634)*12/3</f>
        <v>-1.6743117853608276</v>
      </c>
      <c r="AB633" s="122">
        <f>(幕後結果!$AD$2+幕後結果!$AD$4*幕後結果_最佳化!$P1634)*12/3</f>
        <v>0.21705348610811484</v>
      </c>
      <c r="AC633" s="122">
        <f>(幕後結果!$AE$2+幕後結果!$AE$4*幕後結果_最佳化!$Q1634)*12/3</f>
        <v>0.91590439317415007</v>
      </c>
      <c r="AD633" s="122">
        <f>(幕後結果!$AF$2+幕後結果!$AF$4*幕後結果_最佳化!$R1634)*12/3</f>
        <v>2.8587378487168677E-2</v>
      </c>
      <c r="AE633" s="122">
        <f>(幕後結果!$AG$2+幕後結果!$AG$4*幕後結果_最佳化!$S1634)*12/3</f>
        <v>0.28261898999905966</v>
      </c>
      <c r="AF633" s="122">
        <f>(幕後結果!$AH$2+幕後結果!$AH$4*幕後結果_最佳化!$T1634)*12/3</f>
        <v>-3.529984804338171E-2</v>
      </c>
      <c r="AG633" s="122">
        <f>(幕後結果!$AI$2+幕後結果!$AI$4*幕後結果_最佳化!$U1634)*12/3</f>
        <v>-0.60391644064171213</v>
      </c>
      <c r="AH633" s="122">
        <f>(幕後結果!$AJ$2+幕後結果!$AJ$4*幕後結果_最佳化!$V1634)*12/3</f>
        <v>0.23238214789005016</v>
      </c>
      <c r="AI633" s="96">
        <f>(幕後結果!$AK$2+幕後結果!$AK$4*幕後結果_最佳化!$W1634)*12/3</f>
        <v>-1.231947578521535</v>
      </c>
      <c r="AJ633" s="56"/>
      <c r="AK633" s="56"/>
      <c r="AL633" s="56"/>
      <c r="AM633" s="104">
        <v>632</v>
      </c>
      <c r="AN633" s="122">
        <f t="shared" si="118"/>
        <v>1.8237748137488793E-3</v>
      </c>
      <c r="AO633" s="122">
        <f t="shared" si="119"/>
        <v>0.24063134965978109</v>
      </c>
      <c r="AP633" s="122">
        <f t="shared" si="120"/>
        <v>5.463174343566387E-2</v>
      </c>
      <c r="AQ633" s="122">
        <f t="shared" si="121"/>
        <v>0.24085554579663007</v>
      </c>
      <c r="AR633" s="122">
        <f t="shared" si="122"/>
        <v>7.6609378557486087E-3</v>
      </c>
      <c r="AS633" s="122">
        <f t="shared" si="123"/>
        <v>0.19706237600880902</v>
      </c>
      <c r="AT633" s="122">
        <f t="shared" si="124"/>
        <v>7.4541915398159381E-2</v>
      </c>
      <c r="AU633" s="122">
        <f t="shared" si="125"/>
        <v>4.0872063807992614E-3</v>
      </c>
      <c r="AV633" s="122">
        <f t="shared" si="126"/>
        <v>5.6571060079994843E-2</v>
      </c>
      <c r="AW633" s="122">
        <f t="shared" si="127"/>
        <v>0.12213409057066521</v>
      </c>
      <c r="AX633" s="122">
        <f t="shared" si="128"/>
        <v>1.0000000000000002</v>
      </c>
      <c r="AY633" s="122">
        <f>SUMPRODUCT(AN633:AW633,幕後結果_最佳化!$Z$1005:$AI$1005)</f>
        <v>7.8022379934217304E-3</v>
      </c>
      <c r="AZ633" s="122">
        <f>(SUMPRODUCT(AN633:AW633,MMULT(AN633:AW633,幕後結果!$AB$9:$AK$18)))*252</f>
        <v>6.6176740237024967E-2</v>
      </c>
      <c r="BA633" s="122">
        <f t="shared" si="129"/>
        <v>0.25724840181626973</v>
      </c>
      <c r="BB633" s="98">
        <f t="shared" si="130"/>
        <v>-0.13643529661904591</v>
      </c>
      <c r="BC633" s="56"/>
      <c r="BD633" s="56"/>
    </row>
    <row r="634" spans="1:56">
      <c r="A634" s="91">
        <v>633</v>
      </c>
      <c r="B634" s="122">
        <v>0.62033254421343953</v>
      </c>
      <c r="C634" s="122">
        <v>0.55556871077369663</v>
      </c>
      <c r="D634" s="122">
        <v>0.41642701344554123</v>
      </c>
      <c r="E634" s="122">
        <v>0.36486022093861736</v>
      </c>
      <c r="F634" s="122">
        <v>8.9245616816264972E-2</v>
      </c>
      <c r="G634" s="122">
        <v>0.77867694702153423</v>
      </c>
      <c r="H634" s="122">
        <v>0.19174450982222857</v>
      </c>
      <c r="I634" s="122">
        <v>0.38202530698871873</v>
      </c>
      <c r="J634" s="122">
        <v>0.11703809227807849</v>
      </c>
      <c r="K634" s="100">
        <v>0.91348262630854093</v>
      </c>
      <c r="L634" s="101"/>
      <c r="M634" s="102">
        <v>633</v>
      </c>
      <c r="N634" s="125">
        <v>0.30635428462809827</v>
      </c>
      <c r="O634" s="125">
        <v>0.13974359759793939</v>
      </c>
      <c r="P634" s="125">
        <v>-0.21104260384915643</v>
      </c>
      <c r="Q634" s="125">
        <v>-0.3454974302022259</v>
      </c>
      <c r="R634" s="125">
        <v>-1.3454150627792802</v>
      </c>
      <c r="S634" s="125">
        <v>0.76773252976982032</v>
      </c>
      <c r="T634" s="125">
        <v>-0.871485683252886</v>
      </c>
      <c r="U634" s="122">
        <v>-0.30016590041570651</v>
      </c>
      <c r="V634" s="122">
        <v>-1.1899242034124957</v>
      </c>
      <c r="W634" s="94">
        <v>1.3625171124558055</v>
      </c>
      <c r="X634" s="56"/>
      <c r="Y634" s="95">
        <v>633</v>
      </c>
      <c r="Z634" s="122">
        <f>(幕後結果!$AB$2+幕後結果!$AB$4*幕後結果_最佳化!$N1635)*12/3</f>
        <v>0.33206395873087829</v>
      </c>
      <c r="AA634" s="122">
        <f>(幕後結果!$AC$2+幕後結果!$AC$4*幕後結果_最佳化!$O1635)*12/3</f>
        <v>-1.1587242000942881</v>
      </c>
      <c r="AB634" s="122">
        <f>(幕後結果!$AD$2+幕後結果!$AD$4*幕後結果_最佳化!$P1635)*12/3</f>
        <v>0.38607955853457748</v>
      </c>
      <c r="AC634" s="122">
        <f>(幕後結果!$AE$2+幕後結果!$AE$4*幕後結果_最佳化!$Q1635)*12/3</f>
        <v>0.62999749436219621</v>
      </c>
      <c r="AD634" s="122">
        <f>(幕後結果!$AF$2+幕後結果!$AF$4*幕後結果_最佳化!$R1635)*12/3</f>
        <v>-1.0303993376164393</v>
      </c>
      <c r="AE634" s="122">
        <f>(幕後結果!$AG$2+幕後結果!$AG$4*幕後結果_最佳化!$S1635)*12/3</f>
        <v>0.63224066279925673</v>
      </c>
      <c r="AF634" s="122">
        <f>(幕後結果!$AH$2+幕後結果!$AH$4*幕後結果_最佳化!$T1635)*12/3</f>
        <v>0.11627365871988848</v>
      </c>
      <c r="AG634" s="122">
        <f>(幕後結果!$AI$2+幕後結果!$AI$4*幕後結果_最佳化!$U1635)*12/3</f>
        <v>-1.2363737609568557</v>
      </c>
      <c r="AH634" s="122">
        <f>(幕後結果!$AJ$2+幕後結果!$AJ$4*幕後結果_最佳化!$V1635)*12/3</f>
        <v>-0.94539727040738197</v>
      </c>
      <c r="AI634" s="96">
        <f>(幕後結果!$AK$2+幕後結果!$AK$4*幕後結果_最佳化!$W1635)*12/3</f>
        <v>-6.1517954887647663E-2</v>
      </c>
      <c r="AJ634" s="56"/>
      <c r="AK634" s="56"/>
      <c r="AL634" s="56"/>
      <c r="AM634" s="104">
        <v>633</v>
      </c>
      <c r="AN634" s="122">
        <f t="shared" si="118"/>
        <v>0.1724371863896326</v>
      </c>
      <c r="AO634" s="122">
        <f t="shared" si="119"/>
        <v>3.2689478209300196E-2</v>
      </c>
      <c r="AP634" s="122">
        <f t="shared" si="120"/>
        <v>0.15049604254921686</v>
      </c>
      <c r="AQ634" s="122">
        <f t="shared" si="121"/>
        <v>6.0969679364547259E-2</v>
      </c>
      <c r="AR634" s="122">
        <f t="shared" si="122"/>
        <v>0.17093987121986665</v>
      </c>
      <c r="AS634" s="122">
        <f t="shared" si="123"/>
        <v>9.7117410729992658E-3</v>
      </c>
      <c r="AT634" s="122">
        <f t="shared" si="124"/>
        <v>0.16742384944922778</v>
      </c>
      <c r="AU634" s="122">
        <f t="shared" si="125"/>
        <v>3.8604854246901625E-2</v>
      </c>
      <c r="AV634" s="122">
        <f t="shared" si="126"/>
        <v>0.15625576653856824</v>
      </c>
      <c r="AW634" s="122">
        <f t="shared" si="127"/>
        <v>4.0471530959739377E-2</v>
      </c>
      <c r="AX634" s="122">
        <f t="shared" si="128"/>
        <v>0.99999999999999978</v>
      </c>
      <c r="AY634" s="122">
        <f>SUMPRODUCT(AN634:AW634,幕後結果_最佳化!$Z$1005:$AI$1005)</f>
        <v>0.22580316755156432</v>
      </c>
      <c r="AZ634" s="122">
        <f>(SUMPRODUCT(AN634:AW634,MMULT(AN634:AW634,幕後結果!$AB$9:$AK$18)))*252</f>
        <v>4.7278078430077579E-2</v>
      </c>
      <c r="BA634" s="122">
        <f t="shared" si="129"/>
        <v>0.21743522812570548</v>
      </c>
      <c r="BB634" s="98">
        <f t="shared" si="130"/>
        <v>0.84118460990977417</v>
      </c>
      <c r="BC634" s="56"/>
      <c r="BD634" s="56"/>
    </row>
    <row r="635" spans="1:56">
      <c r="A635" s="91">
        <v>634</v>
      </c>
      <c r="B635" s="122">
        <v>0.33289829787703651</v>
      </c>
      <c r="C635" s="122">
        <v>0.29412183107947398</v>
      </c>
      <c r="D635" s="122">
        <v>0.74816302357691722</v>
      </c>
      <c r="E635" s="122">
        <v>0.23781929381439482</v>
      </c>
      <c r="F635" s="122">
        <v>6.2307349206331963E-3</v>
      </c>
      <c r="G635" s="122">
        <v>0.35596839020775883</v>
      </c>
      <c r="H635" s="122">
        <v>0.78901546900165398</v>
      </c>
      <c r="I635" s="122">
        <v>0.16411827463342998</v>
      </c>
      <c r="J635" s="122">
        <v>0.12999738034420472</v>
      </c>
      <c r="K635" s="100">
        <v>0.11470093557611927</v>
      </c>
      <c r="L635" s="101"/>
      <c r="M635" s="102">
        <v>634</v>
      </c>
      <c r="N635" s="125">
        <v>-0.4319240758808236</v>
      </c>
      <c r="O635" s="125">
        <v>-0.54138294201548387</v>
      </c>
      <c r="P635" s="125">
        <v>0.66872024165788768</v>
      </c>
      <c r="Q635" s="125">
        <v>-0.71333483322501789</v>
      </c>
      <c r="R635" s="125">
        <v>-2.4987997692498278</v>
      </c>
      <c r="S635" s="125">
        <v>-0.36925618534702348</v>
      </c>
      <c r="T635" s="125">
        <v>0.80300981431124618</v>
      </c>
      <c r="U635" s="122">
        <v>-0.97767205090897136</v>
      </c>
      <c r="V635" s="122">
        <v>-1.1264035125634109</v>
      </c>
      <c r="W635" s="94">
        <v>-1.2019010408112099</v>
      </c>
      <c r="X635" s="56"/>
      <c r="Y635" s="95">
        <v>634</v>
      </c>
      <c r="Z635" s="122">
        <f>(幕後結果!$AB$2+幕後結果!$AB$4*幕後結果_最佳化!$N1636)*12/3</f>
        <v>-0.5845458327718227</v>
      </c>
      <c r="AA635" s="122">
        <f>(幕後結果!$AC$2+幕後結果!$AC$4*幕後結果_最佳化!$O1636)*12/3</f>
        <v>-2.1615116144882336</v>
      </c>
      <c r="AB635" s="122">
        <f>(幕後結果!$AD$2+幕後結果!$AD$4*幕後結果_最佳化!$P1636)*12/3</f>
        <v>0.85637230211535498</v>
      </c>
      <c r="AC635" s="122">
        <f>(幕後結果!$AE$2+幕後結果!$AE$4*幕後結果_最佳化!$Q1636)*12/3</f>
        <v>0.40882539257714828</v>
      </c>
      <c r="AD635" s="122">
        <f>(幕後結果!$AF$2+幕後結果!$AF$4*幕後結果_最佳化!$R1636)*12/3</f>
        <v>-1.79769001910753</v>
      </c>
      <c r="AE635" s="122">
        <f>(幕後結果!$AG$2+幕後結果!$AG$4*幕後結果_最佳化!$S1636)*12/3</f>
        <v>-0.68231637378196242</v>
      </c>
      <c r="AF635" s="122">
        <f>(幕後結果!$AH$2+幕後結果!$AH$4*幕後結果_最佳化!$T1636)*12/3</f>
        <v>1.3925500546444887</v>
      </c>
      <c r="AG635" s="122">
        <f>(幕後結果!$AI$2+幕後結果!$AI$4*幕後結果_最佳化!$U1636)*12/3</f>
        <v>-2.5897618493782977</v>
      </c>
      <c r="AH635" s="122">
        <f>(幕後結果!$AJ$2+幕後結果!$AJ$4*幕後結果_最佳化!$V1636)*12/3</f>
        <v>-1.0153674475830257</v>
      </c>
      <c r="AI635" s="96">
        <f>(幕後結果!$AK$2+幕後結果!$AK$4*幕後結果_最佳化!$W1636)*12/3</f>
        <v>-1.6891639450268567</v>
      </c>
      <c r="AJ635" s="56"/>
      <c r="AK635" s="56"/>
      <c r="AL635" s="56"/>
      <c r="AM635" s="104">
        <v>634</v>
      </c>
      <c r="AN635" s="122">
        <f t="shared" si="118"/>
        <v>0.13235764070514344</v>
      </c>
      <c r="AO635" s="122">
        <f t="shared" si="119"/>
        <v>4.3415165629672986E-2</v>
      </c>
      <c r="AP635" s="122">
        <f t="shared" si="120"/>
        <v>7.9323947819494086E-3</v>
      </c>
      <c r="AQ635" s="122">
        <f t="shared" si="121"/>
        <v>0.12127320912656059</v>
      </c>
      <c r="AR635" s="122">
        <f t="shared" si="122"/>
        <v>5.3351962423499994E-4</v>
      </c>
      <c r="AS635" s="122">
        <f t="shared" si="123"/>
        <v>0.17842580284267145</v>
      </c>
      <c r="AT635" s="122">
        <f t="shared" si="124"/>
        <v>0.19009247385599401</v>
      </c>
      <c r="AU635" s="122">
        <f t="shared" si="125"/>
        <v>0.184844491896235</v>
      </c>
      <c r="AV635" s="122">
        <f t="shared" si="126"/>
        <v>1.5094128920106446E-2</v>
      </c>
      <c r="AW635" s="122">
        <f t="shared" si="127"/>
        <v>0.12603117261743177</v>
      </c>
      <c r="AX635" s="122">
        <f t="shared" si="128"/>
        <v>1</v>
      </c>
      <c r="AY635" s="122">
        <f>SUMPRODUCT(AN635:AW635,幕後結果_最佳化!$Z$1005:$AI$1005)</f>
        <v>0.12131715950609218</v>
      </c>
      <c r="AZ635" s="122">
        <f>(SUMPRODUCT(AN635:AW635,MMULT(AN635:AW635,幕後結果!$AB$9:$AK$18)))*252</f>
        <v>5.5793248969851723E-2</v>
      </c>
      <c r="BA635" s="122">
        <f t="shared" si="129"/>
        <v>0.23620594609334397</v>
      </c>
      <c r="BB635" s="98">
        <f t="shared" si="130"/>
        <v>0.33198639070289643</v>
      </c>
      <c r="BC635" s="56"/>
      <c r="BD635" s="56"/>
    </row>
    <row r="636" spans="1:56">
      <c r="A636" s="91">
        <v>635</v>
      </c>
      <c r="B636" s="122">
        <v>0.17496609432033683</v>
      </c>
      <c r="C636" s="122">
        <v>5.1068471751913869E-2</v>
      </c>
      <c r="D636" s="122">
        <v>6.0533330114396211E-3</v>
      </c>
      <c r="E636" s="122">
        <v>0.17352476039928688</v>
      </c>
      <c r="F636" s="122">
        <v>0.19699840921902778</v>
      </c>
      <c r="G636" s="122">
        <v>0.33687151335273602</v>
      </c>
      <c r="H636" s="122">
        <v>0.27673746570149782</v>
      </c>
      <c r="I636" s="122">
        <v>0.65399128726529909</v>
      </c>
      <c r="J636" s="122">
        <v>0.53725201271689449</v>
      </c>
      <c r="K636" s="100">
        <v>4.9940735006494652E-2</v>
      </c>
      <c r="L636" s="101"/>
      <c r="M636" s="102">
        <v>635</v>
      </c>
      <c r="N636" s="125">
        <v>-0.93472083109045589</v>
      </c>
      <c r="O636" s="125">
        <v>-1.6345808561578086</v>
      </c>
      <c r="P636" s="125">
        <v>-2.5090199103961504</v>
      </c>
      <c r="Q636" s="125">
        <v>-0.9403276502362391</v>
      </c>
      <c r="R636" s="125">
        <v>-0.85239153214942154</v>
      </c>
      <c r="S636" s="125">
        <v>-0.42101650903503246</v>
      </c>
      <c r="T636" s="125">
        <v>-0.59256108137591312</v>
      </c>
      <c r="U636" s="122">
        <v>0.39611875176330674</v>
      </c>
      <c r="V636" s="122">
        <v>9.3513060268139256E-2</v>
      </c>
      <c r="W636" s="94">
        <v>-1.6454285302768714</v>
      </c>
      <c r="X636" s="56"/>
      <c r="Y636" s="95">
        <v>635</v>
      </c>
      <c r="Z636" s="122">
        <f>(幕後結果!$AB$2+幕後結果!$AB$4*幕後結果_最佳化!$N1637)*12/3</f>
        <v>-1.2087933437556777</v>
      </c>
      <c r="AA636" s="122">
        <f>(幕後結果!$AC$2+幕後結果!$AC$4*幕後結果_最佳化!$O1637)*12/3</f>
        <v>-3.7117035977663821</v>
      </c>
      <c r="AB636" s="122">
        <f>(幕後結果!$AD$2+幕後結果!$AD$4*幕後結果_最佳化!$P1637)*12/3</f>
        <v>-2.1578401660643709</v>
      </c>
      <c r="AC636" s="122">
        <f>(幕後結果!$AE$2+幕後結果!$AE$4*幕後結果_最佳化!$Q1637)*12/3</f>
        <v>-0.72399052926222873</v>
      </c>
      <c r="AD636" s="122">
        <f>(幕後結果!$AF$2+幕後結果!$AF$4*幕後結果_最佳化!$R1637)*12/3</f>
        <v>-1.1190474386186415</v>
      </c>
      <c r="AE636" s="122">
        <f>(幕後結果!$AG$2+幕後結果!$AG$4*幕後結果_最佳化!$S1637)*12/3</f>
        <v>-1.6601966432472801</v>
      </c>
      <c r="AF636" s="122">
        <f>(幕後結果!$AH$2+幕後結果!$AH$4*幕後結果_最佳化!$T1637)*12/3</f>
        <v>0.15090979904423074</v>
      </c>
      <c r="AG636" s="122">
        <f>(幕後結果!$AI$2+幕後結果!$AI$4*幕後結果_最佳化!$U1637)*12/3</f>
        <v>-0.91750717480289545</v>
      </c>
      <c r="AH636" s="122">
        <f>(幕後結果!$AJ$2+幕後結果!$AJ$4*幕後結果_最佳化!$V1637)*12/3</f>
        <v>-0.95777188697401616</v>
      </c>
      <c r="AI636" s="96">
        <f>(幕後結果!$AK$2+幕後結果!$AK$4*幕後結果_最佳化!$W1637)*12/3</f>
        <v>-1.8910539121244245</v>
      </c>
      <c r="AJ636" s="56"/>
      <c r="AK636" s="56"/>
      <c r="AL636" s="56"/>
      <c r="AM636" s="104">
        <v>635</v>
      </c>
      <c r="AN636" s="122">
        <f t="shared" si="118"/>
        <v>0.14501189285007832</v>
      </c>
      <c r="AO636" s="122">
        <f t="shared" si="119"/>
        <v>0.1219528622039228</v>
      </c>
      <c r="AP636" s="122">
        <f t="shared" si="120"/>
        <v>0.15913317837974422</v>
      </c>
      <c r="AQ636" s="122">
        <f t="shared" si="121"/>
        <v>0.14440982346705969</v>
      </c>
      <c r="AR636" s="122">
        <f t="shared" si="122"/>
        <v>2.1064392224001464E-3</v>
      </c>
      <c r="AS636" s="122">
        <f t="shared" si="123"/>
        <v>5.8601314048472922E-2</v>
      </c>
      <c r="AT636" s="122">
        <f t="shared" si="124"/>
        <v>3.1342038984458878E-2</v>
      </c>
      <c r="AU636" s="122">
        <f t="shared" si="125"/>
        <v>8.0683012854284045E-2</v>
      </c>
      <c r="AV636" s="122">
        <f t="shared" si="126"/>
        <v>8.78582747490676E-2</v>
      </c>
      <c r="AW636" s="122">
        <f t="shared" si="127"/>
        <v>0.16890116324051122</v>
      </c>
      <c r="AX636" s="122">
        <f t="shared" si="128"/>
        <v>0.99999999999999978</v>
      </c>
      <c r="AY636" s="122">
        <f>SUMPRODUCT(AN636:AW636,幕後結果_最佳化!$Z$1005:$AI$1005)</f>
        <v>-4.5415358305349318E-2</v>
      </c>
      <c r="AZ636" s="122">
        <f>(SUMPRODUCT(AN636:AW636,MMULT(AN636:AW636,幕後結果!$AB$9:$AK$18)))*252</f>
        <v>5.1354301978118772E-2</v>
      </c>
      <c r="BA636" s="122">
        <f t="shared" si="129"/>
        <v>0.22661487589767529</v>
      </c>
      <c r="BB636" s="98">
        <f t="shared" si="130"/>
        <v>-0.38971562637056029</v>
      </c>
      <c r="BC636" s="56"/>
      <c r="BD636" s="56"/>
    </row>
    <row r="637" spans="1:56">
      <c r="A637" s="91">
        <v>636</v>
      </c>
      <c r="B637" s="122">
        <v>0.53599246979511728</v>
      </c>
      <c r="C637" s="122">
        <v>0.1225770900970935</v>
      </c>
      <c r="D637" s="122">
        <v>0.26451679488840951</v>
      </c>
      <c r="E637" s="122">
        <v>8.6138531383368466E-2</v>
      </c>
      <c r="F637" s="122">
        <v>0.1679674489439642</v>
      </c>
      <c r="G637" s="122">
        <v>0.91261044844592698</v>
      </c>
      <c r="H637" s="122">
        <v>0.67719910898913249</v>
      </c>
      <c r="I637" s="122">
        <v>0.83387888758887785</v>
      </c>
      <c r="J637" s="122">
        <v>0.274872206626388</v>
      </c>
      <c r="K637" s="100">
        <v>3.6134467147043825E-2</v>
      </c>
      <c r="L637" s="101"/>
      <c r="M637" s="102">
        <v>636</v>
      </c>
      <c r="N637" s="125">
        <v>9.0342484502788534E-2</v>
      </c>
      <c r="O637" s="125">
        <v>-1.1622001341546555</v>
      </c>
      <c r="P637" s="125">
        <v>-0.62948193813325404</v>
      </c>
      <c r="Q637" s="125">
        <v>-1.3649236035259451</v>
      </c>
      <c r="R637" s="125">
        <v>-0.96222837658529037</v>
      </c>
      <c r="S637" s="125">
        <v>1.3570066324816541</v>
      </c>
      <c r="T637" s="125">
        <v>0.4598808003759729</v>
      </c>
      <c r="U637" s="122">
        <v>0.96960739622868197</v>
      </c>
      <c r="V637" s="122">
        <v>-0.59814316102073894</v>
      </c>
      <c r="W637" s="94">
        <v>-1.797420212462848</v>
      </c>
      <c r="X637" s="56"/>
      <c r="Y637" s="95">
        <v>636</v>
      </c>
      <c r="Z637" s="122">
        <f>(幕後結果!$AB$2+幕後結果!$AB$4*幕後結果_最佳化!$N1638)*12/3</f>
        <v>6.3874422553093335E-2</v>
      </c>
      <c r="AA637" s="122">
        <f>(幕後結果!$AC$2+幕後結果!$AC$4*幕後結果_最佳化!$O1638)*12/3</f>
        <v>-2.971665811423565</v>
      </c>
      <c r="AB637" s="122">
        <f>(幕後結果!$AD$2+幕後結果!$AD$4*幕後結果_最佳化!$P1638)*12/3</f>
        <v>-0.17355617386020794</v>
      </c>
      <c r="AC637" s="122">
        <f>(幕後結果!$AE$2+幕後結果!$AE$4*幕後結果_最佳化!$Q1638)*12/3</f>
        <v>-0.44601930853643301</v>
      </c>
      <c r="AD637" s="122">
        <f>(幕後結果!$AF$2+幕後結果!$AF$4*幕後結果_最佳化!$R1638)*12/3</f>
        <v>-1.0328698432904257</v>
      </c>
      <c r="AE637" s="122">
        <f>(幕後結果!$AG$2+幕後結果!$AG$4*幕後結果_最佳化!$S1638)*12/3</f>
        <v>7.9485067127134545E-2</v>
      </c>
      <c r="AF637" s="122">
        <f>(幕後結果!$AH$2+幕後結果!$AH$4*幕後結果_最佳化!$T1638)*12/3</f>
        <v>1.4366181543206593</v>
      </c>
      <c r="AG637" s="122">
        <f>(幕後結果!$AI$2+幕後結果!$AI$4*幕後結果_最佳化!$U1638)*12/3</f>
        <v>0.30927814167457734</v>
      </c>
      <c r="AH637" s="122">
        <f>(幕後結果!$AJ$2+幕後結果!$AJ$4*幕後結果_最佳化!$V1638)*12/3</f>
        <v>-0.63544447783719149</v>
      </c>
      <c r="AI637" s="96">
        <f>(幕後結果!$AK$2+幕後結果!$AK$4*幕後結果_最佳化!$W1638)*12/3</f>
        <v>-1.4963047824873723</v>
      </c>
      <c r="AJ637" s="56"/>
      <c r="AK637" s="56"/>
      <c r="AL637" s="56"/>
      <c r="AM637" s="104">
        <v>636</v>
      </c>
      <c r="AN637" s="122">
        <f t="shared" si="118"/>
        <v>7.3392853092580437E-2</v>
      </c>
      <c r="AO637" s="122">
        <f t="shared" si="119"/>
        <v>6.2943548311439917E-2</v>
      </c>
      <c r="AP637" s="122">
        <f t="shared" si="120"/>
        <v>8.6274299571459628E-2</v>
      </c>
      <c r="AQ637" s="122">
        <f t="shared" si="121"/>
        <v>0.13599103891231776</v>
      </c>
      <c r="AR637" s="122">
        <f t="shared" si="122"/>
        <v>0.1492724461865714</v>
      </c>
      <c r="AS637" s="122">
        <f t="shared" si="123"/>
        <v>3.0622938897911435E-2</v>
      </c>
      <c r="AT637" s="122">
        <f t="shared" si="124"/>
        <v>0.13514939133253095</v>
      </c>
      <c r="AU637" s="122">
        <f t="shared" si="125"/>
        <v>0.12649857311311777</v>
      </c>
      <c r="AV637" s="122">
        <f t="shared" si="126"/>
        <v>3.5918482364988936E-2</v>
      </c>
      <c r="AW637" s="122">
        <f t="shared" si="127"/>
        <v>0.16393642821708188</v>
      </c>
      <c r="AX637" s="122">
        <f t="shared" si="128"/>
        <v>1</v>
      </c>
      <c r="AY637" s="122">
        <f>SUMPRODUCT(AN637:AW637,幕後結果_最佳化!$Z$1005:$AI$1005)</f>
        <v>4.6373905788527917E-2</v>
      </c>
      <c r="AZ637" s="122">
        <f>(SUMPRODUCT(AN637:AW637,MMULT(AN637:AW637,幕後結果!$AB$9:$AK$18)))*252</f>
        <v>3.8768989950395613E-2</v>
      </c>
      <c r="BA637" s="122">
        <f t="shared" si="129"/>
        <v>0.19689842546449074</v>
      </c>
      <c r="BB637" s="98">
        <f t="shared" si="130"/>
        <v>1.7643136456438606E-2</v>
      </c>
      <c r="BC637" s="56"/>
      <c r="BD637" s="56"/>
    </row>
    <row r="638" spans="1:56">
      <c r="A638" s="91">
        <v>637</v>
      </c>
      <c r="B638" s="122">
        <v>0.37157642990949302</v>
      </c>
      <c r="C638" s="122">
        <v>7.6551417396158783E-2</v>
      </c>
      <c r="D638" s="122">
        <v>0.75382193344950577</v>
      </c>
      <c r="E638" s="122">
        <v>0.77821161626545465</v>
      </c>
      <c r="F638" s="122">
        <v>0.59366394639275399</v>
      </c>
      <c r="G638" s="122">
        <v>0.17360262183008168</v>
      </c>
      <c r="H638" s="122">
        <v>0.68607846933925587</v>
      </c>
      <c r="I638" s="122">
        <v>0.90219658654972879</v>
      </c>
      <c r="J638" s="122">
        <v>0.86731836625310943</v>
      </c>
      <c r="K638" s="100">
        <v>0.13098177729256566</v>
      </c>
      <c r="L638" s="101"/>
      <c r="M638" s="102">
        <v>637</v>
      </c>
      <c r="N638" s="125">
        <v>-0.32768101442157405</v>
      </c>
      <c r="O638" s="125">
        <v>-1.4286570269663568</v>
      </c>
      <c r="P638" s="125">
        <v>0.68656620160547277</v>
      </c>
      <c r="Q638" s="125">
        <v>0.76616729185414478</v>
      </c>
      <c r="R638" s="125">
        <v>0.23698025630851718</v>
      </c>
      <c r="S638" s="125">
        <v>-0.94002401273819747</v>
      </c>
      <c r="T638" s="125">
        <v>0.48476498778696925</v>
      </c>
      <c r="U638" s="122">
        <v>1.2941696520951793</v>
      </c>
      <c r="V638" s="122">
        <v>1.1138040305195764</v>
      </c>
      <c r="W638" s="94">
        <v>-1.1217622177587172</v>
      </c>
      <c r="X638" s="56"/>
      <c r="Y638" s="95">
        <v>637</v>
      </c>
      <c r="Z638" s="122">
        <f>(幕後結果!$AB$2+幕後結果!$AB$4*幕後結果_最佳化!$N1639)*12/3</f>
        <v>-0.45512281844440855</v>
      </c>
      <c r="AA638" s="122">
        <f>(幕後結果!$AC$2+幕後結果!$AC$4*幕後結果_最佳化!$O1639)*12/3</f>
        <v>-3.375182844345014</v>
      </c>
      <c r="AB638" s="122">
        <f>(幕後結果!$AD$2+幕後結果!$AD$4*幕後結果_最佳化!$P1639)*12/3</f>
        <v>0.81310626511749184</v>
      </c>
      <c r="AC638" s="122">
        <f>(幕後結果!$AE$2+幕後結果!$AE$4*幕後結果_最佳化!$Q1639)*12/3</f>
        <v>1.3385882619658114</v>
      </c>
      <c r="AD638" s="122">
        <f>(幕後結果!$AF$2+幕後結果!$AF$4*幕後結果_最佳化!$R1639)*12/3</f>
        <v>6.5429157343116467E-2</v>
      </c>
      <c r="AE638" s="122">
        <f>(幕後結果!$AG$2+幕後結果!$AG$4*幕後結果_最佳化!$S1639)*12/3</f>
        <v>-0.21975014303149099</v>
      </c>
      <c r="AF638" s="122">
        <f>(幕後結果!$AH$2+幕後結果!$AH$4*幕後結果_最佳化!$T1639)*12/3</f>
        <v>1.6357058530545114</v>
      </c>
      <c r="AG638" s="122">
        <f>(幕後結果!$AI$2+幕後結果!$AI$4*幕後結果_最佳化!$U1639)*12/3</f>
        <v>0.53708434000521188</v>
      </c>
      <c r="AH638" s="122">
        <f>(幕後結果!$AJ$2+幕後結果!$AJ$4*幕後結果_最佳化!$V1639)*12/3</f>
        <v>0.73777428779805987</v>
      </c>
      <c r="AI638" s="96">
        <f>(幕後結果!$AK$2+幕後結果!$AK$4*幕後結果_最佳化!$W1639)*12/3</f>
        <v>-1.0597551437158563</v>
      </c>
      <c r="AJ638" s="56"/>
      <c r="AK638" s="56"/>
      <c r="AL638" s="56"/>
      <c r="AM638" s="104">
        <v>637</v>
      </c>
      <c r="AN638" s="122">
        <f t="shared" si="118"/>
        <v>7.7050599303034498E-2</v>
      </c>
      <c r="AO638" s="122">
        <f t="shared" si="119"/>
        <v>6.4980070220128791E-2</v>
      </c>
      <c r="AP638" s="122">
        <f t="shared" si="120"/>
        <v>9.3793429775726966E-2</v>
      </c>
      <c r="AQ638" s="122">
        <f t="shared" si="121"/>
        <v>9.3900509410740005E-2</v>
      </c>
      <c r="AR638" s="122">
        <f t="shared" si="122"/>
        <v>5.0997953774925789E-2</v>
      </c>
      <c r="AS638" s="122">
        <f t="shared" si="123"/>
        <v>5.2596781232027531E-2</v>
      </c>
      <c r="AT638" s="122">
        <f t="shared" si="124"/>
        <v>0.16468557361905814</v>
      </c>
      <c r="AU638" s="122">
        <f t="shared" si="125"/>
        <v>0.11902715190253388</v>
      </c>
      <c r="AV638" s="122">
        <f t="shared" si="126"/>
        <v>0.10931581877814231</v>
      </c>
      <c r="AW638" s="122">
        <f t="shared" si="127"/>
        <v>0.17365211198368211</v>
      </c>
      <c r="AX638" s="122">
        <f t="shared" si="128"/>
        <v>1</v>
      </c>
      <c r="AY638" s="122">
        <f>SUMPRODUCT(AN638:AW638,幕後結果_最佳化!$Z$1005:$AI$1005)</f>
        <v>7.4506402907738717E-2</v>
      </c>
      <c r="AZ638" s="122">
        <f>(SUMPRODUCT(AN638:AW638,MMULT(AN638:AW638,幕後結果!$AB$9:$AK$18)))*252</f>
        <v>4.2913821307463629E-2</v>
      </c>
      <c r="BA638" s="122">
        <f t="shared" si="129"/>
        <v>0.20715651403579766</v>
      </c>
      <c r="BB638" s="98">
        <f t="shared" si="130"/>
        <v>0.15257257564334653</v>
      </c>
      <c r="BC638" s="56"/>
      <c r="BD638" s="56"/>
    </row>
    <row r="639" spans="1:56">
      <c r="A639" s="91">
        <v>638</v>
      </c>
      <c r="B639" s="122">
        <v>0.31490273098146293</v>
      </c>
      <c r="C639" s="122">
        <v>0.16667876544855265</v>
      </c>
      <c r="D639" s="122">
        <v>2.6853008158023606E-2</v>
      </c>
      <c r="E639" s="122">
        <v>0.22517316347083849</v>
      </c>
      <c r="F639" s="122">
        <v>0.1069416133467247</v>
      </c>
      <c r="G639" s="122">
        <v>0.10994007998093025</v>
      </c>
      <c r="H639" s="122">
        <v>0.4069748925247918</v>
      </c>
      <c r="I639" s="122">
        <v>0.40906258842859922</v>
      </c>
      <c r="J639" s="122">
        <v>0.61982944195020551</v>
      </c>
      <c r="K639" s="100">
        <v>0.58669245346664711</v>
      </c>
      <c r="L639" s="101"/>
      <c r="M639" s="102">
        <v>638</v>
      </c>
      <c r="N639" s="125">
        <v>-0.48200068175642924</v>
      </c>
      <c r="O639" s="125">
        <v>-0.9673731432361411</v>
      </c>
      <c r="P639" s="125">
        <v>-1.9292001762335065</v>
      </c>
      <c r="Q639" s="125">
        <v>-0.75483777226377402</v>
      </c>
      <c r="R639" s="125">
        <v>-1.2429582283657297</v>
      </c>
      <c r="S639" s="125">
        <v>-1.2268468455519026</v>
      </c>
      <c r="T639" s="125">
        <v>-0.23533364281489402</v>
      </c>
      <c r="U639" s="122">
        <v>-0.22995700834209234</v>
      </c>
      <c r="V639" s="122">
        <v>0.30503287236862475</v>
      </c>
      <c r="W639" s="94">
        <v>0.21904487270479367</v>
      </c>
      <c r="X639" s="56"/>
      <c r="Y639" s="95">
        <v>638</v>
      </c>
      <c r="Z639" s="122">
        <f>(幕後結果!$AB$2+幕後結果!$AB$4*幕後結果_最佳化!$N1640)*12/3</f>
        <v>-0.64671846267141886</v>
      </c>
      <c r="AA639" s="122">
        <f>(幕後結果!$AC$2+幕後結果!$AC$4*幕後結果_最佳化!$O1640)*12/3</f>
        <v>-2.7529080878595837</v>
      </c>
      <c r="AB639" s="122">
        <f>(幕後結果!$AD$2+幕後結果!$AD$4*幕後結果_最佳化!$P1640)*12/3</f>
        <v>-1.4516325142436663</v>
      </c>
      <c r="AC639" s="122">
        <f>(幕後結果!$AE$2+幕後結果!$AE$4*幕後結果_最佳化!$Q1640)*12/3</f>
        <v>-0.31038743266144442</v>
      </c>
      <c r="AD639" s="122">
        <f>(幕後結果!$AF$2+幕後結果!$AF$4*幕後結果_最佳化!$R1640)*12/3</f>
        <v>-1.2539798959203348</v>
      </c>
      <c r="AE639" s="122">
        <f>(幕後結果!$AG$2+幕後結果!$AG$4*幕後結果_最佳化!$S1640)*12/3</f>
        <v>-1.8087145112102305</v>
      </c>
      <c r="AF639" s="122">
        <f>(幕後結果!$AH$2+幕後結果!$AH$4*幕後結果_最佳化!$T1640)*12/3</f>
        <v>0.55223942280281657</v>
      </c>
      <c r="AG639" s="122">
        <f>(幕後結果!$AI$2+幕後結果!$AI$4*幕後結果_最佳化!$U1640)*12/3</f>
        <v>-1.5504926124079788</v>
      </c>
      <c r="AH639" s="122">
        <f>(幕後結果!$AJ$2+幕後結果!$AJ$4*幕後結果_最佳化!$V1640)*12/3</f>
        <v>-0.46990489658067069</v>
      </c>
      <c r="AI639" s="96">
        <f>(幕後結果!$AK$2+幕後結果!$AK$4*幕後結果_最佳化!$W1640)*12/3</f>
        <v>-0.97371681013013534</v>
      </c>
      <c r="AJ639" s="56"/>
      <c r="AK639" s="56"/>
      <c r="AL639" s="56"/>
      <c r="AM639" s="104">
        <v>638</v>
      </c>
      <c r="AN639" s="122">
        <f t="shared" si="118"/>
        <v>2.3351519620049055E-2</v>
      </c>
      <c r="AO639" s="122">
        <f t="shared" si="119"/>
        <v>7.8234477147525336E-2</v>
      </c>
      <c r="AP639" s="122">
        <f t="shared" si="120"/>
        <v>9.30949113890151E-2</v>
      </c>
      <c r="AQ639" s="122">
        <f t="shared" si="121"/>
        <v>0.13229546549603738</v>
      </c>
      <c r="AR639" s="122">
        <f t="shared" si="122"/>
        <v>1.9678023686195267E-2</v>
      </c>
      <c r="AS639" s="122">
        <f t="shared" si="123"/>
        <v>0.11990473359919789</v>
      </c>
      <c r="AT639" s="122">
        <f t="shared" si="124"/>
        <v>8.8524664606940612E-2</v>
      </c>
      <c r="AU639" s="122">
        <f t="shared" si="125"/>
        <v>0.12483237320837527</v>
      </c>
      <c r="AV639" s="122">
        <f t="shared" si="126"/>
        <v>0.16279638622966111</v>
      </c>
      <c r="AW639" s="122">
        <f t="shared" si="127"/>
        <v>0.1572874450170032</v>
      </c>
      <c r="AX639" s="122">
        <f t="shared" si="128"/>
        <v>1.0000000000000002</v>
      </c>
      <c r="AY639" s="122">
        <f>SUMPRODUCT(AN639:AW639,幕後結果_最佳化!$Z$1005:$AI$1005)</f>
        <v>3.55780353528274E-2</v>
      </c>
      <c r="AZ639" s="122">
        <f>(SUMPRODUCT(AN639:AW639,MMULT(AN639:AW639,幕後結果!$AB$9:$AK$18)))*252</f>
        <v>4.427300167127169E-2</v>
      </c>
      <c r="BA639" s="122">
        <f t="shared" si="129"/>
        <v>0.21041150555820776</v>
      </c>
      <c r="BB639" s="98">
        <f t="shared" si="130"/>
        <v>-3.479830928326811E-2</v>
      </c>
      <c r="BC639" s="56"/>
      <c r="BD639" s="56"/>
    </row>
    <row r="640" spans="1:56">
      <c r="A640" s="91">
        <v>639</v>
      </c>
      <c r="B640" s="122">
        <v>0.35740852686757685</v>
      </c>
      <c r="C640" s="122">
        <v>0.17024178326927641</v>
      </c>
      <c r="D640" s="122">
        <v>0.43564543726105742</v>
      </c>
      <c r="E640" s="122">
        <v>0.41341911460434266</v>
      </c>
      <c r="F640" s="122">
        <v>0.32317423581221516</v>
      </c>
      <c r="G640" s="122">
        <v>0.36147794027086722</v>
      </c>
      <c r="H640" s="122">
        <v>0.60115867527678257</v>
      </c>
      <c r="I640" s="122">
        <v>0.39299364755563593</v>
      </c>
      <c r="J640" s="122">
        <v>0.47706120530799612</v>
      </c>
      <c r="K640" s="100">
        <v>0.24002891861437337</v>
      </c>
      <c r="L640" s="101"/>
      <c r="M640" s="102">
        <v>639</v>
      </c>
      <c r="N640" s="125">
        <v>-0.36539435594431541</v>
      </c>
      <c r="O640" s="125">
        <v>-0.95321022536336408</v>
      </c>
      <c r="P640" s="125">
        <v>-0.16201902183108682</v>
      </c>
      <c r="Q640" s="125">
        <v>-0.21875843175387857</v>
      </c>
      <c r="R640" s="125">
        <v>-0.45884083038055784</v>
      </c>
      <c r="S640" s="125">
        <v>-0.35451110849378314</v>
      </c>
      <c r="T640" s="125">
        <v>0.25634733563764744</v>
      </c>
      <c r="U640" s="122">
        <v>-0.27152497312646345</v>
      </c>
      <c r="V640" s="122">
        <v>-5.7530751370231011E-2</v>
      </c>
      <c r="W640" s="94">
        <v>-0.70620954206809805</v>
      </c>
      <c r="X640" s="56"/>
      <c r="Y640" s="95">
        <v>639</v>
      </c>
      <c r="Z640" s="122">
        <f>(幕後結果!$AB$2+幕後結果!$AB$4*幕後結果_最佳化!$N1641)*12/3</f>
        <v>-0.50194583257989112</v>
      </c>
      <c r="AA640" s="122">
        <f>(幕後結果!$AC$2+幕後結果!$AC$4*幕後結果_最佳化!$O1641)*12/3</f>
        <v>-2.7232592049437714</v>
      </c>
      <c r="AB640" s="122">
        <f>(幕後結果!$AD$2+幕後結果!$AD$4*幕後結果_最佳化!$P1641)*12/3</f>
        <v>0.11520787716140579</v>
      </c>
      <c r="AC640" s="122">
        <f>(幕後結果!$AE$2+幕後結果!$AE$4*幕後結果_最佳化!$Q1641)*12/3</f>
        <v>0.5043396417543502</v>
      </c>
      <c r="AD640" s="122">
        <f>(幕後結果!$AF$2+幕後結果!$AF$4*幕後結果_最佳化!$R1641)*12/3</f>
        <v>-0.51318488054206246</v>
      </c>
      <c r="AE640" s="122">
        <f>(幕後結果!$AG$2+幕後結果!$AG$4*幕後結果_最佳化!$S1641)*12/3</f>
        <v>-0.44553289661505313</v>
      </c>
      <c r="AF640" s="122">
        <f>(幕後結果!$AH$2+幕後結果!$AH$4*幕後結果_最佳化!$T1641)*12/3</f>
        <v>1.2578794799013251</v>
      </c>
      <c r="AG640" s="122">
        <f>(幕後結果!$AI$2+幕後結果!$AI$4*幕後結果_最佳化!$U1641)*12/3</f>
        <v>-1.3824040754858187</v>
      </c>
      <c r="AH640" s="122">
        <f>(幕後結果!$AJ$2+幕後結果!$AJ$4*幕後結果_最佳化!$V1641)*12/3</f>
        <v>-0.33188697318360755</v>
      </c>
      <c r="AI640" s="96">
        <f>(幕後結果!$AK$2+幕後結果!$AK$4*幕後結果_最佳化!$W1641)*12/3</f>
        <v>-1.0835894244752844</v>
      </c>
      <c r="AJ640" s="56"/>
      <c r="AK640" s="56"/>
      <c r="AL640" s="56"/>
      <c r="AM640" s="104">
        <v>639</v>
      </c>
      <c r="AN640" s="122">
        <f t="shared" si="118"/>
        <v>3.7534560338077774E-3</v>
      </c>
      <c r="AO640" s="122">
        <f t="shared" si="119"/>
        <v>7.8384405251885669E-2</v>
      </c>
      <c r="AP640" s="122">
        <f t="shared" si="120"/>
        <v>3.489157828442415E-2</v>
      </c>
      <c r="AQ640" s="122">
        <f t="shared" si="121"/>
        <v>6.93520613660875E-2</v>
      </c>
      <c r="AR640" s="122">
        <f t="shared" si="122"/>
        <v>0.18105772489291033</v>
      </c>
      <c r="AS640" s="122">
        <f t="shared" si="123"/>
        <v>5.9720120935288251E-2</v>
      </c>
      <c r="AT640" s="122">
        <f t="shared" si="124"/>
        <v>0.14339302218997793</v>
      </c>
      <c r="AU640" s="122">
        <f t="shared" si="125"/>
        <v>0.10482789690537861</v>
      </c>
      <c r="AV640" s="122">
        <f t="shared" si="126"/>
        <v>9.945748564603582E-2</v>
      </c>
      <c r="AW640" s="122">
        <f t="shared" si="127"/>
        <v>0.22516224849420396</v>
      </c>
      <c r="AX640" s="122">
        <f t="shared" si="128"/>
        <v>1</v>
      </c>
      <c r="AY640" s="122">
        <f>SUMPRODUCT(AN640:AW640,幕後結果_最佳化!$Z$1005:$AI$1005)</f>
        <v>-4.3599184483858217E-2</v>
      </c>
      <c r="AZ640" s="122">
        <f>(SUMPRODUCT(AN640:AW640,MMULT(AN640:AW640,幕後結果!$AB$9:$AK$18)))*252</f>
        <v>3.7794283648076209E-2</v>
      </c>
      <c r="BA640" s="122">
        <f t="shared" si="129"/>
        <v>0.19440751952554769</v>
      </c>
      <c r="BB640" s="98">
        <f t="shared" si="130"/>
        <v>-0.44493744220881892</v>
      </c>
      <c r="BC640" s="56"/>
      <c r="BD640" s="56"/>
    </row>
    <row r="641" spans="1:56">
      <c r="A641" s="91">
        <v>640</v>
      </c>
      <c r="B641" s="122">
        <v>0.58106017338657501</v>
      </c>
      <c r="C641" s="122">
        <v>0.68496235844842146</v>
      </c>
      <c r="D641" s="122">
        <v>0.85957290959772625</v>
      </c>
      <c r="E641" s="122">
        <v>0.23476488487822578</v>
      </c>
      <c r="F641" s="122">
        <v>0.34307937657664911</v>
      </c>
      <c r="G641" s="122">
        <v>0.45144508365823066</v>
      </c>
      <c r="H641" s="122">
        <v>0.32182531617252663</v>
      </c>
      <c r="I641" s="122">
        <v>0.16049549909648086</v>
      </c>
      <c r="J641" s="122">
        <v>0.15953424779730652</v>
      </c>
      <c r="K641" s="100">
        <v>0.48279426503469813</v>
      </c>
      <c r="L641" s="101"/>
      <c r="M641" s="102">
        <v>640</v>
      </c>
      <c r="N641" s="125">
        <v>0.20460640190295376</v>
      </c>
      <c r="O641" s="125">
        <v>0.48162089061644409</v>
      </c>
      <c r="P641" s="125">
        <v>1.0784024798728669</v>
      </c>
      <c r="Q641" s="125">
        <v>-0.72324435990870228</v>
      </c>
      <c r="R641" s="125">
        <v>-0.404073388615588</v>
      </c>
      <c r="S641" s="125">
        <v>-0.1220111758962892</v>
      </c>
      <c r="T641" s="125">
        <v>-0.46260066437455094</v>
      </c>
      <c r="U641" s="122">
        <v>-0.9924234627902625</v>
      </c>
      <c r="V641" s="122">
        <v>-0.996373928672739</v>
      </c>
      <c r="W641" s="94">
        <v>-4.3141760671415397E-2</v>
      </c>
      <c r="X641" s="56"/>
      <c r="Y641" s="95">
        <v>640</v>
      </c>
      <c r="Z641" s="122">
        <f>(幕後結果!$AB$2+幕後結果!$AB$4*幕後結果_最佳化!$N1642)*12/3</f>
        <v>0.20573883455109554</v>
      </c>
      <c r="AA641" s="122">
        <f>(幕後結果!$AC$2+幕後結果!$AC$4*幕後結果_最佳化!$O1642)*12/3</f>
        <v>-0.69643273027722918</v>
      </c>
      <c r="AB641" s="122">
        <f>(幕後結果!$AD$2+幕後結果!$AD$4*幕後結果_最佳化!$P1642)*12/3</f>
        <v>1.5067466726621326</v>
      </c>
      <c r="AC641" s="122">
        <f>(幕後結果!$AE$2+幕後結果!$AE$4*幕後結果_最佳化!$Q1642)*12/3</f>
        <v>0.71313597885328228</v>
      </c>
      <c r="AD641" s="122">
        <f>(幕後結果!$AF$2+幕後結果!$AF$4*幕後結果_最佳化!$R1642)*12/3</f>
        <v>-0.26184239953215294</v>
      </c>
      <c r="AE641" s="122">
        <f>(幕後結果!$AG$2+幕後結果!$AG$4*幕後結果_最佳化!$S1642)*12/3</f>
        <v>0.17128121143297362</v>
      </c>
      <c r="AF641" s="122">
        <f>(幕後結果!$AH$2+幕後結果!$AH$4*幕後結果_最佳化!$T1642)*12/3</f>
        <v>0.85957657742496829</v>
      </c>
      <c r="AG641" s="122">
        <f>(幕後結果!$AI$2+幕後結果!$AI$4*幕後結果_最佳化!$U1642)*12/3</f>
        <v>-1.9829371945025016</v>
      </c>
      <c r="AH641" s="122">
        <f>(幕後結果!$AJ$2+幕後結果!$AJ$4*幕後結果_最佳化!$V1642)*12/3</f>
        <v>-0.50439817404757237</v>
      </c>
      <c r="AI641" s="96">
        <f>(幕後結果!$AK$2+幕後結果!$AK$4*幕後結果_最佳化!$W1642)*12/3</f>
        <v>-0.56375085891736654</v>
      </c>
      <c r="AJ641" s="56"/>
      <c r="AK641" s="56"/>
      <c r="AL641" s="56"/>
      <c r="AM641" s="104">
        <v>640</v>
      </c>
      <c r="AN641" s="122">
        <f t="shared" si="118"/>
        <v>0.17826618205579309</v>
      </c>
      <c r="AO641" s="122">
        <f t="shared" si="119"/>
        <v>0.14771443110714172</v>
      </c>
      <c r="AP641" s="122">
        <f t="shared" si="120"/>
        <v>0.18416395407972808</v>
      </c>
      <c r="AQ641" s="122">
        <f t="shared" si="121"/>
        <v>3.0309554383453213E-2</v>
      </c>
      <c r="AR641" s="122">
        <f t="shared" si="122"/>
        <v>1.3289170307715209E-2</v>
      </c>
      <c r="AS641" s="122">
        <f t="shared" si="123"/>
        <v>0.17703713626529297</v>
      </c>
      <c r="AT641" s="122">
        <f t="shared" si="124"/>
        <v>0.11473754089571379</v>
      </c>
      <c r="AU641" s="122">
        <f t="shared" si="125"/>
        <v>9.825214795101854E-2</v>
      </c>
      <c r="AV641" s="122">
        <f t="shared" si="126"/>
        <v>2.3182146800117705E-2</v>
      </c>
      <c r="AW641" s="122">
        <f t="shared" si="127"/>
        <v>3.3047736154025488E-2</v>
      </c>
      <c r="AX641" s="122">
        <f t="shared" si="128"/>
        <v>0.99999999999999967</v>
      </c>
      <c r="AY641" s="122">
        <f>SUMPRODUCT(AN641:AW641,幕後結果_最佳化!$Z$1005:$AI$1005)</f>
        <v>8.2807946821894327E-3</v>
      </c>
      <c r="AZ641" s="122">
        <f>(SUMPRODUCT(AN641:AW641,MMULT(AN641:AW641,幕後結果!$AB$9:$AK$18)))*252</f>
        <v>6.1913651608322441E-2</v>
      </c>
      <c r="BA641" s="122">
        <f t="shared" si="129"/>
        <v>0.2488245398032968</v>
      </c>
      <c r="BB641" s="98">
        <f t="shared" si="130"/>
        <v>-0.13913099304907017</v>
      </c>
      <c r="BC641" s="56"/>
      <c r="BD641" s="56"/>
    </row>
    <row r="642" spans="1:56">
      <c r="A642" s="91">
        <v>641</v>
      </c>
      <c r="B642" s="122">
        <v>0.49056368821884822</v>
      </c>
      <c r="C642" s="122">
        <v>0.68918317246361682</v>
      </c>
      <c r="D642" s="122">
        <v>0.89753337611892525</v>
      </c>
      <c r="E642" s="122">
        <v>0.97068930314723256</v>
      </c>
      <c r="F642" s="122">
        <v>0.70474577078230149</v>
      </c>
      <c r="G642" s="122">
        <v>0.15167899842570653</v>
      </c>
      <c r="H642" s="122">
        <v>0.80667364759254911</v>
      </c>
      <c r="I642" s="122">
        <v>0.28503755646164475</v>
      </c>
      <c r="J642" s="122">
        <v>0.24320694375005081</v>
      </c>
      <c r="K642" s="100">
        <v>5.9753462443038696E-2</v>
      </c>
      <c r="L642" s="101"/>
      <c r="M642" s="102">
        <v>641</v>
      </c>
      <c r="N642" s="125">
        <v>-2.3655531943983402E-2</v>
      </c>
      <c r="O642" s="125">
        <v>0.49353636000536399</v>
      </c>
      <c r="P642" s="125">
        <v>1.2676212270115255</v>
      </c>
      <c r="Q642" s="125">
        <v>1.8910221034832166</v>
      </c>
      <c r="R642" s="125">
        <v>0.53809935398856445</v>
      </c>
      <c r="S642" s="125">
        <v>-1.0292589728992896</v>
      </c>
      <c r="T642" s="125">
        <v>0.86570363737623734</v>
      </c>
      <c r="U642" s="122">
        <v>-0.56794087912342173</v>
      </c>
      <c r="V642" s="122">
        <v>-0.69602385992547822</v>
      </c>
      <c r="W642" s="94">
        <v>-1.5568465386076866</v>
      </c>
      <c r="X642" s="56"/>
      <c r="Y642" s="95">
        <v>641</v>
      </c>
      <c r="Z642" s="122">
        <f>(幕後結果!$AB$2+幕後結果!$AB$4*幕後結果_最佳化!$N1643)*12/3</f>
        <v>-7.7659860010690876E-2</v>
      </c>
      <c r="AA642" s="122">
        <f>(幕後結果!$AC$2+幕後結果!$AC$4*幕後結果_最佳化!$O1643)*12/3</f>
        <v>-0.69984489944767148</v>
      </c>
      <c r="AB642" s="122">
        <f>(幕後結果!$AD$2+幕後結果!$AD$4*幕後結果_最佳化!$P1643)*12/3</f>
        <v>1.6030617993165659</v>
      </c>
      <c r="AC642" s="122">
        <f>(幕後結果!$AE$2+幕後結果!$AE$4*幕後結果_最佳化!$Q1643)*12/3</f>
        <v>2.6419522786207077</v>
      </c>
      <c r="AD642" s="122">
        <f>(幕後結果!$AF$2+幕後結果!$AF$4*幕後結果_最佳化!$R1643)*12/3</f>
        <v>0.61749616684171948</v>
      </c>
      <c r="AE642" s="122">
        <f>(幕後結果!$AG$2+幕後結果!$AG$4*幕後結果_最佳化!$S1643)*12/3</f>
        <v>1.0309903069694388</v>
      </c>
      <c r="AF642" s="122">
        <f>(幕後結果!$AH$2+幕後結果!$AH$4*幕後結果_最佳化!$T1643)*12/3</f>
        <v>2.0485961660828274</v>
      </c>
      <c r="AG642" s="122">
        <f>(幕後結果!$AI$2+幕後結果!$AI$4*幕後結果_最佳化!$U1643)*12/3</f>
        <v>-1.5269898368981323</v>
      </c>
      <c r="AH642" s="122">
        <f>(幕後結果!$AJ$2+幕後結果!$AJ$4*幕後結果_最佳化!$V1643)*12/3</f>
        <v>0.14648294170876439</v>
      </c>
      <c r="AI642" s="96">
        <f>(幕後結果!$AK$2+幕後結果!$AK$4*幕後結果_最佳化!$W1643)*12/3</f>
        <v>-0.91729951952528987</v>
      </c>
      <c r="AJ642" s="56"/>
      <c r="AK642" s="56"/>
      <c r="AL642" s="56"/>
      <c r="AM642" s="104">
        <v>641</v>
      </c>
      <c r="AN642" s="122">
        <f t="shared" si="118"/>
        <v>0.12854935057516489</v>
      </c>
      <c r="AO642" s="122">
        <f t="shared" si="119"/>
        <v>0.10841165594942548</v>
      </c>
      <c r="AP642" s="122">
        <f t="shared" si="120"/>
        <v>6.2730600533713363E-2</v>
      </c>
      <c r="AQ642" s="122">
        <f t="shared" si="121"/>
        <v>3.9196308351741455E-2</v>
      </c>
      <c r="AR642" s="122">
        <f t="shared" si="122"/>
        <v>0.13746987784237916</v>
      </c>
      <c r="AS642" s="122">
        <f t="shared" si="123"/>
        <v>0.13792090299192913</v>
      </c>
      <c r="AT642" s="122">
        <f t="shared" si="124"/>
        <v>0.12225571908404796</v>
      </c>
      <c r="AU642" s="122">
        <f t="shared" si="125"/>
        <v>1.7589533216891103E-2</v>
      </c>
      <c r="AV642" s="122">
        <f t="shared" si="126"/>
        <v>9.9782603643479365E-2</v>
      </c>
      <c r="AW642" s="122">
        <f t="shared" si="127"/>
        <v>0.14609344781122799</v>
      </c>
      <c r="AX642" s="122">
        <f t="shared" si="128"/>
        <v>0.99999999999999989</v>
      </c>
      <c r="AY642" s="122">
        <f>SUMPRODUCT(AN642:AW642,幕後結果_最佳化!$Z$1005:$AI$1005)</f>
        <v>1.9240757829817601E-2</v>
      </c>
      <c r="AZ642" s="122">
        <f>(SUMPRODUCT(AN642:AW642,MMULT(AN642:AW642,幕後結果!$AB$9:$AK$18)))*252</f>
        <v>4.5160051236796638E-2</v>
      </c>
      <c r="BA642" s="122">
        <f t="shared" si="129"/>
        <v>0.21250894389836075</v>
      </c>
      <c r="BB642" s="98">
        <f t="shared" si="130"/>
        <v>-0.11133292432857882</v>
      </c>
      <c r="BC642" s="56"/>
      <c r="BD642" s="56"/>
    </row>
    <row r="643" spans="1:56">
      <c r="A643" s="91">
        <v>642</v>
      </c>
      <c r="B643" s="122">
        <v>0.32388556396444934</v>
      </c>
      <c r="C643" s="122">
        <v>0.59224553405697011</v>
      </c>
      <c r="D643" s="122">
        <v>0.50272798784371564</v>
      </c>
      <c r="E643" s="122">
        <v>0.64044284999573309</v>
      </c>
      <c r="F643" s="122">
        <v>0.30307906233811166</v>
      </c>
      <c r="G643" s="122">
        <v>0.7018069668332465</v>
      </c>
      <c r="H643" s="122">
        <v>0.82148866612828519</v>
      </c>
      <c r="I643" s="122">
        <v>0.34465558934758844</v>
      </c>
      <c r="J643" s="122">
        <v>0.82497224826062343</v>
      </c>
      <c r="K643" s="100">
        <v>0.26218208314987068</v>
      </c>
      <c r="L643" s="101"/>
      <c r="M643" s="102">
        <v>642</v>
      </c>
      <c r="N643" s="125">
        <v>-0.45686076291259181</v>
      </c>
      <c r="O643" s="125">
        <v>0.23332514835540699</v>
      </c>
      <c r="P643" s="125">
        <v>6.838104752794642E-3</v>
      </c>
      <c r="Q643" s="125">
        <v>0.35964276318025812</v>
      </c>
      <c r="R643" s="125">
        <v>-0.51556519464570671</v>
      </c>
      <c r="S643" s="125">
        <v>0.52960465481091368</v>
      </c>
      <c r="T643" s="125">
        <v>0.92105317064830405</v>
      </c>
      <c r="U643" s="122">
        <v>-0.39979002448870526</v>
      </c>
      <c r="V643" s="122">
        <v>0.93448163783369564</v>
      </c>
      <c r="W643" s="94">
        <v>-0.63663262918867791</v>
      </c>
      <c r="X643" s="56"/>
      <c r="Y643" s="95">
        <v>642</v>
      </c>
      <c r="Z643" s="122">
        <f>(幕後結果!$AB$2+幕後結果!$AB$4*幕後結果_最佳化!$N1644)*12/3</f>
        <v>-0.61550598645315335</v>
      </c>
      <c r="AA643" s="122">
        <f>(幕後結果!$AC$2+幕後結果!$AC$4*幕後結果_最佳化!$O1644)*12/3</f>
        <v>-1.0960739941532447</v>
      </c>
      <c r="AB643" s="122">
        <f>(幕後結果!$AD$2+幕後結果!$AD$4*幕後結果_最佳化!$P1644)*12/3</f>
        <v>0.35439104437449204</v>
      </c>
      <c r="AC643" s="122">
        <f>(幕後結果!$AE$2+幕後結果!$AE$4*幕後結果_最佳化!$Q1644)*12/3</f>
        <v>1.1634263695839382</v>
      </c>
      <c r="AD643" s="122">
        <f>(幕後結果!$AF$2+幕後結果!$AF$4*幕後結果_最佳化!$R1644)*12/3</f>
        <v>-0.35294773264647211</v>
      </c>
      <c r="AE643" s="122">
        <f>(幕後結果!$AG$2+幕後結果!$AG$4*幕後結果_最佳化!$S1644)*12/3</f>
        <v>0.82966617585851787</v>
      </c>
      <c r="AF643" s="122">
        <f>(幕後結果!$AH$2+幕後結果!$AH$4*幕後結果_最佳化!$T1644)*12/3</f>
        <v>1.7454875576334892</v>
      </c>
      <c r="AG643" s="122">
        <f>(幕後結果!$AI$2+幕後結果!$AI$4*幕後結果_最佳化!$U1644)*12/3</f>
        <v>-1.6118414133534786</v>
      </c>
      <c r="AH643" s="122">
        <f>(幕後結果!$AJ$2+幕後結果!$AJ$4*幕後結果_最佳化!$V1644)*12/3</f>
        <v>0.85004720263472289</v>
      </c>
      <c r="AI643" s="96">
        <f>(幕後結果!$AK$2+幕後結果!$AK$4*幕後結果_最佳化!$W1644)*12/3</f>
        <v>-0.7385676695500486</v>
      </c>
      <c r="AJ643" s="56"/>
      <c r="AK643" s="56"/>
      <c r="AL643" s="56"/>
      <c r="AM643" s="104">
        <v>642</v>
      </c>
      <c r="AN643" s="122">
        <f t="shared" si="118"/>
        <v>5.0605792154972157E-2</v>
      </c>
      <c r="AO643" s="122">
        <f t="shared" si="119"/>
        <v>0.15050890054451366</v>
      </c>
      <c r="AP643" s="122">
        <f t="shared" si="120"/>
        <v>8.5207311754757736E-2</v>
      </c>
      <c r="AQ643" s="122">
        <f t="shared" si="121"/>
        <v>7.6533838899401949E-2</v>
      </c>
      <c r="AR643" s="122">
        <f t="shared" si="122"/>
        <v>1.2867067090057754E-2</v>
      </c>
      <c r="AS643" s="122">
        <f t="shared" si="123"/>
        <v>9.7357297702852605E-2</v>
      </c>
      <c r="AT643" s="122">
        <f t="shared" si="124"/>
        <v>0.17657719650695033</v>
      </c>
      <c r="AU643" s="122">
        <f t="shared" si="125"/>
        <v>0.16862689923141388</v>
      </c>
      <c r="AV643" s="122">
        <f t="shared" si="126"/>
        <v>2.565443485958243E-3</v>
      </c>
      <c r="AW643" s="122">
        <f t="shared" si="127"/>
        <v>0.17915025262912165</v>
      </c>
      <c r="AX643" s="122">
        <f t="shared" si="128"/>
        <v>1</v>
      </c>
      <c r="AY643" s="122">
        <f>SUMPRODUCT(AN643:AW643,幕後結果_最佳化!$Z$1005:$AI$1005)</f>
        <v>-8.5141726622858224E-2</v>
      </c>
      <c r="AZ643" s="122">
        <f>(SUMPRODUCT(AN643:AW643,MMULT(AN643:AW643,幕後結果!$AB$9:$AK$18)))*252</f>
        <v>4.9022236087091768E-2</v>
      </c>
      <c r="BA643" s="122">
        <f t="shared" si="129"/>
        <v>0.22140965671598828</v>
      </c>
      <c r="BB643" s="98">
        <f t="shared" si="130"/>
        <v>-0.57830235827113396</v>
      </c>
      <c r="BC643" s="56"/>
      <c r="BD643" s="56"/>
    </row>
    <row r="644" spans="1:56">
      <c r="A644" s="91">
        <v>643</v>
      </c>
      <c r="B644" s="122">
        <v>0.35978633796251347</v>
      </c>
      <c r="C644" s="122">
        <v>0.33826101710439627</v>
      </c>
      <c r="D644" s="122">
        <v>7.869233716660573E-2</v>
      </c>
      <c r="E644" s="122">
        <v>0.66778896256380293</v>
      </c>
      <c r="F644" s="122">
        <v>0.32713699518629036</v>
      </c>
      <c r="G644" s="122">
        <v>0.48632581244416029</v>
      </c>
      <c r="H644" s="122">
        <v>0.5717517773032601</v>
      </c>
      <c r="I644" s="122">
        <v>0.35414376475506382</v>
      </c>
      <c r="J644" s="122">
        <v>0.89724475391937197</v>
      </c>
      <c r="K644" s="100">
        <v>2.4744731990632429E-2</v>
      </c>
      <c r="L644" s="101"/>
      <c r="M644" s="102">
        <v>643</v>
      </c>
      <c r="N644" s="125">
        <v>-0.35902996092256384</v>
      </c>
      <c r="O644" s="125">
        <v>-0.41721379718908436</v>
      </c>
      <c r="P644" s="125">
        <v>-1.4139224471463365</v>
      </c>
      <c r="Q644" s="125">
        <v>0.43381598214386252</v>
      </c>
      <c r="R644" s="125">
        <v>-0.44783263274285279</v>
      </c>
      <c r="S644" s="125">
        <v>-3.4282819476190753E-2</v>
      </c>
      <c r="T644" s="125">
        <v>0.18083582115917979</v>
      </c>
      <c r="U644" s="122">
        <v>-0.37415697831261535</v>
      </c>
      <c r="V644" s="122">
        <v>1.2660072345468039</v>
      </c>
      <c r="W644" s="94">
        <v>-1.9643504574183197</v>
      </c>
      <c r="X644" s="56"/>
      <c r="Y644" s="95">
        <v>643</v>
      </c>
      <c r="Z644" s="122">
        <f>(幕後結果!$AB$2+幕後結果!$AB$4*幕後結果_最佳化!$N1645)*12/3</f>
        <v>-0.49404411541469179</v>
      </c>
      <c r="AA644" s="122">
        <f>(幕後結果!$AC$2+幕後結果!$AC$4*幕後結果_最佳化!$O1645)*12/3</f>
        <v>-1.9840640669906413</v>
      </c>
      <c r="AB644" s="122">
        <f>(幕後結果!$AD$2+幕後結果!$AD$4*幕後結果_最佳化!$P1645)*12/3</f>
        <v>-0.91251695800816479</v>
      </c>
      <c r="AC644" s="122">
        <f>(幕後結果!$AE$2+幕後結果!$AE$4*幕後結果_最佳化!$Q1645)*12/3</f>
        <v>0.77555508337614809</v>
      </c>
      <c r="AD644" s="122">
        <f>(幕後結果!$AF$2+幕後結果!$AF$4*幕後結果_最佳化!$R1645)*12/3</f>
        <v>-0.51460662990489026</v>
      </c>
      <c r="AE644" s="122">
        <f>(幕後結果!$AG$2+幕後結果!$AG$4*幕後結果_最佳化!$S1645)*12/3</f>
        <v>5.6689920080439604E-2</v>
      </c>
      <c r="AF644" s="122">
        <f>(幕後結果!$AH$2+幕後結果!$AH$4*幕後結果_最佳化!$T1645)*12/3</f>
        <v>1.0121711548069765</v>
      </c>
      <c r="AG644" s="122">
        <f>(幕後結果!$AI$2+幕後結果!$AI$4*幕後結果_最佳化!$U1645)*12/3</f>
        <v>-1.5128002073988318</v>
      </c>
      <c r="AH644" s="122">
        <f>(幕後結果!$AJ$2+幕後結果!$AJ$4*幕後結果_最佳化!$V1645)*12/3</f>
        <v>0.60213926175619292</v>
      </c>
      <c r="AI644" s="96">
        <f>(幕後結果!$AK$2+幕後結果!$AK$4*幕後結果_最佳化!$W1645)*12/3</f>
        <v>-1.4648656932286013</v>
      </c>
      <c r="AJ644" s="56"/>
      <c r="AK644" s="56"/>
      <c r="AL644" s="56"/>
      <c r="AM644" s="104">
        <v>643</v>
      </c>
      <c r="AN644" s="122">
        <f t="shared" ref="AN644:AN707" si="131">B1645/SUM($B1645:$K1645)</f>
        <v>8.7103882152814657E-2</v>
      </c>
      <c r="AO644" s="122">
        <f t="shared" ref="AO644:AO707" si="132">C1645/SUM($B1645:$K1645)</f>
        <v>2.1958725280767893E-2</v>
      </c>
      <c r="AP644" s="122">
        <f t="shared" ref="AP644:AP707" si="133">D1645/SUM($B1645:$K1645)</f>
        <v>4.3654828288452921E-2</v>
      </c>
      <c r="AQ644" s="122">
        <f t="shared" ref="AQ644:AQ707" si="134">E1645/SUM($B1645:$K1645)</f>
        <v>0.18264951169059934</v>
      </c>
      <c r="AR644" s="122">
        <f t="shared" ref="AR644:AR707" si="135">F1645/SUM($B1645:$K1645)</f>
        <v>0.17656804308159793</v>
      </c>
      <c r="AS644" s="122">
        <f t="shared" ref="AS644:AS707" si="136">G1645/SUM($B1645:$K1645)</f>
        <v>0.20784562787369953</v>
      </c>
      <c r="AT644" s="122">
        <f t="shared" ref="AT644:AT707" si="137">H1645/SUM($B1645:$K1645)</f>
        <v>7.7218377862826731E-3</v>
      </c>
      <c r="AU644" s="122">
        <f t="shared" ref="AU644:AU707" si="138">I1645/SUM($B1645:$K1645)</f>
        <v>5.4584913236959076E-2</v>
      </c>
      <c r="AV644" s="122">
        <f t="shared" ref="AV644:AV707" si="139">J1645/SUM($B1645:$K1645)</f>
        <v>0.18703722708272394</v>
      </c>
      <c r="AW644" s="122">
        <f t="shared" ref="AW644:AW707" si="140">K1645/SUM($B1645:$K1645)</f>
        <v>3.0875403526101984E-2</v>
      </c>
      <c r="AX644" s="122">
        <f t="shared" ref="AX644:AX707" si="141">SUM(AN644:AW644)</f>
        <v>1</v>
      </c>
      <c r="AY644" s="122">
        <f>SUMPRODUCT(AN644:AW644,幕後結果_最佳化!$Z$1005:$AI$1005)</f>
        <v>0.17040530131689197</v>
      </c>
      <c r="AZ644" s="122">
        <f>(SUMPRODUCT(AN644:AW644,MMULT(AN644:AW644,幕後結果!$AB$9:$AK$18)))*252</f>
        <v>4.75119102826429E-2</v>
      </c>
      <c r="BA644" s="122">
        <f t="shared" ref="BA644:BA707" si="142">AZ644^0.5</f>
        <v>0.21797226952675172</v>
      </c>
      <c r="BB644" s="98">
        <f t="shared" ref="BB644:BB707" si="143">(AY644-$BC$2)/$BA644</f>
        <v>0.58496111268522277</v>
      </c>
      <c r="BC644" s="56"/>
      <c r="BD644" s="56"/>
    </row>
    <row r="645" spans="1:56">
      <c r="A645" s="91">
        <v>644</v>
      </c>
      <c r="B645" s="122">
        <v>6.7787468677366292E-2</v>
      </c>
      <c r="C645" s="122">
        <v>0.3434153761538068</v>
      </c>
      <c r="D645" s="122">
        <v>0.56650889589573894</v>
      </c>
      <c r="E645" s="122">
        <v>3.5052144084425585E-2</v>
      </c>
      <c r="F645" s="122">
        <v>0.81033755323367185</v>
      </c>
      <c r="G645" s="122">
        <v>0.48294345215879564</v>
      </c>
      <c r="H645" s="122">
        <v>6.2407619683911841E-2</v>
      </c>
      <c r="I645" s="122">
        <v>0.83990237616688179</v>
      </c>
      <c r="J645" s="122">
        <v>0.96615922081123085</v>
      </c>
      <c r="K645" s="100">
        <v>0.47296391415851091</v>
      </c>
      <c r="L645" s="101"/>
      <c r="M645" s="102">
        <v>644</v>
      </c>
      <c r="N645" s="125">
        <v>-1.4924739654322232</v>
      </c>
      <c r="O645" s="125">
        <v>-0.40315968922861889</v>
      </c>
      <c r="P645" s="125">
        <v>0.16749293227081813</v>
      </c>
      <c r="Q645" s="125">
        <v>-1.8112362560700546</v>
      </c>
      <c r="R645" s="125">
        <v>0.87914088230459475</v>
      </c>
      <c r="S645" s="125">
        <v>-4.2767458853135668E-2</v>
      </c>
      <c r="T645" s="125">
        <v>-1.5348721350843906</v>
      </c>
      <c r="U645" s="122">
        <v>0.99405673378571302</v>
      </c>
      <c r="V645" s="122">
        <v>1.8271211335029598</v>
      </c>
      <c r="W645" s="94">
        <v>-6.7821374787557467E-2</v>
      </c>
      <c r="X645" s="56"/>
      <c r="Y645" s="95">
        <v>644</v>
      </c>
      <c r="Z645" s="122">
        <f>(幕後結果!$AB$2+幕後結果!$AB$4*幕後結果_最佳化!$N1646)*12/3</f>
        <v>-1.9012719690624895</v>
      </c>
      <c r="AA645" s="122">
        <f>(幕後結果!$AC$2+幕後結果!$AC$4*幕後結果_最佳化!$O1646)*12/3</f>
        <v>-2.0631758472093553</v>
      </c>
      <c r="AB645" s="122">
        <f>(幕後結果!$AD$2+幕後結果!$AD$4*幕後結果_最佳化!$P1646)*12/3</f>
        <v>0.11695794366552692</v>
      </c>
      <c r="AC645" s="122">
        <f>(幕後結果!$AE$2+幕後結果!$AE$4*幕後結果_最佳化!$Q1646)*12/3</f>
        <v>-0.54473540554487476</v>
      </c>
      <c r="AD645" s="122">
        <f>(幕後結果!$AF$2+幕後結果!$AF$4*幕後結果_最佳化!$R1646)*12/3</f>
        <v>0.39008894022192298</v>
      </c>
      <c r="AE645" s="122">
        <f>(幕後結果!$AG$2+幕後結果!$AG$4*幕後結果_最佳化!$S1646)*12/3</f>
        <v>-1.0027444007957331</v>
      </c>
      <c r="AF645" s="122">
        <f>(幕後結果!$AH$2+幕後結果!$AH$4*幕後結果_最佳化!$T1646)*12/3</f>
        <v>-0.18564829734524135</v>
      </c>
      <c r="AG645" s="122">
        <f>(幕後結果!$AI$2+幕後結果!$AI$4*幕後結果_最佳化!$U1646)*12/3</f>
        <v>-0.27383757929639163</v>
      </c>
      <c r="AH645" s="122">
        <f>(幕後結果!$AJ$2+幕後結果!$AJ$4*幕後結果_最佳化!$V1646)*12/3</f>
        <v>0.81946535088409866</v>
      </c>
      <c r="AI645" s="96">
        <f>(幕後結果!$AK$2+幕後結果!$AK$4*幕後結果_最佳化!$W1646)*12/3</f>
        <v>-0.80231895161709266</v>
      </c>
      <c r="AJ645" s="56"/>
      <c r="AK645" s="56"/>
      <c r="AL645" s="56"/>
      <c r="AM645" s="104">
        <v>644</v>
      </c>
      <c r="AN645" s="122">
        <f t="shared" si="131"/>
        <v>7.0819803767751169E-2</v>
      </c>
      <c r="AO645" s="122">
        <f t="shared" si="132"/>
        <v>0.14878255038521115</v>
      </c>
      <c r="AP645" s="122">
        <f t="shared" si="133"/>
        <v>0.1525845622140761</v>
      </c>
      <c r="AQ645" s="122">
        <f t="shared" si="134"/>
        <v>8.9597429444198101E-2</v>
      </c>
      <c r="AR645" s="122">
        <f t="shared" si="135"/>
        <v>0.17363048750352914</v>
      </c>
      <c r="AS645" s="122">
        <f t="shared" si="136"/>
        <v>9.4156429173460926E-2</v>
      </c>
      <c r="AT645" s="122">
        <f t="shared" si="137"/>
        <v>7.9672448457939471E-3</v>
      </c>
      <c r="AU645" s="122">
        <f t="shared" si="138"/>
        <v>8.121833133410343E-2</v>
      </c>
      <c r="AV645" s="122">
        <f t="shared" si="139"/>
        <v>0.18076591185034027</v>
      </c>
      <c r="AW645" s="122">
        <f t="shared" si="140"/>
        <v>4.7724948153575513E-4</v>
      </c>
      <c r="AX645" s="122">
        <f t="shared" si="141"/>
        <v>0.99999999999999989</v>
      </c>
      <c r="AY645" s="122">
        <f>SUMPRODUCT(AN645:AW645,幕後結果_最佳化!$Z$1005:$AI$1005)</f>
        <v>-8.1078342437108819E-2</v>
      </c>
      <c r="AZ645" s="122">
        <f>(SUMPRODUCT(AN645:AW645,MMULT(AN645:AW645,幕後結果!$AB$9:$AK$18)))*252</f>
        <v>5.0215113092630617E-2</v>
      </c>
      <c r="BA645" s="122">
        <f t="shared" si="142"/>
        <v>0.22408728900281386</v>
      </c>
      <c r="BB645" s="98">
        <f t="shared" si="143"/>
        <v>-0.55325914731179604</v>
      </c>
      <c r="BC645" s="56"/>
      <c r="BD645" s="56"/>
    </row>
    <row r="646" spans="1:56">
      <c r="A646" s="91">
        <v>645</v>
      </c>
      <c r="B646" s="122">
        <v>5.296253291820352E-2</v>
      </c>
      <c r="C646" s="122">
        <v>0.14437244824804796</v>
      </c>
      <c r="D646" s="122">
        <v>0.68785363321706861</v>
      </c>
      <c r="E646" s="122">
        <v>0.30346817894131117</v>
      </c>
      <c r="F646" s="122">
        <v>0.72432122198819759</v>
      </c>
      <c r="G646" s="122">
        <v>0.54411815969073252</v>
      </c>
      <c r="H646" s="122">
        <v>0.12949450871620782</v>
      </c>
      <c r="I646" s="122">
        <v>0.82176601067173616</v>
      </c>
      <c r="J646" s="122">
        <v>0.72417808552595342</v>
      </c>
      <c r="K646" s="100">
        <v>0.7603048208727714</v>
      </c>
      <c r="L646" s="101"/>
      <c r="M646" s="102">
        <v>645</v>
      </c>
      <c r="N646" s="125">
        <v>-1.6167832983056536</v>
      </c>
      <c r="O646" s="125">
        <v>-1.0608789945193977</v>
      </c>
      <c r="P646" s="125">
        <v>0.48977555052977534</v>
      </c>
      <c r="Q646" s="125">
        <v>-0.51445150429404074</v>
      </c>
      <c r="R646" s="125">
        <v>0.5957270926233561</v>
      </c>
      <c r="S646" s="125">
        <v>0.1108142051905988</v>
      </c>
      <c r="T646" s="125">
        <v>-1.1287838729112565</v>
      </c>
      <c r="U646" s="122">
        <v>0.92211617903630239</v>
      </c>
      <c r="V646" s="122">
        <v>0.5952986937118413</v>
      </c>
      <c r="W646" s="94">
        <v>0.7072834339124604</v>
      </c>
      <c r="X646" s="56"/>
      <c r="Y646" s="95">
        <v>645</v>
      </c>
      <c r="Z646" s="122">
        <f>(幕後結果!$AB$2+幕後結果!$AB$4*幕後結果_最佳化!$N1647)*12/3</f>
        <v>-2.0556082706282157</v>
      </c>
      <c r="AA646" s="122">
        <f>(幕後結果!$AC$2+幕後結果!$AC$4*幕後結果_最佳化!$O1647)*12/3</f>
        <v>-2.9803616414246581</v>
      </c>
      <c r="AB646" s="122">
        <f>(幕後結果!$AD$2+幕後結果!$AD$4*幕後結果_最佳化!$P1647)*12/3</f>
        <v>0.29179643157817509</v>
      </c>
      <c r="AC646" s="122">
        <f>(幕後結果!$AE$2+幕後結果!$AE$4*幕後結果_最佳化!$Q1647)*12/3</f>
        <v>0.35040128439815121</v>
      </c>
      <c r="AD646" s="122">
        <f>(幕後結果!$AF$2+幕後結果!$AF$4*幕後結果_最佳化!$R1647)*12/3</f>
        <v>0.27103750211219935</v>
      </c>
      <c r="AE646" s="122">
        <f>(幕後結果!$AG$2+幕後結果!$AG$4*幕後結果_最佳化!$S1647)*12/3</f>
        <v>-0.34002171981579271</v>
      </c>
      <c r="AF646" s="122">
        <f>(幕後結果!$AH$2+幕後結果!$AH$4*幕後結果_最佳化!$T1647)*12/3</f>
        <v>-6.8485119678969308E-3</v>
      </c>
      <c r="AG646" s="122">
        <f>(幕後結果!$AI$2+幕後結果!$AI$4*幕後結果_最佳化!$U1647)*12/3</f>
        <v>-0.44797229359102464</v>
      </c>
      <c r="AH646" s="122">
        <f>(幕後結果!$AJ$2+幕後結果!$AJ$4*幕後結果_最佳化!$V1647)*12/3</f>
        <v>-0.14671160437251451</v>
      </c>
      <c r="AI646" s="96">
        <f>(幕後結果!$AK$2+幕後結果!$AK$4*幕後結果_最佳化!$W1647)*12/3</f>
        <v>-0.56061259259662366</v>
      </c>
      <c r="AJ646" s="56"/>
      <c r="AK646" s="56"/>
      <c r="AL646" s="56"/>
      <c r="AM646" s="104">
        <v>645</v>
      </c>
      <c r="AN646" s="122">
        <f t="shared" si="131"/>
        <v>0.12820318734197442</v>
      </c>
      <c r="AO646" s="122">
        <f t="shared" si="132"/>
        <v>6.5039951474662322E-2</v>
      </c>
      <c r="AP646" s="122">
        <f t="shared" si="133"/>
        <v>0.17878009548801338</v>
      </c>
      <c r="AQ646" s="122">
        <f t="shared" si="134"/>
        <v>0.10408526610228168</v>
      </c>
      <c r="AR646" s="122">
        <f t="shared" si="135"/>
        <v>0.17352316228712875</v>
      </c>
      <c r="AS646" s="122">
        <f t="shared" si="136"/>
        <v>8.9125558069202721E-2</v>
      </c>
      <c r="AT646" s="122">
        <f t="shared" si="137"/>
        <v>7.9746572137607108E-2</v>
      </c>
      <c r="AU646" s="122">
        <f t="shared" si="138"/>
        <v>6.441634298860445E-2</v>
      </c>
      <c r="AV646" s="122">
        <f t="shared" si="139"/>
        <v>4.8731844049364488E-2</v>
      </c>
      <c r="AW646" s="122">
        <f t="shared" si="140"/>
        <v>6.8348020061160586E-2</v>
      </c>
      <c r="AX646" s="122">
        <f t="shared" si="141"/>
        <v>1</v>
      </c>
      <c r="AY646" s="122">
        <f>SUMPRODUCT(AN646:AW646,幕後結果_最佳化!$Z$1005:$AI$1005)</f>
        <v>0.10909165659399611</v>
      </c>
      <c r="AZ646" s="122">
        <f>(SUMPRODUCT(AN646:AW646,MMULT(AN646:AW646,幕後結果!$AB$9:$AK$18)))*252</f>
        <v>4.3616243304448854E-2</v>
      </c>
      <c r="BA646" s="122">
        <f t="shared" si="142"/>
        <v>0.20884502221611329</v>
      </c>
      <c r="BB646" s="98">
        <f t="shared" si="143"/>
        <v>0.31694150950603384</v>
      </c>
      <c r="BC646" s="56"/>
      <c r="BD646" s="56"/>
    </row>
    <row r="647" spans="1:56">
      <c r="A647" s="91">
        <v>646</v>
      </c>
      <c r="B647" s="122">
        <v>0.14801986139933088</v>
      </c>
      <c r="C647" s="122">
        <v>8.5240031883992096E-2</v>
      </c>
      <c r="D647" s="122">
        <v>0.75649590562755886</v>
      </c>
      <c r="E647" s="122">
        <v>2.8081686949608775E-2</v>
      </c>
      <c r="F647" s="122">
        <v>0.51041566518792059</v>
      </c>
      <c r="G647" s="122">
        <v>0.70167411750744346</v>
      </c>
      <c r="H647" s="122">
        <v>0.68634340412925554</v>
      </c>
      <c r="I647" s="122">
        <v>0.27398848311951363</v>
      </c>
      <c r="J647" s="122">
        <v>0.8180304837266883</v>
      </c>
      <c r="K647" s="100">
        <v>0.83887034948702088</v>
      </c>
      <c r="L647" s="101"/>
      <c r="M647" s="102">
        <v>646</v>
      </c>
      <c r="N647" s="125">
        <v>-1.0449637521985309</v>
      </c>
      <c r="O647" s="125">
        <v>-1.370662904381903</v>
      </c>
      <c r="P647" s="125">
        <v>0.69507517923170692</v>
      </c>
      <c r="Q647" s="125">
        <v>-1.9097658051502189</v>
      </c>
      <c r="R647" s="125">
        <v>2.6111167624593683E-2</v>
      </c>
      <c r="S647" s="125">
        <v>0.52922155588310371</v>
      </c>
      <c r="T647" s="125">
        <v>0.48551201525385135</v>
      </c>
      <c r="U647" s="122">
        <v>-0.60079435229284961</v>
      </c>
      <c r="V647" s="122">
        <v>0.90788490705556169</v>
      </c>
      <c r="W647" s="94">
        <v>0.98982574054794603</v>
      </c>
      <c r="X647" s="56"/>
      <c r="Y647" s="95">
        <v>646</v>
      </c>
      <c r="Z647" s="122">
        <f>(幕後結果!$AB$2+幕後結果!$AB$4*幕後結果_最佳化!$N1648)*12/3</f>
        <v>-1.3456654862113553</v>
      </c>
      <c r="AA647" s="122">
        <f>(幕後結果!$AC$2+幕後結果!$AC$4*幕後結果_最佳化!$O1648)*12/3</f>
        <v>-3.3575838776151392</v>
      </c>
      <c r="AB647" s="122">
        <f>(幕後結果!$AD$2+幕後結果!$AD$4*幕後結果_最佳化!$P1648)*12/3</f>
        <v>0.61033278565599047</v>
      </c>
      <c r="AC647" s="122">
        <f>(幕後結果!$AE$2+幕後結果!$AE$4*幕後結果_最佳化!$Q1648)*12/3</f>
        <v>-0.63255902202619074</v>
      </c>
      <c r="AD647" s="122">
        <f>(幕後結果!$AF$2+幕後結果!$AF$4*幕後結果_最佳化!$R1648)*12/3</f>
        <v>-0.2640151504814538</v>
      </c>
      <c r="AE647" s="122">
        <f>(幕後結果!$AG$2+幕後結果!$AG$4*幕後結果_最佳化!$S1648)*12/3</f>
        <v>-0.77903729307546232</v>
      </c>
      <c r="AF647" s="122">
        <f>(幕後結果!$AH$2+幕後結果!$AH$4*幕後結果_最佳化!$T1648)*12/3</f>
        <v>1.6217767282078752</v>
      </c>
      <c r="AG647" s="122">
        <f>(幕後結果!$AI$2+幕後結果!$AI$4*幕後結果_最佳化!$U1648)*12/3</f>
        <v>-1.9368279797418573</v>
      </c>
      <c r="AH647" s="122">
        <f>(幕後結果!$AJ$2+幕後結果!$AJ$4*幕後結果_最佳化!$V1648)*12/3</f>
        <v>0.15615267297063612</v>
      </c>
      <c r="AI647" s="96">
        <f>(幕後結果!$AK$2+幕後結果!$AK$4*幕後結果_最佳化!$W1648)*12/3</f>
        <v>-0.4371090955408734</v>
      </c>
      <c r="AJ647" s="56"/>
      <c r="AK647" s="56"/>
      <c r="AL647" s="56"/>
      <c r="AM647" s="104">
        <v>646</v>
      </c>
      <c r="AN647" s="122">
        <f t="shared" si="131"/>
        <v>6.5637004598192522E-2</v>
      </c>
      <c r="AO647" s="122">
        <f t="shared" si="132"/>
        <v>0.13138738520358792</v>
      </c>
      <c r="AP647" s="122">
        <f t="shared" si="133"/>
        <v>0.15429238513663177</v>
      </c>
      <c r="AQ647" s="122">
        <f t="shared" si="134"/>
        <v>6.9075238391090921E-2</v>
      </c>
      <c r="AR647" s="122">
        <f t="shared" si="135"/>
        <v>0.16483047421662908</v>
      </c>
      <c r="AS647" s="122">
        <f t="shared" si="136"/>
        <v>4.3394424289626927E-2</v>
      </c>
      <c r="AT647" s="122">
        <f t="shared" si="137"/>
        <v>0.11526828422375368</v>
      </c>
      <c r="AU647" s="122">
        <f t="shared" si="138"/>
        <v>6.3321844418412113E-2</v>
      </c>
      <c r="AV647" s="122">
        <f t="shared" si="139"/>
        <v>0.13866121363543049</v>
      </c>
      <c r="AW647" s="122">
        <f t="shared" si="140"/>
        <v>5.4131745886644649E-2</v>
      </c>
      <c r="AX647" s="122">
        <f t="shared" si="141"/>
        <v>1</v>
      </c>
      <c r="AY647" s="122">
        <f>SUMPRODUCT(AN647:AW647,幕後結果_最佳化!$Z$1005:$AI$1005)</f>
        <v>2.1202003047084726E-2</v>
      </c>
      <c r="AZ647" s="122">
        <f>(SUMPRODUCT(AN647:AW647,MMULT(AN647:AW647,幕後結果!$AB$9:$AK$18)))*252</f>
        <v>4.4041478220391971E-2</v>
      </c>
      <c r="BA647" s="122">
        <f t="shared" si="142"/>
        <v>0.20986061617271587</v>
      </c>
      <c r="BB647" s="98">
        <f t="shared" si="143"/>
        <v>-0.10339241992436429</v>
      </c>
      <c r="BC647" s="56"/>
      <c r="BD647" s="56"/>
    </row>
    <row r="648" spans="1:56">
      <c r="A648" s="91">
        <v>647</v>
      </c>
      <c r="B648" s="122">
        <v>0.76880489673794838</v>
      </c>
      <c r="C648" s="122">
        <v>0.67523160920867031</v>
      </c>
      <c r="D648" s="122">
        <v>0.12029680876106275</v>
      </c>
      <c r="E648" s="122">
        <v>0.14906537824652077</v>
      </c>
      <c r="F648" s="122">
        <v>0.74997504819931704</v>
      </c>
      <c r="G648" s="122">
        <v>0.12242413995882151</v>
      </c>
      <c r="H648" s="122">
        <v>0.5308802689343326</v>
      </c>
      <c r="I648" s="122">
        <v>0.83797608922733824</v>
      </c>
      <c r="J648" s="122">
        <v>0.40547931086735778</v>
      </c>
      <c r="K648" s="100">
        <v>0.76598236805673525</v>
      </c>
      <c r="L648" s="101"/>
      <c r="M648" s="102">
        <v>647</v>
      </c>
      <c r="N648" s="125">
        <v>0.73491673371173138</v>
      </c>
      <c r="O648" s="125">
        <v>0.45440579581694074</v>
      </c>
      <c r="P648" s="125">
        <v>-1.1735043399181488</v>
      </c>
      <c r="Q648" s="125">
        <v>-1.0404502708703343</v>
      </c>
      <c r="R648" s="125">
        <v>0.67441123232490507</v>
      </c>
      <c r="S648" s="125">
        <v>-1.1629537200865745</v>
      </c>
      <c r="T648" s="125">
        <v>7.7482814601661787E-2</v>
      </c>
      <c r="U648" s="122">
        <v>0.9861738247583397</v>
      </c>
      <c r="V648" s="122">
        <v>-0.23918952895212628</v>
      </c>
      <c r="W648" s="94">
        <v>0.72567951305708589</v>
      </c>
      <c r="X648" s="56"/>
      <c r="Y648" s="95">
        <v>647</v>
      </c>
      <c r="Z648" s="122">
        <f>(幕後結果!$AB$2+幕後結果!$AB$4*幕後結果_最佳化!$N1649)*12/3</f>
        <v>0.86414583748139151</v>
      </c>
      <c r="AA648" s="122">
        <f>(幕後結果!$AC$2+幕後結果!$AC$4*幕後結果_最佳化!$O1649)*12/3</f>
        <v>-0.68786106335667496</v>
      </c>
      <c r="AB648" s="122">
        <f>(幕後結果!$AD$2+幕後結果!$AD$4*幕後結果_最佳化!$P1649)*12/3</f>
        <v>-0.2863262860867789</v>
      </c>
      <c r="AC648" s="122">
        <f>(幕後結果!$AE$2+幕後結果!$AE$4*幕後結果_最佳化!$Q1649)*12/3</f>
        <v>-2.0867209596168279E-2</v>
      </c>
      <c r="AD648" s="122">
        <f>(幕後結果!$AF$2+幕後結果!$AF$4*幕後結果_最佳化!$R1649)*12/3</f>
        <v>0.19488252890788829</v>
      </c>
      <c r="AE648" s="122">
        <f>(幕後結果!$AG$2+幕後結果!$AG$4*幕後結果_最佳化!$S1649)*12/3</f>
        <v>-0.96790104896570173</v>
      </c>
      <c r="AF648" s="122">
        <f>(幕後結果!$AH$2+幕後結果!$AH$4*幕後結果_最佳化!$T1649)*12/3</f>
        <v>1.6282914259526289</v>
      </c>
      <c r="AG648" s="122">
        <f>(幕後結果!$AI$2+幕後結果!$AI$4*幕後結果_最佳化!$U1649)*12/3</f>
        <v>0.72836920614430556</v>
      </c>
      <c r="AH648" s="122">
        <f>(幕後結果!$AJ$2+幕後結果!$AJ$4*幕後結果_最佳化!$V1649)*12/3</f>
        <v>0.28736217785578305</v>
      </c>
      <c r="AI648" s="96">
        <f>(幕後結果!$AK$2+幕後結果!$AK$4*幕後結果_最佳化!$W1649)*12/3</f>
        <v>9.4543443819398554E-2</v>
      </c>
      <c r="AJ648" s="56"/>
      <c r="AK648" s="56"/>
      <c r="AL648" s="56"/>
      <c r="AM648" s="104">
        <v>647</v>
      </c>
      <c r="AN648" s="122">
        <f t="shared" si="131"/>
        <v>2.8501735984679404E-2</v>
      </c>
      <c r="AO648" s="122">
        <f t="shared" si="132"/>
        <v>0.1763184823240006</v>
      </c>
      <c r="AP648" s="122">
        <f t="shared" si="133"/>
        <v>1.0741559320945318E-2</v>
      </c>
      <c r="AQ648" s="122">
        <f t="shared" si="134"/>
        <v>7.1888818663306625E-2</v>
      </c>
      <c r="AR648" s="122">
        <f t="shared" si="135"/>
        <v>7.5823988706968493E-2</v>
      </c>
      <c r="AS648" s="122">
        <f t="shared" si="136"/>
        <v>0.17682699227539153</v>
      </c>
      <c r="AT648" s="122">
        <f t="shared" si="137"/>
        <v>1.5048484646527302E-3</v>
      </c>
      <c r="AU648" s="122">
        <f t="shared" si="138"/>
        <v>0.15986597874132272</v>
      </c>
      <c r="AV648" s="122">
        <f t="shared" si="139"/>
        <v>0.24502647355149021</v>
      </c>
      <c r="AW648" s="122">
        <f t="shared" si="140"/>
        <v>5.3501121967242438E-2</v>
      </c>
      <c r="AX648" s="122">
        <f t="shared" si="141"/>
        <v>1</v>
      </c>
      <c r="AY648" s="122">
        <f>SUMPRODUCT(AN648:AW648,幕後結果_最佳化!$Z$1005:$AI$1005)</f>
        <v>-0.25252497524426842</v>
      </c>
      <c r="AZ648" s="122">
        <f>(SUMPRODUCT(AN648:AW648,MMULT(AN648:AW648,幕後結果!$AB$9:$AK$18)))*252</f>
        <v>6.1006196600853851E-2</v>
      </c>
      <c r="BA648" s="122">
        <f t="shared" si="142"/>
        <v>0.24699432503775032</v>
      </c>
      <c r="BB648" s="98">
        <f t="shared" si="143"/>
        <v>-1.1960800119562101</v>
      </c>
      <c r="BC648" s="56"/>
      <c r="BD648" s="56"/>
    </row>
    <row r="649" spans="1:56">
      <c r="A649" s="91">
        <v>648</v>
      </c>
      <c r="B649" s="122">
        <v>0.27109633366066621</v>
      </c>
      <c r="C649" s="122">
        <v>0.6334710484935584</v>
      </c>
      <c r="D649" s="122">
        <v>0.17290649596346808</v>
      </c>
      <c r="E649" s="122">
        <v>0.73524982470425959</v>
      </c>
      <c r="F649" s="122">
        <v>0.15282393522966498</v>
      </c>
      <c r="G649" s="122">
        <v>0.86726740968773042</v>
      </c>
      <c r="H649" s="122">
        <v>0.1726383060546377</v>
      </c>
      <c r="I649" s="122">
        <v>0.62761518165149921</v>
      </c>
      <c r="J649" s="122">
        <v>6.1786432243552847E-2</v>
      </c>
      <c r="K649" s="100">
        <v>0.41233709021575971</v>
      </c>
      <c r="L649" s="101"/>
      <c r="M649" s="102">
        <v>648</v>
      </c>
      <c r="N649" s="125">
        <v>-0.60950061184324711</v>
      </c>
      <c r="O649" s="125">
        <v>0.34106067761518505</v>
      </c>
      <c r="P649" s="125">
        <v>-0.94274179080682641</v>
      </c>
      <c r="Q649" s="125">
        <v>0.62876891938119661</v>
      </c>
      <c r="R649" s="125">
        <v>-1.0243968473380534</v>
      </c>
      <c r="S649" s="125">
        <v>1.1135665561714934</v>
      </c>
      <c r="T649" s="125">
        <v>-0.94379070361864825</v>
      </c>
      <c r="U649" s="122">
        <v>0.32554367045787297</v>
      </c>
      <c r="V649" s="122">
        <v>-1.5399486756568741</v>
      </c>
      <c r="W649" s="94">
        <v>-0.22153719259963534</v>
      </c>
      <c r="X649" s="56"/>
      <c r="Y649" s="95">
        <v>648</v>
      </c>
      <c r="Z649" s="122">
        <f>(幕後結果!$AB$2+幕後結果!$AB$4*幕後結果_最佳化!$N1650)*12/3</f>
        <v>-0.80501605147373168</v>
      </c>
      <c r="AA649" s="122">
        <f>(幕後結果!$AC$2+幕後結果!$AC$4*幕後結果_最佳化!$O1650)*12/3</f>
        <v>-0.96086870245800926</v>
      </c>
      <c r="AB649" s="122">
        <f>(幕後結果!$AD$2+幕後結果!$AD$4*幕後結果_最佳化!$P1650)*12/3</f>
        <v>-0.50292336562031348</v>
      </c>
      <c r="AC649" s="122">
        <f>(幕後結果!$AE$2+幕後結果!$AE$4*幕後結果_最佳化!$Q1650)*12/3</f>
        <v>1.1442814250675506</v>
      </c>
      <c r="AD649" s="122">
        <f>(幕後結果!$AF$2+幕後結果!$AF$4*幕後結果_最佳化!$R1650)*12/3</f>
        <v>-0.74742833909519979</v>
      </c>
      <c r="AE649" s="122">
        <f>(幕後結果!$AG$2+幕後結果!$AG$4*幕後結果_最佳化!$S1650)*12/3</f>
        <v>1.1741519722165141</v>
      </c>
      <c r="AF649" s="122">
        <f>(幕後結果!$AH$2+幕後結果!$AH$4*幕後結果_最佳化!$T1650)*12/3</f>
        <v>-0.25549151981811957</v>
      </c>
      <c r="AG649" s="122">
        <f>(幕後結果!$AI$2+幕後結果!$AI$4*幕後結果_最佳化!$U1650)*12/3</f>
        <v>-0.93371803475615556</v>
      </c>
      <c r="AH649" s="122">
        <f>(幕後結果!$AJ$2+幕後結果!$AJ$4*幕後結果_最佳化!$V1650)*12/3</f>
        <v>-1.2741728273661459</v>
      </c>
      <c r="AI649" s="96">
        <f>(幕後結果!$AK$2+幕後結果!$AK$4*幕後結果_最佳化!$W1650)*12/3</f>
        <v>-0.81027516021608559</v>
      </c>
      <c r="AJ649" s="56"/>
      <c r="AK649" s="56"/>
      <c r="AL649" s="56"/>
      <c r="AM649" s="104">
        <v>648</v>
      </c>
      <c r="AN649" s="122">
        <f t="shared" si="131"/>
        <v>0.11978957639222491</v>
      </c>
      <c r="AO649" s="122">
        <f t="shared" si="132"/>
        <v>2.1675456788894792E-2</v>
      </c>
      <c r="AP649" s="122">
        <f t="shared" si="133"/>
        <v>5.8937925216902873E-2</v>
      </c>
      <c r="AQ649" s="122">
        <f t="shared" si="134"/>
        <v>0.10429428986730749</v>
      </c>
      <c r="AR649" s="122">
        <f t="shared" si="135"/>
        <v>0.14989681704795746</v>
      </c>
      <c r="AS649" s="122">
        <f t="shared" si="136"/>
        <v>8.9809945707670674E-2</v>
      </c>
      <c r="AT649" s="122">
        <f t="shared" si="137"/>
        <v>0.13071242241925421</v>
      </c>
      <c r="AU649" s="122">
        <f t="shared" si="138"/>
        <v>5.2097772709147422E-2</v>
      </c>
      <c r="AV649" s="122">
        <f t="shared" si="139"/>
        <v>0.13648206433980536</v>
      </c>
      <c r="AW649" s="122">
        <f t="shared" si="140"/>
        <v>0.13630372951083466</v>
      </c>
      <c r="AX649" s="122">
        <f t="shared" si="141"/>
        <v>0.99999999999999978</v>
      </c>
      <c r="AY649" s="122">
        <f>SUMPRODUCT(AN649:AW649,幕後結果_最佳化!$Z$1005:$AI$1005)</f>
        <v>0.16472525062638993</v>
      </c>
      <c r="AZ649" s="122">
        <f>(SUMPRODUCT(AN649:AW649,MMULT(AN649:AW649,幕後結果!$AB$9:$AK$18)))*252</f>
        <v>4.0305069285280576E-2</v>
      </c>
      <c r="BA649" s="122">
        <f t="shared" si="142"/>
        <v>0.20076122455613926</v>
      </c>
      <c r="BB649" s="98">
        <f t="shared" si="143"/>
        <v>0.60681663451561429</v>
      </c>
      <c r="BC649" s="56"/>
      <c r="BD649" s="56"/>
    </row>
    <row r="650" spans="1:56">
      <c r="A650" s="91">
        <v>649</v>
      </c>
      <c r="B650" s="122">
        <v>0.29299018053893922</v>
      </c>
      <c r="C650" s="122">
        <v>0.89618764183318067</v>
      </c>
      <c r="D650" s="122">
        <v>0.89517222021927778</v>
      </c>
      <c r="E650" s="122">
        <v>0.87177569172350755</v>
      </c>
      <c r="F650" s="122">
        <v>0.86732986561760961</v>
      </c>
      <c r="G650" s="122">
        <v>0.67851921628783485</v>
      </c>
      <c r="H650" s="122">
        <v>0.87288959944693145</v>
      </c>
      <c r="I650" s="122">
        <v>0.40910390799523966</v>
      </c>
      <c r="J650" s="122">
        <v>0.15195596746712137</v>
      </c>
      <c r="K650" s="100">
        <v>0.25563193348703406</v>
      </c>
      <c r="L650" s="101"/>
      <c r="M650" s="102">
        <v>649</v>
      </c>
      <c r="N650" s="125">
        <v>-0.54467020402564559</v>
      </c>
      <c r="O650" s="125">
        <v>1.2601237708668649</v>
      </c>
      <c r="P650" s="125">
        <v>1.2545131211992446</v>
      </c>
      <c r="Q650" s="125">
        <v>1.1348250779743694</v>
      </c>
      <c r="R650" s="125">
        <v>1.1138576300263148</v>
      </c>
      <c r="S650" s="125">
        <v>0.46356202446222977</v>
      </c>
      <c r="T650" s="125">
        <v>1.1401572334145569</v>
      </c>
      <c r="U650" s="122">
        <v>-0.22985066184786146</v>
      </c>
      <c r="V650" s="122">
        <v>-1.0280805585884043</v>
      </c>
      <c r="W650" s="94">
        <v>-0.65687099932215565</v>
      </c>
      <c r="X650" s="56"/>
      <c r="Y650" s="95">
        <v>649</v>
      </c>
      <c r="Z650" s="122">
        <f>(幕後結果!$AB$2+幕後結果!$AB$4*幕後結果_最佳化!$N1651)*12/3</f>
        <v>-0.7245258329174632</v>
      </c>
      <c r="AA650" s="122">
        <f>(幕後結果!$AC$2+幕後結果!$AC$4*幕後結果_最佳化!$O1651)*12/3</f>
        <v>0.31130005998435784</v>
      </c>
      <c r="AB650" s="122">
        <f>(幕後結果!$AD$2+幕後結果!$AD$4*幕後結果_最佳化!$P1651)*12/3</f>
        <v>1.5126493610675</v>
      </c>
      <c r="AC650" s="122">
        <f>(幕後結果!$AE$2+幕後結果!$AE$4*幕後結果_最佳化!$Q1651)*12/3</f>
        <v>2.1921070992677505</v>
      </c>
      <c r="AD650" s="122">
        <f>(幕後結果!$AF$2+幕後結果!$AF$4*幕後結果_最佳化!$R1651)*12/3</f>
        <v>1.0448574032851814</v>
      </c>
      <c r="AE650" s="122">
        <f>(幕後結果!$AG$2+幕後結果!$AG$4*幕後結果_最佳化!$S1651)*12/3</f>
        <v>1.8434238945193513</v>
      </c>
      <c r="AF650" s="122">
        <f>(幕後結果!$AH$2+幕後結果!$AH$4*幕後結果_最佳化!$T1651)*12/3</f>
        <v>2.3150659384558208</v>
      </c>
      <c r="AG650" s="122">
        <f>(幕後結果!$AI$2+幕後結果!$AI$4*幕後結果_最佳化!$U1651)*12/3</f>
        <v>-1.2593625590141184</v>
      </c>
      <c r="AH650" s="122">
        <f>(幕後結果!$AJ$2+幕後結果!$AJ$4*幕後結果_最佳化!$V1651)*12/3</f>
        <v>0.16919310542724428</v>
      </c>
      <c r="AI650" s="96">
        <f>(幕後結果!$AK$2+幕後結果!$AK$4*幕後結果_最佳化!$W1651)*12/3</f>
        <v>-0.34819498417373218</v>
      </c>
      <c r="AJ650" s="56"/>
      <c r="AK650" s="56"/>
      <c r="AL650" s="56"/>
      <c r="AM650" s="104">
        <v>649</v>
      </c>
      <c r="AN650" s="122">
        <f t="shared" si="131"/>
        <v>0.10407528794028356</v>
      </c>
      <c r="AO650" s="122">
        <f t="shared" si="132"/>
        <v>6.2875860913682982E-2</v>
      </c>
      <c r="AP650" s="122">
        <f t="shared" si="133"/>
        <v>7.319997444882978E-2</v>
      </c>
      <c r="AQ650" s="122">
        <f t="shared" si="134"/>
        <v>0.1182776348864647</v>
      </c>
      <c r="AR650" s="122">
        <f t="shared" si="135"/>
        <v>8.6387437386725371E-2</v>
      </c>
      <c r="AS650" s="122">
        <f t="shared" si="136"/>
        <v>0.15433307837876301</v>
      </c>
      <c r="AT650" s="122">
        <f t="shared" si="137"/>
        <v>7.4659774772516271E-2</v>
      </c>
      <c r="AU650" s="122">
        <f t="shared" si="138"/>
        <v>3.2379962104539063E-2</v>
      </c>
      <c r="AV650" s="122">
        <f t="shared" si="139"/>
        <v>0.13120923215343874</v>
      </c>
      <c r="AW650" s="122">
        <f t="shared" si="140"/>
        <v>0.16260175701475651</v>
      </c>
      <c r="AX650" s="122">
        <f t="shared" si="141"/>
        <v>1</v>
      </c>
      <c r="AY650" s="122">
        <f>SUMPRODUCT(AN650:AW650,幕後結果_最佳化!$Z$1005:$AI$1005)</f>
        <v>9.4930870230009429E-2</v>
      </c>
      <c r="AZ650" s="122">
        <f>(SUMPRODUCT(AN650:AW650,MMULT(AN650:AW650,幕後結果!$AB$9:$AK$18)))*252</f>
        <v>4.3637429022646779E-2</v>
      </c>
      <c r="BA650" s="122">
        <f t="shared" si="142"/>
        <v>0.2088957372055418</v>
      </c>
      <c r="BB650" s="98">
        <f t="shared" si="143"/>
        <v>0.24907578740495762</v>
      </c>
      <c r="BC650" s="56"/>
      <c r="BD650" s="56"/>
    </row>
    <row r="651" spans="1:56">
      <c r="A651" s="91">
        <v>650</v>
      </c>
      <c r="B651" s="122">
        <v>0.85661229903823743</v>
      </c>
      <c r="C651" s="122">
        <v>0.86916453246573266</v>
      </c>
      <c r="D651" s="122">
        <v>0.19305449974443145</v>
      </c>
      <c r="E651" s="122">
        <v>0.27431744197599706</v>
      </c>
      <c r="F651" s="122">
        <v>0.86835039157036964</v>
      </c>
      <c r="G651" s="122">
        <v>0.90711042270232234</v>
      </c>
      <c r="H651" s="122">
        <v>0.38098251989294263</v>
      </c>
      <c r="I651" s="122">
        <v>0.31644154164515848</v>
      </c>
      <c r="J651" s="122">
        <v>0.94567295465440271</v>
      </c>
      <c r="K651" s="100">
        <v>0.29599453514982388</v>
      </c>
      <c r="L651" s="101"/>
      <c r="M651" s="102">
        <v>650</v>
      </c>
      <c r="N651" s="125">
        <v>1.0652221730916238</v>
      </c>
      <c r="O651" s="125">
        <v>1.1224505185129543</v>
      </c>
      <c r="P651" s="125">
        <v>-0.86669526685511444</v>
      </c>
      <c r="Q651" s="125">
        <v>-0.59980697553244344</v>
      </c>
      <c r="R651" s="125">
        <v>1.1186271945020896</v>
      </c>
      <c r="S651" s="125">
        <v>1.3231690843709301</v>
      </c>
      <c r="T651" s="125">
        <v>-0.30290135356965087</v>
      </c>
      <c r="U651" s="122">
        <v>-0.4776728329265113</v>
      </c>
      <c r="V651" s="122">
        <v>1.6042720884267538</v>
      </c>
      <c r="W651" s="94">
        <v>-0.53595584064289559</v>
      </c>
      <c r="X651" s="56"/>
      <c r="Y651" s="95">
        <v>650</v>
      </c>
      <c r="Z651" s="122">
        <f>(幕後結果!$AB$2+幕後結果!$AB$4*幕後結果_最佳化!$N1652)*12/3</f>
        <v>1.2742366868373267</v>
      </c>
      <c r="AA651" s="122">
        <f>(幕後結果!$AC$2+幕後結果!$AC$4*幕後結果_最佳化!$O1652)*12/3</f>
        <v>0.26145189595804741</v>
      </c>
      <c r="AB651" s="122">
        <f>(幕後結果!$AD$2+幕後結果!$AD$4*幕後結果_最佳化!$P1652)*12/3</f>
        <v>0.14668507351327637</v>
      </c>
      <c r="AC651" s="122">
        <f>(幕後結果!$AE$2+幕後結果!$AE$4*幕後結果_最佳化!$Q1652)*12/3</f>
        <v>0.50625568850725611</v>
      </c>
      <c r="AD651" s="122">
        <f>(幕後結果!$AF$2+幕後結果!$AF$4*幕後結果_最佳化!$R1652)*12/3</f>
        <v>0.6208348069856251</v>
      </c>
      <c r="AE651" s="122">
        <f>(幕後結果!$AG$2+幕後結果!$AG$4*幕後結果_最佳化!$S1652)*12/3</f>
        <v>1.4308801791982504</v>
      </c>
      <c r="AF651" s="122">
        <f>(幕後結果!$AH$2+幕後結果!$AH$4*幕後結果_最佳化!$T1652)*12/3</f>
        <v>1.3180316029186863</v>
      </c>
      <c r="AG651" s="122">
        <f>(幕後結果!$AI$2+幕後結果!$AI$4*幕後結果_最佳化!$U1652)*12/3</f>
        <v>-0.64875599863760147</v>
      </c>
      <c r="AH651" s="122">
        <f>(幕後結果!$AJ$2+幕後結果!$AJ$4*幕後結果_最佳化!$V1652)*12/3</f>
        <v>1.6542613099994605</v>
      </c>
      <c r="AI651" s="96">
        <f>(幕後結果!$AK$2+幕後結果!$AK$4*幕後結果_最佳化!$W1652)*12/3</f>
        <v>1.3564838261542811E-2</v>
      </c>
      <c r="AJ651" s="56"/>
      <c r="AK651" s="56"/>
      <c r="AL651" s="56"/>
      <c r="AM651" s="104">
        <v>650</v>
      </c>
      <c r="AN651" s="122">
        <f t="shared" si="131"/>
        <v>9.1638931889217682E-3</v>
      </c>
      <c r="AO651" s="122">
        <f t="shared" si="132"/>
        <v>0.14261671411008522</v>
      </c>
      <c r="AP651" s="122">
        <f t="shared" si="133"/>
        <v>0.17337591364728402</v>
      </c>
      <c r="AQ651" s="122">
        <f t="shared" si="134"/>
        <v>0.17638221625975056</v>
      </c>
      <c r="AR651" s="122">
        <f t="shared" si="135"/>
        <v>3.4569875075128625E-2</v>
      </c>
      <c r="AS651" s="122">
        <f t="shared" si="136"/>
        <v>0.15503707307151618</v>
      </c>
      <c r="AT651" s="122">
        <f t="shared" si="137"/>
        <v>0.10989714666070305</v>
      </c>
      <c r="AU651" s="122">
        <f t="shared" si="138"/>
        <v>0.10269062988450661</v>
      </c>
      <c r="AV651" s="122">
        <f t="shared" si="139"/>
        <v>3.6143899303492676E-2</v>
      </c>
      <c r="AW651" s="122">
        <f t="shared" si="140"/>
        <v>6.0122638798611183E-2</v>
      </c>
      <c r="AX651" s="122">
        <f t="shared" si="141"/>
        <v>1</v>
      </c>
      <c r="AY651" s="122">
        <f>SUMPRODUCT(AN651:AW651,幕後結果_最佳化!$Z$1005:$AI$1005)</f>
        <v>0.10784575168998488</v>
      </c>
      <c r="AZ651" s="122">
        <f>(SUMPRODUCT(AN651:AW651,MMULT(AN651:AW651,幕後結果!$AB$9:$AK$18)))*252</f>
        <v>4.9864184175678436E-2</v>
      </c>
      <c r="BA651" s="122">
        <f t="shared" si="142"/>
        <v>0.22330289782194596</v>
      </c>
      <c r="BB651" s="98">
        <f t="shared" si="143"/>
        <v>0.29084150865686648</v>
      </c>
      <c r="BC651" s="56"/>
      <c r="BD651" s="56"/>
    </row>
    <row r="652" spans="1:56">
      <c r="A652" s="91">
        <v>651</v>
      </c>
      <c r="B652" s="122">
        <v>0.44125861208366013</v>
      </c>
      <c r="C652" s="122">
        <v>6.6055366159962547E-2</v>
      </c>
      <c r="D652" s="122">
        <v>0.83723697240215089</v>
      </c>
      <c r="E652" s="122">
        <v>0.48720953498876618</v>
      </c>
      <c r="F652" s="122">
        <v>0.36031741186544619</v>
      </c>
      <c r="G652" s="122">
        <v>6.4035116455920305E-2</v>
      </c>
      <c r="H652" s="122">
        <v>0.48833230303500441</v>
      </c>
      <c r="I652" s="122">
        <v>0.50328919622203516</v>
      </c>
      <c r="J652" s="122">
        <v>0.85673893998282225</v>
      </c>
      <c r="K652" s="100">
        <v>0.94967476523360905</v>
      </c>
      <c r="L652" s="101"/>
      <c r="M652" s="102">
        <v>651</v>
      </c>
      <c r="N652" s="125">
        <v>-0.14777894774217534</v>
      </c>
      <c r="O652" s="125">
        <v>-1.5058303410985483</v>
      </c>
      <c r="P652" s="125">
        <v>0.9831653706307304</v>
      </c>
      <c r="Q652" s="125">
        <v>-3.2066435814474749E-2</v>
      </c>
      <c r="R652" s="125">
        <v>-0.35761049426385266</v>
      </c>
      <c r="S652" s="125">
        <v>-1.5217559888744667</v>
      </c>
      <c r="T652" s="125">
        <v>-2.9250749764935642E-2</v>
      </c>
      <c r="U652" s="122">
        <v>8.2448856620083739E-3</v>
      </c>
      <c r="V652" s="122">
        <v>1.0657821759274781</v>
      </c>
      <c r="W652" s="94">
        <v>1.6417083057989186</v>
      </c>
      <c r="X652" s="56"/>
      <c r="Y652" s="95">
        <v>651</v>
      </c>
      <c r="Z652" s="122">
        <f>(幕後結果!$AB$2+幕後結果!$AB$4*幕後結果_最佳化!$N1653)*12/3</f>
        <v>-0.23176533615786674</v>
      </c>
      <c r="AA652" s="122">
        <f>(幕後結果!$AC$2+幕後結果!$AC$4*幕後結果_最佳化!$O1653)*12/3</f>
        <v>-3.465902494962064</v>
      </c>
      <c r="AB652" s="122">
        <f>(幕後結果!$AD$2+幕後結果!$AD$4*幕後結果_最佳化!$P1653)*12/3</f>
        <v>1.1162899457451496</v>
      </c>
      <c r="AC652" s="122">
        <f>(幕後結果!$AE$2+幕後結果!$AE$4*幕後結果_最佳化!$Q1653)*12/3</f>
        <v>0.8270286577547421</v>
      </c>
      <c r="AD652" s="122">
        <f>(幕後結果!$AF$2+幕後結果!$AF$4*幕後結果_最佳化!$R1653)*12/3</f>
        <v>-0.38733715321745033</v>
      </c>
      <c r="AE652" s="122">
        <f>(幕後結果!$AG$2+幕後結果!$AG$4*幕後結果_最佳化!$S1653)*12/3</f>
        <v>-1.0686425404910442</v>
      </c>
      <c r="AF652" s="122">
        <f>(幕後結果!$AH$2+幕後結果!$AH$4*幕後結果_最佳化!$T1653)*12/3</f>
        <v>1.1938944849868049</v>
      </c>
      <c r="AG652" s="122">
        <f>(幕後結果!$AI$2+幕後結果!$AI$4*幕後結果_最佳化!$U1653)*12/3</f>
        <v>-0.97028807263124162</v>
      </c>
      <c r="AH652" s="122">
        <f>(幕後結果!$AJ$2+幕後結果!$AJ$4*幕後結果_最佳化!$V1653)*12/3</f>
        <v>0.43237095162412748</v>
      </c>
      <c r="AI652" s="96">
        <f>(幕後結果!$AK$2+幕後結果!$AK$4*幕後結果_最佳化!$W1653)*12/3</f>
        <v>-7.3760672093810875E-2</v>
      </c>
      <c r="AJ652" s="56"/>
      <c r="AK652" s="56"/>
      <c r="AL652" s="56"/>
      <c r="AM652" s="104">
        <v>651</v>
      </c>
      <c r="AN652" s="122">
        <f t="shared" si="131"/>
        <v>1.0163442826226681E-2</v>
      </c>
      <c r="AO652" s="122">
        <f t="shared" si="132"/>
        <v>0.1676655773173355</v>
      </c>
      <c r="AP652" s="122">
        <f t="shared" si="133"/>
        <v>0.11078838425040634</v>
      </c>
      <c r="AQ652" s="122">
        <f t="shared" si="134"/>
        <v>0.20351600173567497</v>
      </c>
      <c r="AR652" s="122">
        <f t="shared" si="135"/>
        <v>5.5783543683553913E-2</v>
      </c>
      <c r="AS652" s="122">
        <f t="shared" si="136"/>
        <v>8.1826759513962677E-3</v>
      </c>
      <c r="AT652" s="122">
        <f t="shared" si="137"/>
        <v>0.19857675207311737</v>
      </c>
      <c r="AU652" s="122">
        <f t="shared" si="138"/>
        <v>2.5163582871428232E-2</v>
      </c>
      <c r="AV652" s="122">
        <f t="shared" si="139"/>
        <v>0.19549628170322028</v>
      </c>
      <c r="AW652" s="122">
        <f t="shared" si="140"/>
        <v>2.4663757587640396E-2</v>
      </c>
      <c r="AX652" s="122">
        <f t="shared" si="141"/>
        <v>1</v>
      </c>
      <c r="AY652" s="122">
        <f>SUMPRODUCT(AN652:AW652,幕後結果_最佳化!$Z$1005:$AI$1005)</f>
        <v>0.22011263495350228</v>
      </c>
      <c r="AZ652" s="122">
        <f>(SUMPRODUCT(AN652:AW652,MMULT(AN652:AW652,幕後結果!$AB$9:$AK$18)))*252</f>
        <v>5.0089741516716899E-2</v>
      </c>
      <c r="BA652" s="122">
        <f t="shared" si="142"/>
        <v>0.22380737592116329</v>
      </c>
      <c r="BB652" s="98">
        <f t="shared" si="143"/>
        <v>0.79180873384586703</v>
      </c>
      <c r="BC652" s="56"/>
      <c r="BD652" s="56"/>
    </row>
    <row r="653" spans="1:56">
      <c r="A653" s="91">
        <v>652</v>
      </c>
      <c r="B653" s="122">
        <v>0.80549134697098168</v>
      </c>
      <c r="C653" s="122">
        <v>0.23196549689605717</v>
      </c>
      <c r="D653" s="122">
        <v>0.78842136864597956</v>
      </c>
      <c r="E653" s="122">
        <v>0.5619462048160937</v>
      </c>
      <c r="F653" s="122">
        <v>0.58498050746659436</v>
      </c>
      <c r="G653" s="122">
        <v>0.98722177888098139</v>
      </c>
      <c r="H653" s="122">
        <v>0.83711900316138088</v>
      </c>
      <c r="I653" s="122">
        <v>0.98549921962170317</v>
      </c>
      <c r="J653" s="122">
        <v>5.4519465758584573E-3</v>
      </c>
      <c r="K653" s="100">
        <v>0.26036399429300805</v>
      </c>
      <c r="L653" s="101"/>
      <c r="M653" s="102">
        <v>652</v>
      </c>
      <c r="N653" s="125">
        <v>0.8614008536590082</v>
      </c>
      <c r="O653" s="125">
        <v>-0.73238929014162191</v>
      </c>
      <c r="P653" s="125">
        <v>0.80095575135217523</v>
      </c>
      <c r="Q653" s="125">
        <v>0.15590539798165837</v>
      </c>
      <c r="R653" s="125">
        <v>0.21465156850012587</v>
      </c>
      <c r="S653" s="125">
        <v>2.2328863154268248</v>
      </c>
      <c r="T653" s="125">
        <v>0.98268601924351995</v>
      </c>
      <c r="U653" s="122">
        <v>2.1834653122190346</v>
      </c>
      <c r="V653" s="122">
        <v>-2.545763829986202</v>
      </c>
      <c r="W653" s="94">
        <v>-0.64222363578675823</v>
      </c>
      <c r="X653" s="56"/>
      <c r="Y653" s="95">
        <v>652</v>
      </c>
      <c r="Z653" s="122">
        <f>(幕後結果!$AB$2+幕後結果!$AB$4*幕後結果_最佳化!$N1654)*12/3</f>
        <v>1.0211822468017957</v>
      </c>
      <c r="AA653" s="122">
        <f>(幕後結果!$AC$2+幕後結果!$AC$4*幕後結果_最佳化!$O1654)*12/3</f>
        <v>-2.312361659979151</v>
      </c>
      <c r="AB653" s="122">
        <f>(幕後結果!$AD$2+幕後結果!$AD$4*幕後結果_最佳化!$P1654)*12/3</f>
        <v>1.3410064476806758</v>
      </c>
      <c r="AC653" s="122">
        <f>(幕後結果!$AE$2+幕後結果!$AE$4*幕後結果_最佳化!$Q1654)*12/3</f>
        <v>1.1143188785195792</v>
      </c>
      <c r="AD653" s="122">
        <f>(幕後結果!$AF$2+幕後結果!$AF$4*幕後結果_最佳化!$R1654)*12/3</f>
        <v>4.1741633930130674E-2</v>
      </c>
      <c r="AE653" s="122">
        <f>(幕後結果!$AG$2+幕後結果!$AG$4*幕後結果_最佳化!$S1654)*12/3</f>
        <v>2.2102348591130516</v>
      </c>
      <c r="AF653" s="122">
        <f>(幕後結果!$AH$2+幕後結果!$AH$4*幕後結果_最佳化!$T1654)*12/3</f>
        <v>2.2835962732727655</v>
      </c>
      <c r="AG653" s="122">
        <f>(幕後結果!$AI$2+幕後結果!$AI$4*幕後結果_最佳化!$U1654)*12/3</f>
        <v>2.2881211086367541</v>
      </c>
      <c r="AH653" s="122">
        <f>(幕後結果!$AJ$2+幕後結果!$AJ$4*幕後結果_最佳化!$V1654)*12/3</f>
        <v>-1.1536951036777034</v>
      </c>
      <c r="AI653" s="96">
        <f>(幕後結果!$AK$2+幕後結果!$AK$4*幕後結果_最佳化!$W1654)*12/3</f>
        <v>-0.37362840436923611</v>
      </c>
      <c r="AJ653" s="56"/>
      <c r="AK653" s="56"/>
      <c r="AL653" s="56"/>
      <c r="AM653" s="104">
        <v>652</v>
      </c>
      <c r="AN653" s="122">
        <f t="shared" si="131"/>
        <v>0.15734709805018549</v>
      </c>
      <c r="AO653" s="122">
        <f t="shared" si="132"/>
        <v>0.17328279781151151</v>
      </c>
      <c r="AP653" s="122">
        <f t="shared" si="133"/>
        <v>0.15086200095781974</v>
      </c>
      <c r="AQ653" s="122">
        <f t="shared" si="134"/>
        <v>4.5494223512971228E-2</v>
      </c>
      <c r="AR653" s="122">
        <f t="shared" si="135"/>
        <v>9.1447052290159356E-2</v>
      </c>
      <c r="AS653" s="122">
        <f t="shared" si="136"/>
        <v>0.20617350216125704</v>
      </c>
      <c r="AT653" s="122">
        <f t="shared" si="137"/>
        <v>6.1880809354317801E-3</v>
      </c>
      <c r="AU653" s="122">
        <f t="shared" si="138"/>
        <v>4.9482270773971125E-3</v>
      </c>
      <c r="AV653" s="122">
        <f t="shared" si="139"/>
        <v>0.13147929023594532</v>
      </c>
      <c r="AW653" s="122">
        <f t="shared" si="140"/>
        <v>3.2777726967321584E-2</v>
      </c>
      <c r="AX653" s="122">
        <f t="shared" si="141"/>
        <v>1.0000000000000002</v>
      </c>
      <c r="AY653" s="122">
        <f>SUMPRODUCT(AN653:AW653,幕後結果_最佳化!$Z$1005:$AI$1005)</f>
        <v>-6.4043581948726475E-2</v>
      </c>
      <c r="AZ653" s="122">
        <f>(SUMPRODUCT(AN653:AW653,MMULT(AN653:AW653,幕後結果!$AB$9:$AK$18)))*252</f>
        <v>6.2175544923915964E-2</v>
      </c>
      <c r="BA653" s="122">
        <f t="shared" si="142"/>
        <v>0.24935024548597493</v>
      </c>
      <c r="BB653" s="98">
        <f t="shared" si="143"/>
        <v>-0.42888901809700314</v>
      </c>
      <c r="BC653" s="56"/>
      <c r="BD653" s="56"/>
    </row>
    <row r="654" spans="1:56">
      <c r="A654" s="91">
        <v>653</v>
      </c>
      <c r="B654" s="122">
        <v>0.32177855008933931</v>
      </c>
      <c r="C654" s="122">
        <v>0.62714379585465907</v>
      </c>
      <c r="D654" s="122">
        <v>0.85930731319264586</v>
      </c>
      <c r="E654" s="122">
        <v>0.79881469501627045</v>
      </c>
      <c r="F654" s="122">
        <v>0.15140741711478167</v>
      </c>
      <c r="G654" s="122">
        <v>0.82926304222498914</v>
      </c>
      <c r="H654" s="122">
        <v>0.66751769343691025</v>
      </c>
      <c r="I654" s="122">
        <v>0.26425538140273086</v>
      </c>
      <c r="J654" s="122">
        <v>0.10720965976535757</v>
      </c>
      <c r="K654" s="100">
        <v>2.8259195314337626E-2</v>
      </c>
      <c r="L654" s="101"/>
      <c r="M654" s="102">
        <v>653</v>
      </c>
      <c r="N654" s="125">
        <v>-0.46273113219665568</v>
      </c>
      <c r="O654" s="125">
        <v>0.32429803357404646</v>
      </c>
      <c r="P654" s="125">
        <v>1.077212429564905</v>
      </c>
      <c r="Q654" s="125">
        <v>0.83739493834003176</v>
      </c>
      <c r="R654" s="125">
        <v>-1.0304158536578609</v>
      </c>
      <c r="S654" s="125">
        <v>0.95125702752597352</v>
      </c>
      <c r="T654" s="125">
        <v>0.43306904116299888</v>
      </c>
      <c r="U654" s="122">
        <v>-0.63028098313481884</v>
      </c>
      <c r="V654" s="122">
        <v>-1.2415048177340513</v>
      </c>
      <c r="W654" s="94">
        <v>-1.9070169651764759</v>
      </c>
      <c r="X654" s="56"/>
      <c r="Y654" s="95">
        <v>653</v>
      </c>
      <c r="Z654" s="122">
        <f>(幕後結果!$AB$2+幕後結果!$AB$4*幕後結果_最佳化!$N1655)*12/3</f>
        <v>-0.62279434576765436</v>
      </c>
      <c r="AA654" s="122">
        <f>(幕後結果!$AC$2+幕後結果!$AC$4*幕後結果_最佳化!$O1655)*12/3</f>
        <v>-0.97121677134491924</v>
      </c>
      <c r="AB654" s="122">
        <f>(幕後結果!$AD$2+幕後結果!$AD$4*幕後結果_最佳化!$P1655)*12/3</f>
        <v>1.2887483153611532</v>
      </c>
      <c r="AC654" s="122">
        <f>(幕後結果!$AE$2+幕後結果!$AE$4*幕後結果_最佳化!$Q1655)*12/3</f>
        <v>1.777588412519534</v>
      </c>
      <c r="AD654" s="122">
        <f>(幕後結果!$AF$2+幕後結果!$AF$4*幕後結果_最佳化!$R1655)*12/3</f>
        <v>-0.54523400707232439</v>
      </c>
      <c r="AE654" s="122">
        <f>(幕後結果!$AG$2+幕後結果!$AG$4*幕後結果_最佳化!$S1655)*12/3</f>
        <v>1.5702486382074856</v>
      </c>
      <c r="AF654" s="122">
        <f>(幕後結果!$AH$2+幕後結果!$AH$4*幕後結果_最佳化!$T1655)*12/3</f>
        <v>1.1926067887847893</v>
      </c>
      <c r="AG654" s="122">
        <f>(幕後結果!$AI$2+幕後結果!$AI$4*幕後結果_最佳化!$U1655)*12/3</f>
        <v>-1.9723873390125111</v>
      </c>
      <c r="AH654" s="122">
        <f>(幕後結果!$AJ$2+幕後結果!$AJ$4*幕後結果_最佳化!$V1655)*12/3</f>
        <v>-0.65673151489593684</v>
      </c>
      <c r="AI654" s="96">
        <f>(幕後結果!$AK$2+幕後結果!$AK$4*幕後結果_最佳化!$W1655)*12/3</f>
        <v>-1.4425363582296609</v>
      </c>
      <c r="AJ654" s="56"/>
      <c r="AK654" s="56"/>
      <c r="AL654" s="56"/>
      <c r="AM654" s="104">
        <v>653</v>
      </c>
      <c r="AN654" s="122">
        <f t="shared" si="131"/>
        <v>3.7841596207196281E-3</v>
      </c>
      <c r="AO654" s="122">
        <f t="shared" si="132"/>
        <v>0.14919923353779035</v>
      </c>
      <c r="AP654" s="122">
        <f t="shared" si="133"/>
        <v>5.8472496603187672E-2</v>
      </c>
      <c r="AQ654" s="122">
        <f t="shared" si="134"/>
        <v>0.10358559394546697</v>
      </c>
      <c r="AR654" s="122">
        <f t="shared" si="135"/>
        <v>0.14935363499137605</v>
      </c>
      <c r="AS654" s="122">
        <f t="shared" si="136"/>
        <v>1.6826170674237799E-2</v>
      </c>
      <c r="AT654" s="122">
        <f t="shared" si="137"/>
        <v>0.1172660333338483</v>
      </c>
      <c r="AU654" s="122">
        <f t="shared" si="138"/>
        <v>0.1646997476863801</v>
      </c>
      <c r="AV654" s="122">
        <f t="shared" si="139"/>
        <v>0.13604783266413742</v>
      </c>
      <c r="AW654" s="122">
        <f t="shared" si="140"/>
        <v>0.10076509694285583</v>
      </c>
      <c r="AX654" s="122">
        <f t="shared" si="141"/>
        <v>1</v>
      </c>
      <c r="AY654" s="122">
        <f>SUMPRODUCT(AN654:AW654,幕後結果_最佳化!$Z$1005:$AI$1005)</f>
        <v>-0.13074032529825391</v>
      </c>
      <c r="AZ654" s="122">
        <f>(SUMPRODUCT(AN654:AW654,MMULT(AN654:AW654,幕後結果!$AB$9:$AK$18)))*252</f>
        <v>4.5006660269063588E-2</v>
      </c>
      <c r="BA654" s="122">
        <f t="shared" si="142"/>
        <v>0.21214773217987409</v>
      </c>
      <c r="BB654" s="98">
        <f t="shared" si="143"/>
        <v>-0.8184877750709546</v>
      </c>
      <c r="BC654" s="56"/>
      <c r="BD654" s="56"/>
    </row>
    <row r="655" spans="1:56">
      <c r="A655" s="91">
        <v>654</v>
      </c>
      <c r="B655" s="122">
        <v>0.26460123219149345</v>
      </c>
      <c r="C655" s="122">
        <v>0.92654130995988249</v>
      </c>
      <c r="D655" s="122">
        <v>0.44068523079015365</v>
      </c>
      <c r="E655" s="122">
        <v>0.24168240557830223</v>
      </c>
      <c r="F655" s="122">
        <v>0.81330508558763581</v>
      </c>
      <c r="G655" s="122">
        <v>0.12325491729860305</v>
      </c>
      <c r="H655" s="122">
        <v>0.19945205820188083</v>
      </c>
      <c r="I655" s="122">
        <v>0.22551194801756358</v>
      </c>
      <c r="J655" s="122">
        <v>0.85162620922351273</v>
      </c>
      <c r="K655" s="100">
        <v>0.42759743586251475</v>
      </c>
      <c r="L655" s="101"/>
      <c r="M655" s="102">
        <v>654</v>
      </c>
      <c r="N655" s="125">
        <v>-0.62922393018893708</v>
      </c>
      <c r="O655" s="125">
        <v>1.4505063127975895</v>
      </c>
      <c r="P655" s="125">
        <v>-0.14923213785483044</v>
      </c>
      <c r="Q655" s="125">
        <v>-0.70090098266670486</v>
      </c>
      <c r="R655" s="125">
        <v>0.8901416544629559</v>
      </c>
      <c r="S655" s="125">
        <v>-1.1588683918824043</v>
      </c>
      <c r="T655" s="125">
        <v>-0.84358004974071954</v>
      </c>
      <c r="U655" s="122">
        <v>-0.75370913397927808</v>
      </c>
      <c r="V655" s="122">
        <v>1.0434334641178284</v>
      </c>
      <c r="W655" s="94">
        <v>-0.18249424324898786</v>
      </c>
      <c r="X655" s="56"/>
      <c r="Y655" s="95">
        <v>654</v>
      </c>
      <c r="Z655" s="122">
        <f>(幕後結果!$AB$2+幕後結果!$AB$4*幕後結果_最佳化!$N1656)*12/3</f>
        <v>-0.82950354519374558</v>
      </c>
      <c r="AA655" s="122">
        <f>(幕後結果!$AC$2+幕後結果!$AC$4*幕後結果_最佳化!$O1656)*12/3</f>
        <v>0.56631463019639816</v>
      </c>
      <c r="AB655" s="122">
        <f>(幕後結果!$AD$2+幕後結果!$AD$4*幕後結果_最佳化!$P1656)*12/3</f>
        <v>0.29095282370597186</v>
      </c>
      <c r="AC655" s="122">
        <f>(幕後結果!$AE$2+幕後結果!$AE$4*幕後結果_最佳化!$Q1656)*12/3</f>
        <v>0.55791237012978367</v>
      </c>
      <c r="AD655" s="122">
        <f>(幕後結果!$AF$2+幕後結果!$AF$4*幕後結果_最佳化!$R1656)*12/3</f>
        <v>0.62956475100299703</v>
      </c>
      <c r="AE655" s="122">
        <f>(幕後結果!$AG$2+幕後結果!$AG$4*幕後結果_最佳化!$S1656)*12/3</f>
        <v>-0.60182191977485266</v>
      </c>
      <c r="AF655" s="122">
        <f>(幕後結果!$AH$2+幕後結果!$AH$4*幕後結果_最佳化!$T1656)*12/3</f>
        <v>0.55324055337073186</v>
      </c>
      <c r="AG655" s="122">
        <f>(幕後結果!$AI$2+幕後結果!$AI$4*幕後結果_最佳化!$U1656)*12/3</f>
        <v>-2.0062244086355738</v>
      </c>
      <c r="AH655" s="122">
        <f>(幕後結果!$AJ$2+幕後結果!$AJ$4*幕後結果_最佳化!$V1656)*12/3</f>
        <v>0.97986614107865189</v>
      </c>
      <c r="AI655" s="96">
        <f>(幕後結果!$AK$2+幕後結果!$AK$4*幕後結果_最佳化!$W1656)*12/3</f>
        <v>-0.47359855090681641</v>
      </c>
      <c r="AJ655" s="56"/>
      <c r="AK655" s="56"/>
      <c r="AL655" s="56"/>
      <c r="AM655" s="104">
        <v>654</v>
      </c>
      <c r="AN655" s="122">
        <f t="shared" si="131"/>
        <v>1.4894018986614733E-2</v>
      </c>
      <c r="AO655" s="122">
        <f t="shared" si="132"/>
        <v>8.3042299046030513E-2</v>
      </c>
      <c r="AP655" s="122">
        <f t="shared" si="133"/>
        <v>6.0471099808183201E-2</v>
      </c>
      <c r="AQ655" s="122">
        <f t="shared" si="134"/>
        <v>4.2612330735376486E-2</v>
      </c>
      <c r="AR655" s="122">
        <f t="shared" si="135"/>
        <v>0.15896711343957964</v>
      </c>
      <c r="AS655" s="122">
        <f t="shared" si="136"/>
        <v>0.17142447804543631</v>
      </c>
      <c r="AT655" s="122">
        <f t="shared" si="137"/>
        <v>5.4576009826581347E-2</v>
      </c>
      <c r="AU655" s="122">
        <f t="shared" si="138"/>
        <v>0.1888579822172326</v>
      </c>
      <c r="AV655" s="122">
        <f t="shared" si="139"/>
        <v>0.17531887719206188</v>
      </c>
      <c r="AW655" s="122">
        <f t="shared" si="140"/>
        <v>4.9835790702903303E-2</v>
      </c>
      <c r="AX655" s="122">
        <f t="shared" si="141"/>
        <v>1</v>
      </c>
      <c r="AY655" s="122">
        <f>SUMPRODUCT(AN655:AW655,幕後結果_最佳化!$Z$1005:$AI$1005)</f>
        <v>-0.10723039583513799</v>
      </c>
      <c r="AZ655" s="122">
        <f>(SUMPRODUCT(AN655:AW655,MMULT(AN655:AW655,幕後結果!$AB$9:$AK$18)))*252</f>
        <v>4.8941431845482587E-2</v>
      </c>
      <c r="BA655" s="122">
        <f t="shared" si="142"/>
        <v>0.22122710468087448</v>
      </c>
      <c r="BB655" s="98">
        <f t="shared" si="143"/>
        <v>-0.67862568672001</v>
      </c>
      <c r="BC655" s="56"/>
      <c r="BD655" s="56"/>
    </row>
    <row r="656" spans="1:56">
      <c r="A656" s="91">
        <v>655</v>
      </c>
      <c r="B656" s="122">
        <v>0.27307886220668998</v>
      </c>
      <c r="C656" s="122">
        <v>0.29713744407930487</v>
      </c>
      <c r="D656" s="122">
        <v>0.63037127551891703</v>
      </c>
      <c r="E656" s="122">
        <v>0.84050261286938066</v>
      </c>
      <c r="F656" s="122">
        <v>0.54759715013168897</v>
      </c>
      <c r="G656" s="122">
        <v>1.6566919908086675E-2</v>
      </c>
      <c r="H656" s="122">
        <v>0.88879578093928235</v>
      </c>
      <c r="I656" s="122">
        <v>0.7661649695219841</v>
      </c>
      <c r="J656" s="122">
        <v>0.47245021951240029</v>
      </c>
      <c r="K656" s="100">
        <v>0.50490363742300715</v>
      </c>
      <c r="L656" s="101"/>
      <c r="M656" s="102">
        <v>655</v>
      </c>
      <c r="N656" s="125">
        <v>-0.60352765407636721</v>
      </c>
      <c r="O656" s="125">
        <v>-0.53265143787072489</v>
      </c>
      <c r="P656" s="125">
        <v>0.33283683855611962</v>
      </c>
      <c r="Q656" s="125">
        <v>0.99652572500469494</v>
      </c>
      <c r="R656" s="125">
        <v>0.11959283006679063</v>
      </c>
      <c r="S656" s="125">
        <v>-2.1304577567862228</v>
      </c>
      <c r="T656" s="125">
        <v>1.2201488893107348</v>
      </c>
      <c r="U656" s="122">
        <v>0.72627523028506602</v>
      </c>
      <c r="V656" s="122">
        <v>-6.9112037972926199E-2</v>
      </c>
      <c r="W656" s="94">
        <v>1.2291905738645839E-2</v>
      </c>
      <c r="X656" s="56"/>
      <c r="Y656" s="95">
        <v>655</v>
      </c>
      <c r="Z656" s="122">
        <f>(幕後結果!$AB$2+幕後結果!$AB$4*幕後結果_最佳化!$N1657)*12/3</f>
        <v>-0.7976003233876745</v>
      </c>
      <c r="AA656" s="122">
        <f>(幕後結果!$AC$2+幕後結果!$AC$4*幕後結果_最佳化!$O1657)*12/3</f>
        <v>-2.1643887545551852</v>
      </c>
      <c r="AB656" s="122">
        <f>(幕後結果!$AD$2+幕後結果!$AD$4*幕後結果_最佳化!$P1657)*12/3</f>
        <v>0.51471869886123001</v>
      </c>
      <c r="AC656" s="122">
        <f>(幕後結果!$AE$2+幕後結果!$AE$4*幕後結果_最佳化!$Q1657)*12/3</f>
        <v>1.5608460222265219</v>
      </c>
      <c r="AD656" s="122">
        <f>(幕後結果!$AF$2+幕後結果!$AF$4*幕後結果_最佳化!$R1657)*12/3</f>
        <v>8.0284791853941301E-2</v>
      </c>
      <c r="AE656" s="122">
        <f>(幕後結果!$AG$2+幕後結果!$AG$4*幕後結果_最佳化!$S1657)*12/3</f>
        <v>-0.86630538081735653</v>
      </c>
      <c r="AF656" s="122">
        <f>(幕後結果!$AH$2+幕後結果!$AH$4*幕後結果_最佳化!$T1657)*12/3</f>
        <v>2.2209268559053954</v>
      </c>
      <c r="AG656" s="122">
        <f>(幕後結果!$AI$2+幕後結果!$AI$4*幕後結果_最佳化!$U1657)*12/3</f>
        <v>-0.37410363444612482</v>
      </c>
      <c r="AH656" s="122">
        <f>(幕後結果!$AJ$2+幕後結果!$AJ$4*幕後結果_最佳化!$V1657)*12/3</f>
        <v>0.2010799341439227</v>
      </c>
      <c r="AI656" s="96">
        <f>(幕後結果!$AK$2+幕後結果!$AK$4*幕後結果_最佳化!$W1657)*12/3</f>
        <v>-0.62674734328618431</v>
      </c>
      <c r="AJ656" s="56"/>
      <c r="AK656" s="56"/>
      <c r="AL656" s="56"/>
      <c r="AM656" s="104">
        <v>655</v>
      </c>
      <c r="AN656" s="122">
        <f t="shared" si="131"/>
        <v>6.2740456785217627E-2</v>
      </c>
      <c r="AO656" s="122">
        <f t="shared" si="132"/>
        <v>2.5991363777647623E-2</v>
      </c>
      <c r="AP656" s="122">
        <f t="shared" si="133"/>
        <v>6.0657555575488159E-2</v>
      </c>
      <c r="AQ656" s="122">
        <f t="shared" si="134"/>
        <v>0.12467744793954649</v>
      </c>
      <c r="AR656" s="122">
        <f t="shared" si="135"/>
        <v>0.16173006174459226</v>
      </c>
      <c r="AS656" s="122">
        <f t="shared" si="136"/>
        <v>0.12843624639734497</v>
      </c>
      <c r="AT656" s="122">
        <f t="shared" si="137"/>
        <v>8.1965102488385524E-2</v>
      </c>
      <c r="AU656" s="122">
        <f t="shared" si="138"/>
        <v>0.17061443114475711</v>
      </c>
      <c r="AV656" s="122">
        <f t="shared" si="139"/>
        <v>0.13222923771500772</v>
      </c>
      <c r="AW656" s="122">
        <f t="shared" si="140"/>
        <v>5.0958096432012739E-2</v>
      </c>
      <c r="AX656" s="122">
        <f t="shared" si="141"/>
        <v>1.0000000000000002</v>
      </c>
      <c r="AY656" s="122">
        <f>SUMPRODUCT(AN656:AW656,幕後結果_最佳化!$Z$1005:$AI$1005)</f>
        <v>6.9956425992518986E-2</v>
      </c>
      <c r="AZ656" s="122">
        <f>(SUMPRODUCT(AN656:AW656,MMULT(AN656:AW656,幕後結果!$AB$9:$AK$18)))*252</f>
        <v>4.4397122982718681E-2</v>
      </c>
      <c r="BA656" s="122">
        <f t="shared" si="142"/>
        <v>0.21070624808656882</v>
      </c>
      <c r="BB656" s="98">
        <f t="shared" si="143"/>
        <v>0.12840827568341889</v>
      </c>
      <c r="BC656" s="56"/>
      <c r="BD656" s="56"/>
    </row>
    <row r="657" spans="1:56">
      <c r="A657" s="91">
        <v>656</v>
      </c>
      <c r="B657" s="122">
        <v>0.75227357103121162</v>
      </c>
      <c r="C657" s="122">
        <v>0.27695826844930482</v>
      </c>
      <c r="D657" s="122">
        <v>0.96591929747140615</v>
      </c>
      <c r="E657" s="122">
        <v>0.37167098259257791</v>
      </c>
      <c r="F657" s="122">
        <v>0.50653685664673054</v>
      </c>
      <c r="G657" s="122">
        <v>0.27519832389731969</v>
      </c>
      <c r="H657" s="122">
        <v>0.3602118389636948</v>
      </c>
      <c r="I657" s="122">
        <v>0.55325853926525892</v>
      </c>
      <c r="J657" s="122">
        <v>0.54347841225936677</v>
      </c>
      <c r="K657" s="100">
        <v>0.74498984793334011</v>
      </c>
      <c r="L657" s="101"/>
      <c r="M657" s="102">
        <v>656</v>
      </c>
      <c r="N657" s="125">
        <v>0.6816617518760657</v>
      </c>
      <c r="O657" s="125">
        <v>-0.5919015185303238</v>
      </c>
      <c r="P657" s="125">
        <v>1.8239382706147367</v>
      </c>
      <c r="Q657" s="125">
        <v>-0.32743094409929452</v>
      </c>
      <c r="R657" s="125">
        <v>1.6386202971840149E-2</v>
      </c>
      <c r="S657" s="125">
        <v>-0.59716586356861612</v>
      </c>
      <c r="T657" s="125">
        <v>-0.35789261450005128</v>
      </c>
      <c r="U657" s="122">
        <v>0.13389839246157459</v>
      </c>
      <c r="V657" s="122">
        <v>0.10920086343874427</v>
      </c>
      <c r="W657" s="94">
        <v>0.65880607750614206</v>
      </c>
      <c r="X657" s="56"/>
      <c r="Y657" s="95">
        <v>656</v>
      </c>
      <c r="Z657" s="122">
        <f>(幕後結果!$AB$2+幕後結果!$AB$4*幕後結果_最佳化!$N1658)*12/3</f>
        <v>0.79802709364712765</v>
      </c>
      <c r="AA657" s="122">
        <f>(幕後結果!$AC$2+幕後結果!$AC$4*幕後結果_最佳化!$O1658)*12/3</f>
        <v>-2.1343759103597351</v>
      </c>
      <c r="AB657" s="122">
        <f>(幕後結果!$AD$2+幕後結果!$AD$4*幕後結果_最佳化!$P1658)*12/3</f>
        <v>2.1869880058902313</v>
      </c>
      <c r="AC657" s="122">
        <f>(幕後結果!$AE$2+幕後結果!$AE$4*幕後結果_最佳化!$Q1658)*12/3</f>
        <v>1.0185828146874887</v>
      </c>
      <c r="AD657" s="122">
        <f>(幕後結果!$AF$2+幕後結果!$AF$4*幕後結果_最佳化!$R1658)*12/3</f>
        <v>-9.9736061379960966E-3</v>
      </c>
      <c r="AE657" s="122">
        <f>(幕後結果!$AG$2+幕後結果!$AG$4*幕後結果_最佳化!$S1658)*12/3</f>
        <v>4.6803290423903521E-2</v>
      </c>
      <c r="AF657" s="122">
        <f>(幕後結果!$AH$2+幕後結果!$AH$4*幕後結果_最佳化!$T1658)*12/3</f>
        <v>1.2102425880945828</v>
      </c>
      <c r="AG657" s="122">
        <f>(幕後結果!$AI$2+幕後結果!$AI$4*幕後結果_最佳化!$U1658)*12/3</f>
        <v>-0.34766552297393333</v>
      </c>
      <c r="AH657" s="122">
        <f>(幕後結果!$AJ$2+幕後結果!$AJ$4*幕後結果_最佳化!$V1658)*12/3</f>
        <v>0.28890912939133767</v>
      </c>
      <c r="AI657" s="96">
        <f>(幕後結果!$AK$2+幕後結果!$AK$4*幕後結果_最佳化!$W1658)*12/3</f>
        <v>-0.12568597520708896</v>
      </c>
      <c r="AJ657" s="56"/>
      <c r="AK657" s="56"/>
      <c r="AL657" s="56"/>
      <c r="AM657" s="104">
        <v>656</v>
      </c>
      <c r="AN657" s="122">
        <f t="shared" si="131"/>
        <v>9.5057780399704112E-2</v>
      </c>
      <c r="AO657" s="122">
        <f t="shared" si="132"/>
        <v>0.15170314620904046</v>
      </c>
      <c r="AP657" s="122">
        <f t="shared" si="133"/>
        <v>2.7124996184053517E-2</v>
      </c>
      <c r="AQ657" s="122">
        <f t="shared" si="134"/>
        <v>0.15818793649710669</v>
      </c>
      <c r="AR657" s="122">
        <f t="shared" si="135"/>
        <v>0.13343149136410085</v>
      </c>
      <c r="AS657" s="122">
        <f t="shared" si="136"/>
        <v>3.6470217766707967E-2</v>
      </c>
      <c r="AT657" s="122">
        <f t="shared" si="137"/>
        <v>6.4397080517134747E-2</v>
      </c>
      <c r="AU657" s="122">
        <f t="shared" si="138"/>
        <v>9.0635349313089947E-2</v>
      </c>
      <c r="AV657" s="122">
        <f t="shared" si="139"/>
        <v>0.12025301104648724</v>
      </c>
      <c r="AW657" s="122">
        <f t="shared" si="140"/>
        <v>0.12273899070257462</v>
      </c>
      <c r="AX657" s="122">
        <f t="shared" si="141"/>
        <v>1.0000000000000002</v>
      </c>
      <c r="AY657" s="122">
        <f>SUMPRODUCT(AN657:AW657,幕後結果_最佳化!$Z$1005:$AI$1005)</f>
        <v>-0.10382528474357408</v>
      </c>
      <c r="AZ657" s="122">
        <f>(SUMPRODUCT(AN657:AW657,MMULT(AN657:AW657,幕後結果!$AB$9:$AK$18)))*252</f>
        <v>4.4629710778836151E-2</v>
      </c>
      <c r="BA657" s="122">
        <f t="shared" si="142"/>
        <v>0.21125745141612437</v>
      </c>
      <c r="BB657" s="98">
        <f t="shared" si="143"/>
        <v>-0.69453306266845916</v>
      </c>
      <c r="BC657" s="56"/>
      <c r="BD657" s="56"/>
    </row>
    <row r="658" spans="1:56">
      <c r="A658" s="91">
        <v>657</v>
      </c>
      <c r="B658" s="122">
        <v>0.55010541794606449</v>
      </c>
      <c r="C658" s="122">
        <v>0.39619785639557437</v>
      </c>
      <c r="D658" s="122">
        <v>0.12269419967267714</v>
      </c>
      <c r="E658" s="122">
        <v>2.2413074620594386E-2</v>
      </c>
      <c r="F658" s="122">
        <v>0.40162510287894926</v>
      </c>
      <c r="G658" s="122">
        <v>0.50922476429093333</v>
      </c>
      <c r="H658" s="122">
        <v>0.73236726491830328</v>
      </c>
      <c r="I658" s="122">
        <v>7.6671585298657474E-2</v>
      </c>
      <c r="J658" s="122">
        <v>0.75231932836480242</v>
      </c>
      <c r="K658" s="100">
        <v>0.86734846045702119</v>
      </c>
      <c r="L658" s="101"/>
      <c r="M658" s="102">
        <v>657</v>
      </c>
      <c r="N658" s="125">
        <v>0.12592768948288283</v>
      </c>
      <c r="O658" s="125">
        <v>-0.26320093160958108</v>
      </c>
      <c r="P658" s="125">
        <v>-1.1616235806467481</v>
      </c>
      <c r="Q658" s="125">
        <v>-2.0062821887683051</v>
      </c>
      <c r="R658" s="125">
        <v>-0.24914295210015289</v>
      </c>
      <c r="S658" s="125">
        <v>2.3125115939984252E-2</v>
      </c>
      <c r="T658" s="125">
        <v>0.61998832993318742</v>
      </c>
      <c r="U658" s="122">
        <v>-1.4278217508643178</v>
      </c>
      <c r="V658" s="122">
        <v>0.68180645313050914</v>
      </c>
      <c r="W658" s="94">
        <v>1.1139443089109746</v>
      </c>
      <c r="X658" s="56"/>
      <c r="Y658" s="95">
        <v>657</v>
      </c>
      <c r="Z658" s="122">
        <f>(幕後結果!$AB$2+幕後結果!$AB$4*幕後結果_最佳化!$N1659)*12/3</f>
        <v>0.10805524791942334</v>
      </c>
      <c r="AA658" s="122">
        <f>(幕後結果!$AC$2+幕後結果!$AC$4*幕後結果_最佳化!$O1659)*12/3</f>
        <v>-1.7296875251940749</v>
      </c>
      <c r="AB658" s="122">
        <f>(幕後結果!$AD$2+幕後結果!$AD$4*幕後結果_最佳化!$P1659)*12/3</f>
        <v>-0.53233762207849733</v>
      </c>
      <c r="AC658" s="122">
        <f>(幕後結果!$AE$2+幕後結果!$AE$4*幕後結果_最佳化!$Q1659)*12/3</f>
        <v>-0.87888054245612357</v>
      </c>
      <c r="AD658" s="122">
        <f>(幕後結果!$AF$2+幕後結果!$AF$4*幕後結果_最佳化!$R1659)*12/3</f>
        <v>-0.56086358257415803</v>
      </c>
      <c r="AE658" s="122">
        <f>(幕後結果!$AG$2+幕後結果!$AG$4*幕後結果_最佳化!$S1659)*12/3</f>
        <v>-1.0369226251340746</v>
      </c>
      <c r="AF658" s="122">
        <f>(幕後結果!$AH$2+幕後結果!$AH$4*幕後結果_最佳化!$T1659)*12/3</f>
        <v>1.8287346002898375</v>
      </c>
      <c r="AG658" s="122">
        <f>(幕後結果!$AI$2+幕後結果!$AI$4*幕後結果_最佳化!$U1659)*12/3</f>
        <v>-2.4077613387342636</v>
      </c>
      <c r="AH658" s="122">
        <f>(幕後結果!$AJ$2+幕後結果!$AJ$4*幕後結果_最佳化!$V1659)*12/3</f>
        <v>0.28829599168465714</v>
      </c>
      <c r="AI658" s="96">
        <f>(幕後結果!$AK$2+幕後結果!$AK$4*幕後結果_最佳化!$W1659)*12/3</f>
        <v>-0.10643213352371289</v>
      </c>
      <c r="AJ658" s="56"/>
      <c r="AK658" s="56"/>
      <c r="AL658" s="56"/>
      <c r="AM658" s="104">
        <v>657</v>
      </c>
      <c r="AN658" s="122">
        <f t="shared" si="131"/>
        <v>3.2639118891928748E-2</v>
      </c>
      <c r="AO658" s="122">
        <f t="shared" si="132"/>
        <v>0.11477126129600158</v>
      </c>
      <c r="AP658" s="122">
        <f t="shared" si="133"/>
        <v>0.1361636570617194</v>
      </c>
      <c r="AQ658" s="122">
        <f t="shared" si="134"/>
        <v>0.1643535178699187</v>
      </c>
      <c r="AR658" s="122">
        <f t="shared" si="135"/>
        <v>6.8988370734792304E-2</v>
      </c>
      <c r="AS658" s="122">
        <f t="shared" si="136"/>
        <v>0.10049856530466786</v>
      </c>
      <c r="AT658" s="122">
        <f t="shared" si="137"/>
        <v>5.541029578328014E-2</v>
      </c>
      <c r="AU658" s="122">
        <f t="shared" si="138"/>
        <v>0.1546277082242786</v>
      </c>
      <c r="AV658" s="122">
        <f t="shared" si="139"/>
        <v>0.10307844715060979</v>
      </c>
      <c r="AW658" s="122">
        <f t="shared" si="140"/>
        <v>6.9469057682802982E-2</v>
      </c>
      <c r="AX658" s="122">
        <f t="shared" si="141"/>
        <v>1</v>
      </c>
      <c r="AY658" s="122">
        <f>SUMPRODUCT(AN658:AW658,幕後結果_最佳化!$Z$1005:$AI$1005)</f>
        <v>-9.4971271962891943E-3</v>
      </c>
      <c r="AZ658" s="122">
        <f>(SUMPRODUCT(AN658:AW658,MMULT(AN658:AW658,幕後結果!$AB$9:$AK$18)))*252</f>
        <v>4.7124650261551264E-2</v>
      </c>
      <c r="BA658" s="122">
        <f t="shared" si="142"/>
        <v>0.21708212791833248</v>
      </c>
      <c r="BB658" s="98">
        <f t="shared" si="143"/>
        <v>-0.24137006440254394</v>
      </c>
      <c r="BC658" s="56"/>
      <c r="BD658" s="56"/>
    </row>
    <row r="659" spans="1:56">
      <c r="A659" s="91">
        <v>658</v>
      </c>
      <c r="B659" s="122">
        <v>2.0193763503817408E-4</v>
      </c>
      <c r="C659" s="122">
        <v>0.83902311860419254</v>
      </c>
      <c r="D659" s="122">
        <v>0.56942455252212199</v>
      </c>
      <c r="E659" s="122">
        <v>0.97901981091900603</v>
      </c>
      <c r="F659" s="122">
        <v>0.33696779077426742</v>
      </c>
      <c r="G659" s="122">
        <v>0.37304418276968865</v>
      </c>
      <c r="H659" s="122">
        <v>0.2504567066411878</v>
      </c>
      <c r="I659" s="122">
        <v>0.53822889807002072</v>
      </c>
      <c r="J659" s="122">
        <v>0.45577025496741741</v>
      </c>
      <c r="K659" s="100">
        <v>0.7664415720906661</v>
      </c>
      <c r="L659" s="101"/>
      <c r="M659" s="102">
        <v>658</v>
      </c>
      <c r="N659" s="125">
        <v>-3.5375385195423563</v>
      </c>
      <c r="O659" s="125">
        <v>0.99045092906910315</v>
      </c>
      <c r="P659" s="125">
        <v>0.17490930970779697</v>
      </c>
      <c r="Q659" s="125">
        <v>2.0339128992283264</v>
      </c>
      <c r="R659" s="125">
        <v>-0.42075282690650578</v>
      </c>
      <c r="S659" s="125">
        <v>-0.32380144050581289</v>
      </c>
      <c r="T659" s="125">
        <v>-0.67305325165953622</v>
      </c>
      <c r="U659" s="122">
        <v>9.597276401129054E-2</v>
      </c>
      <c r="V659" s="122">
        <v>-0.11109563518516902</v>
      </c>
      <c r="W659" s="94">
        <v>0.72717810705845742</v>
      </c>
      <c r="X659" s="56"/>
      <c r="Y659" s="95">
        <v>658</v>
      </c>
      <c r="Z659" s="122">
        <f>(幕後結果!$AB$2+幕後結果!$AB$4*幕後結果_最佳化!$N1660)*12/3</f>
        <v>-4.4403226778768108</v>
      </c>
      <c r="AA659" s="122">
        <f>(幕後結果!$AC$2+幕後結果!$AC$4*幕後結果_最佳化!$O1660)*12/3</f>
        <v>-0.32036436695384407</v>
      </c>
      <c r="AB659" s="122">
        <f>(幕後結果!$AD$2+幕後結果!$AD$4*幕後結果_最佳化!$P1660)*12/3</f>
        <v>-0.35101290195501567</v>
      </c>
      <c r="AC659" s="122">
        <f>(幕後結果!$AE$2+幕後結果!$AE$4*幕後結果_最佳化!$Q1660)*12/3</f>
        <v>2.3646515673841622</v>
      </c>
      <c r="AD659" s="122">
        <f>(幕後結果!$AF$2+幕後結果!$AF$4*幕後結果_最佳化!$R1660)*12/3</f>
        <v>6.7644337104843855E-2</v>
      </c>
      <c r="AE659" s="122">
        <f>(幕後結果!$AG$2+幕後結果!$AG$4*幕後結果_最佳化!$S1660)*12/3</f>
        <v>0.70843957452413209</v>
      </c>
      <c r="AF659" s="122">
        <f>(幕後結果!$AH$2+幕後結果!$AH$4*幕後結果_最佳化!$T1660)*12/3</f>
        <v>-0.52762464459402869</v>
      </c>
      <c r="AG659" s="122">
        <f>(幕後結果!$AI$2+幕後結果!$AI$4*幕後結果_最佳化!$U1660)*12/3</f>
        <v>-2.7134345976637353</v>
      </c>
      <c r="AH659" s="122">
        <f>(幕後結果!$AJ$2+幕後結果!$AJ$4*幕後結果_最佳化!$V1660)*12/3</f>
        <v>-0.40871561159935665</v>
      </c>
      <c r="AI659" s="96">
        <f>(幕後結果!$AK$2+幕後結果!$AK$4*幕後結果_最佳化!$W1660)*12/3</f>
        <v>-0.80707680119723113</v>
      </c>
      <c r="AJ659" s="56"/>
      <c r="AK659" s="56"/>
      <c r="AL659" s="56"/>
      <c r="AM659" s="104">
        <v>658</v>
      </c>
      <c r="AN659" s="122">
        <f t="shared" si="131"/>
        <v>0.13573551486704563</v>
      </c>
      <c r="AO659" s="122">
        <f t="shared" si="132"/>
        <v>0.13911669501019255</v>
      </c>
      <c r="AP659" s="122">
        <f t="shared" si="133"/>
        <v>9.402519025440105E-2</v>
      </c>
      <c r="AQ659" s="122">
        <f t="shared" si="134"/>
        <v>0.11944120961621138</v>
      </c>
      <c r="AR659" s="122">
        <f t="shared" si="135"/>
        <v>0.11712229140939434</v>
      </c>
      <c r="AS659" s="122">
        <f t="shared" si="136"/>
        <v>0.11025260900762356</v>
      </c>
      <c r="AT659" s="122">
        <f t="shared" si="137"/>
        <v>8.3243140071836808E-2</v>
      </c>
      <c r="AU659" s="122">
        <f t="shared" si="138"/>
        <v>5.8019272875975213E-2</v>
      </c>
      <c r="AV659" s="122">
        <f t="shared" si="139"/>
        <v>0.1173791830617526</v>
      </c>
      <c r="AW659" s="122">
        <f t="shared" si="140"/>
        <v>2.5664893825566935E-2</v>
      </c>
      <c r="AX659" s="122">
        <f t="shared" si="141"/>
        <v>0.99999999999999989</v>
      </c>
      <c r="AY659" s="122">
        <f>SUMPRODUCT(AN659:AW659,幕後結果_最佳化!$Z$1005:$AI$1005)</f>
        <v>3.2131589244544491E-2</v>
      </c>
      <c r="AZ659" s="122">
        <f>(SUMPRODUCT(AN659:AW659,MMULT(AN659:AW659,幕後結果!$AB$9:$AK$18)))*252</f>
        <v>4.9066398076313154E-2</v>
      </c>
      <c r="BA659" s="122">
        <f t="shared" si="142"/>
        <v>0.22150936340550742</v>
      </c>
      <c r="BB659" s="98">
        <f t="shared" si="143"/>
        <v>-4.8613794874857078E-2</v>
      </c>
      <c r="BC659" s="56"/>
      <c r="BD659" s="56"/>
    </row>
    <row r="660" spans="1:56">
      <c r="A660" s="91">
        <v>659</v>
      </c>
      <c r="B660" s="122">
        <v>0.49465977756180779</v>
      </c>
      <c r="C660" s="122">
        <v>0.17035478733754528</v>
      </c>
      <c r="D660" s="122">
        <v>0.68171433264673031</v>
      </c>
      <c r="E660" s="122">
        <v>0.6409447217271349</v>
      </c>
      <c r="F660" s="122">
        <v>0.54909455205569047</v>
      </c>
      <c r="G660" s="122">
        <v>0.80836471195882464</v>
      </c>
      <c r="H660" s="122">
        <v>0.12301222144539481</v>
      </c>
      <c r="I660" s="122">
        <v>5.6879778192591379E-2</v>
      </c>
      <c r="J660" s="122">
        <v>0.97938604893447723</v>
      </c>
      <c r="K660" s="100">
        <v>0.2414112549510512</v>
      </c>
      <c r="L660" s="101"/>
      <c r="M660" s="102">
        <v>659</v>
      </c>
      <c r="N660" s="125">
        <v>-1.3386352338939448E-2</v>
      </c>
      <c r="O660" s="125">
        <v>-0.95276416483732507</v>
      </c>
      <c r="P660" s="125">
        <v>0.47249804799457273</v>
      </c>
      <c r="Q660" s="125">
        <v>0.36098513889161338</v>
      </c>
      <c r="R660" s="125">
        <v>0.12337406171595539</v>
      </c>
      <c r="S660" s="125">
        <v>0.8718859924087965</v>
      </c>
      <c r="T660" s="125">
        <v>-1.1600598415566323</v>
      </c>
      <c r="U660" s="122">
        <v>-1.5815183948585478</v>
      </c>
      <c r="V660" s="122">
        <v>2.0412306943748062</v>
      </c>
      <c r="W660" s="94">
        <v>-0.7017701614408518</v>
      </c>
      <c r="X660" s="56"/>
      <c r="Y660" s="95">
        <v>659</v>
      </c>
      <c r="Z660" s="122">
        <f>(幕後結果!$AB$2+幕後結果!$AB$4*幕後結果_最佳化!$N1661)*12/3</f>
        <v>-6.4910155996347932E-2</v>
      </c>
      <c r="AA660" s="122">
        <f>(幕後結果!$AC$2+幕後結果!$AC$4*幕後結果_最佳化!$O1661)*12/3</f>
        <v>-2.6920602596551837</v>
      </c>
      <c r="AB660" s="122">
        <f>(幕後結果!$AD$2+幕後結果!$AD$4*幕後結果_最佳化!$P1661)*12/3</f>
        <v>0.77072842379588602</v>
      </c>
      <c r="AC660" s="122">
        <f>(幕後結果!$AE$2+幕後結果!$AE$4*幕後結果_最佳化!$Q1661)*12/3</f>
        <v>1.0953667926154189</v>
      </c>
      <c r="AD660" s="122">
        <f>(幕後結果!$AF$2+幕後結果!$AF$4*幕後結果_最佳化!$R1661)*12/3</f>
        <v>-2.5207380415768019E-2</v>
      </c>
      <c r="AE660" s="122">
        <f>(幕後結果!$AG$2+幕後結果!$AG$4*幕後結果_最佳化!$S1661)*12/3</f>
        <v>1.0176786846517385</v>
      </c>
      <c r="AF660" s="122">
        <f>(幕後結果!$AH$2+幕後結果!$AH$4*幕後結果_最佳化!$T1661)*12/3</f>
        <v>0.10021192816383451</v>
      </c>
      <c r="AG660" s="122">
        <f>(幕後結果!$AI$2+幕後結果!$AI$4*幕後結果_最佳化!$U1661)*12/3</f>
        <v>-2.5852152507500974</v>
      </c>
      <c r="AH660" s="122">
        <f>(幕後結果!$AJ$2+幕後結果!$AJ$4*幕後結果_最佳化!$V1661)*12/3</f>
        <v>0.87751322387400899</v>
      </c>
      <c r="AI660" s="96">
        <f>(幕後結果!$AK$2+幕後結果!$AK$4*幕後結果_最佳化!$W1661)*12/3</f>
        <v>-0.79493624645209948</v>
      </c>
      <c r="AJ660" s="56"/>
      <c r="AK660" s="56"/>
      <c r="AL660" s="56"/>
      <c r="AM660" s="104">
        <v>659</v>
      </c>
      <c r="AN660" s="122">
        <f t="shared" si="131"/>
        <v>0.17012053924771908</v>
      </c>
      <c r="AO660" s="122">
        <f t="shared" si="132"/>
        <v>0.11722008989050774</v>
      </c>
      <c r="AP660" s="122">
        <f t="shared" si="133"/>
        <v>0.1472971801691752</v>
      </c>
      <c r="AQ660" s="122">
        <f t="shared" si="134"/>
        <v>0.1737372438489492</v>
      </c>
      <c r="AR660" s="122">
        <f t="shared" si="135"/>
        <v>4.0822987694161303E-2</v>
      </c>
      <c r="AS660" s="122">
        <f t="shared" si="136"/>
        <v>9.6186263985112694E-2</v>
      </c>
      <c r="AT660" s="122">
        <f t="shared" si="137"/>
        <v>0.12536401917729581</v>
      </c>
      <c r="AU660" s="122">
        <f t="shared" si="138"/>
        <v>3.6136244373619696E-2</v>
      </c>
      <c r="AV660" s="122">
        <f t="shared" si="139"/>
        <v>5.1699410936938521E-3</v>
      </c>
      <c r="AW660" s="122">
        <f t="shared" si="140"/>
        <v>8.7945490519765274E-2</v>
      </c>
      <c r="AX660" s="122">
        <f t="shared" si="141"/>
        <v>0.99999999999999978</v>
      </c>
      <c r="AY660" s="122">
        <f>SUMPRODUCT(AN660:AW660,幕後結果_最佳化!$Z$1005:$AI$1005)</f>
        <v>0.165388594708959</v>
      </c>
      <c r="AZ660" s="122">
        <f>(SUMPRODUCT(AN660:AW660,MMULT(AN660:AW660,幕後結果!$AB$9:$AK$18)))*252</f>
        <v>5.0860430053650568E-2</v>
      </c>
      <c r="BA660" s="122">
        <f t="shared" si="142"/>
        <v>0.22552257105143725</v>
      </c>
      <c r="BB660" s="98">
        <f t="shared" si="143"/>
        <v>0.54313230883227992</v>
      </c>
      <c r="BC660" s="56"/>
      <c r="BD660" s="56"/>
    </row>
    <row r="661" spans="1:56">
      <c r="A661" s="91">
        <v>660</v>
      </c>
      <c r="B661" s="122">
        <v>0.35616603820189896</v>
      </c>
      <c r="C661" s="122">
        <v>0.94166274427728736</v>
      </c>
      <c r="D661" s="122">
        <v>0.81226237737799489</v>
      </c>
      <c r="E661" s="122">
        <v>0.48392017750180583</v>
      </c>
      <c r="F661" s="122">
        <v>0.23289932260846502</v>
      </c>
      <c r="G661" s="122">
        <v>0.94717951728235072</v>
      </c>
      <c r="H661" s="122">
        <v>0.23847443520778144</v>
      </c>
      <c r="I661" s="122">
        <v>0.45570013556669409</v>
      </c>
      <c r="J661" s="122">
        <v>0.64830003194082053</v>
      </c>
      <c r="K661" s="100">
        <v>0.52305293006950615</v>
      </c>
      <c r="L661" s="101"/>
      <c r="M661" s="102">
        <v>660</v>
      </c>
      <c r="N661" s="125">
        <v>-0.3687258532700643</v>
      </c>
      <c r="O661" s="125">
        <v>1.5688859705685256</v>
      </c>
      <c r="P661" s="125">
        <v>0.88626407075386548</v>
      </c>
      <c r="Q661" s="125">
        <v>-4.0317057390856073E-2</v>
      </c>
      <c r="R661" s="125">
        <v>-0.72933192992693863</v>
      </c>
      <c r="S661" s="125">
        <v>1.6181003856136162</v>
      </c>
      <c r="T661" s="125">
        <v>-0.7112184609386456</v>
      </c>
      <c r="U661" s="122">
        <v>-0.11127248820582816</v>
      </c>
      <c r="V661" s="122">
        <v>0.38073494483924336</v>
      </c>
      <c r="W661" s="94">
        <v>5.7817322549547266E-2</v>
      </c>
      <c r="X661" s="56"/>
      <c r="Y661" s="95">
        <v>660</v>
      </c>
      <c r="Z661" s="122">
        <f>(幕後結果!$AB$2+幕後結果!$AB$4*幕後結果_最佳化!$N1662)*12/3</f>
        <v>-0.50608205440690157</v>
      </c>
      <c r="AA661" s="122">
        <f>(幕後結果!$AC$2+幕後結果!$AC$4*幕後結果_最佳化!$O1662)*12/3</f>
        <v>0.75208382638803639</v>
      </c>
      <c r="AB661" s="122">
        <f>(幕後結果!$AD$2+幕後結果!$AD$4*幕後結果_最佳化!$P1662)*12/3</f>
        <v>1.278116230209696</v>
      </c>
      <c r="AC661" s="122">
        <f>(幕後結果!$AE$2+幕後結果!$AE$4*幕後結果_最佳化!$Q1662)*12/3</f>
        <v>1.3170416415682309</v>
      </c>
      <c r="AD661" s="122">
        <f>(幕後結果!$AF$2+幕後結果!$AF$4*幕後結果_最佳化!$R1662)*12/3</f>
        <v>-0.30104879329498718</v>
      </c>
      <c r="AE661" s="122">
        <f>(幕後結果!$AG$2+幕後結果!$AG$4*幕後結果_最佳化!$S1662)*12/3</f>
        <v>1.9075121852695613</v>
      </c>
      <c r="AF661" s="122">
        <f>(幕後結果!$AH$2+幕後結果!$AH$4*幕後結果_最佳化!$T1662)*12/3</f>
        <v>0.25661715855646394</v>
      </c>
      <c r="AG661" s="122">
        <f>(幕後結果!$AI$2+幕後結果!$AI$4*幕後結果_最佳化!$U1662)*12/3</f>
        <v>-1.3023408871692252</v>
      </c>
      <c r="AH661" s="122">
        <f>(幕後結果!$AJ$2+幕後結果!$AJ$4*幕後結果_最佳化!$V1662)*12/3</f>
        <v>0.68784132949479293</v>
      </c>
      <c r="AI661" s="96">
        <f>(幕後結果!$AK$2+幕後結果!$AK$4*幕後結果_最佳化!$W1662)*12/3</f>
        <v>-0.31349739147156785</v>
      </c>
      <c r="AJ661" s="56"/>
      <c r="AK661" s="56"/>
      <c r="AL661" s="56"/>
      <c r="AM661" s="104">
        <v>660</v>
      </c>
      <c r="AN661" s="122">
        <f t="shared" si="131"/>
        <v>0.14107436268948226</v>
      </c>
      <c r="AO661" s="122">
        <f t="shared" si="132"/>
        <v>0.12556723666247163</v>
      </c>
      <c r="AP661" s="122">
        <f t="shared" si="133"/>
        <v>7.5231246028239399E-2</v>
      </c>
      <c r="AQ661" s="122">
        <f t="shared" si="134"/>
        <v>0.19658206460865701</v>
      </c>
      <c r="AR661" s="122">
        <f t="shared" si="135"/>
        <v>6.9698564137028698E-2</v>
      </c>
      <c r="AS661" s="122">
        <f t="shared" si="136"/>
        <v>2.3248896778346518E-3</v>
      </c>
      <c r="AT661" s="122">
        <f t="shared" si="137"/>
        <v>9.0645371506692968E-2</v>
      </c>
      <c r="AU661" s="122">
        <f t="shared" si="138"/>
        <v>0.13532105883421072</v>
      </c>
      <c r="AV661" s="122">
        <f t="shared" si="139"/>
        <v>0.14207743677151136</v>
      </c>
      <c r="AW661" s="122">
        <f t="shared" si="140"/>
        <v>2.1477769083871341E-2</v>
      </c>
      <c r="AX661" s="122">
        <f t="shared" si="141"/>
        <v>0.99999999999999989</v>
      </c>
      <c r="AY661" s="122">
        <f>SUMPRODUCT(AN661:AW661,幕後結果_最佳化!$Z$1005:$AI$1005)</f>
        <v>2.5888254281471648E-2</v>
      </c>
      <c r="AZ661" s="122">
        <f>(SUMPRODUCT(AN661:AW661,MMULT(AN661:AW661,幕後結果!$AB$9:$AK$18)))*252</f>
        <v>4.99359348186292E-2</v>
      </c>
      <c r="BA661" s="122">
        <f t="shared" si="142"/>
        <v>0.22346349773202154</v>
      </c>
      <c r="BB661" s="98">
        <f t="shared" si="143"/>
        <v>-7.6127626619936453E-2</v>
      </c>
      <c r="BC661" s="56"/>
      <c r="BD661" s="56"/>
    </row>
    <row r="662" spans="1:56">
      <c r="A662" s="91">
        <v>661</v>
      </c>
      <c r="B662" s="122">
        <v>0.18021476712411788</v>
      </c>
      <c r="C662" s="122">
        <v>0.1731866726300666</v>
      </c>
      <c r="D662" s="122">
        <v>8.4219692485758113E-2</v>
      </c>
      <c r="E662" s="122">
        <v>7.6343100080186188E-2</v>
      </c>
      <c r="F662" s="122">
        <v>0.96137470175085027</v>
      </c>
      <c r="G662" s="122">
        <v>0.22176294201092617</v>
      </c>
      <c r="H662" s="122">
        <v>0.59462159087487265</v>
      </c>
      <c r="I662" s="122">
        <v>0.42879040413478142</v>
      </c>
      <c r="J662" s="122">
        <v>0.23002807329879937</v>
      </c>
      <c r="K662" s="100">
        <v>0.34047819034161364</v>
      </c>
      <c r="L662" s="101"/>
      <c r="M662" s="102">
        <v>661</v>
      </c>
      <c r="N662" s="125">
        <v>-0.91454692198134868</v>
      </c>
      <c r="O662" s="125">
        <v>-0.94164710344929103</v>
      </c>
      <c r="P662" s="125">
        <v>-1.3772357088368823</v>
      </c>
      <c r="Q662" s="125">
        <v>-1.4301073878126382</v>
      </c>
      <c r="R662" s="125">
        <v>1.7668664523924271</v>
      </c>
      <c r="S662" s="125">
        <v>-0.76625282191879474</v>
      </c>
      <c r="T662" s="125">
        <v>0.23944979976602485</v>
      </c>
      <c r="U662" s="122">
        <v>-0.17945454175203748</v>
      </c>
      <c r="V662" s="122">
        <v>-0.73875439893924877</v>
      </c>
      <c r="W662" s="94">
        <v>-0.41115841235391304</v>
      </c>
      <c r="X662" s="56"/>
      <c r="Y662" s="95">
        <v>661</v>
      </c>
      <c r="Z662" s="122">
        <f>(幕後結果!$AB$2+幕後結果!$AB$4*幕後結果_最佳化!$N1663)*12/3</f>
        <v>-1.1837464188945097</v>
      </c>
      <c r="AA662" s="122">
        <f>(幕後結果!$AC$2+幕後結果!$AC$4*幕後結果_最佳化!$O1663)*12/3</f>
        <v>-2.7550375408736851</v>
      </c>
      <c r="AB662" s="122">
        <f>(幕後結果!$AD$2+幕後結果!$AD$4*幕後結果_最佳化!$P1663)*12/3</f>
        <v>-1.1013233015771817</v>
      </c>
      <c r="AC662" s="122">
        <f>(幕後結果!$AE$2+幕後結果!$AE$4*幕後結果_最佳化!$Q1663)*12/3</f>
        <v>-0.69125619923606363</v>
      </c>
      <c r="AD662" s="122">
        <f>(幕後結果!$AF$2+幕後結果!$AF$4*幕後結果_最佳化!$R1663)*12/3</f>
        <v>0.78727474015436683</v>
      </c>
      <c r="AE662" s="122">
        <f>(幕後結果!$AG$2+幕後結果!$AG$4*幕後結果_最佳化!$S1663)*12/3</f>
        <v>-1.5349231766069849</v>
      </c>
      <c r="AF662" s="122">
        <f>(幕後結果!$AH$2+幕後結果!$AH$4*幕後結果_最佳化!$T1663)*12/3</f>
        <v>1.6674348979364513</v>
      </c>
      <c r="AG662" s="122">
        <f>(幕後結果!$AI$2+幕後結果!$AI$4*幕後結果_最佳化!$U1663)*12/3</f>
        <v>-1.1692487718791125</v>
      </c>
      <c r="AH662" s="122">
        <f>(幕後結果!$AJ$2+幕後結果!$AJ$4*幕後結果_最佳化!$V1663)*12/3</f>
        <v>-0.87392995068837853</v>
      </c>
      <c r="AI662" s="96">
        <f>(幕後結果!$AK$2+幕後結果!$AK$4*幕後結果_最佳化!$W1663)*12/3</f>
        <v>-0.82499784563076595</v>
      </c>
      <c r="AJ662" s="56"/>
      <c r="AK662" s="56"/>
      <c r="AL662" s="56"/>
      <c r="AM662" s="104">
        <v>661</v>
      </c>
      <c r="AN662" s="122">
        <f t="shared" si="131"/>
        <v>7.5877064550100486E-5</v>
      </c>
      <c r="AO662" s="122">
        <f t="shared" si="132"/>
        <v>0.22573029292052141</v>
      </c>
      <c r="AP662" s="122">
        <f t="shared" si="133"/>
        <v>0.15077969899291715</v>
      </c>
      <c r="AQ662" s="122">
        <f t="shared" si="134"/>
        <v>2.2299918019312252E-3</v>
      </c>
      <c r="AR662" s="122">
        <f t="shared" si="135"/>
        <v>4.2453711167819895E-2</v>
      </c>
      <c r="AS662" s="122">
        <f t="shared" si="136"/>
        <v>5.4679269021796519E-2</v>
      </c>
      <c r="AT662" s="122">
        <f t="shared" si="137"/>
        <v>7.3499703684972856E-2</v>
      </c>
      <c r="AU662" s="122">
        <f t="shared" si="138"/>
        <v>0.14408744838277207</v>
      </c>
      <c r="AV662" s="122">
        <f t="shared" si="139"/>
        <v>0.24414286430998208</v>
      </c>
      <c r="AW662" s="122">
        <f t="shared" si="140"/>
        <v>6.2321142652736757E-2</v>
      </c>
      <c r="AX662" s="122">
        <f t="shared" si="141"/>
        <v>1</v>
      </c>
      <c r="AY662" s="122">
        <f>SUMPRODUCT(AN662:AW662,幕後結果_最佳化!$Z$1005:$AI$1005)</f>
        <v>-0.25909557980161524</v>
      </c>
      <c r="AZ662" s="122">
        <f>(SUMPRODUCT(AN662:AW662,MMULT(AN662:AW662,幕後結果!$AB$9:$AK$18)))*252</f>
        <v>6.2146973860531085E-2</v>
      </c>
      <c r="BA662" s="122">
        <f t="shared" si="142"/>
        <v>0.24929294787564907</v>
      </c>
      <c r="BB662" s="98">
        <f t="shared" si="143"/>
        <v>-1.2114084348356897</v>
      </c>
      <c r="BC662" s="56"/>
      <c r="BD662" s="56"/>
    </row>
    <row r="663" spans="1:56">
      <c r="A663" s="91">
        <v>662</v>
      </c>
      <c r="B663" s="122">
        <v>0.9764038763880627</v>
      </c>
      <c r="C663" s="122">
        <v>0.16146009737158096</v>
      </c>
      <c r="D663" s="122">
        <v>1.1044690188819484E-2</v>
      </c>
      <c r="E663" s="122">
        <v>0.9451950355804124</v>
      </c>
      <c r="F663" s="122">
        <v>0.18040560718164755</v>
      </c>
      <c r="G663" s="122">
        <v>0.32490984302438308</v>
      </c>
      <c r="H663" s="122">
        <v>0.76673736299165496</v>
      </c>
      <c r="I663" s="122">
        <v>0.62550509598165349</v>
      </c>
      <c r="J663" s="122">
        <v>0.13859652165498049</v>
      </c>
      <c r="K663" s="100">
        <v>0.37215498011352488</v>
      </c>
      <c r="L663" s="101"/>
      <c r="M663" s="102">
        <v>662</v>
      </c>
      <c r="N663" s="125">
        <v>1.9845707688785068</v>
      </c>
      <c r="O663" s="125">
        <v>-0.98847474979403116</v>
      </c>
      <c r="P663" s="125">
        <v>-2.2888274417759522</v>
      </c>
      <c r="Q663" s="125">
        <v>1.5999488600318463</v>
      </c>
      <c r="R663" s="125">
        <v>-0.91382042079829617</v>
      </c>
      <c r="S663" s="125">
        <v>-0.45401269990091214</v>
      </c>
      <c r="T663" s="125">
        <v>0.72814427410448912</v>
      </c>
      <c r="U663" s="122">
        <v>0.31997166799968063</v>
      </c>
      <c r="V663" s="122">
        <v>-1.0866465520640416</v>
      </c>
      <c r="W663" s="94">
        <v>-0.3261512010661427</v>
      </c>
      <c r="X663" s="56"/>
      <c r="Y663" s="95">
        <v>662</v>
      </c>
      <c r="Z663" s="122">
        <f>(幕後結果!$AB$2+幕後結果!$AB$4*幕後結果_最佳化!$N1664)*12/3</f>
        <v>2.4156543008137454</v>
      </c>
      <c r="AA663" s="122">
        <f>(幕後結果!$AC$2+幕後結果!$AC$4*幕後結果_最佳化!$O1664)*12/3</f>
        <v>-2.5676793981925816</v>
      </c>
      <c r="AB663" s="122">
        <f>(幕後結果!$AD$2+幕後結果!$AD$4*幕後結果_最佳化!$P1664)*12/3</f>
        <v>-1.0223087629289833</v>
      </c>
      <c r="AC663" s="122">
        <f>(幕後結果!$AE$2+幕後結果!$AE$4*幕後結果_最佳化!$Q1664)*12/3</f>
        <v>1.455686689430741</v>
      </c>
      <c r="AD663" s="122">
        <f>(幕後結果!$AF$2+幕後結果!$AF$4*幕後結果_最佳化!$R1664)*12/3</f>
        <v>-0.96885368363757329</v>
      </c>
      <c r="AE663" s="122">
        <f>(幕後結果!$AG$2+幕後結果!$AG$4*幕後結果_最佳化!$S1664)*12/3</f>
        <v>0.53810853211127896</v>
      </c>
      <c r="AF663" s="122">
        <f>(幕後結果!$AH$2+幕後結果!$AH$4*幕後結果_最佳化!$T1664)*12/3</f>
        <v>1.7871292018745306</v>
      </c>
      <c r="AG663" s="122">
        <f>(幕後結果!$AI$2+幕後結果!$AI$4*幕後結果_最佳化!$U1664)*12/3</f>
        <v>0.40013534534144179</v>
      </c>
      <c r="AH663" s="122">
        <f>(幕後結果!$AJ$2+幕後結果!$AJ$4*幕後結果_最佳化!$V1664)*12/3</f>
        <v>-0.6539796382658265</v>
      </c>
      <c r="AI663" s="96">
        <f>(幕後結果!$AK$2+幕後結果!$AK$4*幕後結果_最佳化!$W1664)*12/3</f>
        <v>-0.37517959202410439</v>
      </c>
      <c r="AJ663" s="56"/>
      <c r="AK663" s="56"/>
      <c r="AL663" s="56"/>
      <c r="AM663" s="104">
        <v>662</v>
      </c>
      <c r="AN663" s="122">
        <f t="shared" si="131"/>
        <v>0.14412393927154307</v>
      </c>
      <c r="AO663" s="122">
        <f t="shared" si="132"/>
        <v>0.1622376760918802</v>
      </c>
      <c r="AP663" s="122">
        <f t="shared" si="133"/>
        <v>0.15429111951743141</v>
      </c>
      <c r="AQ663" s="122">
        <f t="shared" si="134"/>
        <v>5.847709647256355E-2</v>
      </c>
      <c r="AR663" s="122">
        <f t="shared" si="135"/>
        <v>0.11258863853982003</v>
      </c>
      <c r="AS663" s="122">
        <f t="shared" si="136"/>
        <v>8.0408316682376385E-2</v>
      </c>
      <c r="AT663" s="122">
        <f t="shared" si="137"/>
        <v>4.3601449419204186E-2</v>
      </c>
      <c r="AU663" s="122">
        <f t="shared" si="138"/>
        <v>8.1203729517572001E-2</v>
      </c>
      <c r="AV663" s="122">
        <f t="shared" si="139"/>
        <v>7.4700799712690086E-2</v>
      </c>
      <c r="AW663" s="122">
        <f t="shared" si="140"/>
        <v>8.8367234774918924E-2</v>
      </c>
      <c r="AX663" s="122">
        <f t="shared" si="141"/>
        <v>0.99999999999999989</v>
      </c>
      <c r="AY663" s="122">
        <f>SUMPRODUCT(AN663:AW663,幕後結果_最佳化!$Z$1005:$AI$1005)</f>
        <v>-0.13424908207690622</v>
      </c>
      <c r="AZ663" s="122">
        <f>(SUMPRODUCT(AN663:AW663,MMULT(AN663:AW663,幕後結果!$AB$9:$AK$18)))*252</f>
        <v>5.161035103297941E-2</v>
      </c>
      <c r="BA663" s="122">
        <f t="shared" si="142"/>
        <v>0.22717911663042317</v>
      </c>
      <c r="BB663" s="98">
        <f t="shared" si="143"/>
        <v>-0.77977714107011775</v>
      </c>
      <c r="BC663" s="56"/>
      <c r="BD663" s="56"/>
    </row>
    <row r="664" spans="1:56">
      <c r="A664" s="91">
        <v>663</v>
      </c>
      <c r="B664" s="122">
        <v>0.56996574035228109</v>
      </c>
      <c r="C664" s="122">
        <v>0.37761384067557113</v>
      </c>
      <c r="D664" s="122">
        <v>0.42132521384113031</v>
      </c>
      <c r="E664" s="122">
        <v>1.6930556628037552E-2</v>
      </c>
      <c r="F664" s="122">
        <v>0.1212035810712373</v>
      </c>
      <c r="G664" s="122">
        <v>0.77516271100461842</v>
      </c>
      <c r="H664" s="122">
        <v>0.80370623413303943</v>
      </c>
      <c r="I664" s="122">
        <v>0.42745922426779925</v>
      </c>
      <c r="J664" s="122">
        <v>0.36671053130790354</v>
      </c>
      <c r="K664" s="100">
        <v>0.65635662204393874</v>
      </c>
      <c r="L664" s="101"/>
      <c r="M664" s="102">
        <v>663</v>
      </c>
      <c r="N664" s="125">
        <v>0.17628694309632256</v>
      </c>
      <c r="O664" s="125">
        <v>-0.31175374238103476</v>
      </c>
      <c r="P664" s="125">
        <v>-0.19850441900173627</v>
      </c>
      <c r="Q664" s="125">
        <v>-2.1217217237628008</v>
      </c>
      <c r="R664" s="125">
        <v>-1.1689912366099271</v>
      </c>
      <c r="S664" s="125">
        <v>0.75595766581678903</v>
      </c>
      <c r="T664" s="125">
        <v>0.85493427992340887</v>
      </c>
      <c r="U664" s="122">
        <v>-0.18284651700102406</v>
      </c>
      <c r="V664" s="122">
        <v>-0.34057830699530639</v>
      </c>
      <c r="W664" s="94">
        <v>0.40253986492810562</v>
      </c>
      <c r="X664" s="56"/>
      <c r="Y664" s="95">
        <v>663</v>
      </c>
      <c r="Z664" s="122">
        <f>(幕後結果!$AB$2+幕後結果!$AB$4*幕後結果_最佳化!$N1665)*12/3</f>
        <v>0.17057879923010652</v>
      </c>
      <c r="AA664" s="122">
        <f>(幕後結果!$AC$2+幕後結果!$AC$4*幕後結果_最佳化!$O1665)*12/3</f>
        <v>-1.7922213718188376</v>
      </c>
      <c r="AB664" s="122">
        <f>(幕後結果!$AD$2+幕後結果!$AD$4*幕後結果_最佳化!$P1665)*12/3</f>
        <v>0.31190695205330821</v>
      </c>
      <c r="AC664" s="122">
        <f>(幕後結果!$AE$2+幕後結果!$AE$4*幕後結果_最佳化!$Q1665)*12/3</f>
        <v>-0.74094974080946407</v>
      </c>
      <c r="AD664" s="122">
        <f>(幕後結果!$AF$2+幕後結果!$AF$4*幕後結果_最佳化!$R1665)*12/3</f>
        <v>-1.102739381865816</v>
      </c>
      <c r="AE664" s="122">
        <f>(幕後結果!$AG$2+幕後結果!$AG$4*幕後結果_最佳化!$S1665)*12/3</f>
        <v>-0.47935861436777838</v>
      </c>
      <c r="AF664" s="122">
        <f>(幕後結果!$AH$2+幕後結果!$AH$4*幕後結果_最佳化!$T1665)*12/3</f>
        <v>1.9013469011815509</v>
      </c>
      <c r="AG664" s="122">
        <f>(幕後結果!$AI$2+幕後結果!$AI$4*幕後結果_最佳化!$U1665)*12/3</f>
        <v>-1.0682433854376068</v>
      </c>
      <c r="AH664" s="122">
        <f>(幕後結果!$AJ$2+幕後結果!$AJ$4*幕後結果_最佳化!$V1665)*12/3</f>
        <v>-0.2102238702844097</v>
      </c>
      <c r="AI664" s="96">
        <f>(幕後結果!$AK$2+幕後結果!$AK$4*幕後結果_最佳化!$W1665)*12/3</f>
        <v>-0.51312574662345622</v>
      </c>
      <c r="AJ664" s="56"/>
      <c r="AK664" s="56"/>
      <c r="AL664" s="56"/>
      <c r="AM664" s="104">
        <v>663</v>
      </c>
      <c r="AN664" s="122">
        <f t="shared" si="131"/>
        <v>1.1430828081486278E-2</v>
      </c>
      <c r="AO664" s="122">
        <f t="shared" si="132"/>
        <v>0.17268414512597263</v>
      </c>
      <c r="AP664" s="122">
        <f t="shared" si="133"/>
        <v>0.10490699472442817</v>
      </c>
      <c r="AQ664" s="122">
        <f t="shared" si="134"/>
        <v>4.7656519055634519E-2</v>
      </c>
      <c r="AR664" s="122">
        <f t="shared" si="135"/>
        <v>0.1165592203713427</v>
      </c>
      <c r="AS664" s="122">
        <f t="shared" si="136"/>
        <v>1.9114015520571208E-3</v>
      </c>
      <c r="AT664" s="122">
        <f t="shared" si="137"/>
        <v>0.16198906495371385</v>
      </c>
      <c r="AU664" s="122">
        <f t="shared" si="138"/>
        <v>6.9789639296859399E-2</v>
      </c>
      <c r="AV664" s="122">
        <f t="shared" si="139"/>
        <v>0.13609845644129157</v>
      </c>
      <c r="AW664" s="122">
        <f t="shared" si="140"/>
        <v>0.17697373039721367</v>
      </c>
      <c r="AX664" s="122">
        <f t="shared" si="141"/>
        <v>0.99999999999999989</v>
      </c>
      <c r="AY664" s="122">
        <f>SUMPRODUCT(AN664:AW664,幕後結果_最佳化!$Z$1005:$AI$1005)</f>
        <v>-9.2960121621876529E-2</v>
      </c>
      <c r="AZ664" s="122">
        <f>(SUMPRODUCT(AN664:AW664,MMULT(AN664:AW664,幕後結果!$AB$9:$AK$18)))*252</f>
        <v>4.5410022263141017E-2</v>
      </c>
      <c r="BA664" s="122">
        <f t="shared" si="142"/>
        <v>0.21309627463459097</v>
      </c>
      <c r="BB664" s="98">
        <f t="shared" si="143"/>
        <v>-0.63755277681341016</v>
      </c>
      <c r="BC664" s="56"/>
      <c r="BD664" s="56"/>
    </row>
    <row r="665" spans="1:56">
      <c r="A665" s="91">
        <v>664</v>
      </c>
      <c r="B665" s="122">
        <v>0.29459832868216806</v>
      </c>
      <c r="C665" s="122">
        <v>0.77602277216579973</v>
      </c>
      <c r="D665" s="122">
        <v>0.23359945520733416</v>
      </c>
      <c r="E665" s="122">
        <v>0.29284978984555399</v>
      </c>
      <c r="F665" s="122">
        <v>0.71479287579669148</v>
      </c>
      <c r="G665" s="122">
        <v>0.10877699594917201</v>
      </c>
      <c r="H665" s="122">
        <v>0.31838034970456053</v>
      </c>
      <c r="I665" s="122">
        <v>0.61354927442007234</v>
      </c>
      <c r="J665" s="122">
        <v>0.68064513108464531</v>
      </c>
      <c r="K665" s="100">
        <v>0.91250978967765017</v>
      </c>
      <c r="L665" s="101"/>
      <c r="M665" s="102">
        <v>664</v>
      </c>
      <c r="N665" s="125">
        <v>-0.54000054386243401</v>
      </c>
      <c r="O665" s="125">
        <v>0.75882966822168696</v>
      </c>
      <c r="P665" s="125">
        <v>-0.72704414970652864</v>
      </c>
      <c r="Q665" s="125">
        <v>-0.54507842627328673</v>
      </c>
      <c r="R665" s="125">
        <v>0.56744151891705674</v>
      </c>
      <c r="S665" s="125">
        <v>-1.2330583587399908</v>
      </c>
      <c r="T665" s="125">
        <v>-0.47223270304450021</v>
      </c>
      <c r="U665" s="122">
        <v>0.2885817654382179</v>
      </c>
      <c r="V665" s="122">
        <v>0.46950356417335803</v>
      </c>
      <c r="W665" s="94">
        <v>1.3563733107084588</v>
      </c>
      <c r="X665" s="56"/>
      <c r="Y665" s="95">
        <v>664</v>
      </c>
      <c r="Z665" s="122">
        <f>(幕後結果!$AB$2+幕後結果!$AB$4*幕後結果_最佳化!$N1666)*12/3</f>
        <v>-0.71872821448850177</v>
      </c>
      <c r="AA665" s="122">
        <f>(幕後結果!$AC$2+幕後結果!$AC$4*幕後結果_最佳化!$O1666)*12/3</f>
        <v>-0.37911404792964792</v>
      </c>
      <c r="AB665" s="122">
        <f>(幕後結果!$AD$2+幕後結果!$AD$4*幕後結果_最佳化!$P1666)*12/3</f>
        <v>-0.25277832515007037</v>
      </c>
      <c r="AC665" s="122">
        <f>(幕後結果!$AE$2+幕後結果!$AE$4*幕後結果_最佳化!$Q1666)*12/3</f>
        <v>0.42033354146716451</v>
      </c>
      <c r="AD665" s="122">
        <f>(幕後結果!$AF$2+幕後結果!$AF$4*幕後結果_最佳化!$R1666)*12/3</f>
        <v>0.28986184650730074</v>
      </c>
      <c r="AE665" s="122">
        <f>(幕後結果!$AG$2+幕後結果!$AG$4*幕後結果_最佳化!$S1666)*12/3</f>
        <v>-0.86728192806510351</v>
      </c>
      <c r="AF665" s="122">
        <f>(幕後結果!$AH$2+幕後結果!$AH$4*幕後結果_最佳化!$T1666)*12/3</f>
        <v>0.79196717743328671</v>
      </c>
      <c r="AG665" s="122">
        <f>(幕後結果!$AI$2+幕後結果!$AI$4*幕後結果_最佳化!$U1666)*12/3</f>
        <v>-0.77750380034776401</v>
      </c>
      <c r="AH665" s="122">
        <f>(幕後結果!$AJ$2+幕後結果!$AJ$4*幕後結果_最佳化!$V1666)*12/3</f>
        <v>0.48809292706949586</v>
      </c>
      <c r="AI665" s="96">
        <f>(幕後結果!$AK$2+幕後結果!$AK$4*幕後結果_最佳化!$W1666)*12/3</f>
        <v>0.10910885105409368</v>
      </c>
      <c r="AJ665" s="56"/>
      <c r="AK665" s="56"/>
      <c r="AL665" s="56"/>
      <c r="AM665" s="104">
        <v>664</v>
      </c>
      <c r="AN665" s="122">
        <f t="shared" si="131"/>
        <v>4.0487673232696711E-2</v>
      </c>
      <c r="AO665" s="122">
        <f t="shared" si="132"/>
        <v>0.15009895382245186</v>
      </c>
      <c r="AP665" s="122">
        <f t="shared" si="133"/>
        <v>0.13934352757574173</v>
      </c>
      <c r="AQ665" s="122">
        <f t="shared" si="134"/>
        <v>7.2701632898975022E-2</v>
      </c>
      <c r="AR665" s="122">
        <f t="shared" si="135"/>
        <v>0.14907278890542661</v>
      </c>
      <c r="AS665" s="122">
        <f t="shared" si="136"/>
        <v>4.0841114844090663E-2</v>
      </c>
      <c r="AT665" s="122">
        <f t="shared" si="137"/>
        <v>0.15146688855902046</v>
      </c>
      <c r="AU665" s="122">
        <f t="shared" si="138"/>
        <v>1.0693729565185481E-2</v>
      </c>
      <c r="AV665" s="122">
        <f t="shared" si="139"/>
        <v>0.1104886626102933</v>
      </c>
      <c r="AW665" s="122">
        <f t="shared" si="140"/>
        <v>0.1348050279861181</v>
      </c>
      <c r="AX665" s="122">
        <f t="shared" si="141"/>
        <v>1</v>
      </c>
      <c r="AY665" s="122">
        <f>SUMPRODUCT(AN665:AW665,幕後結果_最佳化!$Z$1005:$AI$1005)</f>
        <v>3.974102941901772E-2</v>
      </c>
      <c r="AZ665" s="122">
        <f>(SUMPRODUCT(AN665:AW665,MMULT(AN665:AW665,幕後結果!$AB$9:$AK$18)))*252</f>
        <v>4.3426272094290175E-2</v>
      </c>
      <c r="BA665" s="122">
        <f t="shared" si="142"/>
        <v>0.20838971206441592</v>
      </c>
      <c r="BB665" s="98">
        <f t="shared" si="143"/>
        <v>-1.5158956503600341E-2</v>
      </c>
      <c r="BC665" s="56"/>
      <c r="BD665" s="56"/>
    </row>
    <row r="666" spans="1:56">
      <c r="A666" s="91">
        <v>665</v>
      </c>
      <c r="B666" s="122">
        <v>0.15115179117909205</v>
      </c>
      <c r="C666" s="122">
        <v>0.15247347136489986</v>
      </c>
      <c r="D666" s="122">
        <v>0.55896979674636516</v>
      </c>
      <c r="E666" s="122">
        <v>0.64769799089989721</v>
      </c>
      <c r="F666" s="122">
        <v>0.31076170679909643</v>
      </c>
      <c r="G666" s="122">
        <v>0.6105978885202874</v>
      </c>
      <c r="H666" s="122">
        <v>0.32957555156645557</v>
      </c>
      <c r="I666" s="122">
        <v>0.69139727756705827</v>
      </c>
      <c r="J666" s="122">
        <v>0.46321588378622014</v>
      </c>
      <c r="K666" s="100">
        <v>0.78025172561543021</v>
      </c>
      <c r="L666" s="101"/>
      <c r="M666" s="102">
        <v>665</v>
      </c>
      <c r="N666" s="125">
        <v>-1.0315060291329865</v>
      </c>
      <c r="O666" s="125">
        <v>-1.0258825629681938</v>
      </c>
      <c r="P666" s="125">
        <v>0.14835779451733155</v>
      </c>
      <c r="Q666" s="125">
        <v>0.37911291222804921</v>
      </c>
      <c r="R666" s="125">
        <v>-0.49369242805404245</v>
      </c>
      <c r="S666" s="125">
        <v>0.2808776768811479</v>
      </c>
      <c r="T666" s="125">
        <v>-0.44108549617942872</v>
      </c>
      <c r="U666" s="122">
        <v>0.49981486194344504</v>
      </c>
      <c r="V666" s="122">
        <v>-9.2335142966836134E-2</v>
      </c>
      <c r="W666" s="94">
        <v>0.7730436490604059</v>
      </c>
      <c r="X666" s="56"/>
      <c r="Y666" s="95">
        <v>665</v>
      </c>
      <c r="Z666" s="122">
        <f>(幕後結果!$AB$2+幕後結果!$AB$4*幕後結果_最佳化!$N1667)*12/3</f>
        <v>-1.3289570447981376</v>
      </c>
      <c r="AA666" s="122">
        <f>(幕後結果!$AC$2+幕後結果!$AC$4*幕後結果_最佳化!$O1667)*12/3</f>
        <v>-2.8812821478413491</v>
      </c>
      <c r="AB666" s="122">
        <f>(幕後結果!$AD$2+幕後結果!$AD$4*幕後結果_最佳化!$P1667)*12/3</f>
        <v>0.17597611119282752</v>
      </c>
      <c r="AC666" s="122">
        <f>(幕後結果!$AE$2+幕後結果!$AE$4*幕後結果_最佳化!$Q1667)*12/3</f>
        <v>0.95880493437064818</v>
      </c>
      <c r="AD666" s="122">
        <f>(幕後結果!$AF$2+幕後結果!$AF$4*幕後結果_最佳化!$R1667)*12/3</f>
        <v>-0.43921159079789202</v>
      </c>
      <c r="AE666" s="122">
        <f>(幕後結果!$AG$2+幕後結果!$AG$4*幕後結果_最佳化!$S1667)*12/3</f>
        <v>0.24078479617291612</v>
      </c>
      <c r="AF666" s="122">
        <f>(幕後結果!$AH$2+幕後結果!$AH$4*幕後結果_最佳化!$T1667)*12/3</f>
        <v>0.39149632528491801</v>
      </c>
      <c r="AG666" s="122">
        <f>(幕後結果!$AI$2+幕後結果!$AI$4*幕後結果_最佳化!$U1667)*12/3</f>
        <v>-0.82322395495581457</v>
      </c>
      <c r="AH666" s="122">
        <f>(幕後結果!$AJ$2+幕後結果!$AJ$4*幕後結果_最佳化!$V1667)*12/3</f>
        <v>-0.51478519777254161</v>
      </c>
      <c r="AI666" s="96">
        <f>(幕後結果!$AK$2+幕後結果!$AK$4*幕後結果_最佳化!$W1667)*12/3</f>
        <v>-0.52406876941894909</v>
      </c>
      <c r="AJ666" s="56"/>
      <c r="AK666" s="56"/>
      <c r="AL666" s="56"/>
      <c r="AM666" s="104">
        <v>665</v>
      </c>
      <c r="AN666" s="122">
        <f t="shared" si="131"/>
        <v>0.16302406737960823</v>
      </c>
      <c r="AO666" s="122">
        <f t="shared" si="132"/>
        <v>4.9298280029860739E-2</v>
      </c>
      <c r="AP666" s="122">
        <f t="shared" si="133"/>
        <v>0.1161472657401678</v>
      </c>
      <c r="AQ666" s="122">
        <f t="shared" si="134"/>
        <v>4.262795770605142E-2</v>
      </c>
      <c r="AR666" s="122">
        <f t="shared" si="135"/>
        <v>0.13278021755901034</v>
      </c>
      <c r="AS666" s="122">
        <f t="shared" si="136"/>
        <v>2.3346070190167788E-2</v>
      </c>
      <c r="AT666" s="122">
        <f t="shared" si="137"/>
        <v>0.23592741443709847</v>
      </c>
      <c r="AU666" s="122">
        <f t="shared" si="138"/>
        <v>4.6212903643345883E-2</v>
      </c>
      <c r="AV666" s="122">
        <f t="shared" si="139"/>
        <v>4.7830297197092976E-3</v>
      </c>
      <c r="AW666" s="122">
        <f t="shared" si="140"/>
        <v>0.18585279359498008</v>
      </c>
      <c r="AX666" s="122">
        <f t="shared" si="141"/>
        <v>1</v>
      </c>
      <c r="AY666" s="122">
        <f>SUMPRODUCT(AN666:AW666,幕後結果_最佳化!$Z$1005:$AI$1005)</f>
        <v>0.16983063727721331</v>
      </c>
      <c r="AZ666" s="122">
        <f>(SUMPRODUCT(AN666:AW666,MMULT(AN666:AW666,幕後結果!$AB$9:$AK$18)))*252</f>
        <v>4.7014406619679906E-2</v>
      </c>
      <c r="BA666" s="122">
        <f t="shared" si="142"/>
        <v>0.21682805773165037</v>
      </c>
      <c r="BB666" s="98">
        <f t="shared" si="143"/>
        <v>0.58539765842621971</v>
      </c>
      <c r="BC666" s="56"/>
      <c r="BD666" s="56"/>
    </row>
    <row r="667" spans="1:56">
      <c r="A667" s="91">
        <v>666</v>
      </c>
      <c r="B667" s="122">
        <v>7.1701630943768135E-2</v>
      </c>
      <c r="C667" s="122">
        <v>0.40410880255872006</v>
      </c>
      <c r="D667" s="122">
        <v>0.78231535549691866</v>
      </c>
      <c r="E667" s="122">
        <v>0.60753720924101695</v>
      </c>
      <c r="F667" s="122">
        <v>0.84753417605994796</v>
      </c>
      <c r="G667" s="122">
        <v>0.51310403695239004</v>
      </c>
      <c r="H667" s="122">
        <v>0.90347823584828002</v>
      </c>
      <c r="I667" s="122">
        <v>0.34438887394543083</v>
      </c>
      <c r="J667" s="122">
        <v>0.9646464754195514</v>
      </c>
      <c r="K667" s="100">
        <v>0.69462196819552746</v>
      </c>
      <c r="L667" s="101"/>
      <c r="M667" s="102">
        <v>666</v>
      </c>
      <c r="N667" s="125">
        <v>-1.4632343598571396</v>
      </c>
      <c r="O667" s="125">
        <v>-0.24272607675600039</v>
      </c>
      <c r="P667" s="125">
        <v>0.78003667364106277</v>
      </c>
      <c r="Q667" s="125">
        <v>0.27290586039815479</v>
      </c>
      <c r="R667" s="125">
        <v>1.0259150078161599</v>
      </c>
      <c r="S667" s="125">
        <v>3.2852858318086452E-2</v>
      </c>
      <c r="T667" s="125">
        <v>1.301628160848644</v>
      </c>
      <c r="U667" s="122">
        <v>-0.40051430706127261</v>
      </c>
      <c r="V667" s="122">
        <v>1.8073543350754746</v>
      </c>
      <c r="W667" s="94">
        <v>0.5089945223776744</v>
      </c>
      <c r="X667" s="56"/>
      <c r="Y667" s="95">
        <v>666</v>
      </c>
      <c r="Z667" s="122">
        <f>(幕後結果!$AB$2+幕後結果!$AB$4*幕後結果_最佳化!$N1668)*12/3</f>
        <v>-1.8649695251559344</v>
      </c>
      <c r="AA667" s="122">
        <f>(幕後結果!$AC$2+幕後結果!$AC$4*幕後結果_最佳化!$O1668)*12/3</f>
        <v>-1.8395461438775209</v>
      </c>
      <c r="AB667" s="122">
        <f>(幕後結果!$AD$2+幕後結果!$AD$4*幕後結果_最佳化!$P1668)*12/3</f>
        <v>0.67248815673002127</v>
      </c>
      <c r="AC667" s="122">
        <f>(幕後結果!$AE$2+幕後結果!$AE$4*幕後結果_最佳化!$Q1668)*12/3</f>
        <v>1.1404880808843807</v>
      </c>
      <c r="AD667" s="122">
        <f>(幕後結果!$AF$2+幕後結果!$AF$4*幕後結果_最佳化!$R1668)*12/3</f>
        <v>0.73803109851843018</v>
      </c>
      <c r="AE667" s="122">
        <f>(幕後結果!$AG$2+幕後結果!$AG$4*幕後結果_最佳化!$S1668)*12/3</f>
        <v>0.37569891375310033</v>
      </c>
      <c r="AF667" s="122">
        <f>(幕後結果!$AH$2+幕後結果!$AH$4*幕後結果_最佳化!$T1668)*12/3</f>
        <v>2.3140044010977023</v>
      </c>
      <c r="AG667" s="122">
        <f>(幕後結果!$AI$2+幕後結果!$AI$4*幕後結果_最佳化!$U1668)*12/3</f>
        <v>-1.8611892963013041</v>
      </c>
      <c r="AH667" s="122">
        <f>(幕後結果!$AJ$2+幕後結果!$AJ$4*幕後結果_最佳化!$V1668)*12/3</f>
        <v>1.3915906570871364</v>
      </c>
      <c r="AI667" s="96">
        <f>(幕後結果!$AK$2+幕後結果!$AK$4*幕後結果_最佳化!$W1668)*12/3</f>
        <v>-0.22306256170656105</v>
      </c>
      <c r="AJ667" s="56"/>
      <c r="AK667" s="56"/>
      <c r="AL667" s="56"/>
      <c r="AM667" s="104">
        <v>666</v>
      </c>
      <c r="AN667" s="122">
        <f t="shared" si="131"/>
        <v>7.3372429337838063E-3</v>
      </c>
      <c r="AO667" s="122">
        <f t="shared" si="132"/>
        <v>0.15543696399815429</v>
      </c>
      <c r="AP667" s="122">
        <f t="shared" si="133"/>
        <v>0.14823723147986273</v>
      </c>
      <c r="AQ667" s="122">
        <f t="shared" si="134"/>
        <v>4.6052376001289426E-2</v>
      </c>
      <c r="AR667" s="122">
        <f t="shared" si="135"/>
        <v>0.15707948170150232</v>
      </c>
      <c r="AS667" s="122">
        <f t="shared" si="136"/>
        <v>0.13330758706639625</v>
      </c>
      <c r="AT667" s="122">
        <f t="shared" si="137"/>
        <v>3.4022493439291E-2</v>
      </c>
      <c r="AU667" s="122">
        <f t="shared" si="138"/>
        <v>0.13217997139447707</v>
      </c>
      <c r="AV667" s="122">
        <f t="shared" si="139"/>
        <v>0.13319031126061406</v>
      </c>
      <c r="AW667" s="122">
        <f t="shared" si="140"/>
        <v>5.3156340724628888E-2</v>
      </c>
      <c r="AX667" s="122">
        <f t="shared" si="141"/>
        <v>0.99999999999999978</v>
      </c>
      <c r="AY667" s="122">
        <f>SUMPRODUCT(AN667:AW667,幕後結果_最佳化!$Z$1005:$AI$1005)</f>
        <v>-0.15729495932111415</v>
      </c>
      <c r="AZ667" s="122">
        <f>(SUMPRODUCT(AN667:AW667,MMULT(AN667:AW667,幕後結果!$AB$9:$AK$18)))*252</f>
        <v>4.9418837530816002E-2</v>
      </c>
      <c r="BA667" s="122">
        <f t="shared" si="142"/>
        <v>0.22230348069883207</v>
      </c>
      <c r="BB667" s="98">
        <f t="shared" si="143"/>
        <v>-0.90054801972412801</v>
      </c>
      <c r="BC667" s="56"/>
      <c r="BD667" s="56"/>
    </row>
    <row r="668" spans="1:56">
      <c r="A668" s="91">
        <v>667</v>
      </c>
      <c r="B668" s="122">
        <v>0.89666514722615687</v>
      </c>
      <c r="C668" s="122">
        <v>7.7634438466195776E-2</v>
      </c>
      <c r="D668" s="122">
        <v>0.26802372131583274</v>
      </c>
      <c r="E668" s="122">
        <v>1.0587086926665545E-2</v>
      </c>
      <c r="F668" s="122">
        <v>0.10612866757380157</v>
      </c>
      <c r="G668" s="122">
        <v>0.14012217700858565</v>
      </c>
      <c r="H668" s="122">
        <v>0.43092633710700823</v>
      </c>
      <c r="I668" s="122">
        <v>8.867610846856766E-2</v>
      </c>
      <c r="J668" s="122">
        <v>0.92738024148894604</v>
      </c>
      <c r="K668" s="100">
        <v>0.81759264996006453</v>
      </c>
      <c r="L668" s="101"/>
      <c r="M668" s="102">
        <v>667</v>
      </c>
      <c r="N668" s="125">
        <v>1.2627759627350867</v>
      </c>
      <c r="O668" s="125">
        <v>-1.421164725300899</v>
      </c>
      <c r="P668" s="125">
        <v>-0.61880103146892562</v>
      </c>
      <c r="Q668" s="125">
        <v>-2.3048643126417021</v>
      </c>
      <c r="R668" s="125">
        <v>-1.2473823499075909</v>
      </c>
      <c r="S668" s="125">
        <v>-1.0797705825783628</v>
      </c>
      <c r="T668" s="125">
        <v>-0.17401627189351127</v>
      </c>
      <c r="U668" s="122">
        <v>-1.3489525206529094</v>
      </c>
      <c r="V668" s="122">
        <v>1.4565540588660246</v>
      </c>
      <c r="W668" s="94">
        <v>0.90622891757165724</v>
      </c>
      <c r="X668" s="56"/>
      <c r="Y668" s="95">
        <v>667</v>
      </c>
      <c r="Z668" s="122">
        <f>(幕後結果!$AB$2+幕後結果!$AB$4*幕後結果_最佳化!$N1669)*12/3</f>
        <v>1.5195096727756363</v>
      </c>
      <c r="AA668" s="122">
        <f>(幕後結果!$AC$2+幕後結果!$AC$4*幕後結果_最佳化!$O1669)*12/3</f>
        <v>-3.2266709344984879</v>
      </c>
      <c r="AB668" s="122">
        <f>(幕後結果!$AD$2+幕後結果!$AD$4*幕後結果_最佳化!$P1669)*12/3</f>
        <v>0.16250596066050804</v>
      </c>
      <c r="AC668" s="122">
        <f>(幕後結果!$AE$2+幕後結果!$AE$4*幕後結果_最佳化!$Q1669)*12/3</f>
        <v>-1.1000743544182232</v>
      </c>
      <c r="AD668" s="122">
        <f>(幕後結果!$AF$2+幕後結果!$AF$4*幕後結果_最佳化!$R1669)*12/3</f>
        <v>-1.3751426180960047</v>
      </c>
      <c r="AE668" s="122">
        <f>(幕後結果!$AG$2+幕後結果!$AG$4*幕後結果_最佳化!$S1669)*12/3</f>
        <v>-2.0588708386777479</v>
      </c>
      <c r="AF668" s="122">
        <f>(幕後結果!$AH$2+幕後結果!$AH$4*幕後結果_最佳化!$T1669)*12/3</f>
        <v>1.256665587355376</v>
      </c>
      <c r="AG668" s="122">
        <f>(幕後結果!$AI$2+幕後結果!$AI$4*幕後結果_最佳化!$U1669)*12/3</f>
        <v>-1.9046173244312887</v>
      </c>
      <c r="AH668" s="122">
        <f>(幕後結果!$AJ$2+幕後結果!$AJ$4*幕後結果_最佳化!$V1669)*12/3</f>
        <v>0.50447944763191432</v>
      </c>
      <c r="AI668" s="96">
        <f>(幕後結果!$AK$2+幕後結果!$AK$4*幕後結果_最佳化!$W1669)*12/3</f>
        <v>-0.38380239216047651</v>
      </c>
      <c r="AJ668" s="56"/>
      <c r="AK668" s="56"/>
      <c r="AL668" s="56"/>
      <c r="AM668" s="104">
        <v>667</v>
      </c>
      <c r="AN668" s="122">
        <f t="shared" si="131"/>
        <v>6.7057022836238156E-2</v>
      </c>
      <c r="AO668" s="122">
        <f t="shared" si="132"/>
        <v>0.15734341529413462</v>
      </c>
      <c r="AP668" s="122">
        <f t="shared" si="133"/>
        <v>6.2784635590682772E-2</v>
      </c>
      <c r="AQ668" s="122">
        <f t="shared" si="134"/>
        <v>0.14024476902232733</v>
      </c>
      <c r="AR668" s="122">
        <f t="shared" si="135"/>
        <v>0.14789197102839083</v>
      </c>
      <c r="AS668" s="122">
        <f t="shared" si="136"/>
        <v>1.6596082344875009E-2</v>
      </c>
      <c r="AT668" s="122">
        <f t="shared" si="137"/>
        <v>0.15881676255807561</v>
      </c>
      <c r="AU668" s="122">
        <f t="shared" si="138"/>
        <v>1.2673384379755069E-2</v>
      </c>
      <c r="AV668" s="122">
        <f t="shared" si="139"/>
        <v>0.14614655208506758</v>
      </c>
      <c r="AW668" s="122">
        <f t="shared" si="140"/>
        <v>9.044540486045316E-2</v>
      </c>
      <c r="AX668" s="122">
        <f t="shared" si="141"/>
        <v>1</v>
      </c>
      <c r="AY668" s="122">
        <f>SUMPRODUCT(AN668:AW668,幕後結果_最佳化!$Z$1005:$AI$1005)</f>
        <v>7.6184616868236493E-2</v>
      </c>
      <c r="AZ668" s="122">
        <f>(SUMPRODUCT(AN668:AW668,MMULT(AN668:AW668,幕後結果!$AB$9:$AK$18)))*252</f>
        <v>4.4402536326214506E-2</v>
      </c>
      <c r="BA668" s="122">
        <f t="shared" si="142"/>
        <v>0.21071909340687309</v>
      </c>
      <c r="BB668" s="98">
        <f t="shared" si="143"/>
        <v>0.15795728963187936</v>
      </c>
      <c r="BC668" s="56"/>
      <c r="BD668" s="56"/>
    </row>
    <row r="669" spans="1:56">
      <c r="A669" s="91">
        <v>668</v>
      </c>
      <c r="B669" s="122">
        <v>0.24648202892960192</v>
      </c>
      <c r="C669" s="122">
        <v>0.91632924281627548</v>
      </c>
      <c r="D669" s="122">
        <v>0.31732557197571976</v>
      </c>
      <c r="E669" s="122">
        <v>0.55771363061087809</v>
      </c>
      <c r="F669" s="122">
        <v>0.24850140011631439</v>
      </c>
      <c r="G669" s="122">
        <v>0.91291643366609421</v>
      </c>
      <c r="H669" s="122">
        <v>0.51730596611372359</v>
      </c>
      <c r="I669" s="122">
        <v>0.63830487256986901</v>
      </c>
      <c r="J669" s="122">
        <v>0.16646863036371795</v>
      </c>
      <c r="K669" s="100">
        <v>0.93865958747662814</v>
      </c>
      <c r="L669" s="101"/>
      <c r="M669" s="102">
        <v>668</v>
      </c>
      <c r="N669" s="125">
        <v>-0.68560209851906628</v>
      </c>
      <c r="O669" s="125">
        <v>1.3807965832308255</v>
      </c>
      <c r="P669" s="125">
        <v>-0.47519057547287119</v>
      </c>
      <c r="Q669" s="125">
        <v>0.1451749558431768</v>
      </c>
      <c r="R669" s="125">
        <v>-0.67921317556274252</v>
      </c>
      <c r="S669" s="125">
        <v>1.3589351708791138</v>
      </c>
      <c r="T669" s="125">
        <v>4.3393238185147683E-2</v>
      </c>
      <c r="U669" s="122">
        <v>0.35393145275692617</v>
      </c>
      <c r="V669" s="122">
        <v>-0.9682144880284278</v>
      </c>
      <c r="W669" s="94">
        <v>1.5436183166039921</v>
      </c>
      <c r="X669" s="56"/>
      <c r="Y669" s="95">
        <v>668</v>
      </c>
      <c r="Z669" s="122">
        <f>(幕後結果!$AB$2+幕後結果!$AB$4*幕後結果_最佳化!$N1670)*12/3</f>
        <v>-0.89949988245976142</v>
      </c>
      <c r="AA669" s="122">
        <f>(幕後結果!$AC$2+幕後結果!$AC$4*幕後結果_最佳化!$O1670)*12/3</f>
        <v>0.46535111776846394</v>
      </c>
      <c r="AB669" s="122">
        <f>(幕後結果!$AD$2+幕後結果!$AD$4*幕後結果_最佳化!$P1670)*12/3</f>
        <v>-1.5369453386884502E-2</v>
      </c>
      <c r="AC669" s="122">
        <f>(幕後結果!$AE$2+幕後結果!$AE$4*幕後結果_最佳化!$Q1670)*12/3</f>
        <v>1.0791872139339755</v>
      </c>
      <c r="AD669" s="122">
        <f>(幕後結果!$AF$2+幕後結果!$AF$4*幕後結果_最佳化!$R1670)*12/3</f>
        <v>-0.39280732485844511</v>
      </c>
      <c r="AE669" s="122">
        <f>(幕後結果!$AG$2+幕後結果!$AG$4*幕後結果_最佳化!$S1670)*12/3</f>
        <v>1.4580851558049337</v>
      </c>
      <c r="AF669" s="122">
        <f>(幕後結果!$AH$2+幕後結果!$AH$4*幕後結果_最佳化!$T1670)*12/3</f>
        <v>0.78219101903871158</v>
      </c>
      <c r="AG669" s="122">
        <f>(幕後結果!$AI$2+幕後結果!$AI$4*幕後結果_最佳化!$U1670)*12/3</f>
        <v>-0.90894392107361044</v>
      </c>
      <c r="AH669" s="122">
        <f>(幕後結果!$AJ$2+幕後結果!$AJ$4*幕後結果_最佳化!$V1670)*12/3</f>
        <v>-0.30057981650874627</v>
      </c>
      <c r="AI669" s="96">
        <f>(幕後結果!$AK$2+幕後結果!$AK$4*幕後結果_最佳化!$W1670)*12/3</f>
        <v>0.23765727785864085</v>
      </c>
      <c r="AJ669" s="56"/>
      <c r="AK669" s="56"/>
      <c r="AL669" s="56"/>
      <c r="AM669" s="104">
        <v>668</v>
      </c>
      <c r="AN669" s="122">
        <f t="shared" si="131"/>
        <v>6.0106167475974218E-4</v>
      </c>
      <c r="AO669" s="122">
        <f t="shared" si="132"/>
        <v>0.10094269993651553</v>
      </c>
      <c r="AP669" s="122">
        <f t="shared" si="133"/>
        <v>0.1334464498571184</v>
      </c>
      <c r="AQ669" s="122">
        <f t="shared" si="134"/>
        <v>0.17892721116322757</v>
      </c>
      <c r="AR669" s="122">
        <f t="shared" si="135"/>
        <v>0.11552507008516137</v>
      </c>
      <c r="AS669" s="122">
        <f t="shared" si="136"/>
        <v>5.9482202133506197E-2</v>
      </c>
      <c r="AT669" s="122">
        <f t="shared" si="137"/>
        <v>6.079689988026251E-2</v>
      </c>
      <c r="AU669" s="122">
        <f t="shared" si="138"/>
        <v>0.12068401994640468</v>
      </c>
      <c r="AV669" s="122">
        <f t="shared" si="139"/>
        <v>0.13635565613158609</v>
      </c>
      <c r="AW669" s="122">
        <f t="shared" si="140"/>
        <v>9.3238729191457898E-2</v>
      </c>
      <c r="AX669" s="122">
        <f t="shared" si="141"/>
        <v>0.99999999999999989</v>
      </c>
      <c r="AY669" s="122">
        <f>SUMPRODUCT(AN669:AW669,幕後結果_最佳化!$Z$1005:$AI$1005)</f>
        <v>2.9606607759589336E-2</v>
      </c>
      <c r="AZ669" s="122">
        <f>(SUMPRODUCT(AN669:AW669,MMULT(AN669:AW669,幕後結果!$AB$9:$AK$18)))*252</f>
        <v>4.1906667516623093E-2</v>
      </c>
      <c r="BA669" s="122">
        <f t="shared" si="142"/>
        <v>0.20471118073183764</v>
      </c>
      <c r="BB669" s="98">
        <f t="shared" si="143"/>
        <v>-6.4937304317659164E-2</v>
      </c>
      <c r="BC669" s="56"/>
      <c r="BD669" s="56"/>
    </row>
    <row r="670" spans="1:56">
      <c r="A670" s="91">
        <v>669</v>
      </c>
      <c r="B670" s="122">
        <v>0.68764309523007316</v>
      </c>
      <c r="C670" s="122">
        <v>6.72046321881834E-2</v>
      </c>
      <c r="D670" s="122">
        <v>0.19331518100995604</v>
      </c>
      <c r="E670" s="122">
        <v>0.27112425962036979</v>
      </c>
      <c r="F670" s="122">
        <v>0.70704299510409863</v>
      </c>
      <c r="G670" s="122">
        <v>0.25913081577132147</v>
      </c>
      <c r="H670" s="122">
        <v>0.56660597938430435</v>
      </c>
      <c r="I670" s="122">
        <v>0.44561415503576596</v>
      </c>
      <c r="J670" s="122">
        <v>0.32555347302299209</v>
      </c>
      <c r="K670" s="100">
        <v>0.19066559375513314</v>
      </c>
      <c r="L670" s="101"/>
      <c r="M670" s="102">
        <v>669</v>
      </c>
      <c r="N670" s="125">
        <v>0.48918064712546966</v>
      </c>
      <c r="O670" s="125">
        <v>-1.4969384879236123</v>
      </c>
      <c r="P670" s="125">
        <v>-0.86574437020110928</v>
      </c>
      <c r="Q670" s="125">
        <v>-0.60941632590394057</v>
      </c>
      <c r="R670" s="125">
        <v>0.54476666259494866</v>
      </c>
      <c r="S670" s="125">
        <v>-0.64602736788981385</v>
      </c>
      <c r="T670" s="125">
        <v>0.16773972713145877</v>
      </c>
      <c r="U670" s="122">
        <v>-0.1367501219310176</v>
      </c>
      <c r="V670" s="122">
        <v>-0.45222493583067336</v>
      </c>
      <c r="W670" s="94">
        <v>-0.87544617004977576</v>
      </c>
      <c r="X670" s="56"/>
      <c r="Y670" s="95">
        <v>669</v>
      </c>
      <c r="Z670" s="122">
        <f>(幕後結果!$AB$2+幕後結果!$AB$4*幕後結果_最佳化!$N1671)*12/3</f>
        <v>0.55905210165083807</v>
      </c>
      <c r="AA670" s="122">
        <f>(幕後結果!$AC$2+幕後結果!$AC$4*幕後結果_最佳化!$O1671)*12/3</f>
        <v>-3.3983065914491362</v>
      </c>
      <c r="AB670" s="122">
        <f>(幕後結果!$AD$2+幕後結果!$AD$4*幕後結果_最佳化!$P1671)*12/3</f>
        <v>-0.29202163750067622</v>
      </c>
      <c r="AC670" s="122">
        <f>(幕後結果!$AE$2+幕後結果!$AE$4*幕後結果_最佳化!$Q1671)*12/3</f>
        <v>1.1982555686946395E-2</v>
      </c>
      <c r="AD670" s="122">
        <f>(幕後結果!$AF$2+幕後結果!$AF$4*幕後結果_最佳化!$R1671)*12/3</f>
        <v>-3.1612276092159358E-2</v>
      </c>
      <c r="AE670" s="122">
        <f>(幕後結果!$AG$2+幕後結果!$AG$4*幕後結果_最佳化!$S1671)*12/3</f>
        <v>-0.86353750302779142</v>
      </c>
      <c r="AF670" s="122">
        <f>(幕後結果!$AH$2+幕後結果!$AH$4*幕後結果_最佳化!$T1671)*12/3</f>
        <v>1.6009891018379758</v>
      </c>
      <c r="AG670" s="122">
        <f>(幕後結果!$AI$2+幕後結果!$AI$4*幕後結果_最佳化!$U1671)*12/3</f>
        <v>-0.59744919325104917</v>
      </c>
      <c r="AH670" s="122">
        <f>(幕後結果!$AJ$2+幕後結果!$AJ$4*幕後結果_最佳化!$V1671)*12/3</f>
        <v>-0.61331458797064387</v>
      </c>
      <c r="AI670" s="96">
        <f>(幕後結果!$AK$2+幕後結果!$AK$4*幕後結果_最佳化!$W1671)*12/3</f>
        <v>-0.92813588136375424</v>
      </c>
      <c r="AJ670" s="56"/>
      <c r="AK670" s="56"/>
      <c r="AL670" s="56"/>
      <c r="AM670" s="104">
        <v>669</v>
      </c>
      <c r="AN670" s="122">
        <f t="shared" si="131"/>
        <v>4.283154802367687E-2</v>
      </c>
      <c r="AO670" s="122">
        <f t="shared" si="132"/>
        <v>6.2040642174462396E-2</v>
      </c>
      <c r="AP670" s="122">
        <f t="shared" si="133"/>
        <v>0.13818658692723124</v>
      </c>
      <c r="AQ670" s="122">
        <f t="shared" si="134"/>
        <v>0.16699960195759767</v>
      </c>
      <c r="AR670" s="122">
        <f t="shared" si="135"/>
        <v>0.10271547802987122</v>
      </c>
      <c r="AS670" s="122">
        <f t="shared" si="136"/>
        <v>0.15542665523035476</v>
      </c>
      <c r="AT670" s="122">
        <f t="shared" si="137"/>
        <v>0.12784467237653829</v>
      </c>
      <c r="AU670" s="122">
        <f t="shared" si="138"/>
        <v>2.9878838494082686E-2</v>
      </c>
      <c r="AV670" s="122">
        <f t="shared" si="139"/>
        <v>0.12934903735016015</v>
      </c>
      <c r="AW670" s="122">
        <f t="shared" si="140"/>
        <v>4.472693943602473E-2</v>
      </c>
      <c r="AX670" s="122">
        <f t="shared" si="141"/>
        <v>1</v>
      </c>
      <c r="AY670" s="122">
        <f>SUMPRODUCT(AN670:AW670,幕後結果_最佳化!$Z$1005:$AI$1005)</f>
        <v>0.28636381757363394</v>
      </c>
      <c r="AZ670" s="122">
        <f>(SUMPRODUCT(AN670:AW670,MMULT(AN670:AW670,幕後結果!$AB$9:$AK$18)))*252</f>
        <v>4.3959236211623003E-2</v>
      </c>
      <c r="BA670" s="122">
        <f t="shared" si="142"/>
        <v>0.20966458025051107</v>
      </c>
      <c r="BB670" s="98">
        <f t="shared" si="143"/>
        <v>1.161206233703084</v>
      </c>
      <c r="BC670" s="56"/>
      <c r="BD670" s="56"/>
    </row>
    <row r="671" spans="1:56">
      <c r="A671" s="91">
        <v>670</v>
      </c>
      <c r="B671" s="122">
        <v>0.90441342249881806</v>
      </c>
      <c r="C671" s="122">
        <v>0.72637024734983102</v>
      </c>
      <c r="D671" s="122">
        <v>0.12484316528120609</v>
      </c>
      <c r="E671" s="122">
        <v>4.4559788013641688E-2</v>
      </c>
      <c r="F671" s="122">
        <v>0.18092128373923311</v>
      </c>
      <c r="G671" s="122">
        <v>0.79469047014948702</v>
      </c>
      <c r="H671" s="122">
        <v>0.88174947487342625</v>
      </c>
      <c r="I671" s="122">
        <v>0.86695044515484754</v>
      </c>
      <c r="J671" s="122">
        <v>0.15143315669942403</v>
      </c>
      <c r="K671" s="100">
        <v>0.71091937368421854</v>
      </c>
      <c r="L671" s="101"/>
      <c r="M671" s="102">
        <v>670</v>
      </c>
      <c r="N671" s="125">
        <v>1.3071164802288935</v>
      </c>
      <c r="O671" s="125">
        <v>0.60187175724885378</v>
      </c>
      <c r="P671" s="125">
        <v>-1.1511115898013244</v>
      </c>
      <c r="Q671" s="125">
        <v>-1.7000603412189244</v>
      </c>
      <c r="R671" s="125">
        <v>-0.91185972085985356</v>
      </c>
      <c r="S671" s="125">
        <v>0.82280470668801986</v>
      </c>
      <c r="T671" s="125">
        <v>1.1837777546819732</v>
      </c>
      <c r="U671" s="122">
        <v>1.1120908052598761</v>
      </c>
      <c r="V671" s="122">
        <v>-1.0303061491460417</v>
      </c>
      <c r="W671" s="94">
        <v>0.55607255997929328</v>
      </c>
      <c r="X671" s="56"/>
      <c r="Y671" s="95">
        <v>670</v>
      </c>
      <c r="Z671" s="122">
        <f>(幕後結果!$AB$2+幕後結果!$AB$4*幕後結果_最佳化!$N1672)*12/3</f>
        <v>1.5745606598682329</v>
      </c>
      <c r="AA671" s="122">
        <f>(幕後結果!$AC$2+幕後結果!$AC$4*幕後結果_最佳化!$O1672)*12/3</f>
        <v>-0.43492659697159669</v>
      </c>
      <c r="AB671" s="122">
        <f>(幕後結果!$AD$2+幕後結果!$AD$4*幕後結果_最佳化!$P1672)*12/3</f>
        <v>-7.9622356870693189E-2</v>
      </c>
      <c r="AC671" s="122">
        <f>(幕後結果!$AE$2+幕後結果!$AE$4*幕後結果_最佳化!$Q1672)*12/3</f>
        <v>-0.43430901779870124</v>
      </c>
      <c r="AD671" s="122">
        <f>(幕後結果!$AF$2+幕後結果!$AF$4*幕後結果_最佳化!$R1672)*12/3</f>
        <v>-0.930344725332242</v>
      </c>
      <c r="AE671" s="122">
        <f>(幕後結果!$AG$2+幕後結果!$AG$4*幕後結果_最佳化!$S1672)*12/3</f>
        <v>0.12675996578301726</v>
      </c>
      <c r="AF671" s="122">
        <f>(幕後結果!$AH$2+幕後結果!$AH$4*幕後結果_最佳化!$T1672)*12/3</f>
        <v>2.3958251053766397</v>
      </c>
      <c r="AG671" s="122">
        <f>(幕後結果!$AI$2+幕後結果!$AI$4*幕後結果_最佳化!$U1672)*12/3</f>
        <v>1.0008165565058591</v>
      </c>
      <c r="AH671" s="122">
        <f>(幕後結果!$AJ$2+幕後結果!$AJ$4*幕後結果_最佳化!$V1672)*12/3</f>
        <v>-2.9718149120219722E-2</v>
      </c>
      <c r="AI671" s="96">
        <f>(幕後結果!$AK$2+幕後結果!$AK$4*幕後結果_最佳化!$W1672)*12/3</f>
        <v>3.6583608585417482E-2</v>
      </c>
      <c r="AJ671" s="56"/>
      <c r="AK671" s="56"/>
      <c r="AL671" s="56"/>
      <c r="AM671" s="104">
        <v>670</v>
      </c>
      <c r="AN671" s="122">
        <f t="shared" si="131"/>
        <v>9.3867439475210979E-2</v>
      </c>
      <c r="AO671" s="122">
        <f t="shared" si="132"/>
        <v>6.7233064723578748E-2</v>
      </c>
      <c r="AP671" s="122">
        <f t="shared" si="133"/>
        <v>9.3341381558199418E-2</v>
      </c>
      <c r="AQ671" s="122">
        <f t="shared" si="134"/>
        <v>0.21315004028878662</v>
      </c>
      <c r="AR671" s="122">
        <f t="shared" si="135"/>
        <v>0.11012295283610589</v>
      </c>
      <c r="AS671" s="122">
        <f t="shared" si="136"/>
        <v>0.12161263512707567</v>
      </c>
      <c r="AT671" s="122">
        <f t="shared" si="137"/>
        <v>6.1523562484022146E-2</v>
      </c>
      <c r="AU671" s="122">
        <f t="shared" si="138"/>
        <v>0.18927002998293133</v>
      </c>
      <c r="AV671" s="122">
        <f t="shared" si="139"/>
        <v>4.0226529365181361E-2</v>
      </c>
      <c r="AW671" s="122">
        <f t="shared" si="140"/>
        <v>9.6523641589079025E-3</v>
      </c>
      <c r="AX671" s="122">
        <f t="shared" si="141"/>
        <v>1</v>
      </c>
      <c r="AY671" s="122">
        <f>SUMPRODUCT(AN671:AW671,幕後結果_最佳化!$Z$1005:$AI$1005)</f>
        <v>7.836531022592387E-2</v>
      </c>
      <c r="AZ671" s="122">
        <f>(SUMPRODUCT(AN671:AW671,MMULT(AN671:AW671,幕後結果!$AB$9:$AK$18)))*252</f>
        <v>4.9990206096139835E-2</v>
      </c>
      <c r="BA671" s="122">
        <f t="shared" si="142"/>
        <v>0.22358489684265312</v>
      </c>
      <c r="BB671" s="98">
        <f t="shared" si="143"/>
        <v>0.15862122498767178</v>
      </c>
      <c r="BC671" s="56"/>
      <c r="BD671" s="56"/>
    </row>
    <row r="672" spans="1:56">
      <c r="A672" s="91">
        <v>671</v>
      </c>
      <c r="B672" s="122">
        <v>0.27001874390323954</v>
      </c>
      <c r="C672" s="122">
        <v>0.87856879688028222</v>
      </c>
      <c r="D672" s="122">
        <v>0.39685570936780423</v>
      </c>
      <c r="E672" s="122">
        <v>0.29353425373488107</v>
      </c>
      <c r="F672" s="122">
        <v>0.39424154813777612</v>
      </c>
      <c r="G672" s="122">
        <v>0.49536305771281075</v>
      </c>
      <c r="H672" s="122">
        <v>0.22860381204795699</v>
      </c>
      <c r="I672" s="122">
        <v>5.6663774515713028E-2</v>
      </c>
      <c r="J672" s="122">
        <v>0.91355935938113797</v>
      </c>
      <c r="K672" s="100">
        <v>0.74831822353780852</v>
      </c>
      <c r="L672" s="101"/>
      <c r="M672" s="102">
        <v>671</v>
      </c>
      <c r="N672" s="125">
        <v>-0.61275630318464969</v>
      </c>
      <c r="O672" s="125">
        <v>1.1678620695700892</v>
      </c>
      <c r="P672" s="125">
        <v>-0.26149420384332206</v>
      </c>
      <c r="Q672" s="125">
        <v>-0.54308902682267768</v>
      </c>
      <c r="R672" s="125">
        <v>-0.2682809140591344</v>
      </c>
      <c r="S672" s="125">
        <v>-1.1623352363242268E-2</v>
      </c>
      <c r="T672" s="125">
        <v>-0.74345273988876426</v>
      </c>
      <c r="U672" s="122">
        <v>-1.5834121783041928</v>
      </c>
      <c r="V672" s="122">
        <v>1.3630039008080403</v>
      </c>
      <c r="W672" s="94">
        <v>0.66920682539046883</v>
      </c>
      <c r="X672" s="56"/>
      <c r="Y672" s="95">
        <v>671</v>
      </c>
      <c r="Z672" s="122">
        <f>(幕後結果!$AB$2+幕後結果!$AB$4*幕後結果_最佳化!$N1673)*12/3</f>
        <v>-0.8090581563507907</v>
      </c>
      <c r="AA672" s="122">
        <f>(幕後結果!$AC$2+幕後結果!$AC$4*幕後結果_最佳化!$O1673)*12/3</f>
        <v>0.17824104141504171</v>
      </c>
      <c r="AB672" s="122">
        <f>(幕後結果!$AD$2+幕後結果!$AD$4*幕後結果_最佳化!$P1673)*12/3</f>
        <v>0.16999307713695858</v>
      </c>
      <c r="AC672" s="122">
        <f>(幕後結果!$AE$2+幕後結果!$AE$4*幕後結果_最佳化!$Q1673)*12/3</f>
        <v>0.59796254553911543</v>
      </c>
      <c r="AD672" s="122">
        <f>(幕後結果!$AF$2+幕後結果!$AF$4*幕後結果_最佳化!$R1673)*12/3</f>
        <v>-0.17903858618682389</v>
      </c>
      <c r="AE672" s="122">
        <f>(幕後結果!$AG$2+幕後結果!$AG$4*幕後結果_最佳化!$S1673)*12/3</f>
        <v>0.11923617309351479</v>
      </c>
      <c r="AF672" s="122">
        <f>(幕後結果!$AH$2+幕後結果!$AH$4*幕後結果_最佳化!$T1673)*12/3</f>
        <v>0.31232117419864425</v>
      </c>
      <c r="AG672" s="122">
        <f>(幕後結果!$AI$2+幕後結果!$AI$4*幕後結果_最佳化!$U1673)*12/3</f>
        <v>-3.0845477367052627</v>
      </c>
      <c r="AH672" s="122">
        <f>(幕後結果!$AJ$2+幕後結果!$AJ$4*幕後結果_最佳化!$V1673)*12/3</f>
        <v>0.92201374239903044</v>
      </c>
      <c r="AI672" s="96">
        <f>(幕後結果!$AK$2+幕後結果!$AK$4*幕後結果_最佳化!$W1673)*12/3</f>
        <v>-0.24542087652732794</v>
      </c>
      <c r="AJ672" s="56"/>
      <c r="AK672" s="56"/>
      <c r="AL672" s="56"/>
      <c r="AM672" s="104">
        <v>671</v>
      </c>
      <c r="AN672" s="122">
        <f t="shared" si="131"/>
        <v>0.16955415562659537</v>
      </c>
      <c r="AO672" s="122">
        <f t="shared" si="132"/>
        <v>1.0227722527873566E-2</v>
      </c>
      <c r="AP672" s="122">
        <f t="shared" si="133"/>
        <v>0.15057367692249948</v>
      </c>
      <c r="AQ672" s="122">
        <f t="shared" si="134"/>
        <v>0.16458774007970758</v>
      </c>
      <c r="AR672" s="122">
        <f t="shared" si="135"/>
        <v>0.21671292301778752</v>
      </c>
      <c r="AS672" s="122">
        <f t="shared" si="136"/>
        <v>5.3718520073846886E-2</v>
      </c>
      <c r="AT672" s="122">
        <f t="shared" si="137"/>
        <v>0.12289701437347443</v>
      </c>
      <c r="AU672" s="122">
        <f t="shared" si="138"/>
        <v>3.3143321661265159E-3</v>
      </c>
      <c r="AV672" s="122">
        <f t="shared" si="139"/>
        <v>5.6583872810185808E-2</v>
      </c>
      <c r="AW672" s="122">
        <f t="shared" si="140"/>
        <v>5.1830042401902948E-2</v>
      </c>
      <c r="AX672" s="122">
        <f t="shared" si="141"/>
        <v>1.0000000000000002</v>
      </c>
      <c r="AY672" s="122">
        <f>SUMPRODUCT(AN672:AW672,幕後結果_最佳化!$Z$1005:$AI$1005)</f>
        <v>0.31777574904196143</v>
      </c>
      <c r="AZ672" s="122">
        <f>(SUMPRODUCT(AN672:AW672,MMULT(AN672:AW672,幕後結果!$AB$9:$AK$18)))*252</f>
        <v>4.2719700241935207E-2</v>
      </c>
      <c r="BA672" s="122">
        <f t="shared" si="142"/>
        <v>0.20668744577727793</v>
      </c>
      <c r="BB672" s="98">
        <f t="shared" si="143"/>
        <v>1.3299102323716447</v>
      </c>
      <c r="BC672" s="56"/>
      <c r="BD672" s="56"/>
    </row>
    <row r="673" spans="1:56">
      <c r="A673" s="91">
        <v>672</v>
      </c>
      <c r="B673" s="122">
        <v>0.79995221388946791</v>
      </c>
      <c r="C673" s="122">
        <v>0.35976823213977149</v>
      </c>
      <c r="D673" s="122">
        <v>0.99194681807416507</v>
      </c>
      <c r="E673" s="122">
        <v>0.32672619143063319</v>
      </c>
      <c r="F673" s="122">
        <v>0.84643739414553432</v>
      </c>
      <c r="G673" s="122">
        <v>0.35260808523886311</v>
      </c>
      <c r="H673" s="122">
        <v>0.99102146102854771</v>
      </c>
      <c r="I673" s="122">
        <v>0.33125988336770806</v>
      </c>
      <c r="J673" s="122">
        <v>4.1955656564159893E-2</v>
      </c>
      <c r="K673" s="100">
        <v>0.41224023252261599</v>
      </c>
      <c r="L673" s="101"/>
      <c r="M673" s="102">
        <v>672</v>
      </c>
      <c r="N673" s="125">
        <v>0.84145055793718226</v>
      </c>
      <c r="O673" s="125">
        <v>-0.35907836732393283</v>
      </c>
      <c r="P673" s="125">
        <v>2.4064963753960269</v>
      </c>
      <c r="Q673" s="125">
        <v>-0.44897126876289634</v>
      </c>
      <c r="R673" s="125">
        <v>1.0212727953012082</v>
      </c>
      <c r="S673" s="125">
        <v>-0.37828865752304047</v>
      </c>
      <c r="T673" s="125">
        <v>2.3665019855065657</v>
      </c>
      <c r="U673" s="122">
        <v>-0.43643690647517597</v>
      </c>
      <c r="V673" s="122">
        <v>-1.728429149909309</v>
      </c>
      <c r="W673" s="94">
        <v>-0.22178601721429633</v>
      </c>
      <c r="X673" s="56"/>
      <c r="Y673" s="95">
        <v>672</v>
      </c>
      <c r="Z673" s="122">
        <f>(幕後結果!$AB$2+幕後結果!$AB$4*幕後結果_最佳化!$N1674)*12/3</f>
        <v>0.99641294923035595</v>
      </c>
      <c r="AA673" s="122">
        <f>(幕後結果!$AC$2+幕後結果!$AC$4*幕後結果_最佳化!$O1674)*12/3</f>
        <v>-1.7996453665365397</v>
      </c>
      <c r="AB673" s="122">
        <f>(幕後結果!$AD$2+幕後結果!$AD$4*幕後結果_最佳化!$P1674)*12/3</f>
        <v>2.7632234558089794</v>
      </c>
      <c r="AC673" s="122">
        <f>(幕後結果!$AE$2+幕後結果!$AE$4*幕後結果_最佳化!$Q1674)*12/3</f>
        <v>1.1175800120205266</v>
      </c>
      <c r="AD673" s="122">
        <f>(幕後結果!$AF$2+幕後結果!$AF$4*幕後結果_最佳化!$R1674)*12/3</f>
        <v>0.73186776823017874</v>
      </c>
      <c r="AE673" s="122">
        <f>(幕後結果!$AG$2+幕後結果!$AG$4*幕後結果_最佳化!$S1674)*12/3</f>
        <v>0.43904033319178687</v>
      </c>
      <c r="AF673" s="122">
        <f>(幕後結果!$AH$2+幕後結果!$AH$4*幕後結果_最佳化!$T1674)*12/3</f>
        <v>4.0387285737880632</v>
      </c>
      <c r="AG673" s="122">
        <f>(幕後結果!$AI$2+幕後結果!$AI$4*幕後結果_最佳化!$U1674)*12/3</f>
        <v>-0.73240219661911665</v>
      </c>
      <c r="AH673" s="122">
        <f>(幕後結果!$AJ$2+幕後結果!$AJ$4*幕後結果_最佳化!$V1674)*12/3</f>
        <v>-0.25846696827983162</v>
      </c>
      <c r="AI673" s="96">
        <f>(幕後結果!$AK$2+幕後結果!$AK$4*幕後結果_最佳化!$W1674)*12/3</f>
        <v>-0.18626006739915976</v>
      </c>
      <c r="AJ673" s="56"/>
      <c r="AK673" s="56"/>
      <c r="AL673" s="56"/>
      <c r="AM673" s="104">
        <v>672</v>
      </c>
      <c r="AN673" s="122">
        <f t="shared" si="131"/>
        <v>4.7094084815950538E-2</v>
      </c>
      <c r="AO673" s="122">
        <f t="shared" si="132"/>
        <v>8.9657690287543598E-2</v>
      </c>
      <c r="AP673" s="122">
        <f t="shared" si="133"/>
        <v>0.21240449147404358</v>
      </c>
      <c r="AQ673" s="122">
        <f t="shared" si="134"/>
        <v>6.0362271375392726E-2</v>
      </c>
      <c r="AR673" s="122">
        <f t="shared" si="135"/>
        <v>0.14453124219730382</v>
      </c>
      <c r="AS673" s="122">
        <f t="shared" si="136"/>
        <v>9.7062369369061041E-2</v>
      </c>
      <c r="AT673" s="122">
        <f t="shared" si="137"/>
        <v>0.19685162290303365</v>
      </c>
      <c r="AU673" s="122">
        <f t="shared" si="138"/>
        <v>4.5927926970420214E-3</v>
      </c>
      <c r="AV673" s="122">
        <f t="shared" si="139"/>
        <v>6.0012741659727087E-2</v>
      </c>
      <c r="AW673" s="122">
        <f t="shared" si="140"/>
        <v>8.7430693220901967E-2</v>
      </c>
      <c r="AX673" s="122">
        <f t="shared" si="141"/>
        <v>1</v>
      </c>
      <c r="AY673" s="122">
        <f>SUMPRODUCT(AN673:AW673,幕後結果_最佳化!$Z$1005:$AI$1005)</f>
        <v>0.24027394520589701</v>
      </c>
      <c r="AZ673" s="122">
        <f>(SUMPRODUCT(AN673:AW673,MMULT(AN673:AW673,幕後結果!$AB$9:$AK$18)))*252</f>
        <v>4.3772211640384966E-2</v>
      </c>
      <c r="BA673" s="122">
        <f t="shared" si="142"/>
        <v>0.2092180958721902</v>
      </c>
      <c r="BB673" s="98">
        <f t="shared" si="143"/>
        <v>0.94338849793600699</v>
      </c>
      <c r="BC673" s="56"/>
      <c r="BD673" s="56"/>
    </row>
    <row r="674" spans="1:56">
      <c r="A674" s="91">
        <v>673</v>
      </c>
      <c r="B674" s="122">
        <v>0.69559007839993514</v>
      </c>
      <c r="C674" s="122">
        <v>0.71740472359238661</v>
      </c>
      <c r="D674" s="122">
        <v>0.5159781464550377</v>
      </c>
      <c r="E674" s="122">
        <v>0.55733137030000512</v>
      </c>
      <c r="F674" s="122">
        <v>0.44447428128415378</v>
      </c>
      <c r="G674" s="122">
        <v>0.67706862784949418</v>
      </c>
      <c r="H674" s="122">
        <v>0.18277470161558784</v>
      </c>
      <c r="I674" s="122">
        <v>0.77708368055550592</v>
      </c>
      <c r="J674" s="122">
        <v>0.71893129084456597</v>
      </c>
      <c r="K674" s="100">
        <v>0.58348355632911963</v>
      </c>
      <c r="L674" s="101"/>
      <c r="M674" s="102">
        <v>673</v>
      </c>
      <c r="N674" s="125">
        <v>0.51175877854257057</v>
      </c>
      <c r="O674" s="125">
        <v>0.57514896793903569</v>
      </c>
      <c r="P674" s="125">
        <v>4.0061987434490694E-2</v>
      </c>
      <c r="Q674" s="125">
        <v>0.14420668861913288</v>
      </c>
      <c r="R674" s="125">
        <v>-0.13963477593030788</v>
      </c>
      <c r="S674" s="125">
        <v>0.4595172823686941</v>
      </c>
      <c r="T674" s="125">
        <v>-0.90484142307216098</v>
      </c>
      <c r="U674" s="122">
        <v>0.76238100648080664</v>
      </c>
      <c r="V674" s="122">
        <v>0.57966964349821004</v>
      </c>
      <c r="W674" s="94">
        <v>0.21081339294429655</v>
      </c>
      <c r="X674" s="56"/>
      <c r="Y674" s="95">
        <v>673</v>
      </c>
      <c r="Z674" s="122">
        <f>(幕後結果!$AB$2+幕後結果!$AB$4*幕後結果_最佳化!$N1675)*12/3</f>
        <v>0.58708398967269937</v>
      </c>
      <c r="AA674" s="122">
        <f>(幕後結果!$AC$2+幕後結果!$AC$4*幕後結果_最佳化!$O1675)*12/3</f>
        <v>-0.54085726204059326</v>
      </c>
      <c r="AB674" s="122">
        <f>(幕後結果!$AD$2+幕後結果!$AD$4*幕後結果_最佳化!$P1675)*12/3</f>
        <v>0.70960814924836113</v>
      </c>
      <c r="AC674" s="122">
        <f>(幕後結果!$AE$2+幕後結果!$AE$4*幕後結果_最佳化!$Q1675)*12/3</f>
        <v>1.1318734998244528</v>
      </c>
      <c r="AD674" s="122">
        <f>(幕後結果!$AF$2+幕後結果!$AF$4*幕後結果_最佳化!$R1675)*12/3</f>
        <v>-0.11436768260320666</v>
      </c>
      <c r="AE674" s="122">
        <f>(幕後結果!$AG$2+幕後結果!$AG$4*幕後結果_最佳化!$S1675)*12/3</f>
        <v>0.99689491636385563</v>
      </c>
      <c r="AF674" s="122">
        <f>(幕後結果!$AH$2+幕後結果!$AH$4*幕後結果_最佳化!$T1675)*12/3</f>
        <v>0.38903292162931402</v>
      </c>
      <c r="AG674" s="122">
        <f>(幕後結果!$AI$2+幕後結果!$AI$4*幕後結果_最佳化!$U1675)*12/3</f>
        <v>0.25057095681178687</v>
      </c>
      <c r="AH674" s="122">
        <f>(幕後結果!$AJ$2+幕後結果!$AJ$4*幕後結果_最佳化!$V1675)*12/3</f>
        <v>0.71225417024620874</v>
      </c>
      <c r="AI674" s="96">
        <f>(幕後結果!$AK$2+幕後結果!$AK$4*幕後結果_最佳化!$W1675)*12/3</f>
        <v>-0.1338623438164484</v>
      </c>
      <c r="AJ674" s="56"/>
      <c r="AK674" s="56"/>
      <c r="AL674" s="56"/>
      <c r="AM674" s="104">
        <v>673</v>
      </c>
      <c r="AN674" s="122">
        <f t="shared" si="131"/>
        <v>0.1540622051480717</v>
      </c>
      <c r="AO674" s="122">
        <f t="shared" si="132"/>
        <v>0.19250825918517839</v>
      </c>
      <c r="AP674" s="122">
        <f t="shared" si="133"/>
        <v>0.10955690174025076</v>
      </c>
      <c r="AQ674" s="122">
        <f t="shared" si="134"/>
        <v>0.19612320000022029</v>
      </c>
      <c r="AR674" s="122">
        <f t="shared" si="135"/>
        <v>2.2392968693815615E-2</v>
      </c>
      <c r="AS674" s="122">
        <f t="shared" si="136"/>
        <v>2.1267349288387419E-2</v>
      </c>
      <c r="AT674" s="122">
        <f t="shared" si="137"/>
        <v>0.1704792144349605</v>
      </c>
      <c r="AU674" s="122">
        <f t="shared" si="138"/>
        <v>3.9176333540528546E-2</v>
      </c>
      <c r="AV674" s="122">
        <f t="shared" si="139"/>
        <v>1.5174152725992365E-2</v>
      </c>
      <c r="AW674" s="122">
        <f t="shared" si="140"/>
        <v>7.9259415242594458E-2</v>
      </c>
      <c r="AX674" s="122">
        <f t="shared" si="141"/>
        <v>1</v>
      </c>
      <c r="AY674" s="122">
        <f>SUMPRODUCT(AN674:AW674,幕後結果_最佳化!$Z$1005:$AI$1005)</f>
        <v>9.6326826251225448E-2</v>
      </c>
      <c r="AZ674" s="122">
        <f>(SUMPRODUCT(AN674:AW674,MMULT(AN674:AW674,幕後結果!$AB$9:$AK$18)))*252</f>
        <v>5.2864577038694974E-2</v>
      </c>
      <c r="BA674" s="122">
        <f t="shared" si="142"/>
        <v>0.22992298066677672</v>
      </c>
      <c r="BB674" s="98">
        <f t="shared" si="143"/>
        <v>0.23236836133686001</v>
      </c>
      <c r="BC674" s="56"/>
      <c r="BD674" s="56"/>
    </row>
    <row r="675" spans="1:56">
      <c r="A675" s="91">
        <v>674</v>
      </c>
      <c r="B675" s="122">
        <v>0.99966685150090462</v>
      </c>
      <c r="C675" s="122">
        <v>0.38301310532052013</v>
      </c>
      <c r="D675" s="122">
        <v>0.50149424270747955</v>
      </c>
      <c r="E675" s="122">
        <v>0.83524257106855671</v>
      </c>
      <c r="F675" s="122">
        <v>0.95558201063978521</v>
      </c>
      <c r="G675" s="122">
        <v>0.59908553406391896</v>
      </c>
      <c r="H675" s="122">
        <v>0.18182216379163729</v>
      </c>
      <c r="I675" s="122">
        <v>0.9085971589030033</v>
      </c>
      <c r="J675" s="122">
        <v>0.64331670688033604</v>
      </c>
      <c r="K675" s="100">
        <v>0.36201626291298172</v>
      </c>
      <c r="L675" s="101"/>
      <c r="M675" s="102">
        <v>674</v>
      </c>
      <c r="N675" s="125">
        <v>3.4030843794513328</v>
      </c>
      <c r="O675" s="125">
        <v>-0.29757676473860389</v>
      </c>
      <c r="P675" s="125">
        <v>3.7455197773095558E-3</v>
      </c>
      <c r="Q675" s="125">
        <v>0.97509153366114176</v>
      </c>
      <c r="R675" s="125">
        <v>1.7015701415860889</v>
      </c>
      <c r="S675" s="125">
        <v>0.25098082805252558</v>
      </c>
      <c r="T675" s="125">
        <v>-0.90844278872271977</v>
      </c>
      <c r="U675" s="122">
        <v>1.3321658909322105</v>
      </c>
      <c r="V675" s="122">
        <v>0.36733843733473487</v>
      </c>
      <c r="W675" s="94">
        <v>-0.35307458478255382</v>
      </c>
      <c r="X675" s="56"/>
      <c r="Y675" s="95">
        <v>674</v>
      </c>
      <c r="Z675" s="122">
        <f>(幕後結果!$AB$2+幕後結果!$AB$4*幕後結果_最佳化!$N1676)*12/3</f>
        <v>4.176810437009598</v>
      </c>
      <c r="AA675" s="122">
        <f>(幕後結果!$AC$2+幕後結果!$AC$4*幕後結果_最佳化!$O1676)*12/3</f>
        <v>-1.4923239295017605</v>
      </c>
      <c r="AB675" s="122">
        <f>(幕後結果!$AD$2+幕後結果!$AD$4*幕後結果_最佳化!$P1676)*12/3</f>
        <v>1.4603343548510888</v>
      </c>
      <c r="AC675" s="122">
        <f>(幕後結果!$AE$2+幕後結果!$AE$4*幕後結果_最佳化!$Q1676)*12/3</f>
        <v>1.7470499941105659</v>
      </c>
      <c r="AD675" s="122">
        <f>(幕後結果!$AF$2+幕後結果!$AF$4*幕後結果_最佳化!$R1676)*12/3</f>
        <v>0.9826372319175084</v>
      </c>
      <c r="AE675" s="122">
        <f>(幕後結果!$AG$2+幕後結果!$AG$4*幕後結果_最佳化!$S1676)*12/3</f>
        <v>1.8665772713762394</v>
      </c>
      <c r="AF675" s="122">
        <f>(幕後結果!$AH$2+幕後結果!$AH$4*幕後結果_最佳化!$T1676)*12/3</f>
        <v>1.3974375764543703</v>
      </c>
      <c r="AG675" s="122">
        <f>(幕後結果!$AI$2+幕後結果!$AI$4*幕後結果_最佳化!$U1676)*12/3</f>
        <v>2.7108630118232653</v>
      </c>
      <c r="AH675" s="122">
        <f>(幕後結果!$AJ$2+幕後結果!$AJ$4*幕後結果_最佳化!$V1676)*12/3</f>
        <v>1.0932137365195762</v>
      </c>
      <c r="AI675" s="96">
        <f>(幕後結果!$AK$2+幕後結果!$AK$4*幕後結果_最佳化!$W1676)*12/3</f>
        <v>0.53562042684346745</v>
      </c>
      <c r="AJ675" s="56"/>
      <c r="AK675" s="56"/>
      <c r="AL675" s="56"/>
      <c r="AM675" s="104">
        <v>674</v>
      </c>
      <c r="AN675" s="122">
        <f t="shared" si="131"/>
        <v>0.1582447032025901</v>
      </c>
      <c r="AO675" s="122">
        <f t="shared" si="132"/>
        <v>0.10293302505572295</v>
      </c>
      <c r="AP675" s="122">
        <f t="shared" si="133"/>
        <v>0.13316043270863362</v>
      </c>
      <c r="AQ675" s="122">
        <f t="shared" si="134"/>
        <v>6.3408559913527701E-2</v>
      </c>
      <c r="AR675" s="122">
        <f t="shared" si="135"/>
        <v>0.16871385415566292</v>
      </c>
      <c r="AS675" s="122">
        <f t="shared" si="136"/>
        <v>7.8141623922476269E-2</v>
      </c>
      <c r="AT675" s="122">
        <f t="shared" si="137"/>
        <v>3.3140987652109877E-2</v>
      </c>
      <c r="AU675" s="122">
        <f t="shared" si="138"/>
        <v>0.15805686781186853</v>
      </c>
      <c r="AV675" s="122">
        <f t="shared" si="139"/>
        <v>4.1353855394511202E-3</v>
      </c>
      <c r="AW675" s="122">
        <f t="shared" si="140"/>
        <v>0.10006456003795683</v>
      </c>
      <c r="AX675" s="122">
        <f t="shared" si="141"/>
        <v>0.99999999999999989</v>
      </c>
      <c r="AY675" s="122">
        <f>SUMPRODUCT(AN675:AW675,幕後結果_最佳化!$Z$1005:$AI$1005)</f>
        <v>-0.15720879862770742</v>
      </c>
      <c r="AZ675" s="122">
        <f>(SUMPRODUCT(AN675:AW675,MMULT(AN675:AW675,幕後結果!$AB$9:$AK$18)))*252</f>
        <v>5.0505970851234865E-2</v>
      </c>
      <c r="BA675" s="122">
        <f t="shared" si="142"/>
        <v>0.22473533511941299</v>
      </c>
      <c r="BB675" s="98">
        <f t="shared" si="143"/>
        <v>-0.8904198288238907</v>
      </c>
      <c r="BC675" s="56"/>
      <c r="BD675" s="56"/>
    </row>
    <row r="676" spans="1:56">
      <c r="A676" s="91">
        <v>675</v>
      </c>
      <c r="B676" s="122">
        <v>0.56163030881494391</v>
      </c>
      <c r="C676" s="122">
        <v>0.41767104836746127</v>
      </c>
      <c r="D676" s="122">
        <v>0.56267146250202793</v>
      </c>
      <c r="E676" s="122">
        <v>0.31126086688205068</v>
      </c>
      <c r="F676" s="122">
        <v>0.42563075252931193</v>
      </c>
      <c r="G676" s="122">
        <v>0.2448376041832141</v>
      </c>
      <c r="H676" s="122">
        <v>0.74682709853076945</v>
      </c>
      <c r="I676" s="122">
        <v>0.5286847809345101</v>
      </c>
      <c r="J676" s="122">
        <v>8.3759257838162959E-2</v>
      </c>
      <c r="K676" s="100">
        <v>0.63272980441814552</v>
      </c>
      <c r="L676" s="101"/>
      <c r="M676" s="102">
        <v>675</v>
      </c>
      <c r="N676" s="125">
        <v>0.15510393205524278</v>
      </c>
      <c r="O676" s="125">
        <v>-0.20785511498611126</v>
      </c>
      <c r="P676" s="125">
        <v>0.1577458432759497</v>
      </c>
      <c r="Q676" s="125">
        <v>-0.49227955146239361</v>
      </c>
      <c r="R676" s="125">
        <v>-0.18750908010322867</v>
      </c>
      <c r="S676" s="125">
        <v>-0.69082550030752765</v>
      </c>
      <c r="T676" s="125">
        <v>0.66453836451790183</v>
      </c>
      <c r="U676" s="122">
        <v>7.1964149841792419E-2</v>
      </c>
      <c r="V676" s="122">
        <v>-1.3802213066467035</v>
      </c>
      <c r="W676" s="94">
        <v>0.33909204475874971</v>
      </c>
      <c r="X676" s="56"/>
      <c r="Y676" s="95">
        <v>675</v>
      </c>
      <c r="Z676" s="122">
        <f>(幕後結果!$AB$2+幕後結果!$AB$4*幕後結果_最佳化!$N1677)*12/3</f>
        <v>0.14427902346479896</v>
      </c>
      <c r="AA676" s="122">
        <f>(幕後結果!$AC$2+幕後結果!$AC$4*幕後結果_最佳化!$O1677)*12/3</f>
        <v>-1.6508819736550215</v>
      </c>
      <c r="AB676" s="122">
        <f>(幕後結果!$AD$2+幕後結果!$AD$4*幕後結果_最佳化!$P1677)*12/3</f>
        <v>0.62457272349394521</v>
      </c>
      <c r="AC676" s="122">
        <f>(幕後結果!$AE$2+幕後結果!$AE$4*幕後結果_最佳化!$Q1677)*12/3</f>
        <v>0.54134306999033566</v>
      </c>
      <c r="AD676" s="122">
        <f>(幕後結果!$AF$2+幕後結果!$AF$4*幕後結果_最佳化!$R1677)*12/3</f>
        <v>-0.2603840093339691</v>
      </c>
      <c r="AE676" s="122">
        <f>(幕後結果!$AG$2+幕後結果!$AG$4*幕後結果_最佳化!$S1677)*12/3</f>
        <v>-0.45340162094705483</v>
      </c>
      <c r="AF676" s="122">
        <f>(幕後結果!$AH$2+幕後結果!$AH$4*幕後結果_最佳化!$T1677)*12/3</f>
        <v>1.8760341211355593</v>
      </c>
      <c r="AG676" s="122">
        <f>(幕後結果!$AI$2+幕後結果!$AI$4*幕後結果_最佳化!$U1677)*12/3</f>
        <v>-0.72316008653614139</v>
      </c>
      <c r="AH676" s="122">
        <f>(幕後結果!$AJ$2+幕後結果!$AJ$4*幕後結果_最佳化!$V1677)*12/3</f>
        <v>-0.72829034481917898</v>
      </c>
      <c r="AI676" s="96">
        <f>(幕後結果!$AK$2+幕後結果!$AK$4*幕後結果_最佳化!$W1677)*12/3</f>
        <v>-0.4125253727965783</v>
      </c>
      <c r="AJ676" s="56"/>
      <c r="AK676" s="56"/>
      <c r="AL676" s="56"/>
      <c r="AM676" s="104">
        <v>675</v>
      </c>
      <c r="AN676" s="122">
        <f t="shared" si="131"/>
        <v>0.21462566319103768</v>
      </c>
      <c r="AO676" s="122">
        <f t="shared" si="132"/>
        <v>5.6670767290412434E-2</v>
      </c>
      <c r="AP676" s="122">
        <f t="shared" si="133"/>
        <v>0.2418983792028753</v>
      </c>
      <c r="AQ676" s="122">
        <f t="shared" si="134"/>
        <v>2.8760971675715674E-2</v>
      </c>
      <c r="AR676" s="122">
        <f t="shared" si="135"/>
        <v>2.1923481161754538E-2</v>
      </c>
      <c r="AS676" s="122">
        <f t="shared" si="136"/>
        <v>1.1711211417678578E-2</v>
      </c>
      <c r="AT676" s="122">
        <f t="shared" si="137"/>
        <v>0.14685584497288634</v>
      </c>
      <c r="AU676" s="122">
        <f t="shared" si="138"/>
        <v>2.7192730904019483E-2</v>
      </c>
      <c r="AV676" s="122">
        <f t="shared" si="139"/>
        <v>5.1490626829085964E-2</v>
      </c>
      <c r="AW676" s="122">
        <f t="shared" si="140"/>
        <v>0.19887032335453372</v>
      </c>
      <c r="AX676" s="122">
        <f t="shared" si="141"/>
        <v>0.99999999999999989</v>
      </c>
      <c r="AY676" s="122">
        <f>SUMPRODUCT(AN676:AW676,幕後結果_最佳化!$Z$1005:$AI$1005)</f>
        <v>0.12663361310201404</v>
      </c>
      <c r="AZ676" s="122">
        <f>(SUMPRODUCT(AN676:AW676,MMULT(AN676:AW676,幕後結果!$AB$9:$AK$18)))*252</f>
        <v>5.69276602528032E-2</v>
      </c>
      <c r="BA676" s="122">
        <f t="shared" si="142"/>
        <v>0.23859518069903088</v>
      </c>
      <c r="BB676" s="98">
        <f t="shared" si="143"/>
        <v>0.3509442766475549</v>
      </c>
      <c r="BC676" s="56"/>
      <c r="BD676" s="56"/>
    </row>
    <row r="677" spans="1:56">
      <c r="A677" s="91">
        <v>676</v>
      </c>
      <c r="B677" s="122">
        <v>0.86037808921006098</v>
      </c>
      <c r="C677" s="122">
        <v>0.81881945238307186</v>
      </c>
      <c r="D677" s="122">
        <v>8.7004796179883437E-2</v>
      </c>
      <c r="E677" s="122">
        <v>0.40872335526256509</v>
      </c>
      <c r="F677" s="122">
        <v>0.42362110019933374</v>
      </c>
      <c r="G677" s="122">
        <v>0.65357539598089121</v>
      </c>
      <c r="H677" s="122">
        <v>0.9889109438289061</v>
      </c>
      <c r="I677" s="122">
        <v>0.29960385368378772</v>
      </c>
      <c r="J677" s="122">
        <v>5.0034176716674317E-2</v>
      </c>
      <c r="K677" s="100">
        <v>0.45919247078425851</v>
      </c>
      <c r="L677" s="101"/>
      <c r="M677" s="102">
        <v>676</v>
      </c>
      <c r="N677" s="125">
        <v>1.0820195939036386</v>
      </c>
      <c r="O677" s="125">
        <v>0.910875273651922</v>
      </c>
      <c r="P677" s="125">
        <v>-1.3594324557350619</v>
      </c>
      <c r="Q677" s="125">
        <v>-0.23083021028285114</v>
      </c>
      <c r="R677" s="125">
        <v>-0.19263836029752204</v>
      </c>
      <c r="S677" s="125">
        <v>0.39499143630501121</v>
      </c>
      <c r="T677" s="125">
        <v>2.2873035343762527</v>
      </c>
      <c r="U677" s="122">
        <v>-0.52554021133179085</v>
      </c>
      <c r="V677" s="122">
        <v>-1.6445223408288412</v>
      </c>
      <c r="W677" s="94">
        <v>-0.10246833999540768</v>
      </c>
      <c r="X677" s="56"/>
      <c r="Y677" s="95">
        <v>676</v>
      </c>
      <c r="Z677" s="122">
        <f>(幕後結果!$AB$2+幕後結果!$AB$4*幕後結果_最佳化!$N1678)*12/3</f>
        <v>1.2950915313131564</v>
      </c>
      <c r="AA677" s="122">
        <f>(幕後結果!$AC$2+幕後結果!$AC$4*幕後結果_最佳化!$O1678)*12/3</f>
        <v>-2.8654776014902961E-2</v>
      </c>
      <c r="AB677" s="122">
        <f>(幕後結果!$AD$2+幕後結果!$AD$4*幕後結果_最佳化!$P1678)*12/3</f>
        <v>-0.29642791524330359</v>
      </c>
      <c r="AC677" s="122">
        <f>(幕後結果!$AE$2+幕後結果!$AE$4*幕後結果_最佳化!$Q1678)*12/3</f>
        <v>0.62205681480461483</v>
      </c>
      <c r="AD677" s="122">
        <f>(幕後結果!$AF$2+幕後結果!$AF$4*幕後結果_最佳化!$R1678)*12/3</f>
        <v>-0.30221083203441018</v>
      </c>
      <c r="AE677" s="122">
        <f>(幕後結果!$AG$2+幕後結果!$AG$4*幕後結果_最佳化!$S1678)*12/3</f>
        <v>0.68731411691328959</v>
      </c>
      <c r="AF677" s="122">
        <f>(幕後結果!$AH$2+幕後結果!$AH$4*幕後結果_最佳化!$T1678)*12/3</f>
        <v>3.3845332127054291</v>
      </c>
      <c r="AG677" s="122">
        <f>(幕後結果!$AI$2+幕後結果!$AI$4*幕後結果_最佳化!$U1678)*12/3</f>
        <v>-0.9297546513753483</v>
      </c>
      <c r="AH677" s="122">
        <f>(幕後結果!$AJ$2+幕後結果!$AJ$4*幕後結果_最佳化!$V1678)*12/3</f>
        <v>-0.29144364558769542</v>
      </c>
      <c r="AI677" s="96">
        <f>(幕後結果!$AK$2+幕後結果!$AK$4*幕後結果_最佳化!$W1678)*12/3</f>
        <v>-9.3378377196038587E-2</v>
      </c>
      <c r="AJ677" s="56"/>
      <c r="AK677" s="56"/>
      <c r="AL677" s="56"/>
      <c r="AM677" s="104">
        <v>676</v>
      </c>
      <c r="AN677" s="122">
        <f t="shared" si="131"/>
        <v>8.9637202939193847E-2</v>
      </c>
      <c r="AO677" s="122">
        <f t="shared" si="132"/>
        <v>8.0320711703759942E-2</v>
      </c>
      <c r="AP677" s="122">
        <f t="shared" si="133"/>
        <v>0.1318072510014649</v>
      </c>
      <c r="AQ677" s="122">
        <f t="shared" si="134"/>
        <v>3.5763406197416962E-2</v>
      </c>
      <c r="AR677" s="122">
        <f t="shared" si="135"/>
        <v>0.13294595569402415</v>
      </c>
      <c r="AS677" s="122">
        <f t="shared" si="136"/>
        <v>0.11921463360592409</v>
      </c>
      <c r="AT677" s="122">
        <f t="shared" si="137"/>
        <v>0.15994982463115581</v>
      </c>
      <c r="AU677" s="122">
        <f t="shared" si="138"/>
        <v>0.15292628932565136</v>
      </c>
      <c r="AV677" s="122">
        <f t="shared" si="139"/>
        <v>7.187819087624242E-2</v>
      </c>
      <c r="AW677" s="122">
        <f t="shared" si="140"/>
        <v>2.5556534025166461E-2</v>
      </c>
      <c r="AX677" s="122">
        <f t="shared" si="141"/>
        <v>1</v>
      </c>
      <c r="AY677" s="122">
        <f>SUMPRODUCT(AN677:AW677,幕後結果_最佳化!$Z$1005:$AI$1005)</f>
        <v>6.2806824826805052E-2</v>
      </c>
      <c r="AZ677" s="122">
        <f>(SUMPRODUCT(AN677:AW677,MMULT(AN677:AW677,幕後結果!$AB$9:$AK$18)))*252</f>
        <v>4.7792088720106034E-2</v>
      </c>
      <c r="BA677" s="122">
        <f t="shared" si="142"/>
        <v>0.21861401766608204</v>
      </c>
      <c r="BB677" s="98">
        <f t="shared" si="143"/>
        <v>9.105923325196541E-2</v>
      </c>
      <c r="BC677" s="56"/>
      <c r="BD677" s="56"/>
    </row>
    <row r="678" spans="1:56">
      <c r="A678" s="91">
        <v>677</v>
      </c>
      <c r="B678" s="122">
        <v>0.20527912951361826</v>
      </c>
      <c r="C678" s="122">
        <v>9.8540584776609208E-2</v>
      </c>
      <c r="D678" s="122">
        <v>0.52205166689108751</v>
      </c>
      <c r="E678" s="122">
        <v>0.26301894583425556</v>
      </c>
      <c r="F678" s="122">
        <v>0.34003123166132032</v>
      </c>
      <c r="G678" s="122">
        <v>0.65889673991577413</v>
      </c>
      <c r="H678" s="122">
        <v>0.33860506710506932</v>
      </c>
      <c r="I678" s="122">
        <v>0.66705366525849641</v>
      </c>
      <c r="J678" s="122">
        <v>0.18186469108556369</v>
      </c>
      <c r="K678" s="100">
        <v>0.70333845790454719</v>
      </c>
      <c r="L678" s="101"/>
      <c r="M678" s="102">
        <v>677</v>
      </c>
      <c r="N678" s="125">
        <v>-0.82291161162486093</v>
      </c>
      <c r="O678" s="125">
        <v>-1.2899121275069927</v>
      </c>
      <c r="P678" s="125">
        <v>5.5303509566319027E-2</v>
      </c>
      <c r="Q678" s="125">
        <v>-0.63406578365777855</v>
      </c>
      <c r="R678" s="125">
        <v>-0.41237789409268288</v>
      </c>
      <c r="S678" s="125">
        <v>0.40945399695506057</v>
      </c>
      <c r="T678" s="125">
        <v>-0.41627315471614401</v>
      </c>
      <c r="U678" s="122">
        <v>0.43179189676777469</v>
      </c>
      <c r="V678" s="122">
        <v>-0.90828174987607602</v>
      </c>
      <c r="W678" s="94">
        <v>0.53402666719683722</v>
      </c>
      <c r="X678" s="56"/>
      <c r="Y678" s="95">
        <v>677</v>
      </c>
      <c r="Z678" s="122">
        <f>(幕後結果!$AB$2+幕後結果!$AB$4*幕後結果_最佳化!$N1679)*12/3</f>
        <v>-1.0699765629525781</v>
      </c>
      <c r="AA678" s="122">
        <f>(幕後結果!$AC$2+幕後結果!$AC$4*幕後結果_最佳化!$O1679)*12/3</f>
        <v>-3.2270104015014702</v>
      </c>
      <c r="AB678" s="122">
        <f>(幕後結果!$AD$2+幕後結果!$AD$4*幕後結果_最佳化!$P1679)*12/3</f>
        <v>0.13140478885832013</v>
      </c>
      <c r="AC678" s="122">
        <f>(幕後結果!$AE$2+幕後結果!$AE$4*幕後結果_最佳化!$Q1679)*12/3</f>
        <v>0.16889965400128304</v>
      </c>
      <c r="AD678" s="122">
        <f>(幕後結果!$AF$2+幕後結果!$AF$4*幕後結果_最佳化!$R1679)*12/3</f>
        <v>-0.51477076976735625</v>
      </c>
      <c r="AE678" s="122">
        <f>(幕後結果!$AG$2+幕後結果!$AG$4*幕後結果_最佳化!$S1679)*12/3</f>
        <v>-0.2564125820191353</v>
      </c>
      <c r="AF678" s="122">
        <f>(幕後結果!$AH$2+幕後結果!$AH$4*幕後結果_最佳化!$T1679)*12/3</f>
        <v>0.569077986119227</v>
      </c>
      <c r="AG678" s="122">
        <f>(幕後結果!$AI$2+幕後結果!$AI$4*幕後結果_最佳化!$U1679)*12/3</f>
        <v>-0.74384748121484734</v>
      </c>
      <c r="AH678" s="122">
        <f>(幕後結果!$AJ$2+幕後結果!$AJ$4*幕後結果_最佳化!$V1679)*12/3</f>
        <v>-1.1540319418834533</v>
      </c>
      <c r="AI678" s="96">
        <f>(幕後結果!$AK$2+幕後結果!$AK$4*幕後結果_最佳化!$W1679)*12/3</f>
        <v>-0.69335292861222475</v>
      </c>
      <c r="AJ678" s="56"/>
      <c r="AK678" s="56"/>
      <c r="AL678" s="56"/>
      <c r="AM678" s="104">
        <v>677</v>
      </c>
      <c r="AN678" s="122">
        <f t="shared" si="131"/>
        <v>0.30492857023607617</v>
      </c>
      <c r="AO678" s="122">
        <f t="shared" si="132"/>
        <v>4.2621679307308313E-2</v>
      </c>
      <c r="AP678" s="122">
        <f t="shared" si="133"/>
        <v>0.11931267887002907</v>
      </c>
      <c r="AQ678" s="122">
        <f t="shared" si="134"/>
        <v>1.145253631117912E-2</v>
      </c>
      <c r="AR678" s="122">
        <f t="shared" si="135"/>
        <v>3.2490860076468682E-2</v>
      </c>
      <c r="AS678" s="122">
        <f t="shared" si="136"/>
        <v>0.1977264806531403</v>
      </c>
      <c r="AT678" s="122">
        <f t="shared" si="137"/>
        <v>5.862826435548793E-2</v>
      </c>
      <c r="AU678" s="122">
        <f t="shared" si="138"/>
        <v>0.12602525036686718</v>
      </c>
      <c r="AV678" s="122">
        <f t="shared" si="139"/>
        <v>3.5914661543354119E-2</v>
      </c>
      <c r="AW678" s="122">
        <f t="shared" si="140"/>
        <v>7.0899018280088974E-2</v>
      </c>
      <c r="AX678" s="122">
        <f t="shared" si="141"/>
        <v>0.99999999999999989</v>
      </c>
      <c r="AY678" s="122">
        <f>SUMPRODUCT(AN678:AW678,幕後結果_最佳化!$Z$1005:$AI$1005)</f>
        <v>4.3738538493664977E-3</v>
      </c>
      <c r="AZ678" s="122">
        <f>(SUMPRODUCT(AN678:AW678,MMULT(AN678:AW678,幕後結果!$AB$9:$AK$18)))*252</f>
        <v>7.4491488056893332E-2</v>
      </c>
      <c r="BA678" s="122">
        <f t="shared" si="142"/>
        <v>0.27293128816039641</v>
      </c>
      <c r="BB678" s="98">
        <f t="shared" si="143"/>
        <v>-0.14115694250485653</v>
      </c>
      <c r="BC678" s="56"/>
      <c r="BD678" s="56"/>
    </row>
    <row r="679" spans="1:56">
      <c r="A679" s="91">
        <v>678</v>
      </c>
      <c r="B679" s="122">
        <v>0.2718998479256276</v>
      </c>
      <c r="C679" s="122">
        <v>0.83485614869898916</v>
      </c>
      <c r="D679" s="122">
        <v>0.74442436755240671</v>
      </c>
      <c r="E679" s="122">
        <v>0.28263495164204322</v>
      </c>
      <c r="F679" s="122">
        <v>0.49042486338680913</v>
      </c>
      <c r="G679" s="122">
        <v>0.30217457592527652</v>
      </c>
      <c r="H679" s="122">
        <v>0.62209953382832284</v>
      </c>
      <c r="I679" s="122">
        <v>0.49896252385626183</v>
      </c>
      <c r="J679" s="122">
        <v>0.52472734417713096</v>
      </c>
      <c r="K679" s="100">
        <v>0.93700770331556837</v>
      </c>
      <c r="L679" s="101"/>
      <c r="M679" s="102">
        <v>678</v>
      </c>
      <c r="N679" s="125">
        <v>-0.60707717664661631</v>
      </c>
      <c r="O679" s="125">
        <v>0.97353453941269563</v>
      </c>
      <c r="P679" s="125">
        <v>0.6570461153559527</v>
      </c>
      <c r="Q679" s="125">
        <v>-0.57503163328584328</v>
      </c>
      <c r="R679" s="125">
        <v>-2.4003613009580354E-2</v>
      </c>
      <c r="S679" s="125">
        <v>-0.51815640033429522</v>
      </c>
      <c r="T679" s="125">
        <v>0.31099959128469223</v>
      </c>
      <c r="U679" s="122">
        <v>-2.6005699674065039E-3</v>
      </c>
      <c r="V679" s="122">
        <v>6.2022000771268362E-2</v>
      </c>
      <c r="W679" s="94">
        <v>1.5301298401214323</v>
      </c>
      <c r="X679" s="56"/>
      <c r="Y679" s="95">
        <v>678</v>
      </c>
      <c r="Z679" s="122">
        <f>(幕後結果!$AB$2+幕後結果!$AB$4*幕後結果_最佳化!$N1680)*12/3</f>
        <v>-0.80200723454352563</v>
      </c>
      <c r="AA679" s="122">
        <f>(幕後結果!$AC$2+幕後結果!$AC$4*幕後結果_最佳化!$O1680)*12/3</f>
        <v>-8.9063035677722002E-2</v>
      </c>
      <c r="AB679" s="122">
        <f>(幕後結果!$AD$2+幕後結果!$AD$4*幕後結果_最佳化!$P1680)*12/3</f>
        <v>0.94737244292359002</v>
      </c>
      <c r="AC679" s="122">
        <f>(幕後結果!$AE$2+幕後結果!$AE$4*幕後結果_最佳化!$Q1680)*12/3</f>
        <v>0.7580486552837723</v>
      </c>
      <c r="AD679" s="122">
        <f>(幕後結果!$AF$2+幕後結果!$AF$4*幕後結果_最佳化!$R1680)*12/3</f>
        <v>5.0323294346008907E-2</v>
      </c>
      <c r="AE679" s="122">
        <f>(幕後結果!$AG$2+幕後結果!$AG$4*幕後結果_最佳化!$S1680)*12/3</f>
        <v>-0.12318644441040832</v>
      </c>
      <c r="AF679" s="122">
        <f>(幕後結果!$AH$2+幕後結果!$AH$4*幕後結果_最佳化!$T1680)*12/3</f>
        <v>1.4422678746173527</v>
      </c>
      <c r="AG679" s="122">
        <f>(幕後結果!$AI$2+幕後結果!$AI$4*幕後結果_最佳化!$U1680)*12/3</f>
        <v>-1.2266199866527636</v>
      </c>
      <c r="AH679" s="122">
        <f>(幕後結果!$AJ$2+幕後結果!$AJ$4*幕後結果_最佳化!$V1680)*12/3</f>
        <v>0.48008795698875129</v>
      </c>
      <c r="AI679" s="96">
        <f>(幕後結果!$AK$2+幕後結果!$AK$4*幕後結果_最佳化!$W1680)*12/3</f>
        <v>0.18208724046323396</v>
      </c>
      <c r="AJ679" s="56"/>
      <c r="AK679" s="56"/>
      <c r="AL679" s="56"/>
      <c r="AM679" s="104">
        <v>678</v>
      </c>
      <c r="AN679" s="122">
        <f t="shared" si="131"/>
        <v>5.3880766756588379E-2</v>
      </c>
      <c r="AO679" s="122">
        <f t="shared" si="132"/>
        <v>1.4611741202671653E-3</v>
      </c>
      <c r="AP679" s="122">
        <f t="shared" si="133"/>
        <v>0.17936609573349704</v>
      </c>
      <c r="AQ679" s="122">
        <f t="shared" si="134"/>
        <v>2.3767305650513913E-2</v>
      </c>
      <c r="AR679" s="122">
        <f t="shared" si="135"/>
        <v>8.814450139640613E-2</v>
      </c>
      <c r="AS679" s="122">
        <f t="shared" si="136"/>
        <v>0.10899870352890359</v>
      </c>
      <c r="AT679" s="122">
        <f t="shared" si="137"/>
        <v>6.0850900440194367E-2</v>
      </c>
      <c r="AU679" s="122">
        <f t="shared" si="138"/>
        <v>9.574393729132509E-2</v>
      </c>
      <c r="AV679" s="122">
        <f t="shared" si="139"/>
        <v>0.17957245784543599</v>
      </c>
      <c r="AW679" s="122">
        <f t="shared" si="140"/>
        <v>0.2082141572368684</v>
      </c>
      <c r="AX679" s="122">
        <f t="shared" si="141"/>
        <v>1</v>
      </c>
      <c r="AY679" s="122">
        <f>SUMPRODUCT(AN679:AW679,幕後結果_最佳化!$Z$1005:$AI$1005)</f>
        <v>4.5269182942726846E-2</v>
      </c>
      <c r="AZ679" s="122">
        <f>(SUMPRODUCT(AN679:AW679,MMULT(AN679:AW679,幕後結果!$AB$9:$AK$18)))*252</f>
        <v>4.255067546862841E-2</v>
      </c>
      <c r="BA679" s="122">
        <f t="shared" si="142"/>
        <v>0.2062781507300965</v>
      </c>
      <c r="BB679" s="98">
        <f t="shared" si="143"/>
        <v>1.1485379980096824E-2</v>
      </c>
      <c r="BC679" s="56"/>
      <c r="BD679" s="56"/>
    </row>
    <row r="680" spans="1:56">
      <c r="A680" s="91">
        <v>679</v>
      </c>
      <c r="B680" s="122">
        <v>0.89064609068255973</v>
      </c>
      <c r="C680" s="122">
        <v>0.75661585316837932</v>
      </c>
      <c r="D680" s="122">
        <v>0.59230914091181419</v>
      </c>
      <c r="E680" s="122">
        <v>0.34370680096282191</v>
      </c>
      <c r="F680" s="122">
        <v>0.94567223798508704</v>
      </c>
      <c r="G680" s="122">
        <v>0.52096622945556303</v>
      </c>
      <c r="H680" s="122">
        <v>0.90300995187497968</v>
      </c>
      <c r="I680" s="122">
        <v>8.453892370594529E-2</v>
      </c>
      <c r="J680" s="122">
        <v>0.78090817160014603</v>
      </c>
      <c r="K680" s="100">
        <v>0.86752781312778526</v>
      </c>
      <c r="L680" s="101"/>
      <c r="M680" s="102">
        <v>679</v>
      </c>
      <c r="N680" s="125">
        <v>1.229971390041763</v>
      </c>
      <c r="O680" s="125">
        <v>0.6954580474512001</v>
      </c>
      <c r="P680" s="125">
        <v>0.23348898980825897</v>
      </c>
      <c r="Q680" s="125">
        <v>-0.40236747659352856</v>
      </c>
      <c r="R680" s="125">
        <v>1.6042655829979329</v>
      </c>
      <c r="S680" s="125">
        <v>5.2578759413783954E-2</v>
      </c>
      <c r="T680" s="125">
        <v>1.298894620026197</v>
      </c>
      <c r="U680" s="122">
        <v>-1.3751729013579508</v>
      </c>
      <c r="V680" s="122">
        <v>0.77526403457188697</v>
      </c>
      <c r="W680" s="94">
        <v>1.1147807821788733</v>
      </c>
      <c r="X680" s="56"/>
      <c r="Y680" s="95">
        <v>679</v>
      </c>
      <c r="Z680" s="122">
        <f>(幕後結果!$AB$2+幕後結果!$AB$4*幕後結果_最佳化!$N1681)*12/3</f>
        <v>1.4787811425285422</v>
      </c>
      <c r="AA680" s="122">
        <f>(幕後結果!$AC$2+幕後結果!$AC$4*幕後結果_最佳化!$O1681)*12/3</f>
        <v>-0.31266062088816282</v>
      </c>
      <c r="AB680" s="122">
        <f>(幕後結果!$AD$2+幕後結果!$AD$4*幕後結果_最佳化!$P1681)*12/3</f>
        <v>1.1056365195219815</v>
      </c>
      <c r="AC680" s="122">
        <f>(幕後結果!$AE$2+幕後結果!$AE$4*幕後結果_最佳化!$Q1681)*12/3</f>
        <v>0.84471771778522753</v>
      </c>
      <c r="AD680" s="122">
        <f>(幕後結果!$AF$2+幕後結果!$AF$4*幕後結果_最佳化!$R1681)*12/3</f>
        <v>1.0175719298731893</v>
      </c>
      <c r="AE680" s="122">
        <f>(幕後結果!$AG$2+幕後結果!$AG$4*幕後結果_最佳化!$S1681)*12/3</f>
        <v>0.78851357692959423</v>
      </c>
      <c r="AF680" s="122">
        <f>(幕後結果!$AH$2+幕後結果!$AH$4*幕後結果_最佳化!$T1681)*12/3</f>
        <v>3.0726049901060635</v>
      </c>
      <c r="AG680" s="122">
        <f>(幕後結果!$AI$2+幕後結果!$AI$4*幕後結果_最佳化!$U1681)*12/3</f>
        <v>-1.5498027260235583</v>
      </c>
      <c r="AH680" s="122">
        <f>(幕後結果!$AJ$2+幕後結果!$AJ$4*幕後結果_最佳化!$V1681)*12/3</f>
        <v>1.3667815969598596</v>
      </c>
      <c r="AI680" s="96">
        <f>(幕後結果!$AK$2+幕後結果!$AK$4*幕後結果_最佳化!$W1681)*12/3</f>
        <v>0.77148337780454079</v>
      </c>
      <c r="AJ680" s="56"/>
      <c r="AK680" s="56"/>
      <c r="AL680" s="56"/>
      <c r="AM680" s="104">
        <v>679</v>
      </c>
      <c r="AN680" s="122">
        <f t="shared" si="131"/>
        <v>0.12159191644204854</v>
      </c>
      <c r="AO680" s="122">
        <f t="shared" si="132"/>
        <v>0.11742794023701369</v>
      </c>
      <c r="AP680" s="122">
        <f t="shared" si="133"/>
        <v>0.1094023420784495</v>
      </c>
      <c r="AQ680" s="122">
        <f t="shared" si="134"/>
        <v>2.225806255618757E-2</v>
      </c>
      <c r="AR680" s="122">
        <f t="shared" si="135"/>
        <v>5.7932704906272009E-3</v>
      </c>
      <c r="AS680" s="122">
        <f t="shared" si="136"/>
        <v>0.1101921481242932</v>
      </c>
      <c r="AT680" s="122">
        <f t="shared" si="137"/>
        <v>0.14346651614762931</v>
      </c>
      <c r="AU680" s="122">
        <f t="shared" si="138"/>
        <v>0.14590083531036607</v>
      </c>
      <c r="AV680" s="122">
        <f t="shared" si="139"/>
        <v>7.0901117537956651E-2</v>
      </c>
      <c r="AW680" s="122">
        <f t="shared" si="140"/>
        <v>0.15306585107542814</v>
      </c>
      <c r="AX680" s="122">
        <f t="shared" si="141"/>
        <v>0.99999999999999989</v>
      </c>
      <c r="AY680" s="122">
        <f>SUMPRODUCT(AN680:AW680,幕後結果_最佳化!$Z$1005:$AI$1005)</f>
        <v>-7.0556872081920602E-2</v>
      </c>
      <c r="AZ680" s="122">
        <f>(SUMPRODUCT(AN680:AW680,MMULT(AN680:AW680,幕後結果!$AB$9:$AK$18)))*252</f>
        <v>5.3010769105249503E-2</v>
      </c>
      <c r="BA680" s="122">
        <f t="shared" si="142"/>
        <v>0.23024067647843963</v>
      </c>
      <c r="BB680" s="98">
        <f t="shared" si="143"/>
        <v>-0.49277509872389996</v>
      </c>
      <c r="BC680" s="56"/>
      <c r="BD680" s="56"/>
    </row>
    <row r="681" spans="1:56">
      <c r="A681" s="91">
        <v>680</v>
      </c>
      <c r="B681" s="122">
        <v>0.6629257701325848</v>
      </c>
      <c r="C681" s="122">
        <v>0.50141086679718438</v>
      </c>
      <c r="D681" s="122">
        <v>0.13495421923341744</v>
      </c>
      <c r="E681" s="122">
        <v>0.58337858406544507</v>
      </c>
      <c r="F681" s="122">
        <v>0.90873088370090316</v>
      </c>
      <c r="G681" s="122">
        <v>0.64972165653941327</v>
      </c>
      <c r="H681" s="122">
        <v>0.90656367149702</v>
      </c>
      <c r="I681" s="122">
        <v>0.80284642978182985</v>
      </c>
      <c r="J681" s="122">
        <v>0.65105792163681331</v>
      </c>
      <c r="K681" s="100">
        <v>0.83258030201131983</v>
      </c>
      <c r="L681" s="101"/>
      <c r="M681" s="102">
        <v>680</v>
      </c>
      <c r="N681" s="125">
        <v>0.42046134829668269</v>
      </c>
      <c r="O681" s="125">
        <v>3.5365259774444548E-3</v>
      </c>
      <c r="P681" s="125">
        <v>-1.1032734368649422</v>
      </c>
      <c r="Q681" s="125">
        <v>0.21054436170863966</v>
      </c>
      <c r="R681" s="125">
        <v>1.3329804101754985</v>
      </c>
      <c r="S681" s="125">
        <v>0.38456910586618903</v>
      </c>
      <c r="T681" s="125">
        <v>1.3198872742128804</v>
      </c>
      <c r="U681" s="122">
        <v>0.85183236457419187</v>
      </c>
      <c r="V681" s="122">
        <v>0.38817821071925418</v>
      </c>
      <c r="W681" s="94">
        <v>0.96441202463494458</v>
      </c>
      <c r="X681" s="56"/>
      <c r="Y681" s="95">
        <v>680</v>
      </c>
      <c r="Z681" s="122">
        <f>(幕後結果!$AB$2+幕後結果!$AB$4*幕後結果_最佳化!$N1682)*12/3</f>
        <v>0.47373362891618315</v>
      </c>
      <c r="AA681" s="122">
        <f>(幕後結果!$AC$2+幕後結果!$AC$4*幕後結果_最佳化!$O1682)*12/3</f>
        <v>-1.3365132774165513</v>
      </c>
      <c r="AB681" s="122">
        <f>(幕後結果!$AD$2+幕後結果!$AD$4*幕後結果_最佳化!$P1682)*12/3</f>
        <v>-0.36601053912036335</v>
      </c>
      <c r="AC681" s="122">
        <f>(幕後結果!$AE$2+幕後結果!$AE$4*幕後結果_最佳化!$Q1682)*12/3</f>
        <v>0.80611058154837734</v>
      </c>
      <c r="AD681" s="122">
        <f>(幕後結果!$AF$2+幕後結果!$AF$4*幕後結果_最佳化!$R1682)*12/3</f>
        <v>0.7110868672742271</v>
      </c>
      <c r="AE681" s="122">
        <f>(幕後結果!$AG$2+幕後結果!$AG$4*幕後結果_最佳化!$S1682)*12/3</f>
        <v>0.74451429730742291</v>
      </c>
      <c r="AF681" s="122">
        <f>(幕後結果!$AH$2+幕後結果!$AH$4*幕後結果_最佳化!$T1682)*12/3</f>
        <v>2.6725989763393465</v>
      </c>
      <c r="AG681" s="122">
        <f>(幕後結果!$AI$2+幕後結果!$AI$4*幕後結果_最佳化!$U1682)*12/3</f>
        <v>0.60888501136583106</v>
      </c>
      <c r="AH681" s="122">
        <f>(幕後結果!$AJ$2+幕後結果!$AJ$4*幕後結果_最佳化!$V1682)*12/3</f>
        <v>0.82490332148405676</v>
      </c>
      <c r="AI681" s="96">
        <f>(幕後結果!$AK$2+幕後結果!$AK$4*幕後結果_最佳化!$W1682)*12/3</f>
        <v>0.4837261033856261</v>
      </c>
      <c r="AJ681" s="56"/>
      <c r="AK681" s="56"/>
      <c r="AL681" s="56"/>
      <c r="AM681" s="104">
        <v>680</v>
      </c>
      <c r="AN681" s="122">
        <f t="shared" si="131"/>
        <v>6.2618110996951692E-2</v>
      </c>
      <c r="AO681" s="122">
        <f t="shared" si="132"/>
        <v>0.1575328981728211</v>
      </c>
      <c r="AP681" s="122">
        <f t="shared" si="133"/>
        <v>4.1086996995876715E-2</v>
      </c>
      <c r="AQ681" s="122">
        <f t="shared" si="134"/>
        <v>4.8175257298936992E-2</v>
      </c>
      <c r="AR681" s="122">
        <f t="shared" si="135"/>
        <v>0.10626006351741099</v>
      </c>
      <c r="AS681" s="122">
        <f t="shared" si="136"/>
        <v>0.14534740261576784</v>
      </c>
      <c r="AT681" s="122">
        <f t="shared" si="137"/>
        <v>0.13641057250616156</v>
      </c>
      <c r="AU681" s="122">
        <f t="shared" si="138"/>
        <v>2.2790244136142043E-2</v>
      </c>
      <c r="AV681" s="122">
        <f t="shared" si="139"/>
        <v>0.12874004598264027</v>
      </c>
      <c r="AW681" s="122">
        <f t="shared" si="140"/>
        <v>0.15103840777729083</v>
      </c>
      <c r="AX681" s="122">
        <f t="shared" si="141"/>
        <v>1</v>
      </c>
      <c r="AY681" s="122">
        <f>SUMPRODUCT(AN681:AW681,幕後結果_最佳化!$Z$1005:$AI$1005)</f>
        <v>-3.0750155869308092E-2</v>
      </c>
      <c r="AZ681" s="122">
        <f>(SUMPRODUCT(AN681:AW681,MMULT(AN681:AW681,幕後結果!$AB$9:$AK$18)))*252</f>
        <v>4.7567993505514217E-2</v>
      </c>
      <c r="BA681" s="122">
        <f t="shared" si="142"/>
        <v>0.21810087919473001</v>
      </c>
      <c r="BB681" s="98">
        <f t="shared" si="143"/>
        <v>-0.33768848681967034</v>
      </c>
      <c r="BC681" s="56"/>
      <c r="BD681" s="56"/>
    </row>
    <row r="682" spans="1:56">
      <c r="A682" s="91">
        <v>681</v>
      </c>
      <c r="B682" s="122">
        <v>0.84647161634731671</v>
      </c>
      <c r="C682" s="122">
        <v>0.8652936694967559</v>
      </c>
      <c r="D682" s="122">
        <v>0.10270502843514118</v>
      </c>
      <c r="E682" s="122">
        <v>0.66571518777462435</v>
      </c>
      <c r="F682" s="122">
        <v>0.50768343872127808</v>
      </c>
      <c r="G682" s="122">
        <v>0.77178089686641171</v>
      </c>
      <c r="H682" s="122">
        <v>0.1424438874894125</v>
      </c>
      <c r="I682" s="122">
        <v>1.5082137903925652E-2</v>
      </c>
      <c r="J682" s="122">
        <v>0.25230201952567466</v>
      </c>
      <c r="K682" s="100">
        <v>0.2076883492574424</v>
      </c>
      <c r="L682" s="101"/>
      <c r="M682" s="102">
        <v>681</v>
      </c>
      <c r="N682" s="125">
        <v>1.0214173106902105</v>
      </c>
      <c r="O682" s="125">
        <v>1.1044161437171847</v>
      </c>
      <c r="P682" s="125">
        <v>-1.2662878176021932</v>
      </c>
      <c r="Q682" s="125">
        <v>0.42811193971718664</v>
      </c>
      <c r="R682" s="125">
        <v>1.9260715553402832E-2</v>
      </c>
      <c r="S682" s="125">
        <v>0.7447246302302456</v>
      </c>
      <c r="T682" s="125">
        <v>-1.0694037573733097</v>
      </c>
      <c r="U682" s="122">
        <v>-2.1679265450435028</v>
      </c>
      <c r="V682" s="122">
        <v>-0.66726318288880038</v>
      </c>
      <c r="W682" s="94">
        <v>-0.81446834655061506</v>
      </c>
      <c r="X682" s="56"/>
      <c r="Y682" s="95">
        <v>681</v>
      </c>
      <c r="Z682" s="122">
        <f>(幕後結果!$AB$2+幕後結果!$AB$4*幕後結果_最佳化!$N1683)*12/3</f>
        <v>1.2198507425372855</v>
      </c>
      <c r="AA682" s="122">
        <f>(幕後結果!$AC$2+幕後結果!$AC$4*幕後結果_最佳化!$O1683)*12/3</f>
        <v>0.23279322358330123</v>
      </c>
      <c r="AB682" s="122">
        <f>(幕後結果!$AD$2+幕後結果!$AD$4*幕後結果_最佳化!$P1683)*12/3</f>
        <v>-0.21436509139016902</v>
      </c>
      <c r="AC682" s="122">
        <f>(幕後結果!$AE$2+幕後結果!$AE$4*幕後結果_最佳化!$Q1683)*12/3</f>
        <v>1.151726318380581</v>
      </c>
      <c r="AD682" s="122">
        <f>(幕後結果!$AF$2+幕後結果!$AF$4*幕後結果_最佳化!$R1683)*12/3</f>
        <v>-7.2295805633225477E-2</v>
      </c>
      <c r="AE682" s="122">
        <f>(幕後結果!$AG$2+幕後結果!$AG$4*幕後結果_最佳化!$S1683)*12/3</f>
        <v>1.3802719550707578</v>
      </c>
      <c r="AF682" s="122">
        <f>(幕後結果!$AH$2+幕後結果!$AH$4*幕後結果_最佳化!$T1683)*12/3</f>
        <v>0.24306627451292329</v>
      </c>
      <c r="AG682" s="122">
        <f>(幕後結果!$AI$2+幕後結果!$AI$4*幕後結果_最佳化!$U1683)*12/3</f>
        <v>-2.8542971369872867</v>
      </c>
      <c r="AH682" s="122">
        <f>(幕後結果!$AJ$2+幕後結果!$AJ$4*幕後結果_最佳化!$V1683)*12/3</f>
        <v>-0.37312897045042231</v>
      </c>
      <c r="AI682" s="96">
        <f>(幕後結果!$AK$2+幕後結果!$AK$4*幕後結果_最佳化!$W1683)*12/3</f>
        <v>-0.50413096431479532</v>
      </c>
      <c r="AJ682" s="56"/>
      <c r="AK682" s="56"/>
      <c r="AL682" s="56"/>
      <c r="AM682" s="104">
        <v>681</v>
      </c>
      <c r="AN682" s="122">
        <f t="shared" si="131"/>
        <v>0.1040463728738899</v>
      </c>
      <c r="AO682" s="122">
        <f t="shared" si="132"/>
        <v>0.14720866088702275</v>
      </c>
      <c r="AP682" s="122">
        <f t="shared" si="133"/>
        <v>0.14926623178019285</v>
      </c>
      <c r="AQ682" s="122">
        <f t="shared" si="134"/>
        <v>8.3615080924399413E-2</v>
      </c>
      <c r="AR682" s="122">
        <f t="shared" si="135"/>
        <v>9.184561464587028E-2</v>
      </c>
      <c r="AS682" s="122">
        <f t="shared" si="136"/>
        <v>5.0118722609594477E-2</v>
      </c>
      <c r="AT682" s="122">
        <f t="shared" si="137"/>
        <v>0.12868433919798358</v>
      </c>
      <c r="AU682" s="122">
        <f t="shared" si="138"/>
        <v>3.2300317323652954E-2</v>
      </c>
      <c r="AV682" s="122">
        <f t="shared" si="139"/>
        <v>0.18165886859380467</v>
      </c>
      <c r="AW682" s="122">
        <f t="shared" si="140"/>
        <v>3.125579116358921E-2</v>
      </c>
      <c r="AX682" s="122">
        <f t="shared" si="141"/>
        <v>1</v>
      </c>
      <c r="AY682" s="122">
        <f>SUMPRODUCT(AN682:AW682,幕後結果_最佳化!$Z$1005:$AI$1005)</f>
        <v>7.8358269843156414E-2</v>
      </c>
      <c r="AZ682" s="122">
        <f>(SUMPRODUCT(AN682:AW682,MMULT(AN682:AW682,幕後結果!$AB$9:$AK$18)))*252</f>
        <v>4.9799474789979731E-2</v>
      </c>
      <c r="BA682" s="122">
        <f t="shared" si="142"/>
        <v>0.22315795927992291</v>
      </c>
      <c r="BB682" s="98">
        <f t="shared" si="143"/>
        <v>0.15889314437885937</v>
      </c>
      <c r="BC682" s="56"/>
      <c r="BD682" s="56"/>
    </row>
    <row r="683" spans="1:56">
      <c r="A683" s="91">
        <v>682</v>
      </c>
      <c r="B683" s="122">
        <v>0.91520893602103293</v>
      </c>
      <c r="C683" s="122">
        <v>0.74504444617533228</v>
      </c>
      <c r="D683" s="122">
        <v>0.9895514281150477</v>
      </c>
      <c r="E683" s="122">
        <v>5.9651908115023522E-2</v>
      </c>
      <c r="F683" s="122">
        <v>0.37402361608660173</v>
      </c>
      <c r="G683" s="122">
        <v>0.43137012264470642</v>
      </c>
      <c r="H683" s="122">
        <v>0.2783371185702237</v>
      </c>
      <c r="I683" s="122">
        <v>0.43165844425030642</v>
      </c>
      <c r="J683" s="122">
        <v>0.51331347663166116</v>
      </c>
      <c r="K683" s="100">
        <v>0.53593593189467748</v>
      </c>
      <c r="L683" s="101"/>
      <c r="M683" s="102">
        <v>682</v>
      </c>
      <c r="N683" s="125">
        <v>1.3735477484973913</v>
      </c>
      <c r="O683" s="125">
        <v>0.65897611329812622</v>
      </c>
      <c r="P683" s="125">
        <v>2.3098376544135277</v>
      </c>
      <c r="Q683" s="125">
        <v>-1.5577023793127796</v>
      </c>
      <c r="R683" s="125">
        <v>-0.32121530808455973</v>
      </c>
      <c r="S683" s="125">
        <v>-0.17288700634555182</v>
      </c>
      <c r="T683" s="125">
        <v>-0.58778853996326841</v>
      </c>
      <c r="U683" s="122">
        <v>-0.17215345564747536</v>
      </c>
      <c r="V683" s="122">
        <v>3.3378133685016104E-2</v>
      </c>
      <c r="W683" s="94">
        <v>9.0200186394874232E-2</v>
      </c>
      <c r="X683" s="56"/>
      <c r="Y683" s="95">
        <v>682</v>
      </c>
      <c r="Z683" s="122">
        <f>(幕後結果!$AB$2+幕後結果!$AB$4*幕後結果_最佳化!$N1684)*12/3</f>
        <v>1.6570384273526717</v>
      </c>
      <c r="AA683" s="122">
        <f>(幕後結果!$AC$2+幕後結果!$AC$4*幕後結果_最佳化!$O1684)*12/3</f>
        <v>-0.35046074420238016</v>
      </c>
      <c r="AB683" s="122">
        <f>(幕後結果!$AD$2+幕後結果!$AD$4*幕後結果_最佳化!$P1684)*12/3</f>
        <v>2.9431782174846366</v>
      </c>
      <c r="AC683" s="122">
        <f>(幕後結果!$AE$2+幕後結果!$AE$4*幕後結果_最佳化!$Q1684)*12/3</f>
        <v>0.49863556439449525</v>
      </c>
      <c r="AD683" s="122">
        <f>(幕後結果!$AF$2+幕後結果!$AF$4*幕後結果_最佳化!$R1684)*12/3</f>
        <v>-0.18107245316432849</v>
      </c>
      <c r="AE683" s="122">
        <f>(幕後結果!$AG$2+幕後結果!$AG$4*幕後結果_最佳化!$S1684)*12/3</f>
        <v>0.2046307713771662</v>
      </c>
      <c r="AF683" s="122">
        <f>(幕後結果!$AH$2+幕後結果!$AH$4*幕後結果_最佳化!$T1684)*12/3</f>
        <v>1.2075824566210369</v>
      </c>
      <c r="AG683" s="122">
        <f>(幕後結果!$AI$2+幕後結果!$AI$4*幕後結果_最佳化!$U1684)*12/3</f>
        <v>-0.43447898986229366</v>
      </c>
      <c r="AH683" s="122">
        <f>(幕後結果!$AJ$2+幕後結果!$AJ$4*幕後結果_最佳化!$V1684)*12/3</f>
        <v>0.68189995452379126</v>
      </c>
      <c r="AI683" s="96">
        <f>(幕後結果!$AK$2+幕後結果!$AK$4*幕後結果_最佳化!$W1684)*12/3</f>
        <v>-0.17790153734932246</v>
      </c>
      <c r="AJ683" s="56"/>
      <c r="AK683" s="56"/>
      <c r="AL683" s="56"/>
      <c r="AM683" s="104">
        <v>682</v>
      </c>
      <c r="AN683" s="122">
        <f t="shared" si="131"/>
        <v>0.13311680517156213</v>
      </c>
      <c r="AO683" s="122">
        <f t="shared" si="132"/>
        <v>2.1650692973732479E-2</v>
      </c>
      <c r="AP683" s="122">
        <f t="shared" si="133"/>
        <v>0.13345304639678665</v>
      </c>
      <c r="AQ683" s="122">
        <f t="shared" si="134"/>
        <v>0.19716787830032403</v>
      </c>
      <c r="AR683" s="122">
        <f t="shared" si="135"/>
        <v>2.2034341670117096E-2</v>
      </c>
      <c r="AS683" s="122">
        <f t="shared" si="136"/>
        <v>0.16408806762767283</v>
      </c>
      <c r="AT683" s="122">
        <f t="shared" si="137"/>
        <v>7.9130978641435576E-2</v>
      </c>
      <c r="AU683" s="122">
        <f t="shared" si="138"/>
        <v>0.16643944188415244</v>
      </c>
      <c r="AV683" s="122">
        <f t="shared" si="139"/>
        <v>4.7661431343435735E-2</v>
      </c>
      <c r="AW683" s="122">
        <f t="shared" si="140"/>
        <v>3.5257315990780878E-2</v>
      </c>
      <c r="AX683" s="122">
        <f t="shared" si="141"/>
        <v>0.99999999999999978</v>
      </c>
      <c r="AY683" s="122">
        <f>SUMPRODUCT(AN683:AW683,幕後結果_最佳化!$Z$1005:$AI$1005)</f>
        <v>0.19974227679868026</v>
      </c>
      <c r="AZ683" s="122">
        <f>(SUMPRODUCT(AN683:AW683,MMULT(AN683:AW683,幕後結果!$AB$9:$AK$18)))*252</f>
        <v>5.5608002963964856E-2</v>
      </c>
      <c r="BA683" s="122">
        <f t="shared" si="142"/>
        <v>0.23581349190401479</v>
      </c>
      <c r="BB683" s="98">
        <f t="shared" si="143"/>
        <v>0.66511154867475153</v>
      </c>
      <c r="BC683" s="56"/>
      <c r="BD683" s="56"/>
    </row>
    <row r="684" spans="1:56">
      <c r="A684" s="91">
        <v>683</v>
      </c>
      <c r="B684" s="122">
        <v>0.52554907858852129</v>
      </c>
      <c r="C684" s="122">
        <v>0.25053683778267488</v>
      </c>
      <c r="D684" s="122">
        <v>0.33313107183675972</v>
      </c>
      <c r="E684" s="122">
        <v>0.33945148538787895</v>
      </c>
      <c r="F684" s="122">
        <v>0.73883134710241105</v>
      </c>
      <c r="G684" s="122">
        <v>0.61389163084640486</v>
      </c>
      <c r="H684" s="122">
        <v>0.6780603785559256</v>
      </c>
      <c r="I684" s="122">
        <v>0.56870493150351842</v>
      </c>
      <c r="J684" s="122">
        <v>0.10209766561789935</v>
      </c>
      <c r="K684" s="100">
        <v>0.14244292462230423</v>
      </c>
      <c r="L684" s="101"/>
      <c r="M684" s="102">
        <v>683</v>
      </c>
      <c r="N684" s="125">
        <v>6.4085882560107554E-2</v>
      </c>
      <c r="O684" s="125">
        <v>-0.67280135506262562</v>
      </c>
      <c r="P684" s="125">
        <v>-0.43128364106513661</v>
      </c>
      <c r="Q684" s="125">
        <v>-0.41396058784182771</v>
      </c>
      <c r="R684" s="125">
        <v>0.63974667459438994</v>
      </c>
      <c r="S684" s="125">
        <v>0.28947652932016976</v>
      </c>
      <c r="T684" s="125">
        <v>0.46228180914456546</v>
      </c>
      <c r="U684" s="122">
        <v>0.1730779751018538</v>
      </c>
      <c r="V684" s="122">
        <v>-1.2696892844978831</v>
      </c>
      <c r="W684" s="94">
        <v>-1.069408032924994</v>
      </c>
      <c r="X684" s="56"/>
      <c r="Y684" s="95">
        <v>683</v>
      </c>
      <c r="Z684" s="122">
        <f>(幕後結果!$AB$2+幕後結果!$AB$4*幕後結果_最佳化!$N1685)*12/3</f>
        <v>3.1275527990262147E-2</v>
      </c>
      <c r="AA684" s="122">
        <f>(幕後結果!$AC$2+幕後結果!$AC$4*幕後結果_最佳化!$O1685)*12/3</f>
        <v>-2.2995199098931653</v>
      </c>
      <c r="AB684" s="122">
        <f>(幕後結果!$AD$2+幕後結果!$AD$4*幕後結果_最佳化!$P1685)*12/3</f>
        <v>3.9870355164289439E-2</v>
      </c>
      <c r="AC684" s="122">
        <f>(幕後結果!$AE$2+幕後結果!$AE$4*幕後結果_最佳化!$Q1685)*12/3</f>
        <v>0.37341162814318185</v>
      </c>
      <c r="AD684" s="122">
        <f>(幕後結果!$AF$2+幕後結果!$AF$4*幕後結果_最佳化!$R1685)*12/3</f>
        <v>0.19762661220573549</v>
      </c>
      <c r="AE684" s="122">
        <f>(幕後結果!$AG$2+幕後結果!$AG$4*幕後結果_最佳化!$S1685)*12/3</f>
        <v>0.13770256035280204</v>
      </c>
      <c r="AF684" s="122">
        <f>(幕後結果!$AH$2+幕後結果!$AH$4*幕後結果_最佳化!$T1685)*12/3</f>
        <v>1.7640062413923596</v>
      </c>
      <c r="AG684" s="122">
        <f>(幕後結果!$AI$2+幕後結果!$AI$4*幕後結果_最佳化!$U1685)*12/3</f>
        <v>-0.44296888069660573</v>
      </c>
      <c r="AH684" s="122">
        <f>(幕後結果!$AJ$2+幕後結果!$AJ$4*幕後結果_最佳化!$V1685)*12/3</f>
        <v>-0.84802135909090615</v>
      </c>
      <c r="AI684" s="96">
        <f>(幕後結果!$AK$2+幕後結果!$AK$4*幕後結果_最佳化!$W1685)*12/3</f>
        <v>-0.90223659443618998</v>
      </c>
      <c r="AJ684" s="56"/>
      <c r="AK684" s="56"/>
      <c r="AL684" s="56"/>
      <c r="AM684" s="104">
        <v>683</v>
      </c>
      <c r="AN684" s="122">
        <f t="shared" si="131"/>
        <v>4.1092797111292635E-2</v>
      </c>
      <c r="AO684" s="122">
        <f t="shared" si="132"/>
        <v>5.8164050327808178E-2</v>
      </c>
      <c r="AP684" s="122">
        <f t="shared" si="133"/>
        <v>0.11718075262353461</v>
      </c>
      <c r="AQ684" s="122">
        <f t="shared" si="134"/>
        <v>9.4790493809477086E-2</v>
      </c>
      <c r="AR684" s="122">
        <f t="shared" si="135"/>
        <v>0.17096652019249112</v>
      </c>
      <c r="AS684" s="122">
        <f t="shared" si="136"/>
        <v>0.16039389430027776</v>
      </c>
      <c r="AT684" s="122">
        <f t="shared" si="137"/>
        <v>7.8488772716202734E-2</v>
      </c>
      <c r="AU684" s="122">
        <f t="shared" si="138"/>
        <v>0.17064855002065396</v>
      </c>
      <c r="AV684" s="122">
        <f t="shared" si="139"/>
        <v>5.7046003478910784E-2</v>
      </c>
      <c r="AW684" s="122">
        <f t="shared" si="140"/>
        <v>5.1228165419351004E-2</v>
      </c>
      <c r="AX684" s="122">
        <f t="shared" si="141"/>
        <v>0.99999999999999978</v>
      </c>
      <c r="AY684" s="122">
        <f>SUMPRODUCT(AN684:AW684,幕後結果_最佳化!$Z$1005:$AI$1005)</f>
        <v>2.3215882856877351E-2</v>
      </c>
      <c r="AZ684" s="122">
        <f>(SUMPRODUCT(AN684:AW684,MMULT(AN684:AW684,幕後結果!$AB$9:$AK$18)))*252</f>
        <v>4.5164646413345368E-2</v>
      </c>
      <c r="BA684" s="122">
        <f t="shared" si="142"/>
        <v>0.2125197553484037</v>
      </c>
      <c r="BB684" s="98">
        <f t="shared" si="143"/>
        <v>-9.2622528719048344E-2</v>
      </c>
      <c r="BC684" s="56"/>
      <c r="BD684" s="56"/>
    </row>
    <row r="685" spans="1:56">
      <c r="A685" s="91">
        <v>684</v>
      </c>
      <c r="B685" s="122">
        <v>0.74950369444827825</v>
      </c>
      <c r="C685" s="122">
        <v>0.2080811605831383</v>
      </c>
      <c r="D685" s="122">
        <v>0.8922078760093568</v>
      </c>
      <c r="E685" s="122">
        <v>0.18411884458307126</v>
      </c>
      <c r="F685" s="122">
        <v>0.23464303851913293</v>
      </c>
      <c r="G685" s="122">
        <v>0.972559431565442</v>
      </c>
      <c r="H685" s="122">
        <v>0.3417497271840797</v>
      </c>
      <c r="I685" s="122">
        <v>0.58374315701966717</v>
      </c>
      <c r="J685" s="122">
        <v>0.41490248380042805</v>
      </c>
      <c r="K685" s="100">
        <v>0.16201644426708928</v>
      </c>
      <c r="L685" s="101"/>
      <c r="M685" s="102">
        <v>684</v>
      </c>
      <c r="N685" s="125">
        <v>0.67292876499620669</v>
      </c>
      <c r="O685" s="125">
        <v>-0.81309721835898352</v>
      </c>
      <c r="P685" s="125">
        <v>1.2383555680104943</v>
      </c>
      <c r="Q685" s="125">
        <v>-0.89977934362594303</v>
      </c>
      <c r="R685" s="125">
        <v>-0.72364114077023645</v>
      </c>
      <c r="S685" s="125">
        <v>1.9198160653613825</v>
      </c>
      <c r="T685" s="125">
        <v>-0.40769248639074745</v>
      </c>
      <c r="U685" s="122">
        <v>0.21147878374016646</v>
      </c>
      <c r="V685" s="122">
        <v>-0.21495171088605958</v>
      </c>
      <c r="W685" s="94">
        <v>-0.98620426148650409</v>
      </c>
      <c r="X685" s="56"/>
      <c r="Y685" s="95">
        <v>684</v>
      </c>
      <c r="Z685" s="122">
        <f>(幕後結果!$AB$2+幕後結果!$AB$4*幕後結果_最佳化!$N1686)*12/3</f>
        <v>0.7871846503204325</v>
      </c>
      <c r="AA685" s="122">
        <f>(幕後結果!$AC$2+幕後結果!$AC$4*幕後結果_最佳化!$O1686)*12/3</f>
        <v>-2.4399584822310878</v>
      </c>
      <c r="AB685" s="122">
        <f>(幕後結果!$AD$2+幕後結果!$AD$4*幕後結果_最佳化!$P1686)*12/3</f>
        <v>1.6548095025925154</v>
      </c>
      <c r="AC685" s="122">
        <f>(幕後結果!$AE$2+幕後結果!$AE$4*幕後結果_最佳化!$Q1686)*12/3</f>
        <v>0.4267060481697465</v>
      </c>
      <c r="AD685" s="122">
        <f>(幕後結果!$AF$2+幕後結果!$AF$4*幕後結果_最佳化!$R1686)*12/3</f>
        <v>-0.63614530420564286</v>
      </c>
      <c r="AE685" s="122">
        <f>(幕後結果!$AG$2+幕後結果!$AG$4*幕後結果_最佳化!$S1686)*12/3</f>
        <v>1.3286403800304285</v>
      </c>
      <c r="AF685" s="122">
        <f>(幕後結果!$AH$2+幕後結果!$AH$4*幕後結果_最佳化!$T1686)*12/3</f>
        <v>0.89387181422694939</v>
      </c>
      <c r="AG685" s="122">
        <f>(幕後結果!$AI$2+幕後結果!$AI$4*幕後結果_最佳化!$U1686)*12/3</f>
        <v>-0.24751762791072396</v>
      </c>
      <c r="AH685" s="122">
        <f>(幕後結果!$AJ$2+幕後結果!$AJ$4*幕後結果_最佳化!$V1686)*12/3</f>
        <v>-0.16875039369891709</v>
      </c>
      <c r="AI685" s="96">
        <f>(幕後結果!$AK$2+幕後結果!$AK$4*幕後結果_最佳化!$W1686)*12/3</f>
        <v>-0.88095487881346257</v>
      </c>
      <c r="AJ685" s="56"/>
      <c r="AK685" s="56"/>
      <c r="AL685" s="56"/>
      <c r="AM685" s="104">
        <v>684</v>
      </c>
      <c r="AN685" s="122">
        <f t="shared" si="131"/>
        <v>0.14287805839653822</v>
      </c>
      <c r="AO685" s="122">
        <f t="shared" si="132"/>
        <v>0.15154233274674783</v>
      </c>
      <c r="AP685" s="122">
        <f t="shared" si="133"/>
        <v>0.14922036129199431</v>
      </c>
      <c r="AQ685" s="122">
        <f t="shared" si="134"/>
        <v>0.17028603308076953</v>
      </c>
      <c r="AR685" s="122">
        <f t="shared" si="135"/>
        <v>3.6999596430703711E-2</v>
      </c>
      <c r="AS685" s="122">
        <f t="shared" si="136"/>
        <v>0.16189416619976299</v>
      </c>
      <c r="AT685" s="122">
        <f t="shared" si="137"/>
        <v>0.12161179161924345</v>
      </c>
      <c r="AU685" s="122">
        <f t="shared" si="138"/>
        <v>6.2339187126080001E-3</v>
      </c>
      <c r="AV685" s="122">
        <f t="shared" si="139"/>
        <v>4.2491650501465014E-2</v>
      </c>
      <c r="AW685" s="122">
        <f t="shared" si="140"/>
        <v>1.6842091020166781E-2</v>
      </c>
      <c r="AX685" s="122">
        <f t="shared" si="141"/>
        <v>0.99999999999999967</v>
      </c>
      <c r="AY685" s="122">
        <f>SUMPRODUCT(AN685:AW685,幕後結果_最佳化!$Z$1005:$AI$1005)</f>
        <v>0.19713447780730731</v>
      </c>
      <c r="AZ685" s="122">
        <f>(SUMPRODUCT(AN685:AW685,MMULT(AN685:AW685,幕後結果!$AB$9:$AK$18)))*252</f>
        <v>5.6169816820675074E-2</v>
      </c>
      <c r="BA685" s="122">
        <f t="shared" si="142"/>
        <v>0.23700172324410443</v>
      </c>
      <c r="BB685" s="98">
        <f t="shared" si="143"/>
        <v>0.65077365555038846</v>
      </c>
      <c r="BC685" s="56"/>
      <c r="BD685" s="56"/>
    </row>
    <row r="686" spans="1:56">
      <c r="A686" s="91">
        <v>685</v>
      </c>
      <c r="B686" s="122">
        <v>0.98997379536294861</v>
      </c>
      <c r="C686" s="122">
        <v>0.12394493743389057</v>
      </c>
      <c r="D686" s="122">
        <v>0.50348360237764522</v>
      </c>
      <c r="E686" s="122">
        <v>0.64751884081231204</v>
      </c>
      <c r="F686" s="122">
        <v>3.6045072370432862E-2</v>
      </c>
      <c r="G686" s="122">
        <v>0.52463978638578879</v>
      </c>
      <c r="H686" s="122">
        <v>0.50844144610004394</v>
      </c>
      <c r="I686" s="122">
        <v>0.66955649809464823</v>
      </c>
      <c r="J686" s="122">
        <v>1.0159955339745785E-2</v>
      </c>
      <c r="K686" s="100">
        <v>0.48886176598829545</v>
      </c>
      <c r="L686" s="101"/>
      <c r="M686" s="102">
        <v>685</v>
      </c>
      <c r="N686" s="125">
        <v>2.3253657872009863</v>
      </c>
      <c r="O686" s="125">
        <v>-1.1554898789649342</v>
      </c>
      <c r="P686" s="125">
        <v>8.7322071900069638E-3</v>
      </c>
      <c r="Q686" s="125">
        <v>0.37863043469955182</v>
      </c>
      <c r="R686" s="125">
        <v>-1.7985484076526599</v>
      </c>
      <c r="S686" s="125">
        <v>6.1802104897296123E-2</v>
      </c>
      <c r="T686" s="125">
        <v>2.1161146673274307E-2</v>
      </c>
      <c r="U686" s="122">
        <v>0.43868885485129527</v>
      </c>
      <c r="V686" s="122">
        <v>-2.3203877553499481</v>
      </c>
      <c r="W686" s="94">
        <v>-2.7923040460225933E-2</v>
      </c>
      <c r="X686" s="56"/>
      <c r="Y686" s="95">
        <v>685</v>
      </c>
      <c r="Z686" s="122">
        <f>(幕後結果!$AB$2+幕後結果!$AB$4*幕後結果_最佳化!$N1687)*12/3</f>
        <v>2.8387684910690241</v>
      </c>
      <c r="AA686" s="122">
        <f>(幕後結果!$AC$2+幕後結果!$AC$4*幕後結果_最佳化!$O1687)*12/3</f>
        <v>-2.7682284259226044</v>
      </c>
      <c r="AB686" s="122">
        <f>(幕後結果!$AD$2+幕後結果!$AD$4*幕後結果_最佳化!$P1687)*12/3</f>
        <v>1.0529305173898531</v>
      </c>
      <c r="AC686" s="122">
        <f>(幕後結果!$AE$2+幕後結果!$AE$4*幕後結果_最佳化!$Q1687)*12/3</f>
        <v>1.1030659712665134</v>
      </c>
      <c r="AD686" s="122">
        <f>(幕後結果!$AF$2+幕後結果!$AF$4*幕後結果_最佳化!$R1687)*12/3</f>
        <v>-1.4734186957658924</v>
      </c>
      <c r="AE686" s="122">
        <f>(幕後結果!$AG$2+幕後結果!$AG$4*幕後結果_最佳化!$S1687)*12/3</f>
        <v>0.6094004347436075</v>
      </c>
      <c r="AF686" s="122">
        <f>(幕後結果!$AH$2+幕後結果!$AH$4*幕後結果_最佳化!$T1687)*12/3</f>
        <v>1.2863363528794154</v>
      </c>
      <c r="AG686" s="122">
        <f>(幕後結果!$AI$2+幕後結果!$AI$4*幕後結果_最佳化!$U1687)*12/3</f>
        <v>0.59342491874722514</v>
      </c>
      <c r="AH686" s="122">
        <f>(幕後結果!$AJ$2+幕後結果!$AJ$4*幕後結果_最佳化!$V1687)*12/3</f>
        <v>-1.4705050799274335</v>
      </c>
      <c r="AI686" s="96">
        <f>(幕後結果!$AK$2+幕後結果!$AK$4*幕後結果_最佳化!$W1687)*12/3</f>
        <v>-0.45073851962165729</v>
      </c>
      <c r="AJ686" s="56"/>
      <c r="AK686" s="56"/>
      <c r="AL686" s="56"/>
      <c r="AM686" s="104">
        <v>685</v>
      </c>
      <c r="AN686" s="122">
        <f t="shared" si="131"/>
        <v>5.231941450122346E-2</v>
      </c>
      <c r="AO686" s="122">
        <f t="shared" si="132"/>
        <v>0.18348527922549879</v>
      </c>
      <c r="AP686" s="122">
        <f t="shared" si="133"/>
        <v>3.22304761668765E-2</v>
      </c>
      <c r="AQ686" s="122">
        <f t="shared" si="134"/>
        <v>0.14955759271088276</v>
      </c>
      <c r="AR686" s="122">
        <f t="shared" si="135"/>
        <v>5.0226979051541248E-2</v>
      </c>
      <c r="AS686" s="122">
        <f t="shared" si="136"/>
        <v>0.22085844158218998</v>
      </c>
      <c r="AT686" s="122">
        <f t="shared" si="137"/>
        <v>5.7592229948767656E-2</v>
      </c>
      <c r="AU686" s="122">
        <f t="shared" si="138"/>
        <v>0.16093908785250888</v>
      </c>
      <c r="AV686" s="122">
        <f t="shared" si="139"/>
        <v>5.2533203450094212E-2</v>
      </c>
      <c r="AW686" s="122">
        <f t="shared" si="140"/>
        <v>4.0257295510416589E-2</v>
      </c>
      <c r="AX686" s="122">
        <f t="shared" si="141"/>
        <v>1</v>
      </c>
      <c r="AY686" s="122">
        <f>SUMPRODUCT(AN686:AW686,幕後結果_最佳化!$Z$1005:$AI$1005)</f>
        <v>-0.11743937709280855</v>
      </c>
      <c r="AZ686" s="122">
        <f>(SUMPRODUCT(AN686:AW686,MMULT(AN686:AW686,幕後結果!$AB$9:$AK$18)))*252</f>
        <v>5.9492356286132038E-2</v>
      </c>
      <c r="BA686" s="122">
        <f t="shared" si="142"/>
        <v>0.24391054976390841</v>
      </c>
      <c r="BB686" s="98">
        <f t="shared" si="143"/>
        <v>-0.65736958589125383</v>
      </c>
      <c r="BC686" s="56"/>
      <c r="BD686" s="56"/>
    </row>
    <row r="687" spans="1:56">
      <c r="A687" s="91">
        <v>686</v>
      </c>
      <c r="B687" s="122">
        <v>0.6668705405537021</v>
      </c>
      <c r="C687" s="122">
        <v>0.33247090644223931</v>
      </c>
      <c r="D687" s="122">
        <v>0.80816298761841576</v>
      </c>
      <c r="E687" s="122">
        <v>0.20896324797691879</v>
      </c>
      <c r="F687" s="122">
        <v>0.28778152890814401</v>
      </c>
      <c r="G687" s="122">
        <v>0.81229137082795599</v>
      </c>
      <c r="H687" s="122">
        <v>0.59569142433284794</v>
      </c>
      <c r="I687" s="122">
        <v>0.55506414423510764</v>
      </c>
      <c r="J687" s="122">
        <v>0.43649891937024088</v>
      </c>
      <c r="K687" s="100">
        <v>0.37649397457435496</v>
      </c>
      <c r="L687" s="101"/>
      <c r="M687" s="102">
        <v>686</v>
      </c>
      <c r="N687" s="125">
        <v>0.43128807665281393</v>
      </c>
      <c r="O687" s="125">
        <v>-0.43310042659018566</v>
      </c>
      <c r="P687" s="125">
        <v>0.87114676097013966</v>
      </c>
      <c r="Q687" s="125">
        <v>-0.81002380202134139</v>
      </c>
      <c r="R687" s="125">
        <v>-0.55987741052521556</v>
      </c>
      <c r="S687" s="125">
        <v>0.88637171030716677</v>
      </c>
      <c r="T687" s="125">
        <v>0.24221038138265702</v>
      </c>
      <c r="U687" s="122">
        <v>0.13846654067413597</v>
      </c>
      <c r="V687" s="122">
        <v>-0.15985177390396182</v>
      </c>
      <c r="W687" s="94">
        <v>-0.31470196896114577</v>
      </c>
      <c r="X687" s="56"/>
      <c r="Y687" s="95">
        <v>686</v>
      </c>
      <c r="Z687" s="122">
        <f>(幕後結果!$AB$2+幕後結果!$AB$4*幕後結果_最佳化!$N1688)*12/3</f>
        <v>0.48717555780372218</v>
      </c>
      <c r="AA687" s="122">
        <f>(幕後結果!$AC$2+幕後結果!$AC$4*幕後結果_最佳化!$O1688)*12/3</f>
        <v>-1.9372901599010544</v>
      </c>
      <c r="AB687" s="122">
        <f>(幕後結果!$AD$2+幕後結果!$AD$4*幕後結果_最佳化!$P1688)*12/3</f>
        <v>1.3026433973131906</v>
      </c>
      <c r="AC687" s="122">
        <f>(幕後結果!$AE$2+幕後結果!$AE$4*幕後結果_最佳化!$Q1688)*12/3</f>
        <v>0.45658302424893166</v>
      </c>
      <c r="AD687" s="122">
        <f>(幕後結果!$AF$2+幕後結果!$AF$4*幕後結果_最佳化!$R1688)*12/3</f>
        <v>-0.50321560611717209</v>
      </c>
      <c r="AE687" s="122">
        <f>(幕後結果!$AG$2+幕後結果!$AG$4*幕後結果_最佳化!$S1688)*12/3</f>
        <v>0.61856625584192138</v>
      </c>
      <c r="AF687" s="122">
        <f>(幕後結果!$AH$2+幕後結果!$AH$4*幕後結果_最佳化!$T1688)*12/3</f>
        <v>1.4821088597485561</v>
      </c>
      <c r="AG687" s="122">
        <f>(幕後結果!$AI$2+幕後結果!$AI$4*幕後結果_最佳化!$U1688)*12/3</f>
        <v>-0.48749301344503343</v>
      </c>
      <c r="AH687" s="122">
        <f>(幕後結果!$AJ$2+幕後結果!$AJ$4*幕後結果_最佳化!$V1688)*12/3</f>
        <v>4.5589499507731474E-2</v>
      </c>
      <c r="AI687" s="96">
        <f>(幕後結果!$AK$2+幕後結果!$AK$4*幕後結果_最佳化!$W1688)*12/3</f>
        <v>-0.59684828691134684</v>
      </c>
      <c r="AJ687" s="56"/>
      <c r="AK687" s="56"/>
      <c r="AL687" s="56"/>
      <c r="AM687" s="104">
        <v>686</v>
      </c>
      <c r="AN687" s="122">
        <f t="shared" si="131"/>
        <v>9.1717797624503074E-3</v>
      </c>
      <c r="AO687" s="122">
        <f t="shared" si="132"/>
        <v>0.16791933258729355</v>
      </c>
      <c r="AP687" s="122">
        <f t="shared" si="133"/>
        <v>4.1223545447943322E-2</v>
      </c>
      <c r="AQ687" s="122">
        <f t="shared" si="134"/>
        <v>0.16835636974763915</v>
      </c>
      <c r="AR687" s="122">
        <f t="shared" si="135"/>
        <v>9.6350268356713745E-2</v>
      </c>
      <c r="AS687" s="122">
        <f t="shared" si="136"/>
        <v>0.17381475115785455</v>
      </c>
      <c r="AT687" s="122">
        <f t="shared" si="137"/>
        <v>4.0867633736033769E-2</v>
      </c>
      <c r="AU687" s="122">
        <f t="shared" si="138"/>
        <v>0.10784262012905954</v>
      </c>
      <c r="AV687" s="122">
        <f t="shared" si="139"/>
        <v>3.1525783143723694E-2</v>
      </c>
      <c r="AW687" s="122">
        <f t="shared" si="140"/>
        <v>0.16292791593128833</v>
      </c>
      <c r="AX687" s="122">
        <f t="shared" si="141"/>
        <v>0.99999999999999989</v>
      </c>
      <c r="AY687" s="122">
        <f>SUMPRODUCT(AN687:AW687,幕後結果_最佳化!$Z$1005:$AI$1005)</f>
        <v>-0.13014770510092843</v>
      </c>
      <c r="AZ687" s="122">
        <f>(SUMPRODUCT(AN687:AW687,MMULT(AN687:AW687,幕後結果!$AB$9:$AK$18)))*252</f>
        <v>5.0201581677482537E-2</v>
      </c>
      <c r="BA687" s="122">
        <f t="shared" si="142"/>
        <v>0.22405709468232096</v>
      </c>
      <c r="BB687" s="98">
        <f t="shared" si="143"/>
        <v>-0.7723375389932815</v>
      </c>
      <c r="BC687" s="56"/>
      <c r="BD687" s="56"/>
    </row>
    <row r="688" spans="1:56">
      <c r="A688" s="91">
        <v>687</v>
      </c>
      <c r="B688" s="122">
        <v>0.87767949521031707</v>
      </c>
      <c r="C688" s="122">
        <v>0.72288388982291307</v>
      </c>
      <c r="D688" s="122">
        <v>0.45437431271469841</v>
      </c>
      <c r="E688" s="122">
        <v>0.50595636794587229</v>
      </c>
      <c r="F688" s="122">
        <v>0.19347587330413107</v>
      </c>
      <c r="G688" s="122">
        <v>0.57988298419285278</v>
      </c>
      <c r="H688" s="122">
        <v>0.52145915550398736</v>
      </c>
      <c r="I688" s="122">
        <v>3.5809963647091658E-2</v>
      </c>
      <c r="J688" s="122">
        <v>0.17055994176265088</v>
      </c>
      <c r="K688" s="100">
        <v>0.40386497871631644</v>
      </c>
      <c r="L688" s="101"/>
      <c r="M688" s="102">
        <v>687</v>
      </c>
      <c r="N688" s="125">
        <v>1.1634647065548631</v>
      </c>
      <c r="O688" s="125">
        <v>0.59143018518302559</v>
      </c>
      <c r="P688" s="125">
        <v>-0.11461709970690659</v>
      </c>
      <c r="Q688" s="125">
        <v>1.4930955056821356E-2</v>
      </c>
      <c r="R688" s="125">
        <v>-0.86515859682070229</v>
      </c>
      <c r="S688" s="125">
        <v>0.20159413381447763</v>
      </c>
      <c r="T688" s="125">
        <v>5.381609142837819E-2</v>
      </c>
      <c r="U688" s="122">
        <v>-1.8015265446723232</v>
      </c>
      <c r="V688" s="122">
        <v>-0.95195484366522121</v>
      </c>
      <c r="W688" s="94">
        <v>-0.24335557242735883</v>
      </c>
      <c r="X688" s="56"/>
      <c r="Y688" s="95">
        <v>687</v>
      </c>
      <c r="Z688" s="122">
        <f>(幕後結果!$AB$2+幕後結果!$AB$4*幕後結果_最佳化!$N1689)*12/3</f>
        <v>1.3962097432497647</v>
      </c>
      <c r="AA688" s="122">
        <f>(幕後結果!$AC$2+幕後結果!$AC$4*幕後結果_最佳化!$O1689)*12/3</f>
        <v>-0.46179703970822361</v>
      </c>
      <c r="AB688" s="122">
        <f>(幕後結果!$AD$2+幕後結果!$AD$4*幕後結果_最佳化!$P1689)*12/3</f>
        <v>0.77359955985843687</v>
      </c>
      <c r="AC688" s="122">
        <f>(幕後結果!$AE$2+幕後結果!$AE$4*幕後結果_最佳化!$Q1689)*12/3</f>
        <v>1.0433007638447911</v>
      </c>
      <c r="AD688" s="122">
        <f>(幕後結果!$AF$2+幕後結果!$AF$4*幕後結果_最佳化!$R1689)*12/3</f>
        <v>-0.6513110581357977</v>
      </c>
      <c r="AE688" s="122">
        <f>(幕後結果!$AG$2+幕後結果!$AG$4*幕後結果_最佳化!$S1689)*12/3</f>
        <v>0.78121640946251991</v>
      </c>
      <c r="AF688" s="122">
        <f>(幕後結果!$AH$2+幕後結果!$AH$4*幕後結果_最佳化!$T1689)*12/3</f>
        <v>1.2698469399348631</v>
      </c>
      <c r="AG688" s="122">
        <f>(幕後結果!$AI$2+幕後結果!$AI$4*幕後結果_最佳化!$U1689)*12/3</f>
        <v>-2.4980251369480406</v>
      </c>
      <c r="AH688" s="122">
        <f>(幕後結果!$AJ$2+幕後結果!$AJ$4*幕後結果_最佳化!$V1689)*12/3</f>
        <v>-0.39660026613356414</v>
      </c>
      <c r="AI688" s="96">
        <f>(幕後結果!$AK$2+幕後結果!$AK$4*幕後結果_最佳化!$W1689)*12/3</f>
        <v>-0.43427996907573813</v>
      </c>
      <c r="AJ688" s="56"/>
      <c r="AK688" s="56"/>
      <c r="AL688" s="56"/>
      <c r="AM688" s="104">
        <v>687</v>
      </c>
      <c r="AN688" s="122">
        <f t="shared" si="131"/>
        <v>5.6971801313404194E-2</v>
      </c>
      <c r="AO688" s="122">
        <f t="shared" si="132"/>
        <v>0.13205315522705791</v>
      </c>
      <c r="AP688" s="122">
        <f t="shared" si="133"/>
        <v>0.1414086028049015</v>
      </c>
      <c r="AQ688" s="122">
        <f t="shared" si="134"/>
        <v>2.5628075690899638E-3</v>
      </c>
      <c r="AR688" s="122">
        <f t="shared" si="135"/>
        <v>0.14211228451616112</v>
      </c>
      <c r="AS688" s="122">
        <f t="shared" si="136"/>
        <v>0.10386384898351052</v>
      </c>
      <c r="AT688" s="122">
        <f t="shared" si="137"/>
        <v>0.15959898197671557</v>
      </c>
      <c r="AU688" s="122">
        <f t="shared" si="138"/>
        <v>0.14787003738864282</v>
      </c>
      <c r="AV688" s="122">
        <f t="shared" si="139"/>
        <v>4.9364189134761725E-2</v>
      </c>
      <c r="AW688" s="122">
        <f t="shared" si="140"/>
        <v>6.4194291085754807E-2</v>
      </c>
      <c r="AX688" s="122">
        <f t="shared" si="141"/>
        <v>1</v>
      </c>
      <c r="AY688" s="122">
        <f>SUMPRODUCT(AN688:AW688,幕後結果_最佳化!$Z$1005:$AI$1005)</f>
        <v>-5.5327520853887979E-2</v>
      </c>
      <c r="AZ688" s="122">
        <f>(SUMPRODUCT(AN688:AW688,MMULT(AN688:AW688,幕後結果!$AB$9:$AK$18)))*252</f>
        <v>4.7443955819954489E-2</v>
      </c>
      <c r="BA688" s="122">
        <f t="shared" si="142"/>
        <v>0.21781633506225948</v>
      </c>
      <c r="BB688" s="98">
        <f t="shared" si="143"/>
        <v>-0.45096489584131116</v>
      </c>
      <c r="BC688" s="56"/>
      <c r="BD688" s="56"/>
    </row>
    <row r="689" spans="1:56">
      <c r="A689" s="91">
        <v>688</v>
      </c>
      <c r="B689" s="122">
        <v>5.386284916857953E-2</v>
      </c>
      <c r="C689" s="122">
        <v>0.94604801331796207</v>
      </c>
      <c r="D689" s="122">
        <v>0.65261790867672653</v>
      </c>
      <c r="E689" s="122">
        <v>0.69526870438847044</v>
      </c>
      <c r="F689" s="122">
        <v>0.33608943794043133</v>
      </c>
      <c r="G689" s="122">
        <v>0.44380343654037668</v>
      </c>
      <c r="H689" s="122">
        <v>0.50391811058613678</v>
      </c>
      <c r="I689" s="122">
        <v>0.49887798984844633</v>
      </c>
      <c r="J689" s="122">
        <v>0.50454999960237812</v>
      </c>
      <c r="K689" s="100">
        <v>0.65859789010504466</v>
      </c>
      <c r="L689" s="101"/>
      <c r="M689" s="102">
        <v>688</v>
      </c>
      <c r="N689" s="125">
        <v>-1.608500081637829</v>
      </c>
      <c r="O689" s="125">
        <v>1.6076859676831021</v>
      </c>
      <c r="P689" s="125">
        <v>0.39239797417423583</v>
      </c>
      <c r="Q689" s="125">
        <v>0.51084072302417904</v>
      </c>
      <c r="R689" s="125">
        <v>-0.42315952406377205</v>
      </c>
      <c r="S689" s="125">
        <v>-0.14133301005999965</v>
      </c>
      <c r="T689" s="125">
        <v>9.8214046714892103E-3</v>
      </c>
      <c r="U689" s="122">
        <v>-2.8124660780546114E-3</v>
      </c>
      <c r="V689" s="122">
        <v>1.1405404923434389E-2</v>
      </c>
      <c r="W689" s="94">
        <v>0.40863952554630795</v>
      </c>
      <c r="X689" s="56"/>
      <c r="Y689" s="95">
        <v>688</v>
      </c>
      <c r="Z689" s="122">
        <f>(幕後結果!$AB$2+幕後結果!$AB$4*幕後結果_最佳化!$N1690)*12/3</f>
        <v>-2.0453242396867797</v>
      </c>
      <c r="AA689" s="122">
        <f>(幕後結果!$AC$2+幕後結果!$AC$4*幕後結果_最佳化!$O1690)*12/3</f>
        <v>0.69783517674332407</v>
      </c>
      <c r="AB689" s="122">
        <f>(幕後結果!$AD$2+幕後結果!$AD$4*幕後結果_最佳化!$P1690)*12/3</f>
        <v>0.48099942209212143</v>
      </c>
      <c r="AC689" s="122">
        <f>(幕後結果!$AE$2+幕後結果!$AE$4*幕後結果_最佳化!$Q1690)*12/3</f>
        <v>1.5331594964624953</v>
      </c>
      <c r="AD689" s="122">
        <f>(幕後結果!$AF$2+幕後結果!$AF$4*幕後結果_最佳化!$R1690)*12/3</f>
        <v>-4.5532192241010273E-2</v>
      </c>
      <c r="AE689" s="122">
        <f>(幕後結果!$AG$2+幕後結果!$AG$4*幕後結果_最佳化!$S1690)*12/3</f>
        <v>0.61207749738548167</v>
      </c>
      <c r="AF689" s="122">
        <f>(幕後結果!$AH$2+幕後結果!$AH$4*幕後結果_最佳化!$T1690)*12/3</f>
        <v>0.69555041265532014</v>
      </c>
      <c r="AG689" s="122">
        <f>(幕後結果!$AI$2+幕後結果!$AI$4*幕後結果_最佳化!$U1690)*12/3</f>
        <v>-1.8389749289104504</v>
      </c>
      <c r="AH689" s="122">
        <f>(幕後結果!$AJ$2+幕後結果!$AJ$4*幕後結果_最佳化!$V1690)*12/3</f>
        <v>0.35584284094254737</v>
      </c>
      <c r="AI689" s="96">
        <f>(幕後結果!$AK$2+幕後結果!$AK$4*幕後結果_最佳化!$W1690)*12/3</f>
        <v>-0.45861347089380211</v>
      </c>
      <c r="AJ689" s="56"/>
      <c r="AK689" s="56"/>
      <c r="AL689" s="56"/>
      <c r="AM689" s="104">
        <v>688</v>
      </c>
      <c r="AN689" s="122">
        <f t="shared" si="131"/>
        <v>0.12994736837180235</v>
      </c>
      <c r="AO689" s="122">
        <f t="shared" si="132"/>
        <v>0.19381380455452502</v>
      </c>
      <c r="AP689" s="122">
        <f t="shared" si="133"/>
        <v>9.0030794095611349E-2</v>
      </c>
      <c r="AQ689" s="122">
        <f t="shared" si="134"/>
        <v>1.4019956331320993E-2</v>
      </c>
      <c r="AR689" s="122">
        <f t="shared" si="135"/>
        <v>1.9648864052585022E-2</v>
      </c>
      <c r="AS689" s="122">
        <f t="shared" si="136"/>
        <v>0.19294497087566714</v>
      </c>
      <c r="AT689" s="122">
        <f t="shared" si="137"/>
        <v>0.20416509780916595</v>
      </c>
      <c r="AU689" s="122">
        <f t="shared" si="138"/>
        <v>0.12106416938076743</v>
      </c>
      <c r="AV689" s="122">
        <f t="shared" si="139"/>
        <v>2.1189261057676441E-2</v>
      </c>
      <c r="AW689" s="122">
        <f t="shared" si="140"/>
        <v>1.3175713470878595E-2</v>
      </c>
      <c r="AX689" s="122">
        <f t="shared" si="141"/>
        <v>1.0000000000000002</v>
      </c>
      <c r="AY689" s="122">
        <f>SUMPRODUCT(AN689:AW689,幕後結果_最佳化!$Z$1005:$AI$1005)</f>
        <v>-1.3986514823162334E-2</v>
      </c>
      <c r="AZ689" s="122">
        <f>(SUMPRODUCT(AN689:AW689,MMULT(AN689:AW689,幕後結果!$AB$9:$AK$18)))*252</f>
        <v>6.1429439379043584E-2</v>
      </c>
      <c r="BA689" s="122">
        <f t="shared" si="142"/>
        <v>0.24784963058080919</v>
      </c>
      <c r="BB689" s="98">
        <f t="shared" si="143"/>
        <v>-0.22952027279546414</v>
      </c>
      <c r="BC689" s="56"/>
      <c r="BD689" s="56"/>
    </row>
    <row r="690" spans="1:56">
      <c r="A690" s="91">
        <v>689</v>
      </c>
      <c r="B690" s="122">
        <v>0.53104518595456751</v>
      </c>
      <c r="C690" s="122">
        <v>0.50348998527382616</v>
      </c>
      <c r="D690" s="122">
        <v>0.24247028807148618</v>
      </c>
      <c r="E690" s="122">
        <v>3.3768325583985792E-2</v>
      </c>
      <c r="F690" s="122">
        <v>0.76785539893747057</v>
      </c>
      <c r="G690" s="122">
        <v>0.98351270138202662</v>
      </c>
      <c r="H690" s="122">
        <v>0.29457304299886022</v>
      </c>
      <c r="I690" s="122">
        <v>0.1346587666950867</v>
      </c>
      <c r="J690" s="122">
        <v>0.82379071906799295</v>
      </c>
      <c r="K690" s="100">
        <v>0.72603401693800929</v>
      </c>
      <c r="L690" s="101"/>
      <c r="M690" s="102">
        <v>689</v>
      </c>
      <c r="N690" s="125">
        <v>7.7897449702509003E-2</v>
      </c>
      <c r="O690" s="125">
        <v>8.7482073491724922E-3</v>
      </c>
      <c r="P690" s="125">
        <v>-0.6983784076810553</v>
      </c>
      <c r="Q690" s="125">
        <v>-1.8280859638029621</v>
      </c>
      <c r="R690" s="125">
        <v>0.73180237029421069</v>
      </c>
      <c r="S690" s="125">
        <v>2.1323924537612733</v>
      </c>
      <c r="T690" s="125">
        <v>-0.54007387585584021</v>
      </c>
      <c r="U690" s="122">
        <v>-1.1046355662740488</v>
      </c>
      <c r="V690" s="122">
        <v>0.92990830645663247</v>
      </c>
      <c r="W690" s="94">
        <v>0.60086190807238504</v>
      </c>
      <c r="X690" s="56"/>
      <c r="Y690" s="95">
        <v>689</v>
      </c>
      <c r="Z690" s="122">
        <f>(幕後結果!$AB$2+幕後結果!$AB$4*幕後結果_最佳化!$N1691)*12/3</f>
        <v>4.8423284657537723E-2</v>
      </c>
      <c r="AA690" s="122">
        <f>(幕後結果!$AC$2+幕後結果!$AC$4*幕後結果_最佳化!$O1691)*12/3</f>
        <v>-1.3590948900033997</v>
      </c>
      <c r="AB690" s="122">
        <f>(幕後結果!$AD$2+幕後結果!$AD$4*幕後結果_最佳化!$P1691)*12/3</f>
        <v>-0.11803798561600554</v>
      </c>
      <c r="AC690" s="122">
        <f>(幕後結果!$AE$2+幕後結果!$AE$4*幕後結果_最佳化!$Q1691)*12/3</f>
        <v>-0.59626375970661161</v>
      </c>
      <c r="AD690" s="122">
        <f>(幕後結果!$AF$2+幕後結果!$AF$4*幕後結果_最佳化!$R1691)*12/3</f>
        <v>0.19045188372914665</v>
      </c>
      <c r="AE690" s="122">
        <f>(幕後結果!$AG$2+幕後結果!$AG$4*幕後結果_最佳化!$S1691)*12/3</f>
        <v>0.8410247891748962</v>
      </c>
      <c r="AF690" s="122">
        <f>(幕後結果!$AH$2+幕後結果!$AH$4*幕後結果_最佳化!$T1691)*12/3</f>
        <v>0.89220485587678366</v>
      </c>
      <c r="AG690" s="122">
        <f>(幕後結果!$AI$2+幕後結果!$AI$4*幕後結果_最佳化!$U1691)*12/3</f>
        <v>-1.8263070987424885</v>
      </c>
      <c r="AH690" s="122">
        <f>(幕後結果!$AJ$2+幕後結果!$AJ$4*幕後結果_最佳化!$V1691)*12/3</f>
        <v>0.46879414973682776</v>
      </c>
      <c r="AI690" s="96">
        <f>(幕後結果!$AK$2+幕後結果!$AK$4*幕後結果_最佳化!$W1691)*12/3</f>
        <v>-1.8216005349094289E-3</v>
      </c>
      <c r="AJ690" s="56"/>
      <c r="AK690" s="56"/>
      <c r="AL690" s="56"/>
      <c r="AM690" s="104">
        <v>689</v>
      </c>
      <c r="AN690" s="122">
        <f t="shared" si="131"/>
        <v>0.17290627392979455</v>
      </c>
      <c r="AO690" s="122">
        <f t="shared" si="132"/>
        <v>4.1023611129736716E-2</v>
      </c>
      <c r="AP690" s="122">
        <f t="shared" si="133"/>
        <v>0.15143618588290872</v>
      </c>
      <c r="AQ690" s="122">
        <f t="shared" si="134"/>
        <v>3.0519326650959078E-2</v>
      </c>
      <c r="AR690" s="122">
        <f t="shared" si="135"/>
        <v>3.0968336741238982E-2</v>
      </c>
      <c r="AS690" s="122">
        <f t="shared" si="136"/>
        <v>2.5641081881975083E-2</v>
      </c>
      <c r="AT690" s="122">
        <f t="shared" si="137"/>
        <v>0.17301255344092106</v>
      </c>
      <c r="AU690" s="122">
        <f t="shared" si="138"/>
        <v>0.14783520229213343</v>
      </c>
      <c r="AV690" s="122">
        <f t="shared" si="139"/>
        <v>0.14807879511630784</v>
      </c>
      <c r="AW690" s="122">
        <f t="shared" si="140"/>
        <v>7.857863293402427E-2</v>
      </c>
      <c r="AX690" s="122">
        <f t="shared" si="141"/>
        <v>0.99999999999999967</v>
      </c>
      <c r="AY690" s="122">
        <f>SUMPRODUCT(AN690:AW690,幕後結果_最佳化!$Z$1005:$AI$1005)</f>
        <v>0.10543231716607071</v>
      </c>
      <c r="AZ690" s="122">
        <f>(SUMPRODUCT(AN690:AW690,MMULT(AN690:AW690,幕後結果!$AB$9:$AK$18)))*252</f>
        <v>5.7945524896852625E-2</v>
      </c>
      <c r="BA690" s="122">
        <f t="shared" si="142"/>
        <v>0.24071876723025279</v>
      </c>
      <c r="BB690" s="98">
        <f t="shared" si="143"/>
        <v>0.25977333585402246</v>
      </c>
      <c r="BC690" s="56"/>
      <c r="BD690" s="56"/>
    </row>
    <row r="691" spans="1:56">
      <c r="A691" s="91">
        <v>690</v>
      </c>
      <c r="B691" s="122">
        <v>8.4256237611310958E-3</v>
      </c>
      <c r="C691" s="122">
        <v>0.48323544499310578</v>
      </c>
      <c r="D691" s="122">
        <v>0.41996220925675853</v>
      </c>
      <c r="E691" s="122">
        <v>0.87503205525159888</v>
      </c>
      <c r="F691" s="122">
        <v>0.30725211625544335</v>
      </c>
      <c r="G691" s="122">
        <v>0.86499947042434089</v>
      </c>
      <c r="H691" s="122">
        <v>0.35469872963777371</v>
      </c>
      <c r="I691" s="122">
        <v>0.68170999173104541</v>
      </c>
      <c r="J691" s="122">
        <v>0.22427902799575161</v>
      </c>
      <c r="K691" s="100">
        <v>0.88899323557021215</v>
      </c>
      <c r="L691" s="101"/>
      <c r="M691" s="102">
        <v>690</v>
      </c>
      <c r="N691" s="125">
        <v>-2.3899373400182649</v>
      </c>
      <c r="O691" s="125">
        <v>-4.2034883104164616E-2</v>
      </c>
      <c r="P691" s="125">
        <v>-0.20199015782813454</v>
      </c>
      <c r="Q691" s="125">
        <v>1.1505051130617121</v>
      </c>
      <c r="R691" s="125">
        <v>-0.50365443560102663</v>
      </c>
      <c r="S691" s="125">
        <v>1.1030601170939038</v>
      </c>
      <c r="T691" s="125">
        <v>-0.37266544279592106</v>
      </c>
      <c r="U691" s="122">
        <v>0.47248588195808733</v>
      </c>
      <c r="V691" s="122">
        <v>-0.75782115512074411</v>
      </c>
      <c r="W691" s="94">
        <v>1.221191481314517</v>
      </c>
      <c r="X691" s="56"/>
      <c r="Y691" s="95">
        <v>690</v>
      </c>
      <c r="Z691" s="122">
        <f>(幕後結果!$AB$2+幕後結果!$AB$4*幕後結果_最佳化!$N1692)*12/3</f>
        <v>-3.0155179779710508</v>
      </c>
      <c r="AA691" s="122">
        <f>(幕後結果!$AC$2+幕後結果!$AC$4*幕後結果_最佳化!$O1692)*12/3</f>
        <v>-1.6434956998486665</v>
      </c>
      <c r="AB691" s="122">
        <f>(幕後結果!$AD$2+幕後結果!$AD$4*幕後結果_最佳化!$P1692)*12/3</f>
        <v>-0.43661563544535581</v>
      </c>
      <c r="AC691" s="122">
        <f>(幕後結果!$AE$2+幕後結果!$AE$4*幕後結果_最佳化!$Q1692)*12/3</f>
        <v>1.5249074187627505</v>
      </c>
      <c r="AD691" s="122">
        <f>(幕後結果!$AF$2+幕後結果!$AF$4*幕後結果_最佳化!$R1692)*12/3</f>
        <v>-0.25564618693122254</v>
      </c>
      <c r="AE691" s="122">
        <f>(幕後結果!$AG$2+幕後結果!$AG$4*幕後結果_最佳化!$S1692)*12/3</f>
        <v>1.1637343964100482</v>
      </c>
      <c r="AF691" s="122">
        <f>(幕後結果!$AH$2+幕後結果!$AH$4*幕後結果_最佳化!$T1692)*12/3</f>
        <v>-4.8819696136055413E-3</v>
      </c>
      <c r="AG691" s="122">
        <f>(幕後結果!$AI$2+幕後結果!$AI$4*幕後結果_最佳化!$U1692)*12/3</f>
        <v>-1.570501076389953</v>
      </c>
      <c r="AH691" s="122">
        <f>(幕後結果!$AJ$2+幕後結果!$AJ$4*幕後結果_最佳化!$V1692)*12/3</f>
        <v>-0.93961451058683254</v>
      </c>
      <c r="AI691" s="96">
        <f>(幕後結果!$AK$2+幕後結果!$AK$4*幕後結果_最佳化!$W1692)*12/3</f>
        <v>-0.42303397016027616</v>
      </c>
      <c r="AJ691" s="56"/>
      <c r="AK691" s="56"/>
      <c r="AL691" s="56"/>
      <c r="AM691" s="104">
        <v>690</v>
      </c>
      <c r="AN691" s="122">
        <f t="shared" si="131"/>
        <v>8.0568316371977561E-2</v>
      </c>
      <c r="AO691" s="122">
        <f t="shared" si="132"/>
        <v>0.14480811960861933</v>
      </c>
      <c r="AP691" s="122">
        <f t="shared" si="133"/>
        <v>0.11960096469942995</v>
      </c>
      <c r="AQ691" s="122">
        <f t="shared" si="134"/>
        <v>4.6751072027914564E-2</v>
      </c>
      <c r="AR691" s="122">
        <f t="shared" si="135"/>
        <v>5.69117595361592E-2</v>
      </c>
      <c r="AS691" s="122">
        <f t="shared" si="136"/>
        <v>2.7141094381636064E-2</v>
      </c>
      <c r="AT691" s="122">
        <f t="shared" si="137"/>
        <v>0.14538574806901355</v>
      </c>
      <c r="AU691" s="122">
        <f t="shared" si="138"/>
        <v>0.15497200109122475</v>
      </c>
      <c r="AV691" s="122">
        <f t="shared" si="139"/>
        <v>0.1731763437906364</v>
      </c>
      <c r="AW691" s="122">
        <f t="shared" si="140"/>
        <v>5.0684580423388505E-2</v>
      </c>
      <c r="AX691" s="122">
        <f t="shared" si="141"/>
        <v>0.99999999999999989</v>
      </c>
      <c r="AY691" s="122">
        <f>SUMPRODUCT(AN691:AW691,幕後結果_最佳化!$Z$1005:$AI$1005)</f>
        <v>-6.2769604513621124E-2</v>
      </c>
      <c r="AZ691" s="122">
        <f>(SUMPRODUCT(AN691:AW691,MMULT(AN691:AW691,幕後結果!$AB$9:$AK$18)))*252</f>
        <v>5.2797832267758492E-2</v>
      </c>
      <c r="BA691" s="122">
        <f t="shared" si="142"/>
        <v>0.22977778889126446</v>
      </c>
      <c r="BB691" s="98">
        <f t="shared" si="143"/>
        <v>-0.45987736683995217</v>
      </c>
      <c r="BC691" s="56"/>
      <c r="BD691" s="56"/>
    </row>
    <row r="692" spans="1:56">
      <c r="A692" s="91">
        <v>691</v>
      </c>
      <c r="B692" s="122">
        <v>0.28446552381062729</v>
      </c>
      <c r="C692" s="122">
        <v>0.55286754161448615</v>
      </c>
      <c r="D692" s="122">
        <v>0.53462371503216466</v>
      </c>
      <c r="E692" s="122">
        <v>8.2638142791401581E-2</v>
      </c>
      <c r="F692" s="122">
        <v>0.84020118827740409</v>
      </c>
      <c r="G692" s="122">
        <v>0.62568768445658218</v>
      </c>
      <c r="H692" s="122">
        <v>0.53699392327879858</v>
      </c>
      <c r="I692" s="122">
        <v>0.20047814274532749</v>
      </c>
      <c r="J692" s="122">
        <v>0.74373937705696824</v>
      </c>
      <c r="K692" s="100">
        <v>0.32077455426072454</v>
      </c>
      <c r="L692" s="101"/>
      <c r="M692" s="102">
        <v>691</v>
      </c>
      <c r="N692" s="125">
        <v>-0.56962650485748656</v>
      </c>
      <c r="O692" s="125">
        <v>0.13290954663183019</v>
      </c>
      <c r="P692" s="125">
        <v>8.6898024332265761E-2</v>
      </c>
      <c r="Q692" s="125">
        <v>-1.3875428788004334</v>
      </c>
      <c r="R692" s="125">
        <v>0.99528509797065901</v>
      </c>
      <c r="S692" s="125">
        <v>0.32045342576644797</v>
      </c>
      <c r="T692" s="125">
        <v>9.2863310865765256E-2</v>
      </c>
      <c r="U692" s="122">
        <v>-0.83991457408827874</v>
      </c>
      <c r="V692" s="122">
        <v>0.65491691987381873</v>
      </c>
      <c r="W692" s="94">
        <v>-0.46553398055643724</v>
      </c>
      <c r="X692" s="56"/>
      <c r="Y692" s="95">
        <v>691</v>
      </c>
      <c r="Z692" s="122">
        <f>(幕後結果!$AB$2+幕後結果!$AB$4*幕後結果_最佳化!$N1693)*12/3</f>
        <v>-0.75551033812005874</v>
      </c>
      <c r="AA692" s="122">
        <f>(幕後結果!$AC$2+幕後結果!$AC$4*幕後結果_最佳化!$O1693)*12/3</f>
        <v>-1.2442516762146065</v>
      </c>
      <c r="AB692" s="122">
        <f>(幕後結果!$AD$2+幕後結果!$AD$4*幕後結果_最佳化!$P1693)*12/3</f>
        <v>0.3795569831453956</v>
      </c>
      <c r="AC692" s="122">
        <f>(幕後結果!$AE$2+幕後結果!$AE$4*幕後結果_最佳化!$Q1693)*12/3</f>
        <v>-0.10876982060336904</v>
      </c>
      <c r="AD692" s="122">
        <f>(幕後結果!$AF$2+幕後結果!$AF$4*幕後結果_最佳化!$R1693)*12/3</f>
        <v>0.51908988406693457</v>
      </c>
      <c r="AE692" s="122">
        <f>(幕後結果!$AG$2+幕後結果!$AG$4*幕後結果_最佳化!$S1693)*12/3</f>
        <v>-0.17337109155819597</v>
      </c>
      <c r="AF692" s="122">
        <f>(幕後結果!$AH$2+幕後結果!$AH$4*幕後結果_最佳化!$T1693)*12/3</f>
        <v>1.4868720201958692</v>
      </c>
      <c r="AG692" s="122">
        <f>(幕後結果!$AI$2+幕後結果!$AI$4*幕後結果_最佳化!$U1693)*12/3</f>
        <v>-1.9024406657945854</v>
      </c>
      <c r="AH692" s="122">
        <f>(幕後結果!$AJ$2+幕後結果!$AJ$4*幕後結果_最佳化!$V1693)*12/3</f>
        <v>0.48135922640266088</v>
      </c>
      <c r="AI692" s="96">
        <f>(幕後結果!$AK$2+幕後結果!$AK$4*幕後結果_最佳化!$W1693)*12/3</f>
        <v>-0.63152274114774609</v>
      </c>
      <c r="AJ692" s="56"/>
      <c r="AK692" s="56"/>
      <c r="AL692" s="56"/>
      <c r="AM692" s="104">
        <v>691</v>
      </c>
      <c r="AN692" s="122">
        <f t="shared" si="131"/>
        <v>0.16267829750891941</v>
      </c>
      <c r="AO692" s="122">
        <f t="shared" si="132"/>
        <v>0.15406420883577085</v>
      </c>
      <c r="AP692" s="122">
        <f t="shared" si="133"/>
        <v>2.7324588831476315E-2</v>
      </c>
      <c r="AQ692" s="122">
        <f t="shared" si="134"/>
        <v>0.13116275594606527</v>
      </c>
      <c r="AR692" s="122">
        <f t="shared" si="135"/>
        <v>2.4507867886211917E-3</v>
      </c>
      <c r="AS692" s="122">
        <f t="shared" si="136"/>
        <v>0.12246299075271873</v>
      </c>
      <c r="AT692" s="122">
        <f t="shared" si="137"/>
        <v>4.3024082285298401E-2</v>
      </c>
      <c r="AU692" s="122">
        <f t="shared" si="138"/>
        <v>9.4575366255522361E-2</v>
      </c>
      <c r="AV692" s="122">
        <f t="shared" si="139"/>
        <v>0.14400809252998956</v>
      </c>
      <c r="AW692" s="122">
        <f t="shared" si="140"/>
        <v>0.11824883026561804</v>
      </c>
      <c r="AX692" s="122">
        <f t="shared" si="141"/>
        <v>1</v>
      </c>
      <c r="AY692" s="122">
        <f>SUMPRODUCT(AN692:AW692,幕後結果_最佳化!$Z$1005:$AI$1005)</f>
        <v>-0.10957694094868703</v>
      </c>
      <c r="AZ692" s="122">
        <f>(SUMPRODUCT(AN692:AW692,MMULT(AN692:AW692,幕後結果!$AB$9:$AK$18)))*252</f>
        <v>5.7336568617803958E-2</v>
      </c>
      <c r="BA692" s="122">
        <f t="shared" si="142"/>
        <v>0.23945055568489282</v>
      </c>
      <c r="BB692" s="98">
        <f t="shared" si="143"/>
        <v>-0.63677839674483971</v>
      </c>
      <c r="BC692" s="56"/>
      <c r="BD692" s="56"/>
    </row>
    <row r="693" spans="1:56">
      <c r="A693" s="91">
        <v>692</v>
      </c>
      <c r="B693" s="122">
        <v>0.99995296694882496</v>
      </c>
      <c r="C693" s="122">
        <v>8.8715191834001228E-3</v>
      </c>
      <c r="D693" s="122">
        <v>0.26057468110166915</v>
      </c>
      <c r="E693" s="122">
        <v>0.9257063896227129</v>
      </c>
      <c r="F693" s="122">
        <v>0.25080571022671694</v>
      </c>
      <c r="G693" s="122">
        <v>0.89065937617268509</v>
      </c>
      <c r="H693" s="122">
        <v>0.80027187066189653</v>
      </c>
      <c r="I693" s="122">
        <v>0.38644526950538349</v>
      </c>
      <c r="J693" s="122">
        <v>0.76429806325172289</v>
      </c>
      <c r="K693" s="100">
        <v>0.62908831812485033</v>
      </c>
      <c r="L693" s="101"/>
      <c r="M693" s="102">
        <v>692</v>
      </c>
      <c r="N693" s="125">
        <v>3.9054091280731709</v>
      </c>
      <c r="O693" s="125">
        <v>-2.3709373493819048</v>
      </c>
      <c r="P693" s="125">
        <v>-0.64157470340227207</v>
      </c>
      <c r="Q693" s="125">
        <v>1.4445397001401152</v>
      </c>
      <c r="R693" s="125">
        <v>-0.6719564516419545</v>
      </c>
      <c r="S693" s="125">
        <v>1.2300423467148736</v>
      </c>
      <c r="T693" s="125">
        <v>0.84259272949794095</v>
      </c>
      <c r="U693" s="122">
        <v>-0.28859602332042922</v>
      </c>
      <c r="V693" s="122">
        <v>0.7201967356592881</v>
      </c>
      <c r="W693" s="94">
        <v>0.32943970122596261</v>
      </c>
      <c r="X693" s="56"/>
      <c r="Y693" s="95">
        <v>692</v>
      </c>
      <c r="Z693" s="122">
        <f>(幕後結果!$AB$2+幕後結果!$AB$4*幕後結果_最佳化!$N1694)*12/3</f>
        <v>4.8004719280270436</v>
      </c>
      <c r="AA693" s="122">
        <f>(幕後結果!$AC$2+幕後結果!$AC$4*幕後結果_最佳化!$O1694)*12/3</f>
        <v>-4.3059214977731211</v>
      </c>
      <c r="AB693" s="122">
        <f>(幕後結果!$AD$2+幕後結果!$AD$4*幕後結果_最佳化!$P1694)*12/3</f>
        <v>0.84223280571490144</v>
      </c>
      <c r="AC693" s="122">
        <f>(幕後結果!$AE$2+幕後結果!$AE$4*幕後結果_最佳化!$Q1694)*12/3</f>
        <v>1.6065254286921269</v>
      </c>
      <c r="AD693" s="122">
        <f>(幕後結果!$AF$2+幕後結果!$AF$4*幕後結果_最佳化!$R1694)*12/3</f>
        <v>-0.88456739355780334</v>
      </c>
      <c r="AE693" s="122">
        <f>(幕後結果!$AG$2+幕後結果!$AG$4*幕後結果_最佳化!$S1694)*12/3</f>
        <v>2.0624172113643291</v>
      </c>
      <c r="AF693" s="122">
        <f>(幕後結果!$AH$2+幕後結果!$AH$4*幕後結果_最佳化!$T1694)*12/3</f>
        <v>2.4658690428560579</v>
      </c>
      <c r="AG693" s="122">
        <f>(幕後結果!$AI$2+幕後結果!$AI$4*幕後結果_最佳化!$U1694)*12/3</f>
        <v>0.85866817821479824</v>
      </c>
      <c r="AH693" s="122">
        <f>(幕後結果!$AJ$2+幕後結果!$AJ$4*幕後結果_最佳化!$V1694)*12/3</f>
        <v>0.6610546703943071</v>
      </c>
      <c r="AI693" s="96">
        <f>(幕後結果!$AK$2+幕後結果!$AK$4*幕後結果_最佳化!$W1694)*12/3</f>
        <v>0.41870115069121666</v>
      </c>
      <c r="AJ693" s="56"/>
      <c r="AK693" s="56"/>
      <c r="AL693" s="56"/>
      <c r="AM693" s="104">
        <v>692</v>
      </c>
      <c r="AN693" s="122">
        <f t="shared" si="131"/>
        <v>0.16881626390507717</v>
      </c>
      <c r="AO693" s="122">
        <f t="shared" si="132"/>
        <v>5.6371113476335992E-2</v>
      </c>
      <c r="AP693" s="122">
        <f t="shared" si="133"/>
        <v>0.1135413359135376</v>
      </c>
      <c r="AQ693" s="122">
        <f t="shared" si="134"/>
        <v>0.10776346886511813</v>
      </c>
      <c r="AR693" s="122">
        <f t="shared" si="135"/>
        <v>7.0097565256158192E-2</v>
      </c>
      <c r="AS693" s="122">
        <f t="shared" si="136"/>
        <v>1.6705975260649465E-2</v>
      </c>
      <c r="AT693" s="122">
        <f t="shared" si="137"/>
        <v>0.16256407831806721</v>
      </c>
      <c r="AU693" s="122">
        <f t="shared" si="138"/>
        <v>0.16449364280829398</v>
      </c>
      <c r="AV693" s="122">
        <f t="shared" si="139"/>
        <v>0.12849895168398826</v>
      </c>
      <c r="AW693" s="122">
        <f t="shared" si="140"/>
        <v>1.1147604512773994E-2</v>
      </c>
      <c r="AX693" s="122">
        <f t="shared" si="141"/>
        <v>0.99999999999999989</v>
      </c>
      <c r="AY693" s="122">
        <f>SUMPRODUCT(AN693:AW693,幕後結果_最佳化!$Z$1005:$AI$1005)</f>
        <v>0.12874916906661193</v>
      </c>
      <c r="AZ693" s="122">
        <f>(SUMPRODUCT(AN693:AW693,MMULT(AN693:AW693,幕後結果!$AB$9:$AK$18)))*252</f>
        <v>5.4420137708999262E-2</v>
      </c>
      <c r="BA693" s="122">
        <f t="shared" si="142"/>
        <v>0.23328124165693062</v>
      </c>
      <c r="BB693" s="98">
        <f t="shared" si="143"/>
        <v>0.36800716790106908</v>
      </c>
      <c r="BC693" s="56"/>
      <c r="BD693" s="56"/>
    </row>
    <row r="694" spans="1:56">
      <c r="A694" s="91">
        <v>693</v>
      </c>
      <c r="B694" s="122">
        <v>0.16279959195512261</v>
      </c>
      <c r="C694" s="122">
        <v>0.59226284915474325</v>
      </c>
      <c r="D694" s="122">
        <v>7.2347745840252164E-2</v>
      </c>
      <c r="E694" s="122">
        <v>0.10589625349129017</v>
      </c>
      <c r="F694" s="122">
        <v>0.53100355305284985</v>
      </c>
      <c r="G694" s="122">
        <v>0.52970940167059521</v>
      </c>
      <c r="H694" s="122">
        <v>0.71593290584952829</v>
      </c>
      <c r="I694" s="122">
        <v>0.52566313106785745</v>
      </c>
      <c r="J694" s="122">
        <v>0.38355817742692255</v>
      </c>
      <c r="K694" s="100">
        <v>1.6499643680316867E-2</v>
      </c>
      <c r="L694" s="101"/>
      <c r="M694" s="102">
        <v>693</v>
      </c>
      <c r="N694" s="125">
        <v>-0.9830167723620139</v>
      </c>
      <c r="O694" s="125">
        <v>0.23336974875746447</v>
      </c>
      <c r="P694" s="125">
        <v>-1.4585264439505332</v>
      </c>
      <c r="Q694" s="125">
        <v>-1.2486516644965773</v>
      </c>
      <c r="R694" s="125">
        <v>7.7792774816202281E-2</v>
      </c>
      <c r="S694" s="125">
        <v>7.4539393745789009E-2</v>
      </c>
      <c r="T694" s="125">
        <v>0.5708015261584457</v>
      </c>
      <c r="U694" s="122">
        <v>6.4372360035786835E-2</v>
      </c>
      <c r="V694" s="122">
        <v>-0.29614892133479076</v>
      </c>
      <c r="W694" s="94">
        <v>-2.1320919611671796</v>
      </c>
      <c r="X694" s="56"/>
      <c r="Y694" s="95">
        <v>693</v>
      </c>
      <c r="Z694" s="122">
        <f>(幕後結果!$AB$2+幕後結果!$AB$4*幕後結果_最佳化!$N1695)*12/3</f>
        <v>-1.2687551888093964</v>
      </c>
      <c r="AA694" s="122">
        <f>(幕後結果!$AC$2+幕後結果!$AC$4*幕後結果_最佳化!$O1695)*12/3</f>
        <v>-1.1417276352311523</v>
      </c>
      <c r="AB694" s="122">
        <f>(幕後結果!$AD$2+幕後結果!$AD$4*幕後結果_最佳化!$P1695)*12/3</f>
        <v>-1.0729982640193021</v>
      </c>
      <c r="AC694" s="122">
        <f>(幕後結果!$AE$2+幕後結果!$AE$4*幕後結果_最佳化!$Q1695)*12/3</f>
        <v>-0.37960840166827547</v>
      </c>
      <c r="AD694" s="122">
        <f>(幕後結果!$AF$2+幕後結果!$AF$4*幕後結果_最佳化!$R1695)*12/3</f>
        <v>-0.20978566953772618</v>
      </c>
      <c r="AE694" s="122">
        <f>(幕後結果!$AG$2+幕後結果!$AG$4*幕後結果_最佳化!$S1695)*12/3</f>
        <v>-0.71340927984979441</v>
      </c>
      <c r="AF694" s="122">
        <f>(幕後結果!$AH$2+幕後結果!$AH$4*幕後結果_最佳化!$T1695)*12/3</f>
        <v>1.5012915813376697</v>
      </c>
      <c r="AG694" s="122">
        <f>(幕後結果!$AI$2+幕後結果!$AI$4*幕後結果_最佳化!$U1695)*12/3</f>
        <v>-1.2307621126396333</v>
      </c>
      <c r="AH694" s="122">
        <f>(幕後結果!$AJ$2+幕後結果!$AJ$4*幕後結果_最佳化!$V1695)*12/3</f>
        <v>-0.26612646483426106</v>
      </c>
      <c r="AI694" s="96">
        <f>(幕後結果!$AK$2+幕後結果!$AK$4*幕後結果_最佳化!$W1695)*12/3</f>
        <v>-1.6276294030855469</v>
      </c>
      <c r="AJ694" s="56"/>
      <c r="AK694" s="56"/>
      <c r="AL694" s="56"/>
      <c r="AM694" s="104">
        <v>693</v>
      </c>
      <c r="AN694" s="122">
        <f t="shared" si="131"/>
        <v>0.16791870426165267</v>
      </c>
      <c r="AO694" s="122">
        <f t="shared" si="132"/>
        <v>0.11065975343633304</v>
      </c>
      <c r="AP694" s="122">
        <f t="shared" si="133"/>
        <v>2.191122842005231E-2</v>
      </c>
      <c r="AQ694" s="122">
        <f t="shared" si="134"/>
        <v>0.11700794059778352</v>
      </c>
      <c r="AR694" s="122">
        <f t="shared" si="135"/>
        <v>0.17387081016318123</v>
      </c>
      <c r="AS694" s="122">
        <f t="shared" si="136"/>
        <v>0.17729093156999542</v>
      </c>
      <c r="AT694" s="122">
        <f t="shared" si="137"/>
        <v>5.5207131462916254E-2</v>
      </c>
      <c r="AU694" s="122">
        <f t="shared" si="138"/>
        <v>2.7898109966342285E-3</v>
      </c>
      <c r="AV694" s="122">
        <f t="shared" si="139"/>
        <v>0.10041183760870685</v>
      </c>
      <c r="AW694" s="122">
        <f t="shared" si="140"/>
        <v>7.2931851482744461E-2</v>
      </c>
      <c r="AX694" s="122">
        <f t="shared" si="141"/>
        <v>1</v>
      </c>
      <c r="AY694" s="122">
        <f>SUMPRODUCT(AN694:AW694,幕後結果_最佳化!$Z$1005:$AI$1005)</f>
        <v>4.1519916964229311E-2</v>
      </c>
      <c r="AZ694" s="122">
        <f>(SUMPRODUCT(AN694:AW694,MMULT(AN694:AW694,幕後結果!$AB$9:$AK$18)))*252</f>
        <v>4.9460753257593935E-2</v>
      </c>
      <c r="BA694" s="122">
        <f t="shared" si="142"/>
        <v>0.22239773662875695</v>
      </c>
      <c r="BB694" s="98">
        <f t="shared" si="143"/>
        <v>-6.2054724867745738E-3</v>
      </c>
      <c r="BC694" s="56"/>
      <c r="BD694" s="56"/>
    </row>
    <row r="695" spans="1:56">
      <c r="A695" s="91">
        <v>694</v>
      </c>
      <c r="B695" s="122">
        <v>0.40884490806978224</v>
      </c>
      <c r="C695" s="122">
        <v>0.44024402971262089</v>
      </c>
      <c r="D695" s="122">
        <v>0.83252405536578422</v>
      </c>
      <c r="E695" s="122">
        <v>0.25753954986909444</v>
      </c>
      <c r="F695" s="122">
        <v>0.13492460028547559</v>
      </c>
      <c r="G695" s="122">
        <v>0.25196272598988978</v>
      </c>
      <c r="H695" s="122">
        <v>0.44440332377027425</v>
      </c>
      <c r="I695" s="122">
        <v>0.3012789644972913</v>
      </c>
      <c r="J695" s="122">
        <v>0.39836020806501393</v>
      </c>
      <c r="K695" s="100">
        <v>0.21326759281065621</v>
      </c>
      <c r="L695" s="101"/>
      <c r="M695" s="102">
        <v>694</v>
      </c>
      <c r="N695" s="125">
        <v>-0.23051730750629787</v>
      </c>
      <c r="O695" s="125">
        <v>-0.15035054195386616</v>
      </c>
      <c r="P695" s="125">
        <v>0.96418758158658002</v>
      </c>
      <c r="Q695" s="125">
        <v>-0.65094947936628955</v>
      </c>
      <c r="R695" s="125">
        <v>-1.1034098972345412</v>
      </c>
      <c r="S695" s="125">
        <v>-0.66832610704098649</v>
      </c>
      <c r="T695" s="125">
        <v>-0.13981438475960678</v>
      </c>
      <c r="U695" s="122">
        <v>-0.52072561321422461</v>
      </c>
      <c r="V695" s="122">
        <v>-0.25759379874210581</v>
      </c>
      <c r="W695" s="94">
        <v>-0.7951346415511682</v>
      </c>
      <c r="X695" s="56"/>
      <c r="Y695" s="95">
        <v>694</v>
      </c>
      <c r="Z695" s="122">
        <f>(幕後結果!$AB$2+幕後結果!$AB$4*幕後結果_最佳化!$N1696)*12/3</f>
        <v>-0.33448917956076613</v>
      </c>
      <c r="AA695" s="122">
        <f>(幕後結果!$AC$2+幕後結果!$AC$4*幕後結果_最佳化!$O1696)*12/3</f>
        <v>-1.6051412081776377</v>
      </c>
      <c r="AB695" s="122">
        <f>(幕後結果!$AD$2+幕後結果!$AD$4*幕後結果_最佳化!$P1696)*12/3</f>
        <v>1.2126058444987577</v>
      </c>
      <c r="AC695" s="122">
        <f>(幕後結果!$AE$2+幕後結果!$AE$4*幕後結果_最佳化!$Q1696)*12/3</f>
        <v>0.60337186309347168</v>
      </c>
      <c r="AD695" s="122">
        <f>(幕後結果!$AF$2+幕後結果!$AF$4*幕後結果_最佳化!$R1696)*12/3</f>
        <v>-0.79005023412163311</v>
      </c>
      <c r="AE695" s="122">
        <f>(幕後結果!$AG$2+幕後結果!$AG$4*幕後結果_最佳化!$S1696)*12/3</f>
        <v>-0.5320204336959542</v>
      </c>
      <c r="AF695" s="122">
        <f>(幕後結果!$AH$2+幕後結果!$AH$4*幕後結果_最佳化!$T1696)*12/3</f>
        <v>0.91262492552499153</v>
      </c>
      <c r="AG695" s="122">
        <f>(幕後結果!$AI$2+幕後結果!$AI$4*幕後結果_最佳化!$U1696)*12/3</f>
        <v>-1.7692353937695398</v>
      </c>
      <c r="AH695" s="122">
        <f>(幕後結果!$AJ$2+幕後結果!$AJ$4*幕後結果_最佳化!$V1696)*12/3</f>
        <v>-0.23107807484346496</v>
      </c>
      <c r="AI695" s="96">
        <f>(幕後結果!$AK$2+幕後結果!$AK$4*幕後結果_最佳化!$W1696)*12/3</f>
        <v>-1.1806963399063533</v>
      </c>
      <c r="AJ695" s="56"/>
      <c r="AK695" s="56"/>
      <c r="AL695" s="56"/>
      <c r="AM695" s="104">
        <v>694</v>
      </c>
      <c r="AN695" s="122">
        <f t="shared" si="131"/>
        <v>2.5742100141193931E-3</v>
      </c>
      <c r="AO695" s="122">
        <f t="shared" si="132"/>
        <v>2.918512782408406E-2</v>
      </c>
      <c r="AP695" s="122">
        <f t="shared" si="133"/>
        <v>5.9623977855155996E-2</v>
      </c>
      <c r="AQ695" s="122">
        <f t="shared" si="134"/>
        <v>0.14776546743279884</v>
      </c>
      <c r="AR695" s="122">
        <f t="shared" si="135"/>
        <v>0.12732156063556205</v>
      </c>
      <c r="AS695" s="122">
        <f t="shared" si="136"/>
        <v>0.1858941599702425</v>
      </c>
      <c r="AT695" s="122">
        <f t="shared" si="137"/>
        <v>2.6261978683605306E-2</v>
      </c>
      <c r="AU695" s="122">
        <f t="shared" si="138"/>
        <v>0.15825766911980355</v>
      </c>
      <c r="AV695" s="122">
        <f t="shared" si="139"/>
        <v>0.12684906215300989</v>
      </c>
      <c r="AW695" s="122">
        <f t="shared" si="140"/>
        <v>0.13626678631161843</v>
      </c>
      <c r="AX695" s="122">
        <f t="shared" si="141"/>
        <v>1.0000000000000002</v>
      </c>
      <c r="AY695" s="122">
        <f>SUMPRODUCT(AN695:AW695,幕後結果_最佳化!$Z$1005:$AI$1005)</f>
        <v>1.4279482225753676E-2</v>
      </c>
      <c r="AZ695" s="122">
        <f>(SUMPRODUCT(AN695:AW695,MMULT(AN695:AW695,幕後結果!$AB$9:$AK$18)))*252</f>
        <v>4.4853433207279872E-2</v>
      </c>
      <c r="BA695" s="122">
        <f t="shared" si="142"/>
        <v>0.21178629135824603</v>
      </c>
      <c r="BB695" s="98">
        <f t="shared" si="143"/>
        <v>-0.13513867016932382</v>
      </c>
      <c r="BC695" s="56"/>
      <c r="BD695" s="56"/>
    </row>
    <row r="696" spans="1:56">
      <c r="A696" s="91">
        <v>695</v>
      </c>
      <c r="B696" s="122">
        <v>0.47896499831624384</v>
      </c>
      <c r="C696" s="122">
        <v>0.84518615408190034</v>
      </c>
      <c r="D696" s="122">
        <v>0.81994988693871718</v>
      </c>
      <c r="E696" s="122">
        <v>0.83731765725747742</v>
      </c>
      <c r="F696" s="122">
        <v>0.66505520041254051</v>
      </c>
      <c r="G696" s="122">
        <v>0.3016776586681098</v>
      </c>
      <c r="H696" s="122">
        <v>0.9632708154222891</v>
      </c>
      <c r="I696" s="122">
        <v>0.9310103000618084</v>
      </c>
      <c r="J696" s="122">
        <v>0.88765360006232807</v>
      </c>
      <c r="K696" s="100">
        <v>0.62007958147850273</v>
      </c>
      <c r="L696" s="101"/>
      <c r="M696" s="102">
        <v>695</v>
      </c>
      <c r="N696" s="125">
        <v>-5.2751385057865134E-2</v>
      </c>
      <c r="O696" s="125">
        <v>1.016003558839992</v>
      </c>
      <c r="P696" s="125">
        <v>0.91517412489132288</v>
      </c>
      <c r="Q696" s="125">
        <v>0.98349335230682056</v>
      </c>
      <c r="R696" s="125">
        <v>0.42629953158118633</v>
      </c>
      <c r="S696" s="125">
        <v>-0.51958146804539806</v>
      </c>
      <c r="T696" s="125">
        <v>1.7899722714525106</v>
      </c>
      <c r="U696" s="122">
        <v>1.4833576992883715</v>
      </c>
      <c r="V696" s="122">
        <v>1.2141438444034598</v>
      </c>
      <c r="W696" s="94">
        <v>0.30568980416232194</v>
      </c>
      <c r="X696" s="56"/>
      <c r="Y696" s="95">
        <v>695</v>
      </c>
      <c r="Z696" s="122">
        <f>(幕後結果!$AB$2+幕後結果!$AB$4*幕後結果_最佳化!$N1697)*12/3</f>
        <v>-0.11378382799198734</v>
      </c>
      <c r="AA696" s="122">
        <f>(幕後結果!$AC$2+幕後結果!$AC$4*幕後結果_最佳化!$O1697)*12/3</f>
        <v>1.7625007545125859E-2</v>
      </c>
      <c r="AB696" s="122">
        <f>(幕後結果!$AD$2+幕後結果!$AD$4*幕後結果_最佳化!$P1697)*12/3</f>
        <v>1.3421629521334113</v>
      </c>
      <c r="AC696" s="122">
        <f>(幕後結果!$AE$2+幕後結果!$AE$4*幕後結果_最佳化!$Q1697)*12/3</f>
        <v>1.9894357168099184</v>
      </c>
      <c r="AD696" s="122">
        <f>(幕後結果!$AF$2+幕後結果!$AF$4*幕後結果_最佳化!$R1697)*12/3</f>
        <v>0.4911725987401967</v>
      </c>
      <c r="AE696" s="122">
        <f>(幕後結果!$AG$2+幕後結果!$AG$4*幕後結果_最佳化!$S1697)*12/3</f>
        <v>0.95504531546007321</v>
      </c>
      <c r="AF696" s="122">
        <f>(幕後結果!$AH$2+幕後結果!$AH$4*幕後結果_最佳化!$T1697)*12/3</f>
        <v>2.9049842630887301</v>
      </c>
      <c r="AG696" s="122">
        <f>(幕後結果!$AI$2+幕後結果!$AI$4*幕後結果_最佳化!$U1697)*12/3</f>
        <v>0.82716072311848698</v>
      </c>
      <c r="AH696" s="122">
        <f>(幕後結果!$AJ$2+幕後結果!$AJ$4*幕後結果_最佳化!$V1697)*12/3</f>
        <v>1.9639527502372529</v>
      </c>
      <c r="AI696" s="96">
        <f>(幕後結果!$AK$2+幕後結果!$AK$4*幕後結果_最佳化!$W1697)*12/3</f>
        <v>0.13815428770264943</v>
      </c>
      <c r="AJ696" s="56"/>
      <c r="AK696" s="56"/>
      <c r="AL696" s="56"/>
      <c r="AM696" s="104">
        <v>695</v>
      </c>
      <c r="AN696" s="122">
        <f t="shared" si="131"/>
        <v>0.2072728536570389</v>
      </c>
      <c r="AO696" s="122">
        <f t="shared" si="132"/>
        <v>2.8724575210561865E-2</v>
      </c>
      <c r="AP696" s="122">
        <f t="shared" si="133"/>
        <v>8.2471717844877626E-2</v>
      </c>
      <c r="AQ696" s="122">
        <f t="shared" si="134"/>
        <v>1.3498023588389828E-2</v>
      </c>
      <c r="AR696" s="122">
        <f t="shared" si="135"/>
        <v>8.4484622740748694E-2</v>
      </c>
      <c r="AS696" s="122">
        <f t="shared" si="136"/>
        <v>0.12018916464933867</v>
      </c>
      <c r="AT696" s="122">
        <f t="shared" si="137"/>
        <v>0.14924598985083304</v>
      </c>
      <c r="AU696" s="122">
        <f t="shared" si="138"/>
        <v>3.8125723160520326E-2</v>
      </c>
      <c r="AV696" s="122">
        <f t="shared" si="139"/>
        <v>7.011879068117019E-2</v>
      </c>
      <c r="AW696" s="122">
        <f t="shared" si="140"/>
        <v>0.20586853861652085</v>
      </c>
      <c r="AX696" s="122">
        <f t="shared" si="141"/>
        <v>1</v>
      </c>
      <c r="AY696" s="122">
        <f>SUMPRODUCT(AN696:AW696,幕後結果_最佳化!$Z$1005:$AI$1005)</f>
        <v>9.8699815107790412E-2</v>
      </c>
      <c r="AZ696" s="122">
        <f>(SUMPRODUCT(AN696:AW696,MMULT(AN696:AW696,幕後結果!$AB$9:$AK$18)))*252</f>
        <v>5.0744965057823305E-2</v>
      </c>
      <c r="BA696" s="122">
        <f t="shared" si="142"/>
        <v>0.22526643127155743</v>
      </c>
      <c r="BB696" s="98">
        <f t="shared" si="143"/>
        <v>0.24770586009117374</v>
      </c>
      <c r="BC696" s="56"/>
      <c r="BD696" s="56"/>
    </row>
    <row r="697" spans="1:56">
      <c r="A697" s="91">
        <v>696</v>
      </c>
      <c r="B697" s="122">
        <v>0.97006609427919099</v>
      </c>
      <c r="C697" s="122">
        <v>0.14859754543118564</v>
      </c>
      <c r="D697" s="122">
        <v>0.34692916419078479</v>
      </c>
      <c r="E697" s="122">
        <v>0.3213037720826426</v>
      </c>
      <c r="F697" s="122">
        <v>0.55872955217810194</v>
      </c>
      <c r="G697" s="122">
        <v>4.9552597639882956E-2</v>
      </c>
      <c r="H697" s="122">
        <v>0.68347972482432806</v>
      </c>
      <c r="I697" s="122">
        <v>0.65996716856535609</v>
      </c>
      <c r="J697" s="122">
        <v>9.6538090965700762E-2</v>
      </c>
      <c r="K697" s="100">
        <v>0.75070184715577226</v>
      </c>
      <c r="L697" s="101"/>
      <c r="M697" s="102">
        <v>696</v>
      </c>
      <c r="N697" s="125">
        <v>1.8817658721379611</v>
      </c>
      <c r="O697" s="125">
        <v>-1.0424672732256828</v>
      </c>
      <c r="P697" s="125">
        <v>-0.39362444827780502</v>
      </c>
      <c r="Q697" s="125">
        <v>-0.46405611234469257</v>
      </c>
      <c r="R697" s="125">
        <v>0.14774895428557983</v>
      </c>
      <c r="S697" s="125">
        <v>-1.6492071909072727</v>
      </c>
      <c r="T697" s="125">
        <v>0.47745163884813308</v>
      </c>
      <c r="U697" s="122">
        <v>0.41237352817963047</v>
      </c>
      <c r="V697" s="122">
        <v>-1.3015326917021726</v>
      </c>
      <c r="W697" s="94">
        <v>0.67670001701712512</v>
      </c>
      <c r="X697" s="56"/>
      <c r="Y697" s="95">
        <v>696</v>
      </c>
      <c r="Z697" s="122">
        <f>(幕後結果!$AB$2+幕後結果!$AB$4*幕後結果_最佳化!$N1698)*12/3</f>
        <v>2.2880168404636265</v>
      </c>
      <c r="AA697" s="122">
        <f>(幕後結果!$AC$2+幕後結果!$AC$4*幕後結果_最佳化!$O1698)*12/3</f>
        <v>-2.651017244068171</v>
      </c>
      <c r="AB697" s="122">
        <f>(幕後結果!$AD$2+幕後結果!$AD$4*幕後結果_最佳化!$P1698)*12/3</f>
        <v>0.58238686739214784</v>
      </c>
      <c r="AC697" s="122">
        <f>(幕後結果!$AE$2+幕後結果!$AE$4*幕後結果_最佳化!$Q1698)*12/3</f>
        <v>0.39027084223411057</v>
      </c>
      <c r="AD697" s="122">
        <f>(幕後結果!$AF$2+幕後結果!$AF$4*幕後結果_最佳化!$R1698)*12/3</f>
        <v>-0.2441186719966425</v>
      </c>
      <c r="AE697" s="122">
        <f>(幕後結果!$AG$2+幕後結果!$AG$4*幕後結果_最佳化!$S1698)*12/3</f>
        <v>-1.0532154942485037</v>
      </c>
      <c r="AF697" s="122">
        <f>(幕後結果!$AH$2+幕後結果!$AH$4*幕後結果_最佳化!$T1698)*12/3</f>
        <v>2.1773734862106844</v>
      </c>
      <c r="AG697" s="122">
        <f>(幕後結果!$AI$2+幕後結果!$AI$4*幕後結果_最佳化!$U1698)*12/3</f>
        <v>0.60405587426597562</v>
      </c>
      <c r="AH697" s="122">
        <f>(幕後結果!$AJ$2+幕後結果!$AJ$4*幕後結果_最佳化!$V1698)*12/3</f>
        <v>-0.62448355134007683</v>
      </c>
      <c r="AI697" s="96">
        <f>(幕後結果!$AK$2+幕後結果!$AK$4*幕後結果_最佳化!$W1698)*12/3</f>
        <v>5.9484622985754854E-3</v>
      </c>
      <c r="AJ697" s="56"/>
      <c r="AK697" s="56"/>
      <c r="AL697" s="56"/>
      <c r="AM697" s="104">
        <v>696</v>
      </c>
      <c r="AN697" s="122">
        <f t="shared" si="131"/>
        <v>0.13952837773015189</v>
      </c>
      <c r="AO697" s="122">
        <f t="shared" si="132"/>
        <v>0.18852905820264584</v>
      </c>
      <c r="AP697" s="122">
        <f t="shared" si="133"/>
        <v>0.177642251089079</v>
      </c>
      <c r="AQ697" s="122">
        <f t="shared" si="134"/>
        <v>1.4461176134657418E-2</v>
      </c>
      <c r="AR697" s="122">
        <f t="shared" si="135"/>
        <v>7.7187583772403243E-2</v>
      </c>
      <c r="AS697" s="122">
        <f t="shared" si="136"/>
        <v>9.6159171506605384E-2</v>
      </c>
      <c r="AT697" s="122">
        <f t="shared" si="137"/>
        <v>0.12343609230376792</v>
      </c>
      <c r="AU697" s="122">
        <f t="shared" si="138"/>
        <v>1.1381519833350593E-2</v>
      </c>
      <c r="AV697" s="122">
        <f t="shared" si="139"/>
        <v>5.1209560828859003E-2</v>
      </c>
      <c r="AW697" s="122">
        <f t="shared" si="140"/>
        <v>0.12046520859847971</v>
      </c>
      <c r="AX697" s="122">
        <f t="shared" si="141"/>
        <v>1</v>
      </c>
      <c r="AY697" s="122">
        <f>SUMPRODUCT(AN697:AW697,幕後結果_最佳化!$Z$1005:$AI$1005)</f>
        <v>-5.2468878155736448E-2</v>
      </c>
      <c r="AZ697" s="122">
        <f>(SUMPRODUCT(AN697:AW697,MMULT(AN697:AW697,幕後結果!$AB$9:$AK$18)))*252</f>
        <v>5.4272131326854336E-2</v>
      </c>
      <c r="BA697" s="122">
        <f t="shared" si="142"/>
        <v>0.23296379831822442</v>
      </c>
      <c r="BB697" s="98">
        <f t="shared" si="143"/>
        <v>-0.40937209491006088</v>
      </c>
      <c r="BC697" s="56"/>
      <c r="BD697" s="56"/>
    </row>
    <row r="698" spans="1:56">
      <c r="A698" s="91">
        <v>697</v>
      </c>
      <c r="B698" s="122">
        <v>0.23388940450300688</v>
      </c>
      <c r="C698" s="122">
        <v>0.4824005022419442</v>
      </c>
      <c r="D698" s="122">
        <v>0.95572740566391534</v>
      </c>
      <c r="E698" s="122">
        <v>0.23490509387127245</v>
      </c>
      <c r="F698" s="122">
        <v>0.93976836045257994</v>
      </c>
      <c r="G698" s="122">
        <v>0.31795273900037047</v>
      </c>
      <c r="H698" s="122">
        <v>0.82712922766389108</v>
      </c>
      <c r="I698" s="122">
        <v>0.78783968620810918</v>
      </c>
      <c r="J698" s="122">
        <v>0.63565218176575078</v>
      </c>
      <c r="K698" s="100">
        <v>0.42724163421622596</v>
      </c>
      <c r="L698" s="101"/>
      <c r="M698" s="102">
        <v>697</v>
      </c>
      <c r="N698" s="125">
        <v>-0.72609781406029783</v>
      </c>
      <c r="O698" s="125">
        <v>-4.4129717787280788E-2</v>
      </c>
      <c r="P698" s="125">
        <v>1.7031222724077519</v>
      </c>
      <c r="Q698" s="125">
        <v>-0.72278792375720047</v>
      </c>
      <c r="R698" s="125">
        <v>1.5528319854706429</v>
      </c>
      <c r="S698" s="125">
        <v>-0.47343133584222724</v>
      </c>
      <c r="T698" s="125">
        <v>0.94288144896497827</v>
      </c>
      <c r="U698" s="122">
        <v>0.7989478914442909</v>
      </c>
      <c r="V698" s="122">
        <v>0.34686114742095431</v>
      </c>
      <c r="W698" s="94">
        <v>-0.18340115658827411</v>
      </c>
      <c r="X698" s="56"/>
      <c r="Y698" s="95">
        <v>697</v>
      </c>
      <c r="Z698" s="122">
        <f>(幕後結果!$AB$2+幕後結果!$AB$4*幕後結果_最佳化!$N1699)*12/3</f>
        <v>-0.94977735416218767</v>
      </c>
      <c r="AA698" s="122">
        <f>(幕後結果!$AC$2+幕後結果!$AC$4*幕後結果_最佳化!$O1699)*12/3</f>
        <v>-1.5018197148939842</v>
      </c>
      <c r="AB698" s="122">
        <f>(幕後結果!$AD$2+幕後結果!$AD$4*幕後結果_最佳化!$P1699)*12/3</f>
        <v>1.7140117567701694</v>
      </c>
      <c r="AC698" s="122">
        <f>(幕後結果!$AE$2+幕後結果!$AE$4*幕後結果_最佳化!$Q1699)*12/3</f>
        <v>0.71433227217889639</v>
      </c>
      <c r="AD698" s="122">
        <f>(幕後結果!$AF$2+幕後結果!$AF$4*幕後結果_最佳化!$R1699)*12/3</f>
        <v>1.0929787857775475</v>
      </c>
      <c r="AE698" s="122">
        <f>(幕後結果!$AG$2+幕後結果!$AG$4*幕後結果_最佳化!$S1699)*12/3</f>
        <v>-0.11223331950744359</v>
      </c>
      <c r="AF698" s="122">
        <f>(幕後結果!$AH$2+幕後結果!$AH$4*幕後結果_最佳化!$T1699)*12/3</f>
        <v>2.4609966882916803</v>
      </c>
      <c r="AG698" s="122">
        <f>(幕後結果!$AI$2+幕後結果!$AI$4*幕後結果_最佳化!$U1699)*12/3</f>
        <v>-3.9306063546610259E-2</v>
      </c>
      <c r="AH698" s="122">
        <f>(幕後結果!$AJ$2+幕後結果!$AJ$4*幕後結果_最佳化!$V1699)*12/3</f>
        <v>0.78709457277846073</v>
      </c>
      <c r="AI698" s="96">
        <f>(幕後結果!$AK$2+幕後結果!$AK$4*幕後結果_最佳化!$W1699)*12/3</f>
        <v>-0.37943373186318913</v>
      </c>
      <c r="AJ698" s="56"/>
      <c r="AK698" s="56"/>
      <c r="AL698" s="56"/>
      <c r="AM698" s="104">
        <v>697</v>
      </c>
      <c r="AN698" s="122">
        <f t="shared" si="131"/>
        <v>2.9832394923873233E-2</v>
      </c>
      <c r="AO698" s="122">
        <f t="shared" si="132"/>
        <v>0.20635767462686727</v>
      </c>
      <c r="AP698" s="122">
        <f t="shared" si="133"/>
        <v>9.0171564201997664E-2</v>
      </c>
      <c r="AQ698" s="122">
        <f t="shared" si="134"/>
        <v>8.6705195667339849E-2</v>
      </c>
      <c r="AR698" s="122">
        <f t="shared" si="135"/>
        <v>2.5159959304499969E-2</v>
      </c>
      <c r="AS698" s="122">
        <f t="shared" si="136"/>
        <v>1.9901042767876933E-2</v>
      </c>
      <c r="AT698" s="122">
        <f t="shared" si="137"/>
        <v>5.7679341471903976E-2</v>
      </c>
      <c r="AU698" s="122">
        <f t="shared" si="138"/>
        <v>0.16821041300738479</v>
      </c>
      <c r="AV698" s="122">
        <f t="shared" si="139"/>
        <v>0.15433371000610757</v>
      </c>
      <c r="AW698" s="122">
        <f t="shared" si="140"/>
        <v>0.16164870402214881</v>
      </c>
      <c r="AX698" s="122">
        <f t="shared" si="141"/>
        <v>1.0000000000000002</v>
      </c>
      <c r="AY698" s="122">
        <f>SUMPRODUCT(AN698:AW698,幕後結果_最佳化!$Z$1005:$AI$1005)</f>
        <v>-0.29212002148891675</v>
      </c>
      <c r="AZ698" s="122">
        <f>(SUMPRODUCT(AN698:AW698,MMULT(AN698:AW698,幕後結果!$AB$9:$AK$18)))*252</f>
        <v>5.461856397062835E-2</v>
      </c>
      <c r="BA698" s="122">
        <f t="shared" si="142"/>
        <v>0.23370614876512846</v>
      </c>
      <c r="BB698" s="98">
        <f t="shared" si="143"/>
        <v>-1.4335096584284026</v>
      </c>
      <c r="BC698" s="56"/>
      <c r="BD698" s="56"/>
    </row>
    <row r="699" spans="1:56">
      <c r="A699" s="91">
        <v>698</v>
      </c>
      <c r="B699" s="122">
        <v>0.82952726591200521</v>
      </c>
      <c r="C699" s="122">
        <v>4.9850356633505122E-3</v>
      </c>
      <c r="D699" s="122">
        <v>0.77616161814257634</v>
      </c>
      <c r="E699" s="122">
        <v>2.0119533088648556E-2</v>
      </c>
      <c r="F699" s="122">
        <v>0.50932793205192572</v>
      </c>
      <c r="G699" s="122">
        <v>0.12900352693511596</v>
      </c>
      <c r="H699" s="122">
        <v>0.95368950878130732</v>
      </c>
      <c r="I699" s="122">
        <v>0.56603596405187417</v>
      </c>
      <c r="J699" s="122">
        <v>0.43884641343617714</v>
      </c>
      <c r="K699" s="100">
        <v>0.27434838093551139</v>
      </c>
      <c r="L699" s="101"/>
      <c r="M699" s="102">
        <v>698</v>
      </c>
      <c r="N699" s="125">
        <v>0.95229879618138147</v>
      </c>
      <c r="O699" s="125">
        <v>-2.576865582005734</v>
      </c>
      <c r="P699" s="125">
        <v>0.75929390335297686</v>
      </c>
      <c r="Q699" s="125">
        <v>-2.0512863788288223</v>
      </c>
      <c r="R699" s="125">
        <v>2.3383789099269602E-2</v>
      </c>
      <c r="S699" s="125">
        <v>-1.1311141393004889</v>
      </c>
      <c r="T699" s="125">
        <v>1.6817311622428877</v>
      </c>
      <c r="U699" s="122">
        <v>0.16629084306405115</v>
      </c>
      <c r="V699" s="122">
        <v>-0.15389461913319349</v>
      </c>
      <c r="W699" s="94">
        <v>-0.59971414170319237</v>
      </c>
      <c r="X699" s="56"/>
      <c r="Y699" s="95">
        <v>698</v>
      </c>
      <c r="Z699" s="122">
        <f>(幕後結果!$AB$2+幕後結果!$AB$4*幕後結果_最佳化!$N1700)*12/3</f>
        <v>1.134036623416631</v>
      </c>
      <c r="AA699" s="122">
        <f>(幕後結果!$AC$2+幕後結果!$AC$4*幕後結果_最佳化!$O1700)*12/3</f>
        <v>-4.8462868291811843</v>
      </c>
      <c r="AB699" s="122">
        <f>(幕後結果!$AD$2+幕後結果!$AD$4*幕後結果_最佳化!$P1700)*12/3</f>
        <v>1.1449726832999545</v>
      </c>
      <c r="AC699" s="122">
        <f>(幕後結果!$AE$2+幕後結果!$AE$4*幕後結果_最佳化!$Q1700)*12/3</f>
        <v>-0.80978013721900988</v>
      </c>
      <c r="AD699" s="122">
        <f>(幕後結果!$AF$2+幕後結果!$AF$4*幕後結果_最佳化!$R1700)*12/3</f>
        <v>-0.48053903391818453</v>
      </c>
      <c r="AE699" s="122">
        <f>(幕後結果!$AG$2+幕後結果!$AG$4*幕後結果_最佳化!$S1700)*12/3</f>
        <v>-1.9416735448531348</v>
      </c>
      <c r="AF699" s="122">
        <f>(幕後結果!$AH$2+幕後結果!$AH$4*幕後結果_最佳化!$T1700)*12/3</f>
        <v>3.2845974188817273</v>
      </c>
      <c r="AG699" s="122">
        <f>(幕後結果!$AI$2+幕後結果!$AI$4*幕後結果_最佳化!$U1700)*12/3</f>
        <v>-3.9031974656592472E-2</v>
      </c>
      <c r="AH699" s="122">
        <f>(幕後結果!$AJ$2+幕後結果!$AJ$4*幕後結果_最佳化!$V1700)*12/3</f>
        <v>-0.22977829498523394</v>
      </c>
      <c r="AI699" s="96">
        <f>(幕後結果!$AK$2+幕後結果!$AK$4*幕後結果_最佳化!$W1700)*12/3</f>
        <v>-0.93472472238435478</v>
      </c>
      <c r="AJ699" s="56"/>
      <c r="AK699" s="56"/>
      <c r="AL699" s="56"/>
      <c r="AM699" s="104">
        <v>698</v>
      </c>
      <c r="AN699" s="122">
        <f t="shared" si="131"/>
        <v>0.24018880029519446</v>
      </c>
      <c r="AO699" s="122">
        <f t="shared" si="132"/>
        <v>0.21234241356536462</v>
      </c>
      <c r="AP699" s="122">
        <f t="shared" si="133"/>
        <v>1.2229413554424977E-3</v>
      </c>
      <c r="AQ699" s="122">
        <f t="shared" si="134"/>
        <v>1.9015210328235846E-2</v>
      </c>
      <c r="AR699" s="122">
        <f t="shared" si="135"/>
        <v>1.9857119624361298E-2</v>
      </c>
      <c r="AS699" s="122">
        <f t="shared" si="136"/>
        <v>1.6084714646168563E-2</v>
      </c>
      <c r="AT699" s="122">
        <f t="shared" si="137"/>
        <v>0.23333144218736426</v>
      </c>
      <c r="AU699" s="122">
        <f t="shared" si="138"/>
        <v>6.120000361557347E-2</v>
      </c>
      <c r="AV699" s="122">
        <f t="shared" si="139"/>
        <v>4.3108294846082328E-2</v>
      </c>
      <c r="AW699" s="122">
        <f t="shared" si="140"/>
        <v>0.15364905953621266</v>
      </c>
      <c r="AX699" s="122">
        <f t="shared" si="141"/>
        <v>1</v>
      </c>
      <c r="AY699" s="122">
        <f>SUMPRODUCT(AN699:AW699,幕後結果_最佳化!$Z$1005:$AI$1005)</f>
        <v>-0.11408155422110913</v>
      </c>
      <c r="AZ699" s="122">
        <f>(SUMPRODUCT(AN699:AW699,MMULT(AN699:AW699,幕後結果!$AB$9:$AK$18)))*252</f>
        <v>6.7535178025476969E-2</v>
      </c>
      <c r="BA699" s="122">
        <f t="shared" si="142"/>
        <v>0.25987531245864232</v>
      </c>
      <c r="BB699" s="98">
        <f t="shared" si="143"/>
        <v>-0.60406489841581956</v>
      </c>
      <c r="BC699" s="56"/>
      <c r="BD699" s="56"/>
    </row>
    <row r="700" spans="1:56">
      <c r="A700" s="91">
        <v>699</v>
      </c>
      <c r="B700" s="122">
        <v>0.42095723208137592</v>
      </c>
      <c r="C700" s="122">
        <v>0.97252367867701173</v>
      </c>
      <c r="D700" s="122">
        <v>0.41157906748492978</v>
      </c>
      <c r="E700" s="122">
        <v>4.0622522521722937E-2</v>
      </c>
      <c r="F700" s="122">
        <v>0.95211329003862799</v>
      </c>
      <c r="G700" s="122">
        <v>0.18426280868970335</v>
      </c>
      <c r="H700" s="122">
        <v>7.1700012272483571E-2</v>
      </c>
      <c r="I700" s="122">
        <v>4.1314004181335351E-2</v>
      </c>
      <c r="J700" s="122">
        <v>0.98685818759303823</v>
      </c>
      <c r="K700" s="100">
        <v>0.42854762088652709</v>
      </c>
      <c r="L700" s="101"/>
      <c r="M700" s="102">
        <v>699</v>
      </c>
      <c r="N700" s="125">
        <v>-0.19944525367582819</v>
      </c>
      <c r="O700" s="125">
        <v>1.9192504730366642</v>
      </c>
      <c r="P700" s="125">
        <v>-0.22348489877585898</v>
      </c>
      <c r="Q700" s="125">
        <v>-1.7435072726391967</v>
      </c>
      <c r="R700" s="125">
        <v>1.6656988060273992</v>
      </c>
      <c r="S700" s="125">
        <v>-0.89923853757602101</v>
      </c>
      <c r="T700" s="125">
        <v>-1.4632461950815694</v>
      </c>
      <c r="U700" s="122">
        <v>-1.7356371754256261</v>
      </c>
      <c r="V700" s="122">
        <v>2.2219952765802522</v>
      </c>
      <c r="W700" s="94">
        <v>-0.18007302191595959</v>
      </c>
      <c r="X700" s="56"/>
      <c r="Y700" s="95">
        <v>699</v>
      </c>
      <c r="Z700" s="122">
        <f>(幕後結果!$AB$2+幕後結果!$AB$4*幕後結果_最佳化!$N1701)*12/3</f>
        <v>-0.29591165879546216</v>
      </c>
      <c r="AA700" s="122">
        <f>(幕後結果!$AC$2+幕後結果!$AC$4*幕後結果_最佳化!$O1701)*12/3</f>
        <v>1.2496196194539639</v>
      </c>
      <c r="AB700" s="122">
        <f>(幕後結果!$AD$2+幕後結果!$AD$4*幕後結果_最佳化!$P1701)*12/3</f>
        <v>0.40370301062863517</v>
      </c>
      <c r="AC700" s="122">
        <f>(幕後結果!$AE$2+幕後結果!$AE$4*幕後結果_最佳化!$Q1701)*12/3</f>
        <v>-0.10893796039560133</v>
      </c>
      <c r="AD700" s="122">
        <f>(幕後結果!$AF$2+幕後結果!$AF$4*幕後結果_最佳化!$R1701)*12/3</f>
        <v>1.0923576265624633</v>
      </c>
      <c r="AE700" s="122">
        <f>(幕後結果!$AG$2+幕後結果!$AG$4*幕後結果_最佳化!$S1701)*12/3</f>
        <v>-0.71281140069342663</v>
      </c>
      <c r="AF700" s="122">
        <f>(幕後結果!$AH$2+幕後結果!$AH$4*幕後結果_最佳化!$T1701)*12/3</f>
        <v>0.33661043308603694</v>
      </c>
      <c r="AG700" s="122">
        <f>(幕後結果!$AI$2+幕後結果!$AI$4*幕後結果_最佳化!$U1701)*12/3</f>
        <v>-2.7874346585271339</v>
      </c>
      <c r="AH700" s="122">
        <f>(幕後結果!$AJ$2+幕後結果!$AJ$4*幕後結果_最佳化!$V1701)*12/3</f>
        <v>1.81745944253239</v>
      </c>
      <c r="AI700" s="96">
        <f>(幕後結果!$AK$2+幕後結果!$AK$4*幕後結果_最佳化!$W1701)*12/3</f>
        <v>-0.23514973294895061</v>
      </c>
      <c r="AJ700" s="56"/>
      <c r="AK700" s="56"/>
      <c r="AL700" s="56"/>
      <c r="AM700" s="104">
        <v>699</v>
      </c>
      <c r="AN700" s="122">
        <f t="shared" si="131"/>
        <v>0.15229781985299876</v>
      </c>
      <c r="AO700" s="122">
        <f t="shared" si="132"/>
        <v>0.16571589193993186</v>
      </c>
      <c r="AP700" s="122">
        <f t="shared" si="133"/>
        <v>2.6328124770899591E-3</v>
      </c>
      <c r="AQ700" s="122">
        <f t="shared" si="134"/>
        <v>1.63892846679045E-2</v>
      </c>
      <c r="AR700" s="122">
        <f t="shared" si="135"/>
        <v>0.14883757819075194</v>
      </c>
      <c r="AS700" s="122">
        <f t="shared" si="136"/>
        <v>9.4713671163997731E-2</v>
      </c>
      <c r="AT700" s="122">
        <f t="shared" si="137"/>
        <v>9.2476348142907366E-2</v>
      </c>
      <c r="AU700" s="122">
        <f t="shared" si="138"/>
        <v>0.13758205959106329</v>
      </c>
      <c r="AV700" s="122">
        <f t="shared" si="139"/>
        <v>8.3068088844497151E-2</v>
      </c>
      <c r="AW700" s="122">
        <f t="shared" si="140"/>
        <v>0.10628644512885735</v>
      </c>
      <c r="AX700" s="122">
        <f t="shared" si="141"/>
        <v>0.99999999999999989</v>
      </c>
      <c r="AY700" s="122">
        <f>SUMPRODUCT(AN700:AW700,幕後結果_最佳化!$Z$1005:$AI$1005)</f>
        <v>-0.24427597749567012</v>
      </c>
      <c r="AZ700" s="122">
        <f>(SUMPRODUCT(AN700:AW700,MMULT(AN700:AW700,幕後結果!$AB$9:$AK$18)))*252</f>
        <v>5.3567906574910222E-2</v>
      </c>
      <c r="BA700" s="122">
        <f t="shared" si="142"/>
        <v>0.23144741643602382</v>
      </c>
      <c r="BB700" s="98">
        <f t="shared" si="143"/>
        <v>-1.240782817617023</v>
      </c>
      <c r="BC700" s="56"/>
      <c r="BD700" s="56"/>
    </row>
    <row r="701" spans="1:56">
      <c r="A701" s="91">
        <v>700</v>
      </c>
      <c r="B701" s="122">
        <v>0.15611880169195924</v>
      </c>
      <c r="C701" s="122">
        <v>0.56599196788658723</v>
      </c>
      <c r="D701" s="122">
        <v>5.2814694186360756E-2</v>
      </c>
      <c r="E701" s="122">
        <v>0.15412493679261163</v>
      </c>
      <c r="F701" s="122">
        <v>8.1811587411176223E-2</v>
      </c>
      <c r="G701" s="122">
        <v>0.94333106250618015</v>
      </c>
      <c r="H701" s="122">
        <v>0.22603498785017551</v>
      </c>
      <c r="I701" s="122">
        <v>0.6407013428256414</v>
      </c>
      <c r="J701" s="122">
        <v>0.71337807804698539</v>
      </c>
      <c r="K701" s="100">
        <v>0.9509599314875532</v>
      </c>
      <c r="L701" s="101"/>
      <c r="M701" s="102">
        <v>700</v>
      </c>
      <c r="N701" s="125">
        <v>-1.0105379993884742</v>
      </c>
      <c r="O701" s="125">
        <v>0.16617902668668649</v>
      </c>
      <c r="P701" s="125">
        <v>-1.6181541163402864</v>
      </c>
      <c r="Q701" s="125">
        <v>-1.0189012007839955</v>
      </c>
      <c r="R701" s="125">
        <v>-1.3929888090175564</v>
      </c>
      <c r="S701" s="125">
        <v>1.5833668463002253</v>
      </c>
      <c r="T701" s="125">
        <v>-0.75196854405862223</v>
      </c>
      <c r="U701" s="122">
        <v>0.36033408285231211</v>
      </c>
      <c r="V701" s="122">
        <v>0.5632805740987068</v>
      </c>
      <c r="W701" s="94">
        <v>1.6542332127811794</v>
      </c>
      <c r="X701" s="56"/>
      <c r="Y701" s="95">
        <v>700</v>
      </c>
      <c r="Z701" s="122">
        <f>(幕後結果!$AB$2+幕後結果!$AB$4*幕後結果_最佳化!$N1702)*12/3</f>
        <v>-1.3029241791469066</v>
      </c>
      <c r="AA701" s="122">
        <f>(幕後結果!$AC$2+幕後結果!$AC$4*幕後結果_最佳化!$O1702)*12/3</f>
        <v>-1.2367125341507983</v>
      </c>
      <c r="AB701" s="122">
        <f>(幕後結果!$AD$2+幕後結果!$AD$4*幕後結果_最佳化!$P1702)*12/3</f>
        <v>-1.2263401810713797</v>
      </c>
      <c r="AC701" s="122">
        <f>(幕後結果!$AE$2+幕後結果!$AE$4*幕後結果_最佳化!$Q1702)*12/3</f>
        <v>-0.26389914621297139</v>
      </c>
      <c r="AD701" s="122">
        <f>(幕後結果!$AF$2+幕後結果!$AF$4*幕後結果_最佳化!$R1702)*12/3</f>
        <v>-1.2017296834491584</v>
      </c>
      <c r="AE701" s="122">
        <f>(幕後結果!$AG$2+幕後結果!$AG$4*幕後結果_最佳化!$S1702)*12/3</f>
        <v>0.31795530122516519</v>
      </c>
      <c r="AF701" s="122">
        <f>(幕後結果!$AH$2+幕後結果!$AH$4*幕後結果_最佳化!$T1702)*12/3</f>
        <v>-0.1642522138613538</v>
      </c>
      <c r="AG701" s="122">
        <f>(幕後結果!$AI$2+幕後結果!$AI$4*幕後結果_最佳化!$U1702)*12/3</f>
        <v>-1.0947877229754652</v>
      </c>
      <c r="AH701" s="122">
        <f>(幕後結果!$AJ$2+幕後結果!$AJ$4*幕後結果_最佳化!$V1702)*12/3</f>
        <v>-7.2951750545500404E-2</v>
      </c>
      <c r="AI701" s="96">
        <f>(幕後結果!$AK$2+幕後結果!$AK$4*幕後結果_最佳化!$W1702)*12/3</f>
        <v>-0.1269401459527541</v>
      </c>
      <c r="AJ701" s="56"/>
      <c r="AK701" s="56"/>
      <c r="AL701" s="56"/>
      <c r="AM701" s="104">
        <v>700</v>
      </c>
      <c r="AN701" s="122">
        <f t="shared" si="131"/>
        <v>0.14802009245462536</v>
      </c>
      <c r="AO701" s="122">
        <f t="shared" si="132"/>
        <v>4.2032619570552668E-2</v>
      </c>
      <c r="AP701" s="122">
        <f t="shared" si="133"/>
        <v>0.10174866223369461</v>
      </c>
      <c r="AQ701" s="122">
        <f t="shared" si="134"/>
        <v>0.12935862549961402</v>
      </c>
      <c r="AR701" s="122">
        <f t="shared" si="135"/>
        <v>2.267764878494492E-2</v>
      </c>
      <c r="AS701" s="122">
        <f t="shared" si="136"/>
        <v>0.11070800678380739</v>
      </c>
      <c r="AT701" s="122">
        <f t="shared" si="137"/>
        <v>9.9277399509895004E-2</v>
      </c>
      <c r="AU701" s="122">
        <f t="shared" si="138"/>
        <v>0.14002610512549568</v>
      </c>
      <c r="AV701" s="122">
        <f t="shared" si="139"/>
        <v>0.11813065263769845</v>
      </c>
      <c r="AW701" s="122">
        <f t="shared" si="140"/>
        <v>8.8020187399672059E-2</v>
      </c>
      <c r="AX701" s="122">
        <f t="shared" si="141"/>
        <v>1</v>
      </c>
      <c r="AY701" s="122">
        <f>SUMPRODUCT(AN701:AW701,幕後結果_最佳化!$Z$1005:$AI$1005)</f>
        <v>0.1093434353904135</v>
      </c>
      <c r="AZ701" s="122">
        <f>(SUMPRODUCT(AN701:AW701,MMULT(AN701:AW701,幕後結果!$AB$9:$AK$18)))*252</f>
        <v>5.1271433946307919E-2</v>
      </c>
      <c r="BA701" s="122">
        <f t="shared" si="142"/>
        <v>0.22643196317284342</v>
      </c>
      <c r="BB701" s="98">
        <f t="shared" si="143"/>
        <v>0.29343664409999798</v>
      </c>
      <c r="BC701" s="56"/>
      <c r="BD701" s="56"/>
    </row>
    <row r="702" spans="1:56">
      <c r="A702" s="91">
        <v>701</v>
      </c>
      <c r="B702" s="122">
        <v>0.29868019815051872</v>
      </c>
      <c r="C702" s="122">
        <v>0.29460214548606012</v>
      </c>
      <c r="D702" s="122">
        <v>0.71598594963502249</v>
      </c>
      <c r="E702" s="122">
        <v>0.52263872703270087</v>
      </c>
      <c r="F702" s="122">
        <v>0.65582879118344994</v>
      </c>
      <c r="G702" s="122">
        <v>0.32917426676345207</v>
      </c>
      <c r="H702" s="122">
        <v>0.70013488681475322</v>
      </c>
      <c r="I702" s="122">
        <v>0.50287494475224714</v>
      </c>
      <c r="J702" s="122">
        <v>0.56469132283447276</v>
      </c>
      <c r="K702" s="100">
        <v>0.5739632186683763</v>
      </c>
      <c r="L702" s="101"/>
      <c r="M702" s="102">
        <v>701</v>
      </c>
      <c r="N702" s="125">
        <v>-0.52820019178536093</v>
      </c>
      <c r="O702" s="125">
        <v>-0.53998947485330417</v>
      </c>
      <c r="P702" s="125">
        <v>0.57095801866150375</v>
      </c>
      <c r="Q702" s="125">
        <v>5.6777363774930978E-2</v>
      </c>
      <c r="R702" s="125">
        <v>0.40110554622966577</v>
      </c>
      <c r="S702" s="125">
        <v>-0.44219440626257578</v>
      </c>
      <c r="T702" s="125">
        <v>0.52478850064681648</v>
      </c>
      <c r="U702" s="122">
        <v>7.2064801796162753E-3</v>
      </c>
      <c r="V702" s="122">
        <v>0.16287436591149043</v>
      </c>
      <c r="W702" s="94">
        <v>0.18647336692042557</v>
      </c>
      <c r="X702" s="56"/>
      <c r="Y702" s="95">
        <v>701</v>
      </c>
      <c r="Z702" s="122">
        <f>(幕後結果!$AB$2+幕後結果!$AB$4*幕後結果_最佳化!$N1703)*12/3</f>
        <v>-0.70407748268380921</v>
      </c>
      <c r="AA702" s="122">
        <f>(幕後結果!$AC$2+幕後結果!$AC$4*幕後結果_最佳化!$O1703)*12/3</f>
        <v>-2.1679562725470083</v>
      </c>
      <c r="AB702" s="122">
        <f>(幕後結果!$AD$2+幕後結果!$AD$4*幕後結果_最佳化!$P1703)*12/3</f>
        <v>0.74286054709214688</v>
      </c>
      <c r="AC702" s="122">
        <f>(幕後結果!$AE$2+幕後結果!$AE$4*幕後結果_最佳化!$Q1703)*12/3</f>
        <v>0.93873532384401015</v>
      </c>
      <c r="AD702" s="122">
        <f>(幕後結果!$AF$2+幕後結果!$AF$4*幕後結果_最佳化!$R1703)*12/3</f>
        <v>0.21099156033336822</v>
      </c>
      <c r="AE702" s="122">
        <f>(幕後結果!$AG$2+幕後結果!$AG$4*幕後結果_最佳化!$S1703)*12/3</f>
        <v>-6.6803148134802481E-2</v>
      </c>
      <c r="AF702" s="122">
        <f>(幕後結果!$AH$2+幕後結果!$AH$4*幕後結果_最佳化!$T1703)*12/3</f>
        <v>1.6954103235993543</v>
      </c>
      <c r="AG702" s="122">
        <f>(幕後結果!$AI$2+幕後結果!$AI$4*幕後結果_最佳化!$U1703)*12/3</f>
        <v>-1.0302071968996047</v>
      </c>
      <c r="AH702" s="122">
        <f>(幕後結果!$AJ$2+幕後結果!$AJ$4*幕後結果_最佳化!$V1703)*12/3</f>
        <v>0.16593184936459959</v>
      </c>
      <c r="AI702" s="96">
        <f>(幕後結果!$AK$2+幕後結果!$AK$4*幕後結果_最佳化!$W1703)*12/3</f>
        <v>-0.46195939299166716</v>
      </c>
      <c r="AJ702" s="56"/>
      <c r="AK702" s="56"/>
      <c r="AL702" s="56"/>
      <c r="AM702" s="104">
        <v>701</v>
      </c>
      <c r="AN702" s="122">
        <f t="shared" si="131"/>
        <v>7.0548526929262098E-2</v>
      </c>
      <c r="AO702" s="122">
        <f t="shared" si="132"/>
        <v>0.15835256945714951</v>
      </c>
      <c r="AP702" s="122">
        <f t="shared" si="133"/>
        <v>8.8113693914286292E-2</v>
      </c>
      <c r="AQ702" s="122">
        <f t="shared" si="134"/>
        <v>0.12301316398313382</v>
      </c>
      <c r="AR702" s="122">
        <f t="shared" si="135"/>
        <v>3.1698958692152029E-2</v>
      </c>
      <c r="AS702" s="122">
        <f t="shared" si="136"/>
        <v>0.15501330997398524</v>
      </c>
      <c r="AT702" s="122">
        <f t="shared" si="137"/>
        <v>2.2879012824592003E-2</v>
      </c>
      <c r="AU702" s="122">
        <f t="shared" si="138"/>
        <v>0.10687647940424577</v>
      </c>
      <c r="AV702" s="122">
        <f t="shared" si="139"/>
        <v>0.13864463154126019</v>
      </c>
      <c r="AW702" s="122">
        <f t="shared" si="140"/>
        <v>0.104859653279933</v>
      </c>
      <c r="AX702" s="122">
        <f t="shared" si="141"/>
        <v>0.99999999999999989</v>
      </c>
      <c r="AY702" s="122">
        <f>SUMPRODUCT(AN702:AW702,幕後結果_最佳化!$Z$1005:$AI$1005)</f>
        <v>-0.11481524270709093</v>
      </c>
      <c r="AZ702" s="122">
        <f>(SUMPRODUCT(AN702:AW702,MMULT(AN702:AW702,幕後結果!$AB$9:$AK$18)))*252</f>
        <v>5.3812085118427132E-2</v>
      </c>
      <c r="BA702" s="122">
        <f t="shared" si="142"/>
        <v>0.23197431995466036</v>
      </c>
      <c r="BB702" s="98">
        <f t="shared" si="143"/>
        <v>-0.67988233670828968</v>
      </c>
      <c r="BC702" s="56"/>
      <c r="BD702" s="56"/>
    </row>
    <row r="703" spans="1:56">
      <c r="A703" s="91">
        <v>702</v>
      </c>
      <c r="B703" s="122">
        <v>0.97977842257815428</v>
      </c>
      <c r="C703" s="122">
        <v>0.53634024320187978</v>
      </c>
      <c r="D703" s="122">
        <v>0.90488051374274958</v>
      </c>
      <c r="E703" s="122">
        <v>0.38268291214364858</v>
      </c>
      <c r="F703" s="122">
        <v>0.4664434712774399</v>
      </c>
      <c r="G703" s="122">
        <v>0.91474927600415201</v>
      </c>
      <c r="H703" s="122">
        <v>0.99033466810145176</v>
      </c>
      <c r="I703" s="122">
        <v>0.65399926466019664</v>
      </c>
      <c r="J703" s="122">
        <v>0.3435915868113113</v>
      </c>
      <c r="K703" s="100">
        <v>0.56551826443425668</v>
      </c>
      <c r="L703" s="101"/>
      <c r="M703" s="102">
        <v>702</v>
      </c>
      <c r="N703" s="125">
        <v>2.0491939356276472</v>
      </c>
      <c r="O703" s="125">
        <v>9.1217822610655447E-2</v>
      </c>
      <c r="P703" s="125">
        <v>1.309872497346499</v>
      </c>
      <c r="Q703" s="125">
        <v>-0.29844201711398</v>
      </c>
      <c r="R703" s="125">
        <v>-8.4213175892166398E-2</v>
      </c>
      <c r="S703" s="125">
        <v>1.3705943411643491</v>
      </c>
      <c r="T703" s="125">
        <v>2.3390921706520009</v>
      </c>
      <c r="U703" s="122">
        <v>0.39614038021711984</v>
      </c>
      <c r="V703" s="122">
        <v>-0.40268064589082969</v>
      </c>
      <c r="W703" s="94">
        <v>0.16497523934551891</v>
      </c>
      <c r="X703" s="56"/>
      <c r="Y703" s="95">
        <v>702</v>
      </c>
      <c r="Z703" s="122">
        <f>(幕後結果!$AB$2+幕後結果!$AB$4*幕後結果_最佳化!$N1704)*12/3</f>
        <v>2.495887219139215</v>
      </c>
      <c r="AA703" s="122">
        <f>(幕後結果!$AC$2+幕後結果!$AC$4*幕後結果_最佳化!$O1704)*12/3</f>
        <v>-1.0741695052909974</v>
      </c>
      <c r="AB703" s="122">
        <f>(幕後結果!$AD$2+幕後結果!$AD$4*幕後結果_最佳化!$P1704)*12/3</f>
        <v>2.2230906497996972</v>
      </c>
      <c r="AC703" s="122">
        <f>(幕後結果!$AE$2+幕後結果!$AE$4*幕後結果_最佳化!$Q1704)*12/3</f>
        <v>1.1180723517103601</v>
      </c>
      <c r="AD703" s="122">
        <f>(幕後結果!$AF$2+幕後結果!$AF$4*幕後結果_最佳化!$R1704)*12/3</f>
        <v>-0.10257729686899869</v>
      </c>
      <c r="AE703" s="122">
        <f>(幕後結果!$AG$2+幕後結果!$AG$4*幕後結果_最佳化!$S1704)*12/3</f>
        <v>1.8606561227146627</v>
      </c>
      <c r="AF703" s="122">
        <f>(幕後結果!$AH$2+幕後結果!$AH$4*幕後結果_最佳化!$T1704)*12/3</f>
        <v>3.855081017690972</v>
      </c>
      <c r="AG703" s="122">
        <f>(幕後結果!$AI$2+幕後結果!$AI$4*幕後結果_最佳化!$U1704)*12/3</f>
        <v>0.71549393324733179</v>
      </c>
      <c r="AH703" s="122">
        <f>(幕後結果!$AJ$2+幕後結果!$AJ$4*幕後結果_最佳化!$V1704)*12/3</f>
        <v>0.90209507458175409</v>
      </c>
      <c r="AI703" s="96">
        <f>(幕後結果!$AK$2+幕後結果!$AK$4*幕後結果_最佳化!$W1704)*12/3</f>
        <v>0.34204687748185997</v>
      </c>
      <c r="AJ703" s="56"/>
      <c r="AK703" s="56"/>
      <c r="AL703" s="56"/>
      <c r="AM703" s="104">
        <v>702</v>
      </c>
      <c r="AN703" s="122">
        <f t="shared" si="131"/>
        <v>0.13522728347306412</v>
      </c>
      <c r="AO703" s="122">
        <f t="shared" si="132"/>
        <v>2.1688307874224801E-2</v>
      </c>
      <c r="AP703" s="122">
        <f t="shared" si="133"/>
        <v>8.555261508637493E-3</v>
      </c>
      <c r="AQ703" s="122">
        <f t="shared" si="134"/>
        <v>4.2674684690530368E-3</v>
      </c>
      <c r="AR703" s="122">
        <f t="shared" si="135"/>
        <v>2.5446443330096401E-2</v>
      </c>
      <c r="AS703" s="122">
        <f t="shared" si="136"/>
        <v>4.9703850881593924E-2</v>
      </c>
      <c r="AT703" s="122">
        <f t="shared" si="137"/>
        <v>0.18489984237711851</v>
      </c>
      <c r="AU703" s="122">
        <f t="shared" si="138"/>
        <v>0.30103727158138832</v>
      </c>
      <c r="AV703" s="122">
        <f t="shared" si="139"/>
        <v>0.13897128030838721</v>
      </c>
      <c r="AW703" s="122">
        <f t="shared" si="140"/>
        <v>0.13020299019643611</v>
      </c>
      <c r="AX703" s="122">
        <f t="shared" si="141"/>
        <v>0.99999999999999989</v>
      </c>
      <c r="AY703" s="122">
        <f>SUMPRODUCT(AN703:AW703,幕後結果_最佳化!$Z$1005:$AI$1005)</f>
        <v>-9.0311237449849063E-2</v>
      </c>
      <c r="AZ703" s="122">
        <f>(SUMPRODUCT(AN703:AW703,MMULT(AN703:AW703,幕後結果!$AB$9:$AK$18)))*252</f>
        <v>7.1865773699007443E-2</v>
      </c>
      <c r="BA703" s="122">
        <f t="shared" si="142"/>
        <v>0.26807792467677649</v>
      </c>
      <c r="BB703" s="98">
        <f t="shared" si="143"/>
        <v>-0.49691237206667732</v>
      </c>
      <c r="BC703" s="56"/>
      <c r="BD703" s="56"/>
    </row>
    <row r="704" spans="1:56">
      <c r="A704" s="91">
        <v>703</v>
      </c>
      <c r="B704" s="122">
        <v>0.61099022643561351</v>
      </c>
      <c r="C704" s="122">
        <v>0.86162086322175657</v>
      </c>
      <c r="D704" s="122">
        <v>0.29278671860841055</v>
      </c>
      <c r="E704" s="122">
        <v>0.76279504281100019</v>
      </c>
      <c r="F704" s="122">
        <v>0.82897749934221854</v>
      </c>
      <c r="G704" s="122">
        <v>0.55281736747778498</v>
      </c>
      <c r="H704" s="122">
        <v>0.91695350366466699</v>
      </c>
      <c r="I704" s="122">
        <v>0.15003271544985108</v>
      </c>
      <c r="J704" s="122">
        <v>0.45252293374405905</v>
      </c>
      <c r="K704" s="100">
        <v>0.68610803062942582</v>
      </c>
      <c r="L704" s="101"/>
      <c r="M704" s="102">
        <v>703</v>
      </c>
      <c r="N704" s="125">
        <v>0.28190083777265879</v>
      </c>
      <c r="O704" s="125">
        <v>1.0876304705019044</v>
      </c>
      <c r="P704" s="125">
        <v>-0.54526185177692066</v>
      </c>
      <c r="Q704" s="125">
        <v>0.71532229634581723</v>
      </c>
      <c r="R704" s="125">
        <v>0.95013236200047491</v>
      </c>
      <c r="S704" s="125">
        <v>0.13278266402967162</v>
      </c>
      <c r="T704" s="125">
        <v>1.3848674793217322</v>
      </c>
      <c r="U704" s="122">
        <v>-1.0362930856544323</v>
      </c>
      <c r="V704" s="122">
        <v>-0.1192896696462146</v>
      </c>
      <c r="W704" s="94">
        <v>0.48484832731993066</v>
      </c>
      <c r="X704" s="56"/>
      <c r="Y704" s="95">
        <v>703</v>
      </c>
      <c r="Z704" s="122">
        <f>(幕後結果!$AB$2+幕後結果!$AB$4*幕後結果_最佳化!$N1705)*12/3</f>
        <v>0.30170377208226001</v>
      </c>
      <c r="AA704" s="122">
        <f>(幕後結果!$AC$2+幕後結果!$AC$4*幕後結果_最佳化!$O1705)*12/3</f>
        <v>0.14540839846362608</v>
      </c>
      <c r="AB704" s="122">
        <f>(幕後結果!$AD$2+幕後結果!$AD$4*幕後結果_最佳化!$P1705)*12/3</f>
        <v>0.18557084806087354</v>
      </c>
      <c r="AC704" s="122">
        <f>(幕後結果!$AE$2+幕後結果!$AE$4*幕後結果_最佳化!$Q1705)*12/3</f>
        <v>1.4830174811083472</v>
      </c>
      <c r="AD704" s="122">
        <f>(幕後結果!$AF$2+幕後結果!$AF$4*幕後結果_最佳化!$R1705)*12/3</f>
        <v>0.67425112449476776</v>
      </c>
      <c r="AE704" s="122">
        <f>(幕後結果!$AG$2+幕後結果!$AG$4*幕後結果_最佳化!$S1705)*12/3</f>
        <v>1.154169538119868</v>
      </c>
      <c r="AF704" s="122">
        <f>(幕後結果!$AH$2+幕後結果!$AH$4*幕後結果_最佳化!$T1705)*12/3</f>
        <v>2.6097401109563139</v>
      </c>
      <c r="AG704" s="122">
        <f>(幕後結果!$AI$2+幕後結果!$AI$4*幕後結果_最佳化!$U1705)*12/3</f>
        <v>-1.7824489257232488</v>
      </c>
      <c r="AH704" s="122">
        <f>(幕後結果!$AJ$2+幕後結果!$AJ$4*幕後結果_最佳化!$V1705)*12/3</f>
        <v>0.63479999769186046</v>
      </c>
      <c r="AI704" s="96">
        <f>(幕後結果!$AK$2+幕後結果!$AK$4*幕後結果_最佳化!$W1705)*12/3</f>
        <v>0.25462807306079166</v>
      </c>
      <c r="AJ704" s="56"/>
      <c r="AK704" s="56"/>
      <c r="AL704" s="56"/>
      <c r="AM704" s="104">
        <v>703</v>
      </c>
      <c r="AN704" s="122">
        <f t="shared" si="131"/>
        <v>0.16847705598118023</v>
      </c>
      <c r="AO704" s="122">
        <f t="shared" si="132"/>
        <v>5.5614189278479324E-2</v>
      </c>
      <c r="AP704" s="122">
        <f t="shared" si="133"/>
        <v>0.11902842533648851</v>
      </c>
      <c r="AQ704" s="122">
        <f t="shared" si="134"/>
        <v>5.3449687545610865E-2</v>
      </c>
      <c r="AR704" s="122">
        <f t="shared" si="135"/>
        <v>5.2158493716473756E-2</v>
      </c>
      <c r="AS704" s="122">
        <f t="shared" si="136"/>
        <v>0.17024214649260899</v>
      </c>
      <c r="AT704" s="122">
        <f t="shared" si="137"/>
        <v>0.17858374509899538</v>
      </c>
      <c r="AU704" s="122">
        <f t="shared" si="138"/>
        <v>0.10777398203711384</v>
      </c>
      <c r="AV704" s="122">
        <f t="shared" si="139"/>
        <v>2.6405330042284399E-2</v>
      </c>
      <c r="AW704" s="122">
        <f t="shared" si="140"/>
        <v>6.8266944470764757E-2</v>
      </c>
      <c r="AX704" s="122">
        <f t="shared" si="141"/>
        <v>1</v>
      </c>
      <c r="AY704" s="122">
        <f>SUMPRODUCT(AN704:AW704,幕後結果_最佳化!$Z$1005:$AI$1005)</f>
        <v>0.16836692897481054</v>
      </c>
      <c r="AZ704" s="122">
        <f>(SUMPRODUCT(AN704:AW704,MMULT(AN704:AW704,幕後結果!$AB$9:$AK$18)))*252</f>
        <v>5.3716943567884701E-2</v>
      </c>
      <c r="BA704" s="122">
        <f t="shared" si="142"/>
        <v>0.23176916008797352</v>
      </c>
      <c r="BB704" s="98">
        <f t="shared" si="143"/>
        <v>0.54134436577837441</v>
      </c>
      <c r="BC704" s="56"/>
      <c r="BD704" s="56"/>
    </row>
    <row r="705" spans="1:56">
      <c r="A705" s="91">
        <v>704</v>
      </c>
      <c r="B705" s="122">
        <v>0.46242500952684873</v>
      </c>
      <c r="C705" s="122">
        <v>0.87852528403805064</v>
      </c>
      <c r="D705" s="122">
        <v>0.74418128175089215</v>
      </c>
      <c r="E705" s="122">
        <v>0.38495987369289164</v>
      </c>
      <c r="F705" s="122">
        <v>0.33582195478221921</v>
      </c>
      <c r="G705" s="122">
        <v>1.9921645857121639E-3</v>
      </c>
      <c r="H705" s="122">
        <v>0.70575387828189307</v>
      </c>
      <c r="I705" s="122">
        <v>0.27491271970597952</v>
      </c>
      <c r="J705" s="122">
        <v>0.88340315985140583</v>
      </c>
      <c r="K705" s="100">
        <v>0.72955506299601591</v>
      </c>
      <c r="L705" s="101"/>
      <c r="M705" s="102">
        <v>704</v>
      </c>
      <c r="N705" s="125">
        <v>-9.432622398650245E-2</v>
      </c>
      <c r="O705" s="125">
        <v>1.1676463844389238</v>
      </c>
      <c r="P705" s="125">
        <v>0.65629017721583438</v>
      </c>
      <c r="Q705" s="125">
        <v>-0.29247987178856283</v>
      </c>
      <c r="R705" s="125">
        <v>-0.42389291755870079</v>
      </c>
      <c r="S705" s="125">
        <v>-2.8793997746124118</v>
      </c>
      <c r="T705" s="125">
        <v>0.54102225472691823</v>
      </c>
      <c r="U705" s="122">
        <v>-0.59802172170102741</v>
      </c>
      <c r="V705" s="122">
        <v>1.192172330777844</v>
      </c>
      <c r="W705" s="94">
        <v>0.61146788347443015</v>
      </c>
      <c r="X705" s="56"/>
      <c r="Y705" s="95">
        <v>704</v>
      </c>
      <c r="Z705" s="122">
        <f>(幕後結果!$AB$2+幕後結果!$AB$4*幕後結果_最佳化!$N1706)*12/3</f>
        <v>-0.16540108576433687</v>
      </c>
      <c r="AA705" s="122">
        <f>(幕後結果!$AC$2+幕後結果!$AC$4*幕後結果_最佳化!$O1706)*12/3</f>
        <v>0.22298764723975695</v>
      </c>
      <c r="AB705" s="122">
        <f>(幕後結果!$AD$2+幕後結果!$AD$4*幕後結果_最佳化!$P1706)*12/3</f>
        <v>1.1208635983017712</v>
      </c>
      <c r="AC705" s="122">
        <f>(幕後結果!$AE$2+幕後結果!$AE$4*幕後結果_最佳化!$Q1706)*12/3</f>
        <v>1.0268917882254334</v>
      </c>
      <c r="AD705" s="122">
        <f>(幕後結果!$AF$2+幕後結果!$AF$4*幕後結果_最佳化!$R1706)*12/3</f>
        <v>-0.19355590939065626</v>
      </c>
      <c r="AE705" s="122">
        <f>(幕後結果!$AG$2+幕後結果!$AG$4*幕後結果_最佳化!$S1706)*12/3</f>
        <v>-1.570112084383247</v>
      </c>
      <c r="AF705" s="122">
        <f>(幕後結果!$AH$2+幕後結果!$AH$4*幕後結果_最佳化!$T1706)*12/3</f>
        <v>1.7561290857681404</v>
      </c>
      <c r="AG705" s="122">
        <f>(幕後結果!$AI$2+幕後結果!$AI$4*幕後結果_最佳化!$U1706)*12/3</f>
        <v>-1.8419881240657625</v>
      </c>
      <c r="AH705" s="122">
        <f>(幕後結果!$AJ$2+幕後結果!$AJ$4*幕後結果_最佳化!$V1706)*12/3</f>
        <v>1.3886354718907088</v>
      </c>
      <c r="AI705" s="96">
        <f>(幕後結果!$AK$2+幕後結果!$AK$4*幕後結果_最佳化!$W1706)*12/3</f>
        <v>-0.27712229065474159</v>
      </c>
      <c r="AJ705" s="56"/>
      <c r="AK705" s="56"/>
      <c r="AL705" s="56"/>
      <c r="AM705" s="104">
        <v>704</v>
      </c>
      <c r="AN705" s="122">
        <f t="shared" si="131"/>
        <v>0.1449888714437092</v>
      </c>
      <c r="AO705" s="122">
        <f t="shared" si="132"/>
        <v>0.11687961350924372</v>
      </c>
      <c r="AP705" s="122">
        <f t="shared" si="133"/>
        <v>0.15819366651145744</v>
      </c>
      <c r="AQ705" s="122">
        <f t="shared" si="134"/>
        <v>4.6656469981970816E-2</v>
      </c>
      <c r="AR705" s="122">
        <f t="shared" si="135"/>
        <v>0.1283947909891219</v>
      </c>
      <c r="AS705" s="122">
        <f t="shared" si="136"/>
        <v>5.2527942371978061E-2</v>
      </c>
      <c r="AT705" s="122">
        <f t="shared" si="137"/>
        <v>0.18443827250918834</v>
      </c>
      <c r="AU705" s="122">
        <f t="shared" si="138"/>
        <v>2.3595208097448549E-2</v>
      </c>
      <c r="AV705" s="122">
        <f t="shared" si="139"/>
        <v>8.2155328271112674E-2</v>
      </c>
      <c r="AW705" s="122">
        <f t="shared" si="140"/>
        <v>6.2169836314769265E-2</v>
      </c>
      <c r="AX705" s="122">
        <f t="shared" si="141"/>
        <v>1</v>
      </c>
      <c r="AY705" s="122">
        <f>SUMPRODUCT(AN705:AW705,幕後結果_最佳化!$Z$1005:$AI$1005)</f>
        <v>0.13546152796205407</v>
      </c>
      <c r="AZ705" s="122">
        <f>(SUMPRODUCT(AN705:AW705,MMULT(AN705:AW705,幕後結果!$AB$9:$AK$18)))*252</f>
        <v>4.7957570508369601E-2</v>
      </c>
      <c r="BA705" s="122">
        <f t="shared" si="142"/>
        <v>0.21899216997045717</v>
      </c>
      <c r="BB705" s="98">
        <f t="shared" si="143"/>
        <v>0.42267049079673014</v>
      </c>
      <c r="BC705" s="56"/>
      <c r="BD705" s="56"/>
    </row>
    <row r="706" spans="1:56">
      <c r="A706" s="91">
        <v>705</v>
      </c>
      <c r="B706" s="122">
        <v>0.66828831410861822</v>
      </c>
      <c r="C706" s="122">
        <v>0.1647390397498969</v>
      </c>
      <c r="D706" s="122">
        <v>0.22101752035292099</v>
      </c>
      <c r="E706" s="122">
        <v>0.4165573813561021</v>
      </c>
      <c r="F706" s="122">
        <v>3.9716389868270641E-2</v>
      </c>
      <c r="G706" s="122">
        <v>0.84072093432897277</v>
      </c>
      <c r="H706" s="122">
        <v>0.7630626942177412</v>
      </c>
      <c r="I706" s="122">
        <v>0.37727833777455677</v>
      </c>
      <c r="J706" s="122">
        <v>0.80203154363995099</v>
      </c>
      <c r="K706" s="100">
        <v>0.87902739602249058</v>
      </c>
      <c r="L706" s="101"/>
      <c r="M706" s="102">
        <v>705</v>
      </c>
      <c r="N706" s="125">
        <v>0.4351915827400763</v>
      </c>
      <c r="O706" s="125">
        <v>-0.97516568728719211</v>
      </c>
      <c r="P706" s="125">
        <v>-0.76876127670238825</v>
      </c>
      <c r="Q706" s="125">
        <v>-0.21070847278671276</v>
      </c>
      <c r="R706" s="125">
        <v>-1.7539867372662528</v>
      </c>
      <c r="S706" s="125">
        <v>0.99742526828285349</v>
      </c>
      <c r="T706" s="125">
        <v>0.71618906929365111</v>
      </c>
      <c r="U706" s="122">
        <v>-0.3126367219809959</v>
      </c>
      <c r="V706" s="122">
        <v>0.84890004698730115</v>
      </c>
      <c r="W706" s="94">
        <v>1.1701385726994769</v>
      </c>
      <c r="X706" s="56"/>
      <c r="Y706" s="95">
        <v>705</v>
      </c>
      <c r="Z706" s="122">
        <f>(幕後結果!$AB$2+幕後結果!$AB$4*幕後結果_最佳化!$N1707)*12/3</f>
        <v>0.49202195733561244</v>
      </c>
      <c r="AA706" s="122">
        <f>(幕後結果!$AC$2+幕後結果!$AC$4*幕後結果_最佳化!$O1707)*12/3</f>
        <v>-2.6839564643115232</v>
      </c>
      <c r="AB706" s="122">
        <f>(幕後結果!$AD$2+幕後結果!$AD$4*幕後結果_最佳化!$P1707)*12/3</f>
        <v>-0.1713063793242533</v>
      </c>
      <c r="AC706" s="122">
        <f>(幕後結果!$AE$2+幕後結果!$AE$4*幕後結果_最佳化!$Q1707)*12/3</f>
        <v>0.41103299408785848</v>
      </c>
      <c r="AD706" s="122">
        <f>(幕後結果!$AF$2+幕後結果!$AF$4*幕後結果_最佳化!$R1707)*12/3</f>
        <v>-1.4756844119949897</v>
      </c>
      <c r="AE706" s="122">
        <f>(幕後結果!$AG$2+幕後結果!$AG$4*幕後結果_最佳化!$S1707)*12/3</f>
        <v>0.47176390129115403</v>
      </c>
      <c r="AF706" s="122">
        <f>(幕後結果!$AH$2+幕後結果!$AH$4*幕後結果_最佳化!$T1707)*12/3</f>
        <v>1.4619189763170146</v>
      </c>
      <c r="AG706" s="122">
        <f>(幕後結果!$AI$2+幕後結果!$AI$4*幕後結果_最佳化!$U1707)*12/3</f>
        <v>-1.1711314188335002</v>
      </c>
      <c r="AH706" s="122">
        <f>(幕後結果!$AJ$2+幕後結果!$AJ$4*幕後結果_最佳化!$V1707)*12/3</f>
        <v>0.34114701007790788</v>
      </c>
      <c r="AI706" s="96">
        <f>(幕後結果!$AK$2+幕後結果!$AK$4*幕後結果_最佳化!$W1707)*12/3</f>
        <v>-0.13554261184409683</v>
      </c>
      <c r="AJ706" s="56"/>
      <c r="AK706" s="56"/>
      <c r="AL706" s="56"/>
      <c r="AM706" s="104">
        <v>705</v>
      </c>
      <c r="AN706" s="122">
        <f t="shared" si="131"/>
        <v>0.15143229330682537</v>
      </c>
      <c r="AO706" s="122">
        <f t="shared" si="132"/>
        <v>0.14422701971425944</v>
      </c>
      <c r="AP706" s="122">
        <f t="shared" si="133"/>
        <v>2.3874020600343868E-2</v>
      </c>
      <c r="AQ706" s="122">
        <f t="shared" si="134"/>
        <v>4.5959290432145597E-2</v>
      </c>
      <c r="AR706" s="122">
        <f t="shared" si="135"/>
        <v>0.16782817044976542</v>
      </c>
      <c r="AS706" s="122">
        <f t="shared" si="136"/>
        <v>0.12142776069805568</v>
      </c>
      <c r="AT706" s="122">
        <f t="shared" si="137"/>
        <v>0.14547879222119797</v>
      </c>
      <c r="AU706" s="122">
        <f t="shared" si="138"/>
        <v>0.13447522042523546</v>
      </c>
      <c r="AV706" s="122">
        <f t="shared" si="139"/>
        <v>1.662382052774701E-2</v>
      </c>
      <c r="AW706" s="122">
        <f t="shared" si="140"/>
        <v>4.8673611624424171E-2</v>
      </c>
      <c r="AX706" s="122">
        <f t="shared" si="141"/>
        <v>1</v>
      </c>
      <c r="AY706" s="122">
        <f>SUMPRODUCT(AN706:AW706,幕後結果_最佳化!$Z$1005:$AI$1005)</f>
        <v>-8.8381023907277048E-2</v>
      </c>
      <c r="AZ706" s="122">
        <f>(SUMPRODUCT(AN706:AW706,MMULT(AN706:AW706,幕後結果!$AB$9:$AK$18)))*252</f>
        <v>5.1040394988741904E-2</v>
      </c>
      <c r="BA706" s="122">
        <f t="shared" si="142"/>
        <v>0.22592121411842206</v>
      </c>
      <c r="BB706" s="98">
        <f t="shared" si="143"/>
        <v>-0.58109206087420784</v>
      </c>
      <c r="BC706" s="56"/>
      <c r="BD706" s="56"/>
    </row>
    <row r="707" spans="1:56">
      <c r="A707" s="91">
        <v>706</v>
      </c>
      <c r="B707" s="122">
        <v>0.694023758391761</v>
      </c>
      <c r="C707" s="122">
        <v>0.65380587210373231</v>
      </c>
      <c r="D707" s="122">
        <v>0.19372379421068553</v>
      </c>
      <c r="E707" s="122">
        <v>0.18504704306969355</v>
      </c>
      <c r="F707" s="122">
        <v>0.65889447366419218</v>
      </c>
      <c r="G707" s="122">
        <v>0.47799009806834358</v>
      </c>
      <c r="H707" s="122">
        <v>0.65792306835831615</v>
      </c>
      <c r="I707" s="122">
        <v>0.39245240796075809</v>
      </c>
      <c r="J707" s="122">
        <v>0.59156028991404264</v>
      </c>
      <c r="K707" s="100">
        <v>1.7005039674000244E-2</v>
      </c>
      <c r="L707" s="101"/>
      <c r="M707" s="102">
        <v>706</v>
      </c>
      <c r="N707" s="125">
        <v>0.50728839049905539</v>
      </c>
      <c r="O707" s="125">
        <v>0.39561610308192452</v>
      </c>
      <c r="P707" s="125">
        <v>-0.86425542986951986</v>
      </c>
      <c r="Q707" s="125">
        <v>-0.89629714010078143</v>
      </c>
      <c r="R707" s="125">
        <v>0.40944781959665594</v>
      </c>
      <c r="S707" s="125">
        <v>-5.5198660424580298E-2</v>
      </c>
      <c r="T707" s="125">
        <v>0.40680139336863458</v>
      </c>
      <c r="U707" s="122">
        <v>-0.27293287375505298</v>
      </c>
      <c r="V707" s="122">
        <v>0.23156046125664403</v>
      </c>
      <c r="W707" s="94">
        <v>-2.1199521671729644</v>
      </c>
      <c r="X707" s="56"/>
      <c r="Y707" s="95">
        <v>706</v>
      </c>
      <c r="Z707" s="122">
        <f>(幕後結果!$AB$2+幕後結果!$AB$4*幕後結果_最佳化!$N1708)*12/3</f>
        <v>0.5815337776230356</v>
      </c>
      <c r="AA707" s="122">
        <f>(幕後結果!$AC$2+幕後結果!$AC$4*幕後結果_最佳化!$O1708)*12/3</f>
        <v>-0.78865505273127567</v>
      </c>
      <c r="AB707" s="122">
        <f>(幕後結果!$AD$2+幕後結果!$AD$4*幕後結果_最佳化!$P1708)*12/3</f>
        <v>-9.3061916891261753E-2</v>
      </c>
      <c r="AC707" s="122">
        <f>(幕後結果!$AE$2+幕後結果!$AE$4*幕後結果_最佳化!$Q1708)*12/3</f>
        <v>0.13283691052254598</v>
      </c>
      <c r="AD707" s="122">
        <f>(幕後結果!$AF$2+幕後結果!$AF$4*幕後結果_最佳化!$R1708)*12/3</f>
        <v>6.099161683760479E-2</v>
      </c>
      <c r="AE707" s="122">
        <f>(幕後結果!$AG$2+幕後結果!$AG$4*幕後結果_最佳化!$S1708)*12/3</f>
        <v>-0.11261243615238703</v>
      </c>
      <c r="AF707" s="122">
        <f>(幕後結果!$AH$2+幕後結果!$AH$4*幕後結果_最佳化!$T1708)*12/3</f>
        <v>1.7813247719602883</v>
      </c>
      <c r="AG707" s="122">
        <f>(幕後結果!$AI$2+幕後結果!$AI$4*幕後結果_最佳化!$U1708)*12/3</f>
        <v>-0.83127159562358199</v>
      </c>
      <c r="AH707" s="122">
        <f>(幕後結果!$AJ$2+幕後結果!$AJ$4*幕後結果_最佳化!$V1708)*12/3</f>
        <v>0.47396541357023553</v>
      </c>
      <c r="AI707" s="96">
        <f>(幕後結果!$AK$2+幕後結果!$AK$4*幕後結果_最佳化!$W1708)*12/3</f>
        <v>-1.1792013164474695</v>
      </c>
      <c r="AJ707" s="56"/>
      <c r="AK707" s="56"/>
      <c r="AL707" s="56"/>
      <c r="AM707" s="104">
        <v>706</v>
      </c>
      <c r="AN707" s="122">
        <f t="shared" si="131"/>
        <v>7.8422236431348047E-2</v>
      </c>
      <c r="AO707" s="122">
        <f t="shared" si="132"/>
        <v>0.17250617765194209</v>
      </c>
      <c r="AP707" s="122">
        <f t="shared" si="133"/>
        <v>3.87290756136471E-2</v>
      </c>
      <c r="AQ707" s="122">
        <f t="shared" si="134"/>
        <v>4.624151911182333E-2</v>
      </c>
      <c r="AR707" s="122">
        <f t="shared" si="135"/>
        <v>0.18495807083568974</v>
      </c>
      <c r="AS707" s="122">
        <f t="shared" si="136"/>
        <v>0.10942569029270709</v>
      </c>
      <c r="AT707" s="122">
        <f t="shared" si="137"/>
        <v>0.1430134316490618</v>
      </c>
      <c r="AU707" s="122">
        <f t="shared" si="138"/>
        <v>0.18433661643427993</v>
      </c>
      <c r="AV707" s="122">
        <f t="shared" si="139"/>
        <v>1.6660718126667477E-2</v>
      </c>
      <c r="AW707" s="122">
        <f t="shared" si="140"/>
        <v>2.5706463852833428E-2</v>
      </c>
      <c r="AX707" s="122">
        <f t="shared" si="141"/>
        <v>1</v>
      </c>
      <c r="AY707" s="122">
        <f>SUMPRODUCT(AN707:AW707,幕後結果_最佳化!$Z$1005:$AI$1005)</f>
        <v>-0.16062842546647721</v>
      </c>
      <c r="AZ707" s="122">
        <f>(SUMPRODUCT(AN707:AW707,MMULT(AN707:AW707,幕後結果!$AB$9:$AK$18)))*252</f>
        <v>5.1311102912888908E-2</v>
      </c>
      <c r="BA707" s="122">
        <f t="shared" si="142"/>
        <v>0.22651954201103469</v>
      </c>
      <c r="BB707" s="98">
        <f t="shared" si="143"/>
        <v>-0.89850272369243311</v>
      </c>
      <c r="BC707" s="56"/>
      <c r="BD707" s="56"/>
    </row>
    <row r="708" spans="1:56">
      <c r="A708" s="91">
        <v>707</v>
      </c>
      <c r="B708" s="122">
        <v>0.32944745285577293</v>
      </c>
      <c r="C708" s="122">
        <v>0.79731146035261191</v>
      </c>
      <c r="D708" s="122">
        <v>0.91629178706048542</v>
      </c>
      <c r="E708" s="122">
        <v>0.85238779751778138</v>
      </c>
      <c r="F708" s="122">
        <v>0.93388067511211981</v>
      </c>
      <c r="G708" s="122">
        <v>2.1751702373567827E-2</v>
      </c>
      <c r="H708" s="122">
        <v>0.48387437311912906</v>
      </c>
      <c r="I708" s="122">
        <v>0.50509809480736712</v>
      </c>
      <c r="J708" s="122">
        <v>0.39634417202265548</v>
      </c>
      <c r="K708" s="100">
        <v>1.2193462400087229E-2</v>
      </c>
      <c r="L708" s="101"/>
      <c r="M708" s="102">
        <v>707</v>
      </c>
      <c r="N708" s="125">
        <v>-0.44143942504948669</v>
      </c>
      <c r="O708" s="125">
        <v>0.83205645488026181</v>
      </c>
      <c r="P708" s="125">
        <v>1.3805530556022982</v>
      </c>
      <c r="Q708" s="125">
        <v>1.0467293893262501</v>
      </c>
      <c r="R708" s="125">
        <v>1.5053323590048362</v>
      </c>
      <c r="S708" s="125">
        <v>-2.0188443025905567</v>
      </c>
      <c r="T708" s="125">
        <v>-4.0431965569460528E-2</v>
      </c>
      <c r="U708" s="122">
        <v>1.2779376420945506E-2</v>
      </c>
      <c r="V708" s="122">
        <v>-0.26282126555013585</v>
      </c>
      <c r="W708" s="94">
        <v>-2.2509780950001645</v>
      </c>
      <c r="X708" s="56"/>
      <c r="Y708" s="95">
        <v>707</v>
      </c>
      <c r="Z708" s="122">
        <f>(幕後結果!$AB$2+幕後結果!$AB$4*幕後結果_最佳化!$N1709)*12/3</f>
        <v>-0.59635961830869166</v>
      </c>
      <c r="AA708" s="122">
        <f>(幕後結果!$AC$2+幕後結果!$AC$4*幕後結果_最佳化!$O1709)*12/3</f>
        <v>-0.26963870557458414</v>
      </c>
      <c r="AB708" s="122">
        <f>(幕後結果!$AD$2+幕後結果!$AD$4*幕後結果_最佳化!$P1709)*12/3</f>
        <v>1.6094076955792727</v>
      </c>
      <c r="AC708" s="122">
        <f>(幕後結果!$AE$2+幕後結果!$AE$4*幕後結果_最佳化!$Q1709)*12/3</f>
        <v>2.090019503280554</v>
      </c>
      <c r="AD708" s="122">
        <f>(幕後結果!$AF$2+幕後結果!$AF$4*幕後結果_最佳化!$R1709)*12/3</f>
        <v>1.2620747895118227</v>
      </c>
      <c r="AE708" s="122">
        <f>(幕後結果!$AG$2+幕後結果!$AG$4*幕後結果_最佳化!$S1709)*12/3</f>
        <v>-4.288645339644398E-2</v>
      </c>
      <c r="AF708" s="122">
        <f>(幕後結果!$AH$2+幕後結果!$AH$4*幕後結果_最佳化!$T1709)*12/3</f>
        <v>1.4694959412976498</v>
      </c>
      <c r="AG708" s="122">
        <f>(幕後結果!$AI$2+幕後結果!$AI$4*幕後結果_最佳化!$U1709)*12/3</f>
        <v>-0.96311807127445626</v>
      </c>
      <c r="AH708" s="122">
        <f>(幕後結果!$AJ$2+幕後結果!$AJ$4*幕後結果_最佳化!$V1709)*12/3</f>
        <v>0.43952874963028615</v>
      </c>
      <c r="AI708" s="96">
        <f>(幕後結果!$AK$2+幕後結果!$AK$4*幕後結果_最佳化!$W1709)*12/3</f>
        <v>-1.2488895303622021</v>
      </c>
      <c r="AJ708" s="56"/>
      <c r="AK708" s="56"/>
      <c r="AL708" s="56"/>
      <c r="AM708" s="104">
        <v>707</v>
      </c>
      <c r="AN708" s="122">
        <f t="shared" ref="AN708:AN771" si="144">B1709/SUM($B1709:$K1709)</f>
        <v>0.1390124865439539</v>
      </c>
      <c r="AO708" s="122">
        <f t="shared" ref="AO708:AO771" si="145">C1709/SUM($B1709:$K1709)</f>
        <v>0.16079048918069455</v>
      </c>
      <c r="AP708" s="122">
        <f t="shared" ref="AP708:AP771" si="146">D1709/SUM($B1709:$K1709)</f>
        <v>0.13657453931869765</v>
      </c>
      <c r="AQ708" s="122">
        <f t="shared" ref="AQ708:AQ771" si="147">E1709/SUM($B1709:$K1709)</f>
        <v>1.166249211388745E-2</v>
      </c>
      <c r="AR708" s="122">
        <f t="shared" ref="AR708:AR771" si="148">F1709/SUM($B1709:$K1709)</f>
        <v>0.1245829982025792</v>
      </c>
      <c r="AS708" s="122">
        <f t="shared" ref="AS708:AS771" si="149">G1709/SUM($B1709:$K1709)</f>
        <v>7.8409593261870011E-2</v>
      </c>
      <c r="AT708" s="122">
        <f t="shared" ref="AT708:AT771" si="150">H1709/SUM($B1709:$K1709)</f>
        <v>7.2712716509141283E-3</v>
      </c>
      <c r="AU708" s="122">
        <f t="shared" ref="AU708:AU771" si="151">I1709/SUM($B1709:$K1709)</f>
        <v>0.14703439676995372</v>
      </c>
      <c r="AV708" s="122">
        <f t="shared" ref="AV708:AV771" si="152">J1709/SUM($B1709:$K1709)</f>
        <v>0.14263341907376695</v>
      </c>
      <c r="AW708" s="122">
        <f t="shared" ref="AW708:AW771" si="153">K1709/SUM($B1709:$K1709)</f>
        <v>5.2028313883682328E-2</v>
      </c>
      <c r="AX708" s="122">
        <f t="shared" ref="AX708:AX771" si="154">SUM(AN708:AW708)</f>
        <v>0.99999999999999989</v>
      </c>
      <c r="AY708" s="122">
        <f>SUMPRODUCT(AN708:AW708,幕後結果_最佳化!$Z$1005:$AI$1005)</f>
        <v>-0.25777584960570837</v>
      </c>
      <c r="AZ708" s="122">
        <f>(SUMPRODUCT(AN708:AW708,MMULT(AN708:AW708,幕後結果!$AB$9:$AK$18)))*252</f>
        <v>5.6741043730264826E-2</v>
      </c>
      <c r="BA708" s="122">
        <f t="shared" ref="BA708:BA771" si="155">AZ708^0.5</f>
        <v>0.23820378613755244</v>
      </c>
      <c r="BB708" s="98">
        <f t="shared" ref="BB708:BB771" si="156">(AY708-$BC$2)/$BA708</f>
        <v>-1.2622631003525737</v>
      </c>
      <c r="BC708" s="56"/>
      <c r="BD708" s="56"/>
    </row>
    <row r="709" spans="1:56">
      <c r="A709" s="91">
        <v>708</v>
      </c>
      <c r="B709" s="122">
        <v>0.91201354797257705</v>
      </c>
      <c r="C709" s="122">
        <v>0.99580894886595117</v>
      </c>
      <c r="D709" s="122">
        <v>0.45449084523033023</v>
      </c>
      <c r="E709" s="122">
        <v>0.67968618635900024</v>
      </c>
      <c r="F709" s="122">
        <v>0.56533038283203374</v>
      </c>
      <c r="G709" s="122">
        <v>9.3831860575566139E-2</v>
      </c>
      <c r="H709" s="122">
        <v>0.96446021501881907</v>
      </c>
      <c r="I709" s="122">
        <v>0.38884792257424561</v>
      </c>
      <c r="J709" s="122">
        <v>0.45700017365448997</v>
      </c>
      <c r="K709" s="100">
        <v>2.716063094419563E-2</v>
      </c>
      <c r="L709" s="101"/>
      <c r="M709" s="102">
        <v>708</v>
      </c>
      <c r="N709" s="125">
        <v>1.3532589950454414</v>
      </c>
      <c r="O709" s="125">
        <v>2.6362780215641299</v>
      </c>
      <c r="P709" s="125">
        <v>-0.11432307594835829</v>
      </c>
      <c r="Q709" s="125">
        <v>0.46682145097478445</v>
      </c>
      <c r="R709" s="125">
        <v>0.16449785611024995</v>
      </c>
      <c r="S709" s="125">
        <v>-1.3175219717595961</v>
      </c>
      <c r="T709" s="125">
        <v>1.8049687648389854</v>
      </c>
      <c r="U709" s="122">
        <v>-0.28232300782754655</v>
      </c>
      <c r="V709" s="122">
        <v>-0.10799413157615442</v>
      </c>
      <c r="W709" s="94">
        <v>-1.924265905339595</v>
      </c>
      <c r="X709" s="56"/>
      <c r="Y709" s="95">
        <v>708</v>
      </c>
      <c r="Z709" s="122">
        <f>(幕後結果!$AB$2+幕後結果!$AB$4*幕後結果_最佳化!$N1710)*12/3</f>
        <v>1.6318489174520676</v>
      </c>
      <c r="AA709" s="122">
        <f>(幕後結果!$AC$2+幕後結果!$AC$4*幕後結果_最佳化!$O1710)*12/3</f>
        <v>2.372642695670744</v>
      </c>
      <c r="AB709" s="122">
        <f>(幕後結果!$AD$2+幕後結果!$AD$4*幕後結果_最佳化!$P1710)*12/3</f>
        <v>1.0387008881568689</v>
      </c>
      <c r="AC709" s="122">
        <f>(幕後結果!$AE$2+幕後結果!$AE$4*幕後結果_最佳化!$Q1710)*12/3</f>
        <v>1.7361730407406206</v>
      </c>
      <c r="AD709" s="122">
        <f>(幕後結果!$AF$2+幕後結果!$AF$4*幕後結果_最佳化!$R1710)*12/3</f>
        <v>0.29622462976459929</v>
      </c>
      <c r="AE709" s="122">
        <f>(幕後結果!$AG$2+幕後結果!$AG$4*幕後結果_最佳化!$S1710)*12/3</f>
        <v>0.58893762752735612</v>
      </c>
      <c r="AF709" s="122">
        <f>(幕後結果!$AH$2+幕後結果!$AH$4*幕後結果_最佳化!$T1710)*12/3</f>
        <v>3.1723715918503643</v>
      </c>
      <c r="AG709" s="122">
        <f>(幕後結果!$AI$2+幕後結果!$AI$4*幕後結果_最佳化!$U1710)*12/3</f>
        <v>-0.64287657071927251</v>
      </c>
      <c r="AH709" s="122">
        <f>(幕後結果!$AJ$2+幕後結果!$AJ$4*幕後結果_最佳化!$V1710)*12/3</f>
        <v>1.5040078324839987</v>
      </c>
      <c r="AI709" s="96">
        <f>(幕後結果!$AK$2+幕後結果!$AK$4*幕後結果_最佳化!$W1710)*12/3</f>
        <v>-0.57764050081481566</v>
      </c>
      <c r="AJ709" s="56"/>
      <c r="AK709" s="56"/>
      <c r="AL709" s="56"/>
      <c r="AM709" s="104">
        <v>708</v>
      </c>
      <c r="AN709" s="122">
        <f t="shared" si="144"/>
        <v>0.11583323217398868</v>
      </c>
      <c r="AO709" s="122">
        <f t="shared" si="145"/>
        <v>0.10347750915988688</v>
      </c>
      <c r="AP709" s="122">
        <f t="shared" si="146"/>
        <v>0.11506228145715783</v>
      </c>
      <c r="AQ709" s="122">
        <f t="shared" si="147"/>
        <v>0.13450229973960068</v>
      </c>
      <c r="AR709" s="122">
        <f t="shared" si="148"/>
        <v>2.1400325738166998E-5</v>
      </c>
      <c r="AS709" s="122">
        <f t="shared" si="149"/>
        <v>0.13914353602181875</v>
      </c>
      <c r="AT709" s="122">
        <f t="shared" si="150"/>
        <v>0.16839542221548745</v>
      </c>
      <c r="AU709" s="122">
        <f t="shared" si="151"/>
        <v>9.9039637508093539E-2</v>
      </c>
      <c r="AV709" s="122">
        <f t="shared" si="152"/>
        <v>1.2452515850124917E-3</v>
      </c>
      <c r="AW709" s="122">
        <f t="shared" si="153"/>
        <v>0.12327942981321548</v>
      </c>
      <c r="AX709" s="122">
        <f t="shared" si="154"/>
        <v>1</v>
      </c>
      <c r="AY709" s="122">
        <f>SUMPRODUCT(AN709:AW709,幕後結果_最佳化!$Z$1005:$AI$1005)</f>
        <v>0.13474681509342926</v>
      </c>
      <c r="AZ709" s="122">
        <f>(SUMPRODUCT(AN709:AW709,MMULT(AN709:AW709,幕後結果!$AB$9:$AK$18)))*252</f>
        <v>4.9467157817634021E-2</v>
      </c>
      <c r="BA709" s="122">
        <f t="shared" si="155"/>
        <v>0.22241213505030255</v>
      </c>
      <c r="BB709" s="98">
        <f t="shared" si="156"/>
        <v>0.41295775103573568</v>
      </c>
      <c r="BC709" s="56"/>
      <c r="BD709" s="56"/>
    </row>
    <row r="710" spans="1:56">
      <c r="A710" s="91">
        <v>709</v>
      </c>
      <c r="B710" s="122">
        <v>0.64912511835085995</v>
      </c>
      <c r="C710" s="122">
        <v>0.58018109321061595</v>
      </c>
      <c r="D710" s="122">
        <v>0.57745249829153122</v>
      </c>
      <c r="E710" s="122">
        <v>0.37557005115148834</v>
      </c>
      <c r="F710" s="122">
        <v>0.25020593070490471</v>
      </c>
      <c r="G710" s="122">
        <v>0.98825764585535958</v>
      </c>
      <c r="H710" s="122">
        <v>0.31268240478914056</v>
      </c>
      <c r="I710" s="122">
        <v>0.32459131662819285</v>
      </c>
      <c r="J710" s="122">
        <v>0.31300803259700172</v>
      </c>
      <c r="K710" s="100">
        <v>0.67351934451418383</v>
      </c>
      <c r="L710" s="101"/>
      <c r="M710" s="102">
        <v>709</v>
      </c>
      <c r="N710" s="125">
        <v>0.38295954057881809</v>
      </c>
      <c r="O710" s="125">
        <v>0.20235678048908376</v>
      </c>
      <c r="P710" s="125">
        <v>0.19538059933983307</v>
      </c>
      <c r="Q710" s="125">
        <v>-0.31713640502897378</v>
      </c>
      <c r="R710" s="125">
        <v>-0.67384185559149345</v>
      </c>
      <c r="S710" s="125">
        <v>2.2654560473630201</v>
      </c>
      <c r="T710" s="125">
        <v>-0.48826124355954587</v>
      </c>
      <c r="U710" s="122">
        <v>-0.45489798411225385</v>
      </c>
      <c r="V710" s="122">
        <v>-0.48734189182967202</v>
      </c>
      <c r="W710" s="94">
        <v>0.44965210540364337</v>
      </c>
      <c r="X710" s="56"/>
      <c r="Y710" s="95">
        <v>709</v>
      </c>
      <c r="Z710" s="122">
        <f>(幕後結果!$AB$2+幕後結果!$AB$4*幕後結果_最佳化!$N1711)*12/3</f>
        <v>0.42717324466010037</v>
      </c>
      <c r="AA710" s="122">
        <f>(幕後結果!$AC$2+幕後結果!$AC$4*幕後結果_最佳化!$O1711)*12/3</f>
        <v>-1.0657828145206911</v>
      </c>
      <c r="AB710" s="122">
        <f>(幕後結果!$AD$2+幕後結果!$AD$4*幕後結果_最佳化!$P1711)*12/3</f>
        <v>0.7674511827282654</v>
      </c>
      <c r="AC710" s="122">
        <f>(幕後結果!$AE$2+幕後結果!$AE$4*幕後結果_最佳化!$Q1711)*12/3</f>
        <v>0.76176937462300887</v>
      </c>
      <c r="AD710" s="122">
        <f>(幕後結果!$AF$2+幕後結果!$AF$4*幕後結果_最佳化!$R1711)*12/3</f>
        <v>-0.5329155451102332</v>
      </c>
      <c r="AE710" s="122">
        <f>(幕後結果!$AG$2+幕後結果!$AG$4*幕後結果_最佳化!$S1711)*12/3</f>
        <v>1.9135100681306974</v>
      </c>
      <c r="AF710" s="122">
        <f>(幕後結果!$AH$2+幕後結果!$AH$4*幕後結果_最佳化!$T1711)*12/3</f>
        <v>0.60273149677760607</v>
      </c>
      <c r="AG710" s="122">
        <f>(幕後結果!$AI$2+幕後結果!$AI$4*幕後結果_最佳化!$U1711)*12/3</f>
        <v>-1.1956000967205394</v>
      </c>
      <c r="AH710" s="122">
        <f>(幕後結果!$AJ$2+幕後結果!$AJ$4*幕後結果_最佳化!$V1711)*12/3</f>
        <v>-0.27935086605986958</v>
      </c>
      <c r="AI710" s="96">
        <f>(幕後結果!$AK$2+幕後結果!$AK$4*幕後結果_最佳化!$W1711)*12/3</f>
        <v>-0.1492815181725955</v>
      </c>
      <c r="AJ710" s="56"/>
      <c r="AK710" s="56"/>
      <c r="AL710" s="56"/>
      <c r="AM710" s="104">
        <v>709</v>
      </c>
      <c r="AN710" s="122">
        <f t="shared" si="144"/>
        <v>9.4381819992890692E-2</v>
      </c>
      <c r="AO710" s="122">
        <f t="shared" si="145"/>
        <v>7.4228772359774695E-2</v>
      </c>
      <c r="AP710" s="122">
        <f t="shared" si="146"/>
        <v>1.2234545273282849E-2</v>
      </c>
      <c r="AQ710" s="122">
        <f t="shared" si="147"/>
        <v>8.4504503363746659E-3</v>
      </c>
      <c r="AR710" s="122">
        <f t="shared" si="148"/>
        <v>0.13795123841883608</v>
      </c>
      <c r="AS710" s="122">
        <f t="shared" si="149"/>
        <v>0.12414529472909552</v>
      </c>
      <c r="AT710" s="122">
        <f t="shared" si="150"/>
        <v>7.1052906042588321E-2</v>
      </c>
      <c r="AU710" s="122">
        <f t="shared" si="151"/>
        <v>0.14802187835507791</v>
      </c>
      <c r="AV710" s="122">
        <f t="shared" si="152"/>
        <v>0.17214523923316022</v>
      </c>
      <c r="AW710" s="122">
        <f t="shared" si="153"/>
        <v>0.15738785525891899</v>
      </c>
      <c r="AX710" s="122">
        <f t="shared" si="154"/>
        <v>0.99999999999999978</v>
      </c>
      <c r="AY710" s="122">
        <f>SUMPRODUCT(AN710:AW710,幕後結果_最佳化!$Z$1005:$AI$1005)</f>
        <v>-0.15716062375721196</v>
      </c>
      <c r="AZ710" s="122">
        <f>(SUMPRODUCT(AN710:AW710,MMULT(AN710:AW710,幕後結果!$AB$9:$AK$18)))*252</f>
        <v>4.7555835469824469E-2</v>
      </c>
      <c r="BA710" s="122">
        <f t="shared" si="155"/>
        <v>0.21807300490850415</v>
      </c>
      <c r="BB710" s="98">
        <f t="shared" si="156"/>
        <v>-0.91740205919183093</v>
      </c>
      <c r="BC710" s="56"/>
      <c r="BD710" s="56"/>
    </row>
    <row r="711" spans="1:56">
      <c r="A711" s="91">
        <v>710</v>
      </c>
      <c r="B711" s="122">
        <v>0.62244602990453446</v>
      </c>
      <c r="C711" s="122">
        <v>0.16846222619937579</v>
      </c>
      <c r="D711" s="122">
        <v>0.54943690446736415</v>
      </c>
      <c r="E711" s="122">
        <v>0.86046805053753483</v>
      </c>
      <c r="F711" s="122">
        <v>0.79542347620146692</v>
      </c>
      <c r="G711" s="122">
        <v>0.73308662452184992</v>
      </c>
      <c r="H711" s="122">
        <v>0.14509419542004443</v>
      </c>
      <c r="I711" s="122">
        <v>0.78080816672228925</v>
      </c>
      <c r="J711" s="122">
        <v>7.5248661207488077E-2</v>
      </c>
      <c r="K711" s="100">
        <v>0.89855484744207703</v>
      </c>
      <c r="L711" s="101"/>
      <c r="M711" s="102">
        <v>710</v>
      </c>
      <c r="N711" s="125">
        <v>0.31191129248497207</v>
      </c>
      <c r="O711" s="125">
        <v>-0.9602598485747047</v>
      </c>
      <c r="P711" s="125">
        <v>0.12423881412265621</v>
      </c>
      <c r="Q711" s="125">
        <v>1.0824246075466282</v>
      </c>
      <c r="R711" s="125">
        <v>0.82538500099681877</v>
      </c>
      <c r="S711" s="125">
        <v>0.6221750789968391</v>
      </c>
      <c r="T711" s="125">
        <v>-1.0577084298926711</v>
      </c>
      <c r="U711" s="122">
        <v>0.77492552801639225</v>
      </c>
      <c r="V711" s="122">
        <v>-1.4377770523440478</v>
      </c>
      <c r="W711" s="94">
        <v>1.2733600548859605</v>
      </c>
      <c r="X711" s="56"/>
      <c r="Y711" s="95">
        <v>710</v>
      </c>
      <c r="Z711" s="122">
        <f>(幕後結果!$AB$2+幕後結果!$AB$4*幕後結果_最佳化!$N1712)*12/3</f>
        <v>0.33896326404108229</v>
      </c>
      <c r="AA711" s="122">
        <f>(幕後結果!$AC$2+幕後結果!$AC$4*幕後結果_最佳化!$O1712)*12/3</f>
        <v>-2.6741263486274907</v>
      </c>
      <c r="AB711" s="122">
        <f>(幕後結果!$AD$2+幕後結果!$AD$4*幕後結果_最佳化!$P1712)*12/3</f>
        <v>0.56636713291192087</v>
      </c>
      <c r="AC711" s="122">
        <f>(幕後結果!$AE$2+幕後結果!$AE$4*幕後結果_最佳化!$Q1712)*12/3</f>
        <v>1.5545028366082125</v>
      </c>
      <c r="AD711" s="122">
        <f>(幕後結果!$AF$2+幕後結果!$AF$4*幕後結果_最佳化!$R1712)*12/3</f>
        <v>0.45971908916945042</v>
      </c>
      <c r="AE711" s="122">
        <f>(幕後結果!$AG$2+幕後結果!$AG$4*幕後結果_最佳化!$S1712)*12/3</f>
        <v>1.3044252369081155</v>
      </c>
      <c r="AF711" s="122">
        <f>(幕後結果!$AH$2+幕後結果!$AH$4*幕後結果_最佳化!$T1712)*12/3</f>
        <v>0.3425644267431136</v>
      </c>
      <c r="AG711" s="122">
        <f>(幕後結果!$AI$2+幕後結果!$AI$4*幕後結果_最佳化!$U1712)*12/3</f>
        <v>0.3954249454406189</v>
      </c>
      <c r="AH711" s="122">
        <f>(幕後結果!$AJ$2+幕後結果!$AJ$4*幕後結果_最佳化!$V1712)*12/3</f>
        <v>-1.120962988995033</v>
      </c>
      <c r="AI711" s="96">
        <f>(幕後結果!$AK$2+幕後結果!$AK$4*幕後結果_最佳化!$W1712)*12/3</f>
        <v>0.23511798602729325</v>
      </c>
      <c r="AJ711" s="56"/>
      <c r="AK711" s="56"/>
      <c r="AL711" s="56"/>
      <c r="AM711" s="104">
        <v>710</v>
      </c>
      <c r="AN711" s="122">
        <f t="shared" si="144"/>
        <v>6.3929656821956324E-2</v>
      </c>
      <c r="AO711" s="122">
        <f t="shared" si="145"/>
        <v>2.4146719979824153E-2</v>
      </c>
      <c r="AP711" s="122">
        <f t="shared" si="146"/>
        <v>7.8484331110685743E-2</v>
      </c>
      <c r="AQ711" s="122">
        <f t="shared" si="147"/>
        <v>0.13014137134239256</v>
      </c>
      <c r="AR711" s="122">
        <f t="shared" si="148"/>
        <v>5.923465634865447E-2</v>
      </c>
      <c r="AS711" s="122">
        <f t="shared" si="149"/>
        <v>0.20263689651907127</v>
      </c>
      <c r="AT711" s="122">
        <f t="shared" si="150"/>
        <v>9.4211898217369222E-2</v>
      </c>
      <c r="AU711" s="122">
        <f t="shared" si="151"/>
        <v>6.0910997699385894E-3</v>
      </c>
      <c r="AV711" s="122">
        <f t="shared" si="152"/>
        <v>0.20383492917700821</v>
      </c>
      <c r="AW711" s="122">
        <f t="shared" si="153"/>
        <v>0.13728844071309945</v>
      </c>
      <c r="AX711" s="122">
        <f t="shared" si="154"/>
        <v>1</v>
      </c>
      <c r="AY711" s="122">
        <f>SUMPRODUCT(AN711:AW711,幕後結果_最佳化!$Z$1005:$AI$1005)</f>
        <v>0.24597038106147751</v>
      </c>
      <c r="AZ711" s="122">
        <f>(SUMPRODUCT(AN711:AW711,MMULT(AN711:AW711,幕後結果!$AB$9:$AK$18)))*252</f>
        <v>4.5492616915219809E-2</v>
      </c>
      <c r="BA711" s="122">
        <f t="shared" si="155"/>
        <v>0.21328998315724959</v>
      </c>
      <c r="BB711" s="98">
        <f t="shared" si="156"/>
        <v>0.9520858788373685</v>
      </c>
      <c r="BC711" s="56"/>
      <c r="BD711" s="56"/>
    </row>
    <row r="712" spans="1:56">
      <c r="A712" s="91">
        <v>711</v>
      </c>
      <c r="B712" s="122">
        <v>0.21400544556865198</v>
      </c>
      <c r="C712" s="122">
        <v>0.79792560913022825</v>
      </c>
      <c r="D712" s="122">
        <v>5.1346157022726935E-2</v>
      </c>
      <c r="E712" s="122">
        <v>0.58714599407143142</v>
      </c>
      <c r="F712" s="122">
        <v>0.55323225613785909</v>
      </c>
      <c r="G712" s="122">
        <v>0.54477018395702537</v>
      </c>
      <c r="H712" s="122">
        <v>0.58393162980999613</v>
      </c>
      <c r="I712" s="122">
        <v>0.55990038965105082</v>
      </c>
      <c r="J712" s="122">
        <v>0.25375077290023529</v>
      </c>
      <c r="K712" s="100">
        <v>0.50822825220005008</v>
      </c>
      <c r="L712" s="101"/>
      <c r="M712" s="102">
        <v>711</v>
      </c>
      <c r="N712" s="125">
        <v>-0.79260003018903358</v>
      </c>
      <c r="O712" s="125">
        <v>0.83423462748094357</v>
      </c>
      <c r="P712" s="125">
        <v>-1.631939109771855</v>
      </c>
      <c r="Q712" s="125">
        <v>0.22020948257851775</v>
      </c>
      <c r="R712" s="125">
        <v>0.13383191747980952</v>
      </c>
      <c r="S712" s="125">
        <v>0.11245880404927305</v>
      </c>
      <c r="T712" s="125">
        <v>0.21196192300476363</v>
      </c>
      <c r="U712" s="122">
        <v>0.15071667253068374</v>
      </c>
      <c r="V712" s="122">
        <v>-0.66273303901640523</v>
      </c>
      <c r="W712" s="94">
        <v>2.062663214955349E-2</v>
      </c>
      <c r="X712" s="56"/>
      <c r="Y712" s="95">
        <v>711</v>
      </c>
      <c r="Z712" s="122">
        <f>(幕後結果!$AB$2+幕後結果!$AB$4*幕後結果_最佳化!$N1713)*12/3</f>
        <v>-1.0323432069906635</v>
      </c>
      <c r="AA712" s="122">
        <f>(幕後結果!$AC$2+幕後結果!$AC$4*幕後結果_最佳化!$O1713)*12/3</f>
        <v>-0.29714763995701055</v>
      </c>
      <c r="AB712" s="122">
        <f>(幕後結果!$AD$2+幕後結果!$AD$4*幕後結果_最佳化!$P1713)*12/3</f>
        <v>-1.1047876109104764</v>
      </c>
      <c r="AC712" s="122">
        <f>(幕後結果!$AE$2+幕後結果!$AE$4*幕後結果_最佳化!$Q1713)*12/3</f>
        <v>0.75996801807453906</v>
      </c>
      <c r="AD712" s="122">
        <f>(幕後結果!$AF$2+幕後結果!$AF$4*幕後結果_最佳化!$R1713)*12/3</f>
        <v>-8.1777536769363501E-3</v>
      </c>
      <c r="AE712" s="122">
        <f>(幕後結果!$AG$2+幕後結果!$AG$4*幕後結果_最佳化!$S1713)*12/3</f>
        <v>0.2921425268174449</v>
      </c>
      <c r="AF712" s="122">
        <f>(幕後結果!$AH$2+幕後結果!$AH$4*幕後結果_最佳化!$T1713)*12/3</f>
        <v>1.0618441991170429</v>
      </c>
      <c r="AG712" s="122">
        <f>(幕後結果!$AI$2+幕後結果!$AI$4*幕後結果_最佳化!$U1713)*12/3</f>
        <v>-1.0818117760136214</v>
      </c>
      <c r="AH712" s="122">
        <f>(幕後結果!$AJ$2+幕後結果!$AJ$4*幕後結果_最佳化!$V1713)*12/3</f>
        <v>-0.32490313679910104</v>
      </c>
      <c r="AI712" s="96">
        <f>(幕後結果!$AK$2+幕後結果!$AK$4*幕後結果_最佳化!$W1713)*12/3</f>
        <v>-0.47866295359752026</v>
      </c>
      <c r="AJ712" s="56"/>
      <c r="AK712" s="56"/>
      <c r="AL712" s="56"/>
      <c r="AM712" s="104">
        <v>711</v>
      </c>
      <c r="AN712" s="122">
        <f t="shared" si="144"/>
        <v>8.590215923888575E-2</v>
      </c>
      <c r="AO712" s="122">
        <f t="shared" si="145"/>
        <v>0.1310129446819491</v>
      </c>
      <c r="AP712" s="122">
        <f t="shared" si="146"/>
        <v>2.8346839999181948E-2</v>
      </c>
      <c r="AQ712" s="122">
        <f t="shared" si="147"/>
        <v>0.19429542225696292</v>
      </c>
      <c r="AR712" s="122">
        <f t="shared" si="148"/>
        <v>5.3912613471456275E-2</v>
      </c>
      <c r="AS712" s="122">
        <f t="shared" si="149"/>
        <v>0.17244478791526041</v>
      </c>
      <c r="AT712" s="122">
        <f t="shared" si="150"/>
        <v>6.5299262446936214E-3</v>
      </c>
      <c r="AU712" s="122">
        <f t="shared" si="151"/>
        <v>0.20370174980893996</v>
      </c>
      <c r="AV712" s="122">
        <f t="shared" si="152"/>
        <v>7.5140981509709895E-2</v>
      </c>
      <c r="AW712" s="122">
        <f t="shared" si="153"/>
        <v>4.8712574872960039E-2</v>
      </c>
      <c r="AX712" s="122">
        <f t="shared" si="154"/>
        <v>0.99999999999999989</v>
      </c>
      <c r="AY712" s="122">
        <f>SUMPRODUCT(AN712:AW712,幕後結果_最佳化!$Z$1005:$AI$1005)</f>
        <v>-0.12289856690437438</v>
      </c>
      <c r="AZ712" s="122">
        <f>(SUMPRODUCT(AN712:AW712,MMULT(AN712:AW712,幕後結果!$AB$9:$AK$18)))*252</f>
        <v>5.8612128973740261E-2</v>
      </c>
      <c r="BA712" s="122">
        <f t="shared" si="155"/>
        <v>0.24209941960636805</v>
      </c>
      <c r="BB712" s="98">
        <f t="shared" si="156"/>
        <v>-0.6848366971467672</v>
      </c>
      <c r="BC712" s="56"/>
      <c r="BD712" s="56"/>
    </row>
    <row r="713" spans="1:56">
      <c r="A713" s="91">
        <v>712</v>
      </c>
      <c r="B713" s="122">
        <v>0.7338542792271896</v>
      </c>
      <c r="C713" s="122">
        <v>0.72989409983039399</v>
      </c>
      <c r="D713" s="122">
        <v>0.48566371906844674</v>
      </c>
      <c r="E713" s="122">
        <v>0.81907200180899964</v>
      </c>
      <c r="F713" s="122">
        <v>0.210729720593684</v>
      </c>
      <c r="G713" s="122">
        <v>0.48634934862572332</v>
      </c>
      <c r="H713" s="122">
        <v>7.5808941756072556E-2</v>
      </c>
      <c r="I713" s="122">
        <v>0.91355928116948415</v>
      </c>
      <c r="J713" s="122">
        <v>0.68206569063214673</v>
      </c>
      <c r="K713" s="100">
        <v>0.95259963691429195</v>
      </c>
      <c r="L713" s="101"/>
      <c r="M713" s="102">
        <v>712</v>
      </c>
      <c r="N713" s="125">
        <v>0.62451192459174421</v>
      </c>
      <c r="O713" s="125">
        <v>0.61249273934623805</v>
      </c>
      <c r="P713" s="125">
        <v>-3.5943465059353245E-2</v>
      </c>
      <c r="Q713" s="125">
        <v>0.91183421436390022</v>
      </c>
      <c r="R713" s="125">
        <v>-0.80389184329717811</v>
      </c>
      <c r="S713" s="125">
        <v>-3.4223788397902875E-2</v>
      </c>
      <c r="T713" s="125">
        <v>-1.4338401532616309</v>
      </c>
      <c r="U713" s="122">
        <v>1.3630034044752388</v>
      </c>
      <c r="V713" s="122">
        <v>0.47348301110615187</v>
      </c>
      <c r="W713" s="94">
        <v>1.6705999308425874</v>
      </c>
      <c r="X713" s="56"/>
      <c r="Y713" s="95">
        <v>712</v>
      </c>
      <c r="Z713" s="122">
        <f>(幕後結果!$AB$2+幕後結果!$AB$4*幕後結果_最佳化!$N1714)*12/3</f>
        <v>0.72707270290027315</v>
      </c>
      <c r="AA713" s="122">
        <f>(幕後結果!$AC$2+幕後結果!$AC$4*幕後結果_最佳化!$O1714)*12/3</f>
        <v>-0.47959825623538838</v>
      </c>
      <c r="AB713" s="122">
        <f>(幕後結果!$AD$2+幕後結果!$AD$4*幕後結果_最佳化!$P1714)*12/3</f>
        <v>0.68154349455579466</v>
      </c>
      <c r="AC713" s="122">
        <f>(幕後結果!$AE$2+幕後結果!$AE$4*幕後結果_最佳化!$Q1714)*12/3</f>
        <v>1.6837815849659865</v>
      </c>
      <c r="AD713" s="122">
        <f>(幕後結果!$AF$2+幕後結果!$AF$4*幕後結果_最佳化!$R1714)*12/3</f>
        <v>-0.50494857997132125</v>
      </c>
      <c r="AE713" s="122">
        <f>(幕後結果!$AG$2+幕後結果!$AG$4*幕後結果_最佳化!$S1714)*12/3</f>
        <v>1.0144616969989548</v>
      </c>
      <c r="AF713" s="122">
        <f>(幕後結果!$AH$2+幕後結果!$AH$4*幕後結果_最佳化!$T1714)*12/3</f>
        <v>-0.28508628088918697</v>
      </c>
      <c r="AG713" s="122">
        <f>(幕後結果!$AI$2+幕後結果!$AI$4*幕後結果_最佳化!$U1714)*12/3</f>
        <v>0.84538154778143548</v>
      </c>
      <c r="AH713" s="122">
        <f>(幕後結果!$AJ$2+幕後結果!$AJ$4*幕後結果_最佳化!$V1714)*12/3</f>
        <v>0.59916072754154648</v>
      </c>
      <c r="AI713" s="96">
        <f>(幕後結果!$AK$2+幕後結果!$AK$4*幕後結果_最佳化!$W1714)*12/3</f>
        <v>0.41768674688931412</v>
      </c>
      <c r="AJ713" s="56"/>
      <c r="AK713" s="56"/>
      <c r="AL713" s="56"/>
      <c r="AM713" s="104">
        <v>712</v>
      </c>
      <c r="AN713" s="122">
        <f t="shared" si="144"/>
        <v>0.16727614272837832</v>
      </c>
      <c r="AO713" s="122">
        <f t="shared" si="145"/>
        <v>0.12032555244864855</v>
      </c>
      <c r="AP713" s="122">
        <f t="shared" si="146"/>
        <v>3.08532188260125E-2</v>
      </c>
      <c r="AQ713" s="122">
        <f t="shared" si="147"/>
        <v>5.8102409837726895E-2</v>
      </c>
      <c r="AR713" s="122">
        <f t="shared" si="148"/>
        <v>2.8563927616825288E-2</v>
      </c>
      <c r="AS713" s="122">
        <f t="shared" si="149"/>
        <v>0.12762973309527181</v>
      </c>
      <c r="AT713" s="122">
        <f t="shared" si="150"/>
        <v>0.11213789373674339</v>
      </c>
      <c r="AU713" s="122">
        <f t="shared" si="151"/>
        <v>0.13066034786329339</v>
      </c>
      <c r="AV713" s="122">
        <f t="shared" si="152"/>
        <v>5.5082644114378201E-2</v>
      </c>
      <c r="AW713" s="122">
        <f t="shared" si="153"/>
        <v>0.1693681297327217</v>
      </c>
      <c r="AX713" s="122">
        <f t="shared" si="154"/>
        <v>1.0000000000000002</v>
      </c>
      <c r="AY713" s="122">
        <f>SUMPRODUCT(AN713:AW713,幕後結果_最佳化!$Z$1005:$AI$1005)</f>
        <v>-0.1101108437710209</v>
      </c>
      <c r="AZ713" s="122">
        <f>(SUMPRODUCT(AN713:AW713,MMULT(AN713:AW713,幕後結果!$AB$9:$AK$18)))*252</f>
        <v>5.4135235573713435E-2</v>
      </c>
      <c r="BA713" s="122">
        <f t="shared" si="155"/>
        <v>0.23266979944486443</v>
      </c>
      <c r="BB713" s="98">
        <f t="shared" si="156"/>
        <v>-0.65763087489693628</v>
      </c>
      <c r="BC713" s="56"/>
      <c r="BD713" s="56"/>
    </row>
    <row r="714" spans="1:56">
      <c r="A714" s="91">
        <v>713</v>
      </c>
      <c r="B714" s="122">
        <v>0.88319207864829918</v>
      </c>
      <c r="C714" s="122">
        <v>0.82306639664786996</v>
      </c>
      <c r="D714" s="122">
        <v>0.55406884237813037</v>
      </c>
      <c r="E714" s="122">
        <v>0.73352658492611567</v>
      </c>
      <c r="F714" s="122">
        <v>0.60244585192774514</v>
      </c>
      <c r="G714" s="122">
        <v>0.16217802703192197</v>
      </c>
      <c r="H714" s="122">
        <v>0.71843577541415327</v>
      </c>
      <c r="I714" s="122">
        <v>0.12189907518466048</v>
      </c>
      <c r="J714" s="122">
        <v>0.71585455089771055</v>
      </c>
      <c r="K714" s="100">
        <v>3.9743384817658711E-2</v>
      </c>
      <c r="L714" s="101"/>
      <c r="M714" s="102">
        <v>713</v>
      </c>
      <c r="N714" s="125">
        <v>1.1910961459487253</v>
      </c>
      <c r="O714" s="125">
        <v>0.92711427217308784</v>
      </c>
      <c r="P714" s="125">
        <v>0.13594809352116369</v>
      </c>
      <c r="Q714" s="125">
        <v>0.62351396199228859</v>
      </c>
      <c r="R714" s="125">
        <v>0.25968301397536742</v>
      </c>
      <c r="S714" s="125">
        <v>-0.9855457836909155</v>
      </c>
      <c r="T714" s="125">
        <v>0.57820096230471862</v>
      </c>
      <c r="U714" s="122">
        <v>-1.1655457556921949</v>
      </c>
      <c r="V714" s="122">
        <v>0.57057038492296752</v>
      </c>
      <c r="W714" s="94">
        <v>-1.7536717453999267</v>
      </c>
      <c r="X714" s="56"/>
      <c r="Y714" s="95">
        <v>713</v>
      </c>
      <c r="Z714" s="122">
        <f>(幕後結果!$AB$2+幕後結果!$AB$4*幕後結果_最佳化!$N1715)*12/3</f>
        <v>1.4305155677957646</v>
      </c>
      <c r="AA714" s="122">
        <f>(幕後結果!$AC$2+幕後結果!$AC$4*幕後結果_最佳化!$O1715)*12/3</f>
        <v>3.2008724891576801E-3</v>
      </c>
      <c r="AB714" s="122">
        <f>(幕後結果!$AD$2+幕後結果!$AD$4*幕後結果_最佳化!$P1715)*12/3</f>
        <v>1.0329910337511046</v>
      </c>
      <c r="AC714" s="122">
        <f>(幕後結果!$AE$2+幕後結果!$AE$4*幕後結果_最佳化!$Q1715)*12/3</f>
        <v>1.603411899313711</v>
      </c>
      <c r="AD714" s="122">
        <f>(幕後結果!$AF$2+幕後結果!$AF$4*幕後結果_最佳化!$R1715)*12/3</f>
        <v>0.21596850067183451</v>
      </c>
      <c r="AE714" s="122">
        <f>(幕後結果!$AG$2+幕後結果!$AG$4*幕後結果_最佳化!$S1715)*12/3</f>
        <v>0.49862957212475112</v>
      </c>
      <c r="AF714" s="122">
        <f>(幕後結果!$AH$2+幕後結果!$AH$4*幕後結果_最佳化!$T1715)*12/3</f>
        <v>2.0271647745725661</v>
      </c>
      <c r="AG714" s="122">
        <f>(幕後結果!$AI$2+幕後結果!$AI$4*幕後結果_最佳化!$U1715)*12/3</f>
        <v>-1.6394566201589942</v>
      </c>
      <c r="AH714" s="122">
        <f>(幕後結果!$AJ$2+幕後結果!$AJ$4*幕後結果_最佳化!$V1715)*12/3</f>
        <v>1.0872270816769176</v>
      </c>
      <c r="AI714" s="96">
        <f>(幕後結果!$AK$2+幕後結果!$AK$4*幕後結果_最佳化!$W1715)*12/3</f>
        <v>-0.78645192950592291</v>
      </c>
      <c r="AJ714" s="56"/>
      <c r="AK714" s="56"/>
      <c r="AL714" s="56"/>
      <c r="AM714" s="104">
        <v>713</v>
      </c>
      <c r="AN714" s="122">
        <f t="shared" si="144"/>
        <v>2.7522507665394835E-2</v>
      </c>
      <c r="AO714" s="122">
        <f t="shared" si="145"/>
        <v>0.23024409506430771</v>
      </c>
      <c r="AP714" s="122">
        <f t="shared" si="146"/>
        <v>4.290600889625406E-2</v>
      </c>
      <c r="AQ714" s="122">
        <f t="shared" si="147"/>
        <v>0.13623588142569007</v>
      </c>
      <c r="AR714" s="122">
        <f t="shared" si="148"/>
        <v>3.3742713650750211E-2</v>
      </c>
      <c r="AS714" s="122">
        <f t="shared" si="149"/>
        <v>9.9600129560016043E-2</v>
      </c>
      <c r="AT714" s="122">
        <f t="shared" si="150"/>
        <v>0.18807477439640669</v>
      </c>
      <c r="AU714" s="122">
        <f t="shared" si="151"/>
        <v>1.2383894127244015E-2</v>
      </c>
      <c r="AV714" s="122">
        <f t="shared" si="152"/>
        <v>0.20721841290744711</v>
      </c>
      <c r="AW714" s="122">
        <f t="shared" si="153"/>
        <v>2.207158230648908E-2</v>
      </c>
      <c r="AX714" s="122">
        <f t="shared" si="154"/>
        <v>1</v>
      </c>
      <c r="AY714" s="122">
        <f>SUMPRODUCT(AN714:AW714,幕後結果_最佳化!$Z$1005:$AI$1005)</f>
        <v>7.8424895010181225E-2</v>
      </c>
      <c r="AZ714" s="122">
        <f>(SUMPRODUCT(AN714:AW714,MMULT(AN714:AW714,幕後結果!$AB$9:$AK$18)))*252</f>
        <v>6.0498355809476288E-2</v>
      </c>
      <c r="BA714" s="122">
        <f t="shared" si="155"/>
        <v>0.24596413520974209</v>
      </c>
      <c r="BB714" s="98">
        <f t="shared" si="156"/>
        <v>0.14443119920669703</v>
      </c>
      <c r="BC714" s="56"/>
      <c r="BD714" s="56"/>
    </row>
    <row r="715" spans="1:56">
      <c r="A715" s="91">
        <v>714</v>
      </c>
      <c r="B715" s="122">
        <v>0.25081985183040967</v>
      </c>
      <c r="C715" s="122">
        <v>0.89672546416339838</v>
      </c>
      <c r="D715" s="122">
        <v>5.590931751081385E-2</v>
      </c>
      <c r="E715" s="122">
        <v>0.5936105229565225</v>
      </c>
      <c r="F715" s="122">
        <v>0.20467938769542116</v>
      </c>
      <c r="G715" s="122">
        <v>0.43434715707774174</v>
      </c>
      <c r="H715" s="122">
        <v>0.43139776014587472</v>
      </c>
      <c r="I715" s="122">
        <v>0.75470469000186635</v>
      </c>
      <c r="J715" s="122">
        <v>0.60238853677560944</v>
      </c>
      <c r="K715" s="100">
        <v>0.59649662551428029</v>
      </c>
      <c r="L715" s="101"/>
      <c r="M715" s="102">
        <v>714</v>
      </c>
      <c r="N715" s="125">
        <v>-0.67191202641808001</v>
      </c>
      <c r="O715" s="125">
        <v>1.2631116114032011</v>
      </c>
      <c r="P715" s="125">
        <v>-1.5900717406211855</v>
      </c>
      <c r="Q715" s="125">
        <v>0.23684253232418082</v>
      </c>
      <c r="R715" s="125">
        <v>-0.82502257297105519</v>
      </c>
      <c r="S715" s="125">
        <v>-0.16531720925814006</v>
      </c>
      <c r="T715" s="125">
        <v>-0.17281668671480768</v>
      </c>
      <c r="U715" s="122">
        <v>0.68936974145051433</v>
      </c>
      <c r="V715" s="122">
        <v>0.25953442233106039</v>
      </c>
      <c r="W715" s="94">
        <v>0.24428932695841293</v>
      </c>
      <c r="X715" s="56"/>
      <c r="Y715" s="95">
        <v>714</v>
      </c>
      <c r="Z715" s="122">
        <f>(幕後結果!$AB$2+幕後結果!$AB$4*幕後結果_最佳化!$N1716)*12/3</f>
        <v>-0.88250296800937489</v>
      </c>
      <c r="AA715" s="122">
        <f>(幕後結果!$AC$2+幕後結果!$AC$4*幕後結果_最佳化!$O1716)*12/3</f>
        <v>0.30436210701729349</v>
      </c>
      <c r="AB715" s="122">
        <f>(幕後結果!$AD$2+幕後結果!$AD$4*幕後結果_最佳化!$P1716)*12/3</f>
        <v>-0.98862507449808035</v>
      </c>
      <c r="AC715" s="122">
        <f>(幕後結果!$AE$2+幕後結果!$AE$4*幕後結果_最佳化!$Q1716)*12/3</f>
        <v>0.86329402624727181</v>
      </c>
      <c r="AD715" s="122">
        <f>(幕後結果!$AF$2+幕後結果!$AF$4*幕後結果_最佳化!$R1716)*12/3</f>
        <v>-0.60510414237219345</v>
      </c>
      <c r="AE715" s="122">
        <f>(幕後結果!$AG$2+幕後結果!$AG$4*幕後結果_最佳化!$S1716)*12/3</f>
        <v>0.14900422742459921</v>
      </c>
      <c r="AF715" s="122">
        <f>(幕後結果!$AH$2+幕後結果!$AH$4*幕後結果_最佳化!$T1716)*12/3</f>
        <v>0.52545244049888595</v>
      </c>
      <c r="AG715" s="122">
        <f>(幕後結果!$AI$2+幕後結果!$AI$4*幕後結果_最佳化!$U1716)*12/3</f>
        <v>-0.60092774039771424</v>
      </c>
      <c r="AH715" s="122">
        <f>(幕後結果!$AJ$2+幕後結果!$AJ$4*幕後結果_最佳化!$V1716)*12/3</f>
        <v>0.38430725975094865</v>
      </c>
      <c r="AI715" s="96">
        <f>(幕後結果!$AK$2+幕後結果!$AK$4*幕後結果_最佳化!$W1716)*12/3</f>
        <v>-0.45232578976703913</v>
      </c>
      <c r="AJ715" s="56"/>
      <c r="AK715" s="56"/>
      <c r="AL715" s="56"/>
      <c r="AM715" s="104">
        <v>714</v>
      </c>
      <c r="AN715" s="122">
        <f t="shared" si="144"/>
        <v>0.1184586081384581</v>
      </c>
      <c r="AO715" s="122">
        <f t="shared" si="145"/>
        <v>8.363525829289345E-2</v>
      </c>
      <c r="AP715" s="122">
        <f t="shared" si="146"/>
        <v>0.14623357193733055</v>
      </c>
      <c r="AQ715" s="122">
        <f t="shared" si="147"/>
        <v>0.14989601416851764</v>
      </c>
      <c r="AR715" s="122">
        <f t="shared" si="148"/>
        <v>7.1027711895523815E-2</v>
      </c>
      <c r="AS715" s="122">
        <f t="shared" si="149"/>
        <v>7.9985328758860857E-2</v>
      </c>
      <c r="AT715" s="122">
        <f t="shared" si="150"/>
        <v>4.859642884433242E-2</v>
      </c>
      <c r="AU715" s="122">
        <f t="shared" si="151"/>
        <v>0.12463166674528883</v>
      </c>
      <c r="AV715" s="122">
        <f t="shared" si="152"/>
        <v>0.13456997675111015</v>
      </c>
      <c r="AW715" s="122">
        <f t="shared" si="153"/>
        <v>4.2965434467684319E-2</v>
      </c>
      <c r="AX715" s="122">
        <f t="shared" si="154"/>
        <v>1.0000000000000002</v>
      </c>
      <c r="AY715" s="122">
        <f>SUMPRODUCT(AN715:AW715,幕後結果_最佳化!$Z$1005:$AI$1005)</f>
        <v>5.1167313279080133E-2</v>
      </c>
      <c r="AZ715" s="122">
        <f>(SUMPRODUCT(AN715:AW715,MMULT(AN715:AW715,幕後結果!$AB$9:$AK$18)))*252</f>
        <v>4.8846456406464012E-2</v>
      </c>
      <c r="BA715" s="122">
        <f t="shared" si="155"/>
        <v>0.22101234446624018</v>
      </c>
      <c r="BB715" s="98">
        <f t="shared" si="156"/>
        <v>3.7406567941018203E-2</v>
      </c>
      <c r="BC715" s="56"/>
      <c r="BD715" s="56"/>
    </row>
    <row r="716" spans="1:56">
      <c r="A716" s="91">
        <v>715</v>
      </c>
      <c r="B716" s="122">
        <v>0.69272860112063706</v>
      </c>
      <c r="C716" s="122">
        <v>0.18663209469909758</v>
      </c>
      <c r="D716" s="122">
        <v>0.50117859795373509</v>
      </c>
      <c r="E716" s="122">
        <v>0.57763242424735828</v>
      </c>
      <c r="F716" s="122">
        <v>0.24841352642452086</v>
      </c>
      <c r="G716" s="122">
        <v>0.46921307268683488</v>
      </c>
      <c r="H716" s="122">
        <v>0.7407504857588818</v>
      </c>
      <c r="I716" s="122">
        <v>4.1267752606917174E-2</v>
      </c>
      <c r="J716" s="122">
        <v>0.70012394805582723</v>
      </c>
      <c r="K716" s="100">
        <v>2.3495416523757751E-3</v>
      </c>
      <c r="L716" s="101"/>
      <c r="M716" s="102">
        <v>715</v>
      </c>
      <c r="N716" s="125">
        <v>0.50359956580758514</v>
      </c>
      <c r="O716" s="125">
        <v>-0.89037569345091649</v>
      </c>
      <c r="P716" s="125">
        <v>2.9543112527649355E-3</v>
      </c>
      <c r="Q716" s="125">
        <v>0.19584031845199107</v>
      </c>
      <c r="R716" s="125">
        <v>-0.67949061384335485</v>
      </c>
      <c r="S716" s="125">
        <v>-7.7248140593253981E-2</v>
      </c>
      <c r="T716" s="125">
        <v>0.64566083720231926</v>
      </c>
      <c r="U716" s="122">
        <v>-1.7361602406547647</v>
      </c>
      <c r="V716" s="122">
        <v>0.52475703349794622</v>
      </c>
      <c r="W716" s="94">
        <v>-2.8269692973216429</v>
      </c>
      <c r="X716" s="56"/>
      <c r="Y716" s="95">
        <v>715</v>
      </c>
      <c r="Z716" s="122">
        <f>(幕後結果!$AB$2+幕後結果!$AB$4*幕後結果_最佳化!$N1717)*12/3</f>
        <v>0.57695391586329547</v>
      </c>
      <c r="AA716" s="122">
        <f>(幕後結果!$AC$2+幕後結果!$AC$4*幕後結果_最佳化!$O1717)*12/3</f>
        <v>-2.5611660366102473</v>
      </c>
      <c r="AB716" s="122">
        <f>(幕後結果!$AD$2+幕後結果!$AD$4*幕後結果_最佳化!$P1717)*12/3</f>
        <v>0.52617200932559083</v>
      </c>
      <c r="AC716" s="122">
        <f>(幕後結果!$AE$2+幕後結果!$AE$4*幕後結果_最佳化!$Q1717)*12/3</f>
        <v>0.90651113123229965</v>
      </c>
      <c r="AD716" s="122">
        <f>(幕後結果!$AF$2+幕後結果!$AF$4*幕後結果_最佳化!$R1717)*12/3</f>
        <v>-0.63752362752287384</v>
      </c>
      <c r="AE716" s="122">
        <f>(幕後結果!$AG$2+幕後結果!$AG$4*幕後結果_最佳化!$S1717)*12/3</f>
        <v>0.19541840415584241</v>
      </c>
      <c r="AF716" s="122">
        <f>(幕後結果!$AH$2+幕後結果!$AH$4*幕後結果_最佳化!$T1717)*12/3</f>
        <v>1.7247330148011482</v>
      </c>
      <c r="AG716" s="122">
        <f>(幕後結果!$AI$2+幕後結果!$AI$4*幕後結果_最佳化!$U1717)*12/3</f>
        <v>-2.6617766036025592</v>
      </c>
      <c r="AH716" s="122">
        <f>(幕後結果!$AJ$2+幕後結果!$AJ$4*幕後結果_最佳化!$V1717)*12/3</f>
        <v>0.17479596274927736</v>
      </c>
      <c r="AI716" s="96">
        <f>(幕後結果!$AK$2+幕後結果!$AK$4*幕後結果_最佳化!$W1717)*12/3</f>
        <v>-1.8069174167636401</v>
      </c>
      <c r="AJ716" s="56"/>
      <c r="AK716" s="56"/>
      <c r="AL716" s="56"/>
      <c r="AM716" s="104">
        <v>715</v>
      </c>
      <c r="AN716" s="122">
        <f t="shared" si="144"/>
        <v>0.14244491926269889</v>
      </c>
      <c r="AO716" s="122">
        <f t="shared" si="145"/>
        <v>0.13866652399507703</v>
      </c>
      <c r="AP716" s="122">
        <f t="shared" si="146"/>
        <v>0.15426419434509844</v>
      </c>
      <c r="AQ716" s="122">
        <f t="shared" si="147"/>
        <v>2.3396105584003745E-2</v>
      </c>
      <c r="AR716" s="122">
        <f t="shared" si="148"/>
        <v>9.4662884603804925E-2</v>
      </c>
      <c r="AS716" s="122">
        <f t="shared" si="149"/>
        <v>0.10280738411512229</v>
      </c>
      <c r="AT716" s="122">
        <f t="shared" si="150"/>
        <v>0.10339236753406765</v>
      </c>
      <c r="AU716" s="122">
        <f t="shared" si="151"/>
        <v>5.8599749312372537E-2</v>
      </c>
      <c r="AV716" s="122">
        <f t="shared" si="152"/>
        <v>2.959360192952129E-2</v>
      </c>
      <c r="AW716" s="122">
        <f t="shared" si="153"/>
        <v>0.15217226931823327</v>
      </c>
      <c r="AX716" s="122">
        <f t="shared" si="154"/>
        <v>1</v>
      </c>
      <c r="AY716" s="122">
        <f>SUMPRODUCT(AN716:AW716,幕後結果_最佳化!$Z$1005:$AI$1005)</f>
        <v>-6.7893580655204067E-2</v>
      </c>
      <c r="AZ716" s="122">
        <f>(SUMPRODUCT(AN716:AW716,MMULT(AN716:AW716,幕後結果!$AB$9:$AK$18)))*252</f>
        <v>4.9059320525910222E-2</v>
      </c>
      <c r="BA716" s="122">
        <f t="shared" si="155"/>
        <v>0.22149338709295641</v>
      </c>
      <c r="BB716" s="98">
        <f t="shared" si="156"/>
        <v>-0.50021168626901791</v>
      </c>
      <c r="BC716" s="56"/>
      <c r="BD716" s="56"/>
    </row>
    <row r="717" spans="1:56">
      <c r="A717" s="91">
        <v>716</v>
      </c>
      <c r="B717" s="122">
        <v>3.0578750629948637E-2</v>
      </c>
      <c r="C717" s="122">
        <v>0.93371148444891938</v>
      </c>
      <c r="D717" s="122">
        <v>0.69143123570976806</v>
      </c>
      <c r="E717" s="122">
        <v>0.4155810738406267</v>
      </c>
      <c r="F717" s="122">
        <v>0.55620600697819644</v>
      </c>
      <c r="G717" s="122">
        <v>0.76873436127401518</v>
      </c>
      <c r="H717" s="122">
        <v>0.94191874441834322</v>
      </c>
      <c r="I717" s="122">
        <v>0.41543338192436896</v>
      </c>
      <c r="J717" s="122">
        <v>1.4955657287596402E-2</v>
      </c>
      <c r="K717" s="100">
        <v>0.13713868759323122</v>
      </c>
      <c r="L717" s="101"/>
      <c r="M717" s="102">
        <v>716</v>
      </c>
      <c r="N717" s="125">
        <v>-1.8723550364870749</v>
      </c>
      <c r="O717" s="125">
        <v>1.5040168387072816</v>
      </c>
      <c r="P717" s="125">
        <v>0.49991130943730011</v>
      </c>
      <c r="Q717" s="125">
        <v>-0.21321130910301653</v>
      </c>
      <c r="R717" s="125">
        <v>0.14135691909386819</v>
      </c>
      <c r="S717" s="125">
        <v>0.73468513171724292</v>
      </c>
      <c r="T717" s="125">
        <v>1.5710867014007868</v>
      </c>
      <c r="U717" s="122">
        <v>-0.21359004416681177</v>
      </c>
      <c r="V717" s="122">
        <v>-2.1712627739327908</v>
      </c>
      <c r="W717" s="94">
        <v>-1.0932652053204346</v>
      </c>
      <c r="X717" s="56"/>
      <c r="Y717" s="95">
        <v>716</v>
      </c>
      <c r="Z717" s="122">
        <f>(幕後結果!$AB$2+幕後結果!$AB$4*幕後結果_最佳化!$N1718)*12/3</f>
        <v>-2.3729134636003786</v>
      </c>
      <c r="AA717" s="122">
        <f>(幕後結果!$AC$2+幕後結果!$AC$4*幕後結果_最佳化!$O1718)*12/3</f>
        <v>0.53204649945015303</v>
      </c>
      <c r="AB717" s="122">
        <f>(幕後結果!$AD$2+幕後結果!$AD$4*幕後結果_最佳化!$P1718)*12/3</f>
        <v>0.48410287304944405</v>
      </c>
      <c r="AC717" s="122">
        <f>(幕後結果!$AE$2+幕後結果!$AE$4*幕後結果_最佳化!$Q1718)*12/3</f>
        <v>0.99980171711538945</v>
      </c>
      <c r="AD717" s="122">
        <f>(幕後結果!$AF$2+幕後結果!$AF$4*幕後結果_最佳化!$R1718)*12/3</f>
        <v>0.28315743631261203</v>
      </c>
      <c r="AE717" s="122">
        <f>(幕後結果!$AG$2+幕後結果!$AG$4*幕後結果_最佳化!$S1718)*12/3</f>
        <v>0.84425880010983556</v>
      </c>
      <c r="AF717" s="122">
        <f>(幕後結果!$AH$2+幕後結果!$AH$4*幕後結果_最佳化!$T1718)*12/3</f>
        <v>2.2479663948413422</v>
      </c>
      <c r="AG717" s="122">
        <f>(幕後結果!$AI$2+幕後結果!$AI$4*幕後結果_最佳化!$U1718)*12/3</f>
        <v>-2.0486627589474526</v>
      </c>
      <c r="AH717" s="122">
        <f>(幕後結果!$AJ$2+幕後結果!$AJ$4*幕後結果_最佳化!$V1718)*12/3</f>
        <v>-0.91628600981138186</v>
      </c>
      <c r="AI717" s="96">
        <f>(幕後結果!$AK$2+幕後結果!$AK$4*幕後結果_最佳化!$W1718)*12/3</f>
        <v>-1.0816563801927295</v>
      </c>
      <c r="AJ717" s="56"/>
      <c r="AK717" s="56"/>
      <c r="AL717" s="56"/>
      <c r="AM717" s="104">
        <v>716</v>
      </c>
      <c r="AN717" s="122">
        <f t="shared" si="144"/>
        <v>0.12304707936323032</v>
      </c>
      <c r="AO717" s="122">
        <f t="shared" si="145"/>
        <v>0.15381586929201238</v>
      </c>
      <c r="AP717" s="122">
        <f t="shared" si="146"/>
        <v>0.15390758489589662</v>
      </c>
      <c r="AQ717" s="122">
        <f t="shared" si="147"/>
        <v>1.5761458148759511E-2</v>
      </c>
      <c r="AR717" s="122">
        <f t="shared" si="148"/>
        <v>6.4197104886766734E-2</v>
      </c>
      <c r="AS717" s="122">
        <f t="shared" si="149"/>
        <v>5.6420779722966385E-2</v>
      </c>
      <c r="AT717" s="122">
        <f t="shared" si="150"/>
        <v>8.1284498527854562E-2</v>
      </c>
      <c r="AU717" s="122">
        <f t="shared" si="151"/>
        <v>8.8925292896940372E-2</v>
      </c>
      <c r="AV717" s="122">
        <f t="shared" si="152"/>
        <v>0.12340604750033507</v>
      </c>
      <c r="AW717" s="122">
        <f t="shared" si="153"/>
        <v>0.13923428476523805</v>
      </c>
      <c r="AX717" s="122">
        <f t="shared" si="154"/>
        <v>0.99999999999999989</v>
      </c>
      <c r="AY717" s="122">
        <f>SUMPRODUCT(AN717:AW717,幕後結果_最佳化!$Z$1005:$AI$1005)</f>
        <v>-0.14267063517389969</v>
      </c>
      <c r="AZ717" s="122">
        <f>(SUMPRODUCT(AN717:AW717,MMULT(AN717:AW717,幕後結果!$AB$9:$AK$18)))*252</f>
        <v>5.1398050922261955E-2</v>
      </c>
      <c r="BA717" s="122">
        <f t="shared" si="155"/>
        <v>0.22671138242766276</v>
      </c>
      <c r="BB717" s="98">
        <f t="shared" si="156"/>
        <v>-0.81853250236833641</v>
      </c>
      <c r="BC717" s="56"/>
      <c r="BD717" s="56"/>
    </row>
    <row r="718" spans="1:56">
      <c r="A718" s="91">
        <v>717</v>
      </c>
      <c r="B718" s="122">
        <v>0.90977067532010403</v>
      </c>
      <c r="C718" s="122">
        <v>4.4638701886251964E-2</v>
      </c>
      <c r="D718" s="122">
        <v>0.73337483993490293</v>
      </c>
      <c r="E718" s="122">
        <v>0.64208688274285586</v>
      </c>
      <c r="F718" s="122">
        <v>0.95820147648198395</v>
      </c>
      <c r="G718" s="122">
        <v>0.97678504834507551</v>
      </c>
      <c r="H718" s="122">
        <v>0.41673632670941796</v>
      </c>
      <c r="I718" s="122">
        <v>0.71132849327531322</v>
      </c>
      <c r="J718" s="122">
        <v>0.73698055327336154</v>
      </c>
      <c r="K718" s="100">
        <v>0.42826212837957156</v>
      </c>
      <c r="L718" s="101"/>
      <c r="M718" s="102">
        <v>717</v>
      </c>
      <c r="N718" s="125">
        <v>1.3393441891577131</v>
      </c>
      <c r="O718" s="125">
        <v>-1.699221781848298</v>
      </c>
      <c r="P718" s="125">
        <v>0.62305204702850925</v>
      </c>
      <c r="Q718" s="125">
        <v>0.36404255182370826</v>
      </c>
      <c r="R718" s="125">
        <v>1.7301860100863058</v>
      </c>
      <c r="S718" s="125">
        <v>1.9914639628015065</v>
      </c>
      <c r="T718" s="125">
        <v>-0.21024987673838208</v>
      </c>
      <c r="U718" s="122">
        <v>0.55726993568080574</v>
      </c>
      <c r="V718" s="122">
        <v>0.63406424856050403</v>
      </c>
      <c r="W718" s="94">
        <v>-0.18080039028045347</v>
      </c>
      <c r="X718" s="56"/>
      <c r="Y718" s="95">
        <v>717</v>
      </c>
      <c r="Z718" s="122">
        <f>(幕後結果!$AB$2+幕後結果!$AB$4*幕後結果_最佳化!$N1719)*12/3</f>
        <v>1.6145729846795573</v>
      </c>
      <c r="AA718" s="122">
        <f>(幕後結果!$AC$2+幕後結果!$AC$4*幕後結果_最佳化!$O1719)*12/3</f>
        <v>-3.6032012004887655</v>
      </c>
      <c r="AB718" s="122">
        <f>(幕後結果!$AD$2+幕後結果!$AD$4*幕後結果_最佳化!$P1719)*12/3</f>
        <v>1.2327030012802487</v>
      </c>
      <c r="AC718" s="122">
        <f>(幕後結果!$AE$2+幕後結果!$AE$4*幕後結果_最佳化!$Q1719)*12/3</f>
        <v>1.084495001113464</v>
      </c>
      <c r="AD718" s="122">
        <f>(幕後結果!$AF$2+幕後結果!$AF$4*幕後結果_最佳化!$R1719)*12/3</f>
        <v>0.93643263242235142</v>
      </c>
      <c r="AE718" s="122">
        <f>(幕後結果!$AG$2+幕後結果!$AG$4*幕後結果_最佳化!$S1719)*12/3</f>
        <v>2.1166343406018333</v>
      </c>
      <c r="AF718" s="122">
        <f>(幕後結果!$AH$2+幕後結果!$AH$4*幕後結果_最佳化!$T1719)*12/3</f>
        <v>1.6207321166805502</v>
      </c>
      <c r="AG718" s="122">
        <f>(幕後結果!$AI$2+幕後結果!$AI$4*幕後結果_最佳化!$U1719)*12/3</f>
        <v>0.93860961741797322</v>
      </c>
      <c r="AH718" s="122">
        <f>(幕後結果!$AJ$2+幕後結果!$AJ$4*幕後結果_最佳化!$V1719)*12/3</f>
        <v>0.51182837214496701</v>
      </c>
      <c r="AI718" s="96">
        <f>(幕後結果!$AK$2+幕後結果!$AK$4*幕後結果_最佳化!$W1719)*12/3</f>
        <v>8.8962116613264086E-2</v>
      </c>
      <c r="AJ718" s="56"/>
      <c r="AK718" s="56"/>
      <c r="AL718" s="56"/>
      <c r="AM718" s="104">
        <v>717</v>
      </c>
      <c r="AN718" s="122">
        <f t="shared" si="144"/>
        <v>4.3144260758706497E-2</v>
      </c>
      <c r="AO718" s="122">
        <f t="shared" si="145"/>
        <v>7.1544940380192823E-2</v>
      </c>
      <c r="AP718" s="122">
        <f t="shared" si="146"/>
        <v>0.11445883748959704</v>
      </c>
      <c r="AQ718" s="122">
        <f t="shared" si="147"/>
        <v>0.12827840431065946</v>
      </c>
      <c r="AR718" s="122">
        <f t="shared" si="148"/>
        <v>0.13724896819399265</v>
      </c>
      <c r="AS718" s="122">
        <f t="shared" si="149"/>
        <v>7.9361314199850846E-2</v>
      </c>
      <c r="AT718" s="122">
        <f t="shared" si="150"/>
        <v>8.6766703618115906E-2</v>
      </c>
      <c r="AU718" s="122">
        <f t="shared" si="151"/>
        <v>0.1178642329733442</v>
      </c>
      <c r="AV718" s="122">
        <f t="shared" si="152"/>
        <v>0.11460325252406378</v>
      </c>
      <c r="AW718" s="122">
        <f t="shared" si="153"/>
        <v>0.10672908555147674</v>
      </c>
      <c r="AX718" s="122">
        <f t="shared" si="154"/>
        <v>1</v>
      </c>
      <c r="AY718" s="122">
        <f>SUMPRODUCT(AN718:AW718,幕後結果_最佳化!$Z$1005:$AI$1005)</f>
        <v>4.5013543754614131E-2</v>
      </c>
      <c r="AZ718" s="122">
        <f>(SUMPRODUCT(AN718:AW718,MMULT(AN718:AW718,幕後結果!$AB$9:$AK$18)))*252</f>
        <v>4.0165799772398939E-2</v>
      </c>
      <c r="BA718" s="122">
        <f t="shared" si="155"/>
        <v>0.20041407079444032</v>
      </c>
      <c r="BB718" s="98">
        <f t="shared" si="156"/>
        <v>1.0545885058050337E-2</v>
      </c>
      <c r="BC718" s="56"/>
      <c r="BD718" s="56"/>
    </row>
    <row r="719" spans="1:56">
      <c r="A719" s="91">
        <v>718</v>
      </c>
      <c r="B719" s="122">
        <v>0.36193970265496711</v>
      </c>
      <c r="C719" s="122">
        <v>0.32414397359942804</v>
      </c>
      <c r="D719" s="122">
        <v>0.30255869309678207</v>
      </c>
      <c r="E719" s="122">
        <v>0.40456039981886516</v>
      </c>
      <c r="F719" s="122">
        <v>0.18199939748699756</v>
      </c>
      <c r="G719" s="122">
        <v>0.88291605316444377</v>
      </c>
      <c r="H719" s="122">
        <v>0.97877595935353257</v>
      </c>
      <c r="I719" s="122">
        <v>0.43239175078515757</v>
      </c>
      <c r="J719" s="122">
        <v>8.2182918582997422E-2</v>
      </c>
      <c r="K719" s="100">
        <v>0.70290085286168069</v>
      </c>
      <c r="L719" s="101"/>
      <c r="M719" s="102">
        <v>718</v>
      </c>
      <c r="N719" s="125">
        <v>-0.35327884271042392</v>
      </c>
      <c r="O719" s="125">
        <v>-0.45614189233397623</v>
      </c>
      <c r="P719" s="125">
        <v>-0.51705554340580673</v>
      </c>
      <c r="Q719" s="125">
        <v>-0.24156041291155284</v>
      </c>
      <c r="R719" s="125">
        <v>-0.90777181018922115</v>
      </c>
      <c r="S719" s="125">
        <v>1.1896909246496583</v>
      </c>
      <c r="T719" s="125">
        <v>2.0291002418002062</v>
      </c>
      <c r="U719" s="122">
        <v>-0.17028818626003919</v>
      </c>
      <c r="V719" s="122">
        <v>-1.3905371145588326</v>
      </c>
      <c r="W719" s="94">
        <v>0.53276206847909535</v>
      </c>
      <c r="X719" s="56"/>
      <c r="Y719" s="95">
        <v>718</v>
      </c>
      <c r="Z719" s="122">
        <f>(幕後結果!$AB$2+幕後結果!$AB$4*幕後結果_最佳化!$N1720)*12/3</f>
        <v>-0.48690381231586727</v>
      </c>
      <c r="AA719" s="122">
        <f>(幕後結果!$AC$2+幕後結果!$AC$4*幕後結果_最佳化!$O1720)*12/3</f>
        <v>-2.0372101347075744</v>
      </c>
      <c r="AB719" s="122">
        <f>(幕後結果!$AD$2+幕後結果!$AD$4*幕後結果_最佳化!$P1720)*12/3</f>
        <v>-0.13810081193261869</v>
      </c>
      <c r="AC719" s="122">
        <f>(幕後結果!$AE$2+幕後結果!$AE$4*幕後結果_最佳化!$Q1720)*12/3</f>
        <v>0.49083568387672555</v>
      </c>
      <c r="AD719" s="122">
        <f>(幕後結果!$AF$2+幕後結果!$AF$4*幕後結果_最佳化!$R1720)*12/3</f>
        <v>-0.7973629294296084</v>
      </c>
      <c r="AE719" s="122">
        <f>(幕後結果!$AG$2+幕後結果!$AG$4*幕後結果_最佳化!$S1720)*12/3</f>
        <v>0.68962207614268456</v>
      </c>
      <c r="AF719" s="122">
        <f>(幕後結果!$AH$2+幕後結果!$AH$4*幕後結果_最佳化!$T1720)*12/3</f>
        <v>2.698013627640266</v>
      </c>
      <c r="AG719" s="122">
        <f>(幕後結果!$AI$2+幕後結果!$AI$4*幕後結果_最佳化!$U1720)*12/3</f>
        <v>-1.271460040569949</v>
      </c>
      <c r="AH719" s="122">
        <f>(幕後結果!$AJ$2+幕後結果!$AJ$4*幕後結果_最佳化!$V1720)*12/3</f>
        <v>-0.81832596928897383</v>
      </c>
      <c r="AI719" s="96">
        <f>(幕後結果!$AK$2+幕後結果!$AK$4*幕後結果_最佳化!$W1720)*12/3</f>
        <v>-0.37548882236885223</v>
      </c>
      <c r="AJ719" s="56"/>
      <c r="AK719" s="56"/>
      <c r="AL719" s="56"/>
      <c r="AM719" s="104">
        <v>718</v>
      </c>
      <c r="AN719" s="122">
        <f t="shared" si="144"/>
        <v>1.1493392218879702E-2</v>
      </c>
      <c r="AO719" s="122">
        <f t="shared" si="145"/>
        <v>0.1699663758380108</v>
      </c>
      <c r="AP719" s="122">
        <f t="shared" si="146"/>
        <v>4.4984611118309877E-2</v>
      </c>
      <c r="AQ719" s="122">
        <f t="shared" si="147"/>
        <v>5.7623912112827073E-2</v>
      </c>
      <c r="AR719" s="122">
        <f t="shared" si="148"/>
        <v>8.5592968932320782E-2</v>
      </c>
      <c r="AS719" s="122">
        <f t="shared" si="149"/>
        <v>0.18740424550420276</v>
      </c>
      <c r="AT719" s="122">
        <f t="shared" si="150"/>
        <v>9.2935353001050672E-2</v>
      </c>
      <c r="AU719" s="122">
        <f t="shared" si="151"/>
        <v>0.15724417971491375</v>
      </c>
      <c r="AV719" s="122">
        <f t="shared" si="152"/>
        <v>5.2737586959037588E-2</v>
      </c>
      <c r="AW719" s="122">
        <f t="shared" si="153"/>
        <v>0.14001737460044686</v>
      </c>
      <c r="AX719" s="122">
        <f t="shared" si="154"/>
        <v>1</v>
      </c>
      <c r="AY719" s="122">
        <f>SUMPRODUCT(AN719:AW719,幕後結果_最佳化!$Z$1005:$AI$1005)</f>
        <v>-0.1899570548445097</v>
      </c>
      <c r="AZ719" s="122">
        <f>(SUMPRODUCT(AN719:AW719,MMULT(AN719:AW719,幕後結果!$AB$9:$AK$18)))*252</f>
        <v>5.1058384514179662E-2</v>
      </c>
      <c r="BA719" s="122">
        <f t="shared" si="155"/>
        <v>0.22596102432539039</v>
      </c>
      <c r="BB719" s="98">
        <f t="shared" si="156"/>
        <v>-1.0305186725883699</v>
      </c>
      <c r="BC719" s="56"/>
      <c r="BD719" s="56"/>
    </row>
    <row r="720" spans="1:56">
      <c r="A720" s="91">
        <v>719</v>
      </c>
      <c r="B720" s="122">
        <v>0.66762648457697216</v>
      </c>
      <c r="C720" s="122">
        <v>0.21811416256185234</v>
      </c>
      <c r="D720" s="122">
        <v>0.53263138222428452</v>
      </c>
      <c r="E720" s="122">
        <v>0.88250233486669183</v>
      </c>
      <c r="F720" s="122">
        <v>0.79887270861954462</v>
      </c>
      <c r="G720" s="122">
        <v>0.35754205988678534</v>
      </c>
      <c r="H720" s="122">
        <v>0.27040651900008084</v>
      </c>
      <c r="I720" s="122">
        <v>5.1006952261162253E-2</v>
      </c>
      <c r="J720" s="122">
        <v>0.55391609475174008</v>
      </c>
      <c r="K720" s="100">
        <v>1.5438096653715094E-2</v>
      </c>
      <c r="L720" s="101"/>
      <c r="M720" s="102">
        <v>719</v>
      </c>
      <c r="N720" s="125">
        <v>0.43336856910258958</v>
      </c>
      <c r="O720" s="125">
        <v>-0.77857802991404923</v>
      </c>
      <c r="P720" s="125">
        <v>8.1886165840966016E-2</v>
      </c>
      <c r="Q720" s="125">
        <v>1.1875891101361327</v>
      </c>
      <c r="R720" s="125">
        <v>0.83760144190277019</v>
      </c>
      <c r="S720" s="125">
        <v>-0.36503655440102972</v>
      </c>
      <c r="T720" s="125">
        <v>-0.61158398287415849</v>
      </c>
      <c r="U720" s="122">
        <v>-1.6351676652148173</v>
      </c>
      <c r="V720" s="122">
        <v>0.13556166755826102</v>
      </c>
      <c r="W720" s="94">
        <v>-2.1586646481719121</v>
      </c>
      <c r="X720" s="56"/>
      <c r="Y720" s="95">
        <v>719</v>
      </c>
      <c r="Z720" s="122">
        <f>(幕後結果!$AB$2+幕後結果!$AB$4*幕後結果_最佳化!$N1721)*12/3</f>
        <v>0.4897585940304609</v>
      </c>
      <c r="AA720" s="122">
        <f>(幕後結果!$AC$2+幕後結果!$AC$4*幕後結果_最佳化!$O1721)*12/3</f>
        <v>-2.4132027284357811</v>
      </c>
      <c r="AB720" s="122">
        <f>(幕後結果!$AD$2+幕後結果!$AD$4*幕後結果_最佳化!$P1721)*12/3</f>
        <v>0.58472513215620558</v>
      </c>
      <c r="AC720" s="122">
        <f>(幕後結果!$AE$2+幕後結果!$AE$4*幕後結果_最佳化!$Q1721)*12/3</f>
        <v>1.6594490462172835</v>
      </c>
      <c r="AD720" s="122">
        <f>(幕後結果!$AF$2+幕後結果!$AF$4*幕後結果_最佳化!$R1721)*12/3</f>
        <v>0.48786458178316378</v>
      </c>
      <c r="AE720" s="122">
        <f>(幕後結果!$AG$2+幕後結果!$AG$4*幕後結果_最佳化!$S1721)*12/3</f>
        <v>0.70813023910041029</v>
      </c>
      <c r="AF720" s="122">
        <f>(幕後結果!$AH$2+幕後結果!$AH$4*幕後結果_最佳化!$T1721)*12/3</f>
        <v>0.81405195610431136</v>
      </c>
      <c r="AG720" s="122">
        <f>(幕後結果!$AI$2+幕後結果!$AI$4*幕後結果_最佳化!$U1721)*12/3</f>
        <v>-2.371888131042108</v>
      </c>
      <c r="AH720" s="122">
        <f>(幕後結果!$AJ$2+幕後結果!$AJ$4*幕後結果_最佳化!$V1721)*12/3</f>
        <v>-0.14102069208520401</v>
      </c>
      <c r="AI720" s="96">
        <f>(幕後結果!$AK$2+幕後結果!$AK$4*幕後結果_最佳化!$W1721)*12/3</f>
        <v>-1.288611989338043</v>
      </c>
      <c r="AJ720" s="56"/>
      <c r="AK720" s="56"/>
      <c r="AL720" s="56"/>
      <c r="AM720" s="104">
        <v>719</v>
      </c>
      <c r="AN720" s="122">
        <f t="shared" si="144"/>
        <v>6.213520468697728E-2</v>
      </c>
      <c r="AO720" s="122">
        <f t="shared" si="145"/>
        <v>5.6611411637091318E-2</v>
      </c>
      <c r="AP720" s="122">
        <f t="shared" si="146"/>
        <v>1.8852661777312291E-2</v>
      </c>
      <c r="AQ720" s="122">
        <f t="shared" si="147"/>
        <v>0.17329044330863785</v>
      </c>
      <c r="AR720" s="122">
        <f t="shared" si="148"/>
        <v>0.10329079977142044</v>
      </c>
      <c r="AS720" s="122">
        <f t="shared" si="149"/>
        <v>2.9511984223678778E-2</v>
      </c>
      <c r="AT720" s="122">
        <f t="shared" si="150"/>
        <v>8.9776003728509524E-2</v>
      </c>
      <c r="AU720" s="122">
        <f t="shared" si="151"/>
        <v>0.20414590517763115</v>
      </c>
      <c r="AV720" s="122">
        <f t="shared" si="152"/>
        <v>2.1062520148456727E-2</v>
      </c>
      <c r="AW720" s="122">
        <f t="shared" si="153"/>
        <v>0.24132306554028451</v>
      </c>
      <c r="AX720" s="122">
        <f t="shared" si="154"/>
        <v>0.99999999999999989</v>
      </c>
      <c r="AY720" s="122">
        <f>SUMPRODUCT(AN720:AW720,幕後結果_最佳化!$Z$1005:$AI$1005)</f>
        <v>-9.5551743297479064E-2</v>
      </c>
      <c r="AZ720" s="122">
        <f>(SUMPRODUCT(AN720:AW720,MMULT(AN720:AW720,幕後結果!$AB$9:$AK$18)))*252</f>
        <v>4.3185385611199834E-2</v>
      </c>
      <c r="BA720" s="122">
        <f t="shared" si="155"/>
        <v>0.20781093717896523</v>
      </c>
      <c r="BB720" s="98">
        <f t="shared" si="156"/>
        <v>-0.66623896305441055</v>
      </c>
      <c r="BC720" s="56"/>
      <c r="BD720" s="56"/>
    </row>
    <row r="721" spans="1:56">
      <c r="A721" s="91">
        <v>720</v>
      </c>
      <c r="B721" s="122">
        <v>0.10165325888508048</v>
      </c>
      <c r="C721" s="122">
        <v>0.24606944405882336</v>
      </c>
      <c r="D721" s="122">
        <v>0.62664405100323628</v>
      </c>
      <c r="E721" s="122">
        <v>0.42008064149933366</v>
      </c>
      <c r="F721" s="122">
        <v>0.2790593209414578</v>
      </c>
      <c r="G721" s="122">
        <v>0.74775214531737344</v>
      </c>
      <c r="H721" s="122">
        <v>0.60768553975645534</v>
      </c>
      <c r="I721" s="122">
        <v>0.23165969996942248</v>
      </c>
      <c r="J721" s="122">
        <v>0.66831756363100459</v>
      </c>
      <c r="K721" s="100">
        <v>0.48950246998263935</v>
      </c>
      <c r="L721" s="101"/>
      <c r="M721" s="102">
        <v>720</v>
      </c>
      <c r="N721" s="125">
        <v>-1.2721874720327886</v>
      </c>
      <c r="O721" s="125">
        <v>-0.68691088349778584</v>
      </c>
      <c r="P721" s="125">
        <v>0.32297800712394847</v>
      </c>
      <c r="Q721" s="125">
        <v>-0.20168718323051416</v>
      </c>
      <c r="R721" s="125">
        <v>-0.58563824489199812</v>
      </c>
      <c r="S721" s="125">
        <v>0.66743281758113693</v>
      </c>
      <c r="T721" s="125">
        <v>0.27329179696460326</v>
      </c>
      <c r="U721" s="122">
        <v>-0.73339196255808381</v>
      </c>
      <c r="V721" s="122">
        <v>0.43527218407199852</v>
      </c>
      <c r="W721" s="94">
        <v>-2.6316442837836889E-2</v>
      </c>
      <c r="X721" s="56"/>
      <c r="Y721" s="95">
        <v>720</v>
      </c>
      <c r="Z721" s="122">
        <f>(幕後結果!$AB$2+幕後結果!$AB$4*幕後結果_最佳化!$N1722)*12/3</f>
        <v>-1.6277751857536462</v>
      </c>
      <c r="AA721" s="122">
        <f>(幕後結果!$AC$2+幕後結果!$AC$4*幕後結果_最佳化!$O1722)*12/3</f>
        <v>-2.4350660780153439</v>
      </c>
      <c r="AB721" s="122">
        <f>(幕後結果!$AD$2+幕後結果!$AD$4*幕後結果_最佳化!$P1722)*12/3</f>
        <v>0.28912653829216728</v>
      </c>
      <c r="AC721" s="122">
        <f>(幕後結果!$AE$2+幕後結果!$AE$4*幕後結果_最佳化!$Q1722)*12/3</f>
        <v>0.62311426973242978</v>
      </c>
      <c r="AD721" s="122">
        <f>(幕後結果!$AF$2+幕後結果!$AF$4*幕後結果_最佳化!$R1722)*12/3</f>
        <v>-0.48584492978478799</v>
      </c>
      <c r="AE721" s="122">
        <f>(幕後結果!$AG$2+幕後結果!$AG$4*幕後結果_最佳化!$S1722)*12/3</f>
        <v>0.26205882353909837</v>
      </c>
      <c r="AF721" s="122">
        <f>(幕後結果!$AH$2+幕後結果!$AH$4*幕後結果_最佳化!$T1722)*12/3</f>
        <v>1.0261630306623533</v>
      </c>
      <c r="AG721" s="122">
        <f>(幕後結果!$AI$2+幕後結果!$AI$4*幕後結果_最佳化!$U1722)*12/3</f>
        <v>-2.3671535388887825</v>
      </c>
      <c r="AH721" s="122">
        <f>(幕後結果!$AJ$2+幕後結果!$AJ$4*幕後結果_最佳化!$V1722)*12/3</f>
        <v>-9.9993493332012282E-2</v>
      </c>
      <c r="AI721" s="96">
        <f>(幕後結果!$AK$2+幕後結果!$AK$4*幕後結果_最佳化!$W1722)*12/3</f>
        <v>-0.88301941195871925</v>
      </c>
      <c r="AJ721" s="56"/>
      <c r="AK721" s="56"/>
      <c r="AL721" s="56"/>
      <c r="AM721" s="104">
        <v>720</v>
      </c>
      <c r="AN721" s="122">
        <f t="shared" si="144"/>
        <v>9.8017925654109286E-2</v>
      </c>
      <c r="AO721" s="122">
        <f t="shared" si="145"/>
        <v>0.14946347712882585</v>
      </c>
      <c r="AP721" s="122">
        <f t="shared" si="146"/>
        <v>0.14360443660674366</v>
      </c>
      <c r="AQ721" s="122">
        <f t="shared" si="147"/>
        <v>7.1329827091754505E-2</v>
      </c>
      <c r="AR721" s="122">
        <f t="shared" si="148"/>
        <v>4.8811810251741493E-2</v>
      </c>
      <c r="AS721" s="122">
        <f t="shared" si="149"/>
        <v>0.1696190501065355</v>
      </c>
      <c r="AT721" s="122">
        <f t="shared" si="150"/>
        <v>0.13053046673863614</v>
      </c>
      <c r="AU721" s="122">
        <f t="shared" si="151"/>
        <v>6.1973323051844088E-2</v>
      </c>
      <c r="AV721" s="122">
        <f t="shared" si="152"/>
        <v>3.8461085488305097E-2</v>
      </c>
      <c r="AW721" s="122">
        <f t="shared" si="153"/>
        <v>8.8188597881504321E-2</v>
      </c>
      <c r="AX721" s="122">
        <f t="shared" si="154"/>
        <v>1</v>
      </c>
      <c r="AY721" s="122">
        <f>SUMPRODUCT(AN721:AW721,幕後結果_最佳化!$Z$1005:$AI$1005)</f>
        <v>4.1963807197554097E-2</v>
      </c>
      <c r="AZ721" s="122">
        <f>(SUMPRODUCT(AN721:AW721,MMULT(AN721:AW721,幕後結果!$AB$9:$AK$18)))*252</f>
        <v>5.0982078400771701E-2</v>
      </c>
      <c r="BA721" s="122">
        <f t="shared" si="155"/>
        <v>0.22579211323864193</v>
      </c>
      <c r="BB721" s="98">
        <f t="shared" si="156"/>
        <v>-4.1462599778958279E-3</v>
      </c>
      <c r="BC721" s="56"/>
      <c r="BD721" s="56"/>
    </row>
    <row r="722" spans="1:56">
      <c r="A722" s="91">
        <v>721</v>
      </c>
      <c r="B722" s="122">
        <v>0.3852212372126651</v>
      </c>
      <c r="C722" s="122">
        <v>0.50235551660890954</v>
      </c>
      <c r="D722" s="122">
        <v>0.44438903373216121</v>
      </c>
      <c r="E722" s="122">
        <v>0.19245501631991901</v>
      </c>
      <c r="F722" s="122">
        <v>0.38001871426225842</v>
      </c>
      <c r="G722" s="122">
        <v>0.12543422292143735</v>
      </c>
      <c r="H722" s="122">
        <v>0.28007994252776469</v>
      </c>
      <c r="I722" s="122">
        <v>0.59484651433006963</v>
      </c>
      <c r="J722" s="122">
        <v>6.1852186597410652E-2</v>
      </c>
      <c r="K722" s="100">
        <v>0.65710435691839719</v>
      </c>
      <c r="L722" s="101"/>
      <c r="M722" s="102">
        <v>721</v>
      </c>
      <c r="N722" s="125">
        <v>-0.29179616914130613</v>
      </c>
      <c r="O722" s="125">
        <v>5.9044388402256587E-3</v>
      </c>
      <c r="P722" s="125">
        <v>-0.13985055648518357</v>
      </c>
      <c r="Q722" s="125">
        <v>-0.8688850039493804</v>
      </c>
      <c r="R722" s="125">
        <v>-0.30543163813102314</v>
      </c>
      <c r="S722" s="125">
        <v>-1.1482425558453335</v>
      </c>
      <c r="T722" s="125">
        <v>-0.58260404009137168</v>
      </c>
      <c r="U722" s="122">
        <v>0.24003003657166869</v>
      </c>
      <c r="V722" s="122">
        <v>-1.5394094305576353</v>
      </c>
      <c r="W722" s="94">
        <v>0.40457316637051116</v>
      </c>
      <c r="X722" s="56"/>
      <c r="Y722" s="95">
        <v>721</v>
      </c>
      <c r="Z722" s="122">
        <f>(幕後結果!$AB$2+幕後結果!$AB$4*幕後結果_最佳化!$N1723)*12/3</f>
        <v>-0.4105699745444748</v>
      </c>
      <c r="AA722" s="122">
        <f>(幕後結果!$AC$2+幕後結果!$AC$4*幕後結果_最佳化!$O1723)*12/3</f>
        <v>-1.3951346677361045</v>
      </c>
      <c r="AB722" s="122">
        <f>(幕後結果!$AD$2+幕後結果!$AD$4*幕後結果_最佳化!$P1723)*12/3</f>
        <v>0.25398309212510312</v>
      </c>
      <c r="AC722" s="122">
        <f>(幕後結果!$AE$2+幕後結果!$AE$4*幕後結果_最佳化!$Q1723)*12/3</f>
        <v>0.20845764457542015</v>
      </c>
      <c r="AD722" s="122">
        <f>(幕後結果!$AF$2+幕後結果!$AF$4*幕後結果_最佳化!$R1723)*12/3</f>
        <v>-0.35928269415795833</v>
      </c>
      <c r="AE722" s="122">
        <f>(幕後結果!$AG$2+幕後結果!$AG$4*幕後結果_最佳化!$S1723)*12/3</f>
        <v>-1.1012709404501544</v>
      </c>
      <c r="AF722" s="122">
        <f>(幕後結果!$AH$2+幕後結果!$AH$4*幕後結果_最佳化!$T1723)*12/3</f>
        <v>0.627249502294983</v>
      </c>
      <c r="AG722" s="122">
        <f>(幕後結果!$AI$2+幕後結果!$AI$4*幕後結果_最佳化!$U1723)*12/3</f>
        <v>-0.81157604841330278</v>
      </c>
      <c r="AH722" s="122">
        <f>(幕後結果!$AJ$2+幕後結果!$AJ$4*幕後結果_最佳化!$V1723)*12/3</f>
        <v>-1.131024063904476</v>
      </c>
      <c r="AI722" s="96">
        <f>(幕後結果!$AK$2+幕後結果!$AK$4*幕後結果_最佳化!$W1723)*12/3</f>
        <v>-0.61764748757373955</v>
      </c>
      <c r="AJ722" s="56"/>
      <c r="AK722" s="56"/>
      <c r="AL722" s="56"/>
      <c r="AM722" s="104">
        <v>721</v>
      </c>
      <c r="AN722" s="122">
        <f t="shared" si="144"/>
        <v>0.18880140510621793</v>
      </c>
      <c r="AO722" s="122">
        <f t="shared" si="145"/>
        <v>5.4484983956182204E-2</v>
      </c>
      <c r="AP722" s="122">
        <f t="shared" si="146"/>
        <v>0.18211022430787246</v>
      </c>
      <c r="AQ722" s="122">
        <f t="shared" si="147"/>
        <v>3.5038404401191783E-2</v>
      </c>
      <c r="AR722" s="122">
        <f t="shared" si="148"/>
        <v>9.1496890110858622E-3</v>
      </c>
      <c r="AS722" s="122">
        <f t="shared" si="149"/>
        <v>0.15400336310355653</v>
      </c>
      <c r="AT722" s="122">
        <f t="shared" si="150"/>
        <v>6.6545139317965643E-2</v>
      </c>
      <c r="AU722" s="122">
        <f t="shared" si="151"/>
        <v>4.215617262213938E-2</v>
      </c>
      <c r="AV722" s="122">
        <f t="shared" si="152"/>
        <v>0.16243105941140512</v>
      </c>
      <c r="AW722" s="122">
        <f t="shared" si="153"/>
        <v>0.10527955876238299</v>
      </c>
      <c r="AX722" s="122">
        <f t="shared" si="154"/>
        <v>0.99999999999999978</v>
      </c>
      <c r="AY722" s="122">
        <f>SUMPRODUCT(AN722:AW722,幕後結果_最佳化!$Z$1005:$AI$1005)</f>
        <v>0.10576508160613475</v>
      </c>
      <c r="AZ722" s="122">
        <f>(SUMPRODUCT(AN722:AW722,MMULT(AN722:AW722,幕後結果!$AB$9:$AK$18)))*252</f>
        <v>5.6912915852079422E-2</v>
      </c>
      <c r="BA722" s="122">
        <f t="shared" si="155"/>
        <v>0.23856428033567686</v>
      </c>
      <c r="BB722" s="98">
        <f t="shared" si="156"/>
        <v>0.26351422567401589</v>
      </c>
      <c r="BC722" s="56"/>
      <c r="BD722" s="56"/>
    </row>
    <row r="723" spans="1:56">
      <c r="A723" s="91">
        <v>722</v>
      </c>
      <c r="B723" s="122">
        <v>0.41382314341663284</v>
      </c>
      <c r="C723" s="122">
        <v>0.7067115554029082</v>
      </c>
      <c r="D723" s="122">
        <v>0.43231427360962504</v>
      </c>
      <c r="E723" s="122">
        <v>0.35116275454136625</v>
      </c>
      <c r="F723" s="122">
        <v>0.74537825105650302</v>
      </c>
      <c r="G723" s="122">
        <v>0.23376416265159472</v>
      </c>
      <c r="H723" s="122">
        <v>0.28894060882943551</v>
      </c>
      <c r="I723" s="122">
        <v>9.6946957738955453E-2</v>
      </c>
      <c r="J723" s="122">
        <v>0.5395405342770796</v>
      </c>
      <c r="K723" s="100">
        <v>9.0259272345629027E-2</v>
      </c>
      <c r="L723" s="101"/>
      <c r="M723" s="102">
        <v>722</v>
      </c>
      <c r="N723" s="125">
        <v>-0.21772127424510818</v>
      </c>
      <c r="O723" s="125">
        <v>0.54380322520223801</v>
      </c>
      <c r="P723" s="125">
        <v>-0.17048523236444155</v>
      </c>
      <c r="Q723" s="125">
        <v>-0.3821831637467345</v>
      </c>
      <c r="R723" s="125">
        <v>0.66001609952641427</v>
      </c>
      <c r="S723" s="125">
        <v>-0.72650649821783675</v>
      </c>
      <c r="T723" s="125">
        <v>-0.55648226118771538</v>
      </c>
      <c r="U723" s="122">
        <v>-1.2991457486271039</v>
      </c>
      <c r="V723" s="122">
        <v>9.9276254478603859E-2</v>
      </c>
      <c r="W723" s="94">
        <v>-1.3391601427214448</v>
      </c>
      <c r="X723" s="56"/>
      <c r="Y723" s="95">
        <v>722</v>
      </c>
      <c r="Z723" s="122">
        <f>(幕後結果!$AB$2+幕後結果!$AB$4*幕後結果_最佳化!$N1724)*12/3</f>
        <v>-0.3186022593867609</v>
      </c>
      <c r="AA723" s="122">
        <f>(幕後結果!$AC$2+幕後結果!$AC$4*幕後結果_最佳化!$O1724)*12/3</f>
        <v>-0.64743490969045081</v>
      </c>
      <c r="AB723" s="122">
        <f>(幕後結果!$AD$2+幕後結果!$AD$4*幕後結果_最佳化!$P1724)*12/3</f>
        <v>0.30439659807259917</v>
      </c>
      <c r="AC723" s="122">
        <f>(幕後結果!$AE$2+幕後結果!$AE$4*幕後結果_最佳化!$Q1724)*12/3</f>
        <v>0.65165122089049843</v>
      </c>
      <c r="AD723" s="122">
        <f>(幕後結果!$AF$2+幕後結果!$AF$4*幕後結果_最佳化!$R1724)*12/3</f>
        <v>0.38377307156605345</v>
      </c>
      <c r="AE723" s="122">
        <f>(幕後結果!$AG$2+幕後結果!$AG$4*幕後結果_最佳化!$S1724)*12/3</f>
        <v>-0.28280854927680588</v>
      </c>
      <c r="AF723" s="122">
        <f>(幕後結果!$AH$2+幕後結果!$AH$4*幕後結果_最佳化!$T1724)*12/3</f>
        <v>0.81526815890332871</v>
      </c>
      <c r="AG723" s="122">
        <f>(幕後結果!$AI$2+幕後結果!$AI$4*幕後結果_最佳化!$U1724)*12/3</f>
        <v>-2.4010574207501145</v>
      </c>
      <c r="AH723" s="122">
        <f>(幕後結果!$AJ$2+幕後結果!$AJ$4*幕後結果_最佳化!$V1724)*12/3</f>
        <v>9.747114807491053E-2</v>
      </c>
      <c r="AI723" s="96">
        <f>(幕後結果!$AK$2+幕後結果!$AK$4*幕後結果_最佳化!$W1724)*12/3</f>
        <v>-1.0439545868051372</v>
      </c>
      <c r="AJ723" s="56"/>
      <c r="AK723" s="56"/>
      <c r="AL723" s="56"/>
      <c r="AM723" s="104">
        <v>722</v>
      </c>
      <c r="AN723" s="122">
        <f t="shared" si="144"/>
        <v>0.11836275792504009</v>
      </c>
      <c r="AO723" s="122">
        <f t="shared" si="145"/>
        <v>0.15045164678532247</v>
      </c>
      <c r="AP723" s="122">
        <f t="shared" si="146"/>
        <v>5.331982998480831E-2</v>
      </c>
      <c r="AQ723" s="122">
        <f t="shared" si="147"/>
        <v>3.9594654686768614E-2</v>
      </c>
      <c r="AR723" s="122">
        <f t="shared" si="148"/>
        <v>0.17597178226949783</v>
      </c>
      <c r="AS723" s="122">
        <f t="shared" si="149"/>
        <v>0.15520132623230257</v>
      </c>
      <c r="AT723" s="122">
        <f t="shared" si="150"/>
        <v>1.181099612721207E-2</v>
      </c>
      <c r="AU723" s="122">
        <f t="shared" si="151"/>
        <v>0.11800672380705426</v>
      </c>
      <c r="AV723" s="122">
        <f t="shared" si="152"/>
        <v>6.6432562945334381E-2</v>
      </c>
      <c r="AW723" s="122">
        <f t="shared" si="153"/>
        <v>0.11084771923665948</v>
      </c>
      <c r="AX723" s="122">
        <f t="shared" si="154"/>
        <v>1</v>
      </c>
      <c r="AY723" s="122">
        <f>SUMPRODUCT(AN723:AW723,幕後結果_最佳化!$Z$1005:$AI$1005)</f>
        <v>-0.24396495801149551</v>
      </c>
      <c r="AZ723" s="122">
        <f>(SUMPRODUCT(AN723:AW723,MMULT(AN723:AW723,幕後結果!$AB$9:$AK$18)))*252</f>
        <v>5.0912131343273007E-2</v>
      </c>
      <c r="BA723" s="122">
        <f t="shared" si="155"/>
        <v>0.22563716746864423</v>
      </c>
      <c r="BB723" s="98">
        <f t="shared" si="156"/>
        <v>-1.27135507518441</v>
      </c>
      <c r="BC723" s="56"/>
      <c r="BD723" s="56"/>
    </row>
    <row r="724" spans="1:56">
      <c r="A724" s="91">
        <v>723</v>
      </c>
      <c r="B724" s="122">
        <v>0.66900102335166545</v>
      </c>
      <c r="C724" s="122">
        <v>0.70580145163073182</v>
      </c>
      <c r="D724" s="122">
        <v>0.6087788314611815</v>
      </c>
      <c r="E724" s="122">
        <v>0.34014143554243415</v>
      </c>
      <c r="F724" s="122">
        <v>0.40988724880922422</v>
      </c>
      <c r="G724" s="122">
        <v>0.19322752492748818</v>
      </c>
      <c r="H724" s="122">
        <v>4.3651966487610494E-2</v>
      </c>
      <c r="I724" s="122">
        <v>0.73748326385452412</v>
      </c>
      <c r="J724" s="122">
        <v>9.8610529742634512E-2</v>
      </c>
      <c r="K724" s="100">
        <v>0.1190590846325692</v>
      </c>
      <c r="L724" s="101"/>
      <c r="M724" s="102">
        <v>723</v>
      </c>
      <c r="N724" s="125">
        <v>0.43715636375322381</v>
      </c>
      <c r="O724" s="125">
        <v>0.5411603026820575</v>
      </c>
      <c r="P724" s="125">
        <v>0.27613765892117614</v>
      </c>
      <c r="Q724" s="125">
        <v>-0.41207715700576686</v>
      </c>
      <c r="R724" s="125">
        <v>-0.22783502377612069</v>
      </c>
      <c r="S724" s="125">
        <v>-0.86606402912984759</v>
      </c>
      <c r="T724" s="125">
        <v>-1.709794215941937</v>
      </c>
      <c r="U724" s="122">
        <v>0.63560567098985243</v>
      </c>
      <c r="V724" s="122">
        <v>-1.2895093742244428</v>
      </c>
      <c r="W724" s="94">
        <v>-1.1797034801568387</v>
      </c>
      <c r="X724" s="56"/>
      <c r="Y724" s="95">
        <v>723</v>
      </c>
      <c r="Z724" s="122">
        <f>(幕後結果!$AB$2+幕後結果!$AB$4*幕後結果_最佳化!$N1725)*12/3</f>
        <v>0.49446133198228109</v>
      </c>
      <c r="AA724" s="122">
        <f>(幕後結果!$AC$2+幕後結果!$AC$4*幕後結果_最佳化!$O1725)*12/3</f>
        <v>-0.59417795779145099</v>
      </c>
      <c r="AB724" s="122">
        <f>(幕後結果!$AD$2+幕後結果!$AD$4*幕後結果_最佳化!$P1725)*12/3</f>
        <v>0.8881159041613419</v>
      </c>
      <c r="AC724" s="122">
        <f>(幕後結果!$AE$2+幕後結果!$AE$4*幕後結果_最佳化!$Q1725)*12/3</f>
        <v>0.77380958518986576</v>
      </c>
      <c r="AD724" s="122">
        <f>(幕後結果!$AF$2+幕後結果!$AF$4*幕後結果_最佳化!$R1725)*12/3</f>
        <v>-0.19783028328462318</v>
      </c>
      <c r="AE724" s="122">
        <f>(幕後結果!$AG$2+幕後結果!$AG$4*幕後結果_最佳化!$S1725)*12/3</f>
        <v>-0.26629691011840917</v>
      </c>
      <c r="AF724" s="122">
        <f>(幕後結果!$AH$2+幕後結果!$AH$4*幕後結果_最佳化!$T1725)*12/3</f>
        <v>-0.25976777026671605</v>
      </c>
      <c r="AG724" s="122">
        <f>(幕後結果!$AI$2+幕後結果!$AI$4*幕後結果_最佳化!$U1725)*12/3</f>
        <v>-6.9118090274068456E-3</v>
      </c>
      <c r="AH724" s="122">
        <f>(幕後結果!$AJ$2+幕後結果!$AJ$4*幕後結果_最佳化!$V1725)*12/3</f>
        <v>-0.75733139936440164</v>
      </c>
      <c r="AI724" s="96">
        <f>(幕後結果!$AK$2+幕後結果!$AK$4*幕後結果_最佳化!$W1725)*12/3</f>
        <v>-1.0589960788327959</v>
      </c>
      <c r="AJ724" s="56"/>
      <c r="AK724" s="56"/>
      <c r="AL724" s="56"/>
      <c r="AM724" s="104">
        <v>723</v>
      </c>
      <c r="AN724" s="122">
        <f t="shared" si="144"/>
        <v>0.23841359271171872</v>
      </c>
      <c r="AO724" s="122">
        <f t="shared" si="145"/>
        <v>0.12482491864853278</v>
      </c>
      <c r="AP724" s="122">
        <f t="shared" si="146"/>
        <v>0.13693721119404226</v>
      </c>
      <c r="AQ724" s="122">
        <f t="shared" si="147"/>
        <v>2.5304826613171211E-2</v>
      </c>
      <c r="AR724" s="122">
        <f t="shared" si="148"/>
        <v>0.10593580733227488</v>
      </c>
      <c r="AS724" s="122">
        <f t="shared" si="149"/>
        <v>7.5366892201572999E-2</v>
      </c>
      <c r="AT724" s="122">
        <f t="shared" si="150"/>
        <v>6.1455672130691702E-3</v>
      </c>
      <c r="AU724" s="122">
        <f t="shared" si="151"/>
        <v>0.12335437597771728</v>
      </c>
      <c r="AV724" s="122">
        <f t="shared" si="152"/>
        <v>4.2631293959252768E-2</v>
      </c>
      <c r="AW724" s="122">
        <f t="shared" si="153"/>
        <v>0.12108551414864809</v>
      </c>
      <c r="AX724" s="122">
        <f t="shared" si="154"/>
        <v>1.0000000000000002</v>
      </c>
      <c r="AY724" s="122">
        <f>SUMPRODUCT(AN724:AW724,幕後結果_最佳化!$Z$1005:$AI$1005)</f>
        <v>-0.21986195029938058</v>
      </c>
      <c r="AZ724" s="122">
        <f>(SUMPRODUCT(AN724:AW724,MMULT(AN724:AW724,幕後結果!$AB$9:$AK$18)))*252</f>
        <v>6.0403555789086093E-2</v>
      </c>
      <c r="BA724" s="122">
        <f t="shared" si="155"/>
        <v>0.24577134859272368</v>
      </c>
      <c r="BB724" s="98">
        <f t="shared" si="156"/>
        <v>-1.0691317429958553</v>
      </c>
      <c r="BC724" s="56"/>
      <c r="BD724" s="56"/>
    </row>
    <row r="725" spans="1:56">
      <c r="A725" s="91">
        <v>724</v>
      </c>
      <c r="B725" s="122">
        <v>0.96095879430702236</v>
      </c>
      <c r="C725" s="122">
        <v>0.69675330541648139</v>
      </c>
      <c r="D725" s="122">
        <v>0.37986717680610482</v>
      </c>
      <c r="E725" s="122">
        <v>0.92456595041954448</v>
      </c>
      <c r="F725" s="122">
        <v>0.36617460105515875</v>
      </c>
      <c r="G725" s="122">
        <v>0.68107363720242597</v>
      </c>
      <c r="H725" s="122">
        <v>0.54713405933650572</v>
      </c>
      <c r="I725" s="122">
        <v>0.18723025581472297</v>
      </c>
      <c r="J725" s="122">
        <v>0.69303947513811015</v>
      </c>
      <c r="K725" s="100">
        <v>0.759567537271163</v>
      </c>
      <c r="L725" s="101"/>
      <c r="M725" s="102">
        <v>724</v>
      </c>
      <c r="N725" s="125">
        <v>1.761922388308369</v>
      </c>
      <c r="O725" s="125">
        <v>0.5150853361933867</v>
      </c>
      <c r="P725" s="125">
        <v>-0.30582964784576444</v>
      </c>
      <c r="Q725" s="125">
        <v>1.4364719264383854</v>
      </c>
      <c r="R725" s="125">
        <v>-0.34200224586343825</v>
      </c>
      <c r="S725" s="125">
        <v>0.47070316265505213</v>
      </c>
      <c r="T725" s="125">
        <v>0.11842378417887445</v>
      </c>
      <c r="U725" s="122">
        <v>-0.88814917912614999</v>
      </c>
      <c r="V725" s="122">
        <v>0.50448436033833099</v>
      </c>
      <c r="W725" s="94">
        <v>0.70491212275871729</v>
      </c>
      <c r="X725" s="56"/>
      <c r="Y725" s="95">
        <v>724</v>
      </c>
      <c r="Z725" s="122">
        <f>(幕後結果!$AB$2+幕後結果!$AB$4*幕後結果_最佳化!$N1726)*12/3</f>
        <v>2.139225115550714</v>
      </c>
      <c r="AA725" s="122">
        <f>(幕後結果!$AC$2+幕後結果!$AC$4*幕後結果_最佳化!$O1726)*12/3</f>
        <v>-0.51500876945694429</v>
      </c>
      <c r="AB725" s="122">
        <f>(幕後結果!$AD$2+幕後結果!$AD$4*幕後結果_最佳化!$P1726)*12/3</f>
        <v>0.78051009315886588</v>
      </c>
      <c r="AC725" s="122">
        <f>(幕後結果!$AE$2+幕後結果!$AE$4*幕後結果_最佳化!$Q1726)*12/3</f>
        <v>2.051497951070099</v>
      </c>
      <c r="AD725" s="122">
        <f>(幕後結果!$AF$2+幕後結果!$AF$4*幕後結果_最佳化!$R1726)*12/3</f>
        <v>-0.23128120229007143</v>
      </c>
      <c r="AE725" s="122">
        <f>(幕後結果!$AG$2+幕後結果!$AG$4*幕後結果_最佳化!$S1726)*12/3</f>
        <v>1.8842523159688156</v>
      </c>
      <c r="AF725" s="122">
        <f>(幕後結果!$AH$2+幕後結果!$AH$4*幕後結果_最佳化!$T1726)*12/3</f>
        <v>1.4198944975835088</v>
      </c>
      <c r="AG725" s="122">
        <f>(幕後結果!$AI$2+幕後結果!$AI$4*幕後結果_最佳化!$U1726)*12/3</f>
        <v>-1.0585911013692997</v>
      </c>
      <c r="AH725" s="122">
        <f>(幕後結果!$AJ$2+幕後結果!$AJ$4*幕後結果_最佳化!$V1726)*12/3</f>
        <v>0.87494688380410091</v>
      </c>
      <c r="AI725" s="96">
        <f>(幕後結果!$AK$2+幕後結果!$AK$4*幕後結果_最佳化!$W1726)*12/3</f>
        <v>0.41189178124216258</v>
      </c>
      <c r="AJ725" s="56"/>
      <c r="AK725" s="56"/>
      <c r="AL725" s="56"/>
      <c r="AM725" s="104">
        <v>724</v>
      </c>
      <c r="AN725" s="122">
        <f t="shared" si="144"/>
        <v>8.9577561393536342E-2</v>
      </c>
      <c r="AO725" s="122">
        <f t="shared" si="145"/>
        <v>9.1748682869225662E-2</v>
      </c>
      <c r="AP725" s="122">
        <f t="shared" si="146"/>
        <v>3.9782908032072753E-2</v>
      </c>
      <c r="AQ725" s="122">
        <f t="shared" si="147"/>
        <v>5.4656036962191505E-2</v>
      </c>
      <c r="AR725" s="122">
        <f t="shared" si="148"/>
        <v>0.19230003863373196</v>
      </c>
      <c r="AS725" s="122">
        <f t="shared" si="149"/>
        <v>0.15884307147554344</v>
      </c>
      <c r="AT725" s="122">
        <f t="shared" si="150"/>
        <v>0.15395774607611865</v>
      </c>
      <c r="AU725" s="122">
        <f t="shared" si="151"/>
        <v>2.6563598474492512E-2</v>
      </c>
      <c r="AV725" s="122">
        <f t="shared" si="152"/>
        <v>6.7134214044868579E-2</v>
      </c>
      <c r="AW725" s="122">
        <f t="shared" si="153"/>
        <v>0.1254361420382186</v>
      </c>
      <c r="AX725" s="122">
        <f t="shared" si="154"/>
        <v>1</v>
      </c>
      <c r="AY725" s="122">
        <f>SUMPRODUCT(AN725:AW725,幕後結果_最佳化!$Z$1005:$AI$1005)</f>
        <v>8.0883342053262919E-2</v>
      </c>
      <c r="AZ725" s="122">
        <f>(SUMPRODUCT(AN725:AW725,MMULT(AN725:AW725,幕後結果!$AB$9:$AK$18)))*252</f>
        <v>4.2289518877709514E-2</v>
      </c>
      <c r="BA725" s="122">
        <f t="shared" si="155"/>
        <v>0.20564415595321331</v>
      </c>
      <c r="BB725" s="98">
        <f t="shared" si="156"/>
        <v>0.18470421333978787</v>
      </c>
      <c r="BC725" s="56"/>
      <c r="BD725" s="56"/>
    </row>
    <row r="726" spans="1:56">
      <c r="A726" s="91">
        <v>725</v>
      </c>
      <c r="B726" s="122">
        <v>0.80304178562021344</v>
      </c>
      <c r="C726" s="122">
        <v>0.52150665313658284</v>
      </c>
      <c r="D726" s="122">
        <v>0.46280109113522272</v>
      </c>
      <c r="E726" s="122">
        <v>0.26028002992278831</v>
      </c>
      <c r="F726" s="122">
        <v>0.23604202364085802</v>
      </c>
      <c r="G726" s="122">
        <v>0.5931286201070487</v>
      </c>
      <c r="H726" s="122">
        <v>0.58353376940573276</v>
      </c>
      <c r="I726" s="122">
        <v>0.61616925165924119</v>
      </c>
      <c r="J726" s="122">
        <v>0.1647094686344619</v>
      </c>
      <c r="K726" s="100">
        <v>0.42240536525173078</v>
      </c>
      <c r="L726" s="101"/>
      <c r="M726" s="102">
        <v>725</v>
      </c>
      <c r="N726" s="125">
        <v>0.85253642935485652</v>
      </c>
      <c r="O726" s="125">
        <v>5.3935323252444399E-2</v>
      </c>
      <c r="P726" s="125">
        <v>-9.337936620195908E-2</v>
      </c>
      <c r="Q726" s="125">
        <v>-0.64248232819847351</v>
      </c>
      <c r="R726" s="125">
        <v>-0.71909230656082912</v>
      </c>
      <c r="S726" s="125">
        <v>0.23560040419400591</v>
      </c>
      <c r="T726" s="125">
        <v>0.21094208839008227</v>
      </c>
      <c r="U726" s="122">
        <v>0.29543513488403073</v>
      </c>
      <c r="V726" s="122">
        <v>-0.97528494285224643</v>
      </c>
      <c r="W726" s="94">
        <v>-0.19574376110925051</v>
      </c>
      <c r="X726" s="56"/>
      <c r="Y726" s="95">
        <v>725</v>
      </c>
      <c r="Z726" s="122">
        <f>(幕後結果!$AB$2+幕後結果!$AB$4*幕後結果_最佳化!$N1727)*12/3</f>
        <v>1.0101766172888043</v>
      </c>
      <c r="AA726" s="122">
        <f>(幕後結果!$AC$2+幕後結果!$AC$4*幕後結果_最佳化!$O1727)*12/3</f>
        <v>-1.2295191840192687</v>
      </c>
      <c r="AB726" s="122">
        <f>(幕後結果!$AD$2+幕後結果!$AD$4*幕後結果_最佳化!$P1727)*12/3</f>
        <v>0.6437540976678553</v>
      </c>
      <c r="AC726" s="122">
        <f>(幕後結果!$AE$2+幕後結果!$AE$4*幕後結果_最佳化!$Q1727)*12/3</f>
        <v>0.46006172514832461</v>
      </c>
      <c r="AD726" s="122">
        <f>(幕後結果!$AF$2+幕後結果!$AF$4*幕後結果_最佳化!$R1727)*12/3</f>
        <v>-0.65277785092383978</v>
      </c>
      <c r="AE726" s="122">
        <f>(幕後結果!$AG$2+幕後結果!$AG$4*幕後結果_最佳化!$S1727)*12/3</f>
        <v>0.25743535479349022</v>
      </c>
      <c r="AF726" s="122">
        <f>(幕後結果!$AH$2+幕後結果!$AH$4*幕後結果_最佳化!$T1727)*12/3</f>
        <v>1.4464897790473661</v>
      </c>
      <c r="AG726" s="122">
        <f>(幕後結果!$AI$2+幕後結果!$AI$4*幕後結果_最佳化!$U1727)*12/3</f>
        <v>-0.17171245505706878</v>
      </c>
      <c r="AH726" s="122">
        <f>(幕後結果!$AJ$2+幕後結果!$AJ$4*幕後結果_最佳化!$V1727)*12/3</f>
        <v>-0.37553014321983785</v>
      </c>
      <c r="AI726" s="96">
        <f>(幕後結果!$AK$2+幕後結果!$AK$4*幕後結果_最佳化!$W1727)*12/3</f>
        <v>-0.49285728043704796</v>
      </c>
      <c r="AJ726" s="56"/>
      <c r="AK726" s="56"/>
      <c r="AL726" s="56"/>
      <c r="AM726" s="104">
        <v>725</v>
      </c>
      <c r="AN726" s="122">
        <f t="shared" si="144"/>
        <v>8.8765072391827821E-2</v>
      </c>
      <c r="AO726" s="122">
        <f t="shared" si="145"/>
        <v>8.9411071724269809E-3</v>
      </c>
      <c r="AP726" s="122">
        <f t="shared" si="146"/>
        <v>0.12818717725874626</v>
      </c>
      <c r="AQ726" s="122">
        <f t="shared" si="147"/>
        <v>1.7200549891066327E-2</v>
      </c>
      <c r="AR726" s="122">
        <f t="shared" si="148"/>
        <v>6.1394625378908878E-2</v>
      </c>
      <c r="AS726" s="122">
        <f t="shared" si="149"/>
        <v>8.3172916963736562E-2</v>
      </c>
      <c r="AT726" s="122">
        <f t="shared" si="150"/>
        <v>0.18453743992716207</v>
      </c>
      <c r="AU726" s="122">
        <f t="shared" si="151"/>
        <v>0.15831943932133291</v>
      </c>
      <c r="AV726" s="122">
        <f t="shared" si="152"/>
        <v>0.18021515450962305</v>
      </c>
      <c r="AW726" s="122">
        <f t="shared" si="153"/>
        <v>8.9266517185168981E-2</v>
      </c>
      <c r="AX726" s="122">
        <f t="shared" si="154"/>
        <v>1</v>
      </c>
      <c r="AY726" s="122">
        <f>SUMPRODUCT(AN726:AW726,幕後結果_最佳化!$Z$1005:$AI$1005)</f>
        <v>0.14642537771702299</v>
      </c>
      <c r="AZ726" s="122">
        <f>(SUMPRODUCT(AN726:AW726,MMULT(AN726:AW726,幕後結果!$AB$9:$AK$18)))*252</f>
        <v>5.101959637993228E-2</v>
      </c>
      <c r="BA726" s="122">
        <f t="shared" si="155"/>
        <v>0.22587517876015567</v>
      </c>
      <c r="BB726" s="98">
        <f t="shared" si="156"/>
        <v>0.45833003114942017</v>
      </c>
      <c r="BC726" s="56"/>
      <c r="BD726" s="56"/>
    </row>
    <row r="727" spans="1:56">
      <c r="A727" s="91">
        <v>726</v>
      </c>
      <c r="B727" s="122">
        <v>0.14857378795524778</v>
      </c>
      <c r="C727" s="122">
        <v>0.45057350261565898</v>
      </c>
      <c r="D727" s="122">
        <v>0.17665058490814034</v>
      </c>
      <c r="E727" s="122">
        <v>0.7164992173888538</v>
      </c>
      <c r="F727" s="122">
        <v>0.93756737926866363</v>
      </c>
      <c r="G727" s="122">
        <v>0.85151706200368049</v>
      </c>
      <c r="H727" s="122">
        <v>0.93475826063055001</v>
      </c>
      <c r="I727" s="122">
        <v>0.34993111519644438</v>
      </c>
      <c r="J727" s="122">
        <v>0.51099387582888656</v>
      </c>
      <c r="K727" s="100">
        <v>1.5921336165314326E-3</v>
      </c>
      <c r="L727" s="101"/>
      <c r="M727" s="102">
        <v>726</v>
      </c>
      <c r="N727" s="125">
        <v>-1.0425698137671839</v>
      </c>
      <c r="O727" s="125">
        <v>-0.12421252537042225</v>
      </c>
      <c r="P727" s="125">
        <v>-0.92820513786514947</v>
      </c>
      <c r="Q727" s="125">
        <v>0.57247301084540081</v>
      </c>
      <c r="R727" s="125">
        <v>1.5346686451935758</v>
      </c>
      <c r="S727" s="125">
        <v>1.0429620358677336</v>
      </c>
      <c r="T727" s="125">
        <v>1.5121980823472674</v>
      </c>
      <c r="U727" s="122">
        <v>-0.38550644766396613</v>
      </c>
      <c r="V727" s="122">
        <v>2.7561048884157006E-2</v>
      </c>
      <c r="W727" s="94">
        <v>-2.9493659060329969</v>
      </c>
      <c r="X727" s="56"/>
      <c r="Y727" s="95">
        <v>726</v>
      </c>
      <c r="Z727" s="122">
        <f>(幕後結果!$AB$2+幕後結果!$AB$4*幕後結果_最佳化!$N1728)*12/3</f>
        <v>-1.3426932910017941</v>
      </c>
      <c r="AA727" s="122">
        <f>(幕後結果!$AC$2+幕後結果!$AC$4*幕後結果_最佳化!$O1728)*12/3</f>
        <v>-1.6396763570342869</v>
      </c>
      <c r="AB727" s="122">
        <f>(幕後結果!$AD$2+幕後結果!$AD$4*幕後結果_最佳化!$P1728)*12/3</f>
        <v>-0.66802295657472277</v>
      </c>
      <c r="AC727" s="122">
        <f>(幕後結果!$AE$2+幕後結果!$AE$4*幕後結果_最佳化!$Q1728)*12/3</f>
        <v>1.0005859793673628</v>
      </c>
      <c r="AD727" s="122">
        <f>(幕後結果!$AF$2+幕後結果!$AF$4*幕後結果_最佳化!$R1728)*12/3</f>
        <v>0.9359020485534405</v>
      </c>
      <c r="AE727" s="122">
        <f>(幕後結果!$AG$2+幕後結果!$AG$4*幕後結果_最佳化!$S1728)*12/3</f>
        <v>1.1317528025830248</v>
      </c>
      <c r="AF727" s="122">
        <f>(幕後結果!$AH$2+幕後結果!$AH$4*幕後結果_最佳化!$T1728)*12/3</f>
        <v>2.5126122285138477</v>
      </c>
      <c r="AG727" s="122">
        <f>(幕後結果!$AI$2+幕後結果!$AI$4*幕後結果_最佳化!$U1728)*12/3</f>
        <v>-1.4960458351290373</v>
      </c>
      <c r="AH727" s="122">
        <f>(幕後結果!$AJ$2+幕後結果!$AJ$4*幕後結果_最佳化!$V1728)*12/3</f>
        <v>0.18430994250315594</v>
      </c>
      <c r="AI727" s="96">
        <f>(幕後結果!$AK$2+幕後結果!$AK$4*幕後結果_最佳化!$W1728)*12/3</f>
        <v>-1.5401744043831422</v>
      </c>
      <c r="AJ727" s="56"/>
      <c r="AK727" s="56"/>
      <c r="AL727" s="56"/>
      <c r="AM727" s="104">
        <v>726</v>
      </c>
      <c r="AN727" s="122">
        <f t="shared" si="144"/>
        <v>0.12539020375673521</v>
      </c>
      <c r="AO727" s="122">
        <f t="shared" si="145"/>
        <v>0.1554019318452409</v>
      </c>
      <c r="AP727" s="122">
        <f t="shared" si="146"/>
        <v>0.15297500746640702</v>
      </c>
      <c r="AQ727" s="122">
        <f t="shared" si="147"/>
        <v>0.10229393525238421</v>
      </c>
      <c r="AR727" s="122">
        <f t="shared" si="148"/>
        <v>0.14364725446572588</v>
      </c>
      <c r="AS727" s="122">
        <f t="shared" si="149"/>
        <v>0.14654556298268917</v>
      </c>
      <c r="AT727" s="122">
        <f t="shared" si="150"/>
        <v>3.2437816160124693E-2</v>
      </c>
      <c r="AU727" s="122">
        <f t="shared" si="151"/>
        <v>6.7387057143828269E-2</v>
      </c>
      <c r="AV727" s="122">
        <f t="shared" si="152"/>
        <v>4.0035379846043891E-2</v>
      </c>
      <c r="AW727" s="122">
        <f t="shared" si="153"/>
        <v>3.3885851080820727E-2</v>
      </c>
      <c r="AX727" s="122">
        <f t="shared" si="154"/>
        <v>1</v>
      </c>
      <c r="AY727" s="122">
        <f>SUMPRODUCT(AN727:AW727,幕後結果_最佳化!$Z$1005:$AI$1005)</f>
        <v>-4.8620222190736362E-2</v>
      </c>
      <c r="AZ727" s="122">
        <f>(SUMPRODUCT(AN727:AW727,MMULT(AN727:AW727,幕後結果!$AB$9:$AK$18)))*252</f>
        <v>5.2020507932541434E-2</v>
      </c>
      <c r="BA727" s="122">
        <f t="shared" si="155"/>
        <v>0.22808004720391795</v>
      </c>
      <c r="BB727" s="98">
        <f t="shared" si="156"/>
        <v>-0.40126360596949329</v>
      </c>
      <c r="BC727" s="56"/>
      <c r="BD727" s="56"/>
    </row>
    <row r="728" spans="1:56">
      <c r="A728" s="91">
        <v>727</v>
      </c>
      <c r="B728" s="122">
        <v>0.6109766176513749</v>
      </c>
      <c r="C728" s="122">
        <v>0.29259789973784356</v>
      </c>
      <c r="D728" s="122">
        <v>0.18455594095627825</v>
      </c>
      <c r="E728" s="122">
        <v>0.90616025733843975</v>
      </c>
      <c r="F728" s="122">
        <v>0.97704707291654613</v>
      </c>
      <c r="G728" s="122">
        <v>0.91053545598509467</v>
      </c>
      <c r="H728" s="122">
        <v>0.32825736440286479</v>
      </c>
      <c r="I728" s="122">
        <v>0.20908396158579756</v>
      </c>
      <c r="J728" s="122">
        <v>0.76705480795827885</v>
      </c>
      <c r="K728" s="100">
        <v>0.15218829648693166</v>
      </c>
      <c r="L728" s="101"/>
      <c r="M728" s="102">
        <v>727</v>
      </c>
      <c r="N728" s="125">
        <v>0.28186534308450822</v>
      </c>
      <c r="O728" s="125">
        <v>-0.54581108972100489</v>
      </c>
      <c r="P728" s="125">
        <v>-0.89813818838070369</v>
      </c>
      <c r="Q728" s="125">
        <v>1.3174749113449737</v>
      </c>
      <c r="R728" s="125">
        <v>1.9962579354506174</v>
      </c>
      <c r="S728" s="125">
        <v>1.3440596829368263</v>
      </c>
      <c r="T728" s="125">
        <v>-0.44473021818369185</v>
      </c>
      <c r="U728" s="122">
        <v>-0.80960380038664226</v>
      </c>
      <c r="V728" s="122">
        <v>0.72918192842287832</v>
      </c>
      <c r="W728" s="94">
        <v>-1.0270931731579878</v>
      </c>
      <c r="X728" s="56"/>
      <c r="Y728" s="95">
        <v>727</v>
      </c>
      <c r="Z728" s="122">
        <f>(幕後結果!$AB$2+幕後結果!$AB$4*幕後結果_最佳化!$N1729)*12/3</f>
        <v>0.3016597036380993</v>
      </c>
      <c r="AA728" s="122">
        <f>(幕後結果!$AC$2+幕後結果!$AC$4*幕後結果_最佳化!$O1729)*12/3</f>
        <v>-2.1055962786530285</v>
      </c>
      <c r="AB728" s="122">
        <f>(幕後結果!$AD$2+幕後結果!$AD$4*幕後結果_最佳化!$P1729)*12/3</f>
        <v>-0.28591141319332047</v>
      </c>
      <c r="AC728" s="122">
        <f>(幕後結果!$AE$2+幕後結果!$AE$4*幕後結果_最佳化!$Q1729)*12/3</f>
        <v>1.5538576825220298</v>
      </c>
      <c r="AD728" s="122">
        <f>(幕後結果!$AF$2+幕後結果!$AF$4*幕後結果_最佳化!$R1729)*12/3</f>
        <v>1.2140348554009979</v>
      </c>
      <c r="AE728" s="122">
        <f>(幕後結果!$AG$2+幕後結果!$AG$4*幕後結果_最佳化!$S1729)*12/3</f>
        <v>1.986055783233126</v>
      </c>
      <c r="AF728" s="122">
        <f>(幕後結果!$AH$2+幕後結果!$AH$4*幕後結果_最佳化!$T1729)*12/3</f>
        <v>1.0312521132957371</v>
      </c>
      <c r="AG728" s="122">
        <f>(幕後結果!$AI$2+幕後結果!$AI$4*幕後結果_最佳化!$U1729)*12/3</f>
        <v>-1.2284874581208667</v>
      </c>
      <c r="AH728" s="122">
        <f>(幕後結果!$AJ$2+幕後結果!$AJ$4*幕後結果_最佳化!$V1729)*12/3</f>
        <v>0.41929303544392055</v>
      </c>
      <c r="AI728" s="96">
        <f>(幕後結果!$AK$2+幕後結果!$AK$4*幕後結果_最佳化!$W1729)*12/3</f>
        <v>-0.38745136190962276</v>
      </c>
      <c r="AJ728" s="56"/>
      <c r="AK728" s="56"/>
      <c r="AL728" s="56"/>
      <c r="AM728" s="104">
        <v>727</v>
      </c>
      <c r="AN728" s="122">
        <f t="shared" si="144"/>
        <v>0.20761247052089482</v>
      </c>
      <c r="AO728" s="122">
        <f t="shared" si="145"/>
        <v>2.8723671040264279E-3</v>
      </c>
      <c r="AP728" s="122">
        <f t="shared" si="146"/>
        <v>9.5467169794306445E-2</v>
      </c>
      <c r="AQ728" s="122">
        <f t="shared" si="147"/>
        <v>0.2454441044951246</v>
      </c>
      <c r="AR728" s="122">
        <f t="shared" si="148"/>
        <v>7.9998305606830376E-3</v>
      </c>
      <c r="AS728" s="122">
        <f t="shared" si="149"/>
        <v>6.3420235976566736E-2</v>
      </c>
      <c r="AT728" s="122">
        <f t="shared" si="150"/>
        <v>5.1929533241089135E-2</v>
      </c>
      <c r="AU728" s="122">
        <f t="shared" si="151"/>
        <v>7.2412651951505869E-2</v>
      </c>
      <c r="AV728" s="122">
        <f t="shared" si="152"/>
        <v>0.11900340563590675</v>
      </c>
      <c r="AW728" s="122">
        <f t="shared" si="153"/>
        <v>0.13383823071989595</v>
      </c>
      <c r="AX728" s="122">
        <f t="shared" si="154"/>
        <v>0.99999999999999967</v>
      </c>
      <c r="AY728" s="122">
        <f>SUMPRODUCT(AN728:AW728,幕後結果_最佳化!$Z$1005:$AI$1005)</f>
        <v>0.22797356816197245</v>
      </c>
      <c r="AZ728" s="122">
        <f>(SUMPRODUCT(AN728:AW728,MMULT(AN728:AW728,幕後結果!$AB$9:$AK$18)))*252</f>
        <v>5.2161479799640705E-2</v>
      </c>
      <c r="BA728" s="122">
        <f t="shared" si="155"/>
        <v>0.22838887844998212</v>
      </c>
      <c r="BB728" s="98">
        <f t="shared" si="156"/>
        <v>0.81034404747735622</v>
      </c>
      <c r="BC728" s="56"/>
      <c r="BD728" s="56"/>
    </row>
    <row r="729" spans="1:56">
      <c r="A729" s="91">
        <v>728</v>
      </c>
      <c r="B729" s="122">
        <v>0.65143374792990505</v>
      </c>
      <c r="C729" s="122">
        <v>0.43575221231824313</v>
      </c>
      <c r="D729" s="122">
        <v>0.23809644566530985</v>
      </c>
      <c r="E729" s="122">
        <v>6.0689215590973289E-2</v>
      </c>
      <c r="F729" s="122">
        <v>0.10100352324409778</v>
      </c>
      <c r="G729" s="122">
        <v>0.72508552108009372</v>
      </c>
      <c r="H729" s="122">
        <v>0.77409130393300551</v>
      </c>
      <c r="I729" s="122">
        <v>0.13291144260095855</v>
      </c>
      <c r="J729" s="122">
        <v>0.5144430071011461</v>
      </c>
      <c r="K729" s="100">
        <v>0.44929097739845569</v>
      </c>
      <c r="L729" s="101"/>
      <c r="M729" s="102">
        <v>728</v>
      </c>
      <c r="N729" s="125">
        <v>0.38919418579923265</v>
      </c>
      <c r="O729" s="125">
        <v>-0.1617478463856325</v>
      </c>
      <c r="P729" s="125">
        <v>-0.71243913099201395</v>
      </c>
      <c r="Q729" s="125">
        <v>-1.5490136816246891</v>
      </c>
      <c r="R729" s="125">
        <v>-1.2758542489631983</v>
      </c>
      <c r="S729" s="125">
        <v>0.59801644859787295</v>
      </c>
      <c r="T729" s="125">
        <v>0.75238861340700347</v>
      </c>
      <c r="U729" s="122">
        <v>-1.1127335422915192</v>
      </c>
      <c r="V729" s="122">
        <v>3.621116205134859E-2</v>
      </c>
      <c r="W729" s="94">
        <v>-0.12745289322767156</v>
      </c>
      <c r="X729" s="56"/>
      <c r="Y729" s="95">
        <v>728</v>
      </c>
      <c r="Z729" s="122">
        <f>(幕後結果!$AB$2+幕後結果!$AB$4*幕後結果_最佳化!$N1730)*12/3</f>
        <v>0.43491387090795369</v>
      </c>
      <c r="AA729" s="122">
        <f>(幕後結果!$AC$2+幕後結果!$AC$4*幕後結果_最佳化!$O1730)*12/3</f>
        <v>-1.5670038460650331</v>
      </c>
      <c r="AB729" s="122">
        <f>(幕後結果!$AD$2+幕後結果!$AD$4*幕後結果_最佳化!$P1730)*12/3</f>
        <v>-5.3773511350976189E-2</v>
      </c>
      <c r="AC729" s="122">
        <f>(幕後結果!$AE$2+幕後結果!$AE$4*幕後結果_最佳化!$Q1730)*12/3</f>
        <v>-0.40816571863312956</v>
      </c>
      <c r="AD729" s="122">
        <f>(幕後結果!$AF$2+幕後結果!$AF$4*幕後結果_最佳化!$R1730)*12/3</f>
        <v>-1.1686710026498563</v>
      </c>
      <c r="AE729" s="122">
        <f>(幕後結果!$AG$2+幕後結果!$AG$4*幕後結果_最佳化!$S1730)*12/3</f>
        <v>-0.30046247548251093</v>
      </c>
      <c r="AF729" s="122">
        <f>(幕後結果!$AH$2+幕後結果!$AH$4*幕後結果_最佳化!$T1730)*12/3</f>
        <v>1.7404932438574907</v>
      </c>
      <c r="AG729" s="122">
        <f>(幕後結果!$AI$2+幕後結果!$AI$4*幕後結果_最佳化!$U1730)*12/3</f>
        <v>-2.0729545432824885</v>
      </c>
      <c r="AH729" s="122">
        <f>(幕後結果!$AJ$2+幕後結果!$AJ$4*幕後結果_最佳化!$V1730)*12/3</f>
        <v>-3.8200148514205251E-2</v>
      </c>
      <c r="AI729" s="96">
        <f>(幕後結果!$AK$2+幕後結果!$AK$4*幕後結果_最佳化!$W1730)*12/3</f>
        <v>-0.70037582644397434</v>
      </c>
      <c r="AJ729" s="56"/>
      <c r="AK729" s="56"/>
      <c r="AL729" s="56"/>
      <c r="AM729" s="104">
        <v>728</v>
      </c>
      <c r="AN729" s="122">
        <f t="shared" si="144"/>
        <v>0.1073942206918944</v>
      </c>
      <c r="AO729" s="122">
        <f t="shared" si="145"/>
        <v>6.3489319741290684E-2</v>
      </c>
      <c r="AP729" s="122">
        <f t="shared" si="146"/>
        <v>0.11361270188607611</v>
      </c>
      <c r="AQ729" s="122">
        <f t="shared" si="147"/>
        <v>9.9936237661472326E-3</v>
      </c>
      <c r="AR729" s="122">
        <f t="shared" si="148"/>
        <v>0.13263026631485272</v>
      </c>
      <c r="AS729" s="122">
        <f t="shared" si="149"/>
        <v>0.16276287654115693</v>
      </c>
      <c r="AT729" s="122">
        <f t="shared" si="150"/>
        <v>0.11317865079382743</v>
      </c>
      <c r="AU729" s="122">
        <f t="shared" si="151"/>
        <v>0.11921965483197175</v>
      </c>
      <c r="AV729" s="122">
        <f t="shared" si="152"/>
        <v>8.1303888267386132E-2</v>
      </c>
      <c r="AW729" s="122">
        <f t="shared" si="153"/>
        <v>9.6414797165396512E-2</v>
      </c>
      <c r="AX729" s="122">
        <f t="shared" si="154"/>
        <v>0.99999999999999978</v>
      </c>
      <c r="AY729" s="122">
        <f>SUMPRODUCT(AN729:AW729,幕後結果_最佳化!$Z$1005:$AI$1005)</f>
        <v>1.1851481673187114E-2</v>
      </c>
      <c r="AZ729" s="122">
        <f>(SUMPRODUCT(AN729:AW729,MMULT(AN729:AW729,幕後結果!$AB$9:$AK$18)))*252</f>
        <v>4.6606336364756244E-2</v>
      </c>
      <c r="BA729" s="122">
        <f t="shared" si="155"/>
        <v>0.21588500727182572</v>
      </c>
      <c r="BB729" s="98">
        <f t="shared" si="156"/>
        <v>-0.14381970623702919</v>
      </c>
      <c r="BC729" s="56"/>
      <c r="BD729" s="56"/>
    </row>
    <row r="730" spans="1:56">
      <c r="A730" s="91">
        <v>729</v>
      </c>
      <c r="B730" s="122">
        <v>0.498675638053107</v>
      </c>
      <c r="C730" s="122">
        <v>0.55016902502711074</v>
      </c>
      <c r="D730" s="122">
        <v>0.13556587375228513</v>
      </c>
      <c r="E730" s="122">
        <v>0.31751922916898279</v>
      </c>
      <c r="F730" s="122">
        <v>0.22064584434411172</v>
      </c>
      <c r="G730" s="122">
        <v>0.65104370817539259</v>
      </c>
      <c r="H730" s="122">
        <v>0.42217531390360352</v>
      </c>
      <c r="I730" s="122">
        <v>7.2977966135253203E-2</v>
      </c>
      <c r="J730" s="122">
        <v>0.52788330276860762</v>
      </c>
      <c r="K730" s="100">
        <v>0.4726588851772362</v>
      </c>
      <c r="L730" s="101"/>
      <c r="M730" s="102">
        <v>729</v>
      </c>
      <c r="N730" s="125">
        <v>-3.3196891992658948E-3</v>
      </c>
      <c r="O730" s="125">
        <v>0.12608839961959922</v>
      </c>
      <c r="P730" s="125">
        <v>-1.1004600025055162</v>
      </c>
      <c r="Q730" s="125">
        <v>-0.47464719918009646</v>
      </c>
      <c r="R730" s="125">
        <v>-0.77001383038745919</v>
      </c>
      <c r="S730" s="125">
        <v>0.38813979519167235</v>
      </c>
      <c r="T730" s="125">
        <v>-0.19633160208980341</v>
      </c>
      <c r="U730" s="122">
        <v>-1.4539652805561682</v>
      </c>
      <c r="V730" s="122">
        <v>6.9950077710646194E-2</v>
      </c>
      <c r="W730" s="94">
        <v>-6.858774953871255E-2</v>
      </c>
      <c r="X730" s="56"/>
      <c r="Y730" s="95">
        <v>729</v>
      </c>
      <c r="Z730" s="122">
        <f>(幕後結果!$AB$2+幕後結果!$AB$4*幕後結果_最佳化!$N1731)*12/3</f>
        <v>-5.2411886379961699E-2</v>
      </c>
      <c r="AA730" s="122">
        <f>(幕後結果!$AC$2+幕後結果!$AC$4*幕後結果_最佳化!$O1731)*12/3</f>
        <v>-1.204448104805083</v>
      </c>
      <c r="AB730" s="122">
        <f>(幕後結果!$AD$2+幕後結果!$AD$4*幕後結果_最佳化!$P1731)*12/3</f>
        <v>-0.47876212167977189</v>
      </c>
      <c r="AC730" s="122">
        <f>(幕後結果!$AE$2+幕後結果!$AE$4*幕後結果_最佳化!$Q1731)*12/3</f>
        <v>0.30586663971217143</v>
      </c>
      <c r="AD730" s="122">
        <f>(幕後結果!$AF$2+幕後結果!$AF$4*幕後結果_最佳化!$R1731)*12/3</f>
        <v>-0.73023156824450164</v>
      </c>
      <c r="AE730" s="122">
        <f>(幕後結果!$AG$2+幕後結果!$AG$4*幕後結果_最佳化!$S1731)*12/3</f>
        <v>0.10642771765288365</v>
      </c>
      <c r="AF730" s="122">
        <f>(幕後結果!$AH$2+幕後結果!$AH$4*幕後結果_最佳化!$T1731)*12/3</f>
        <v>0.76133951579512471</v>
      </c>
      <c r="AG730" s="122">
        <f>(幕後結果!$AI$2+幕後結果!$AI$4*幕後結果_最佳化!$U1731)*12/3</f>
        <v>-2.6295285480687456</v>
      </c>
      <c r="AH730" s="122">
        <f>(幕後結果!$AJ$2+幕後結果!$AJ$4*幕後結果_最佳化!$V1731)*12/3</f>
        <v>-0.19548475894147532</v>
      </c>
      <c r="AI730" s="96">
        <f>(幕後結果!$AK$2+幕後結果!$AK$4*幕後結果_最佳化!$W1731)*12/3</f>
        <v>-0.65522353643065823</v>
      </c>
      <c r="AJ730" s="56"/>
      <c r="AK730" s="56"/>
      <c r="AL730" s="56"/>
      <c r="AM730" s="104">
        <v>729</v>
      </c>
      <c r="AN730" s="122">
        <f t="shared" si="144"/>
        <v>7.888558661433806E-2</v>
      </c>
      <c r="AO730" s="122">
        <f t="shared" si="145"/>
        <v>0.11270115158330492</v>
      </c>
      <c r="AP730" s="122">
        <f t="shared" si="146"/>
        <v>5.6247374414476754E-2</v>
      </c>
      <c r="AQ730" s="122">
        <f t="shared" si="147"/>
        <v>9.5738900571493146E-2</v>
      </c>
      <c r="AR730" s="122">
        <f t="shared" si="148"/>
        <v>9.2346250457069068E-2</v>
      </c>
      <c r="AS730" s="122">
        <f t="shared" si="149"/>
        <v>8.9544669852935938E-2</v>
      </c>
      <c r="AT730" s="122">
        <f t="shared" si="150"/>
        <v>0.14755440392232974</v>
      </c>
      <c r="AU730" s="122">
        <f t="shared" si="151"/>
        <v>9.0645979508523586E-2</v>
      </c>
      <c r="AV730" s="122">
        <f t="shared" si="152"/>
        <v>0.11386683488431801</v>
      </c>
      <c r="AW730" s="122">
        <f t="shared" si="153"/>
        <v>0.12246884819121062</v>
      </c>
      <c r="AX730" s="122">
        <f t="shared" si="154"/>
        <v>0.99999999999999989</v>
      </c>
      <c r="AY730" s="122">
        <f>SUMPRODUCT(AN730:AW730,幕後結果_最佳化!$Z$1005:$AI$1005)</f>
        <v>2.8807690972643976E-2</v>
      </c>
      <c r="AZ730" s="122">
        <f>(SUMPRODUCT(AN730:AW730,MMULT(AN730:AW730,幕後結果!$AB$9:$AK$18)))*252</f>
        <v>4.351136180950374E-2</v>
      </c>
      <c r="BA730" s="122">
        <f t="shared" si="155"/>
        <v>0.2085937722212812</v>
      </c>
      <c r="BB730" s="98">
        <f t="shared" si="156"/>
        <v>-6.7558627840559743E-2</v>
      </c>
      <c r="BC730" s="56"/>
      <c r="BD730" s="56"/>
    </row>
    <row r="731" spans="1:56">
      <c r="A731" s="91">
        <v>730</v>
      </c>
      <c r="B731" s="122">
        <v>0.46070463795697747</v>
      </c>
      <c r="C731" s="122">
        <v>0.45871700592468456</v>
      </c>
      <c r="D731" s="122">
        <v>0.43064528490186849</v>
      </c>
      <c r="E731" s="122">
        <v>0.27960721602984751</v>
      </c>
      <c r="F731" s="122">
        <v>0.55501689458735171</v>
      </c>
      <c r="G731" s="122">
        <v>0.2608077562980371</v>
      </c>
      <c r="H731" s="122">
        <v>0.7438248584128897</v>
      </c>
      <c r="I731" s="122">
        <v>0.53666086246662204</v>
      </c>
      <c r="J731" s="122">
        <v>0.98284476646477126</v>
      </c>
      <c r="K731" s="100">
        <v>0.57437507969013768</v>
      </c>
      <c r="L731" s="101"/>
      <c r="M731" s="102">
        <v>730</v>
      </c>
      <c r="N731" s="125">
        <v>-9.8658681782211169E-2</v>
      </c>
      <c r="O731" s="125">
        <v>-0.1036665008227112</v>
      </c>
      <c r="P731" s="125">
        <v>-0.17473155764868975</v>
      </c>
      <c r="Q731" s="125">
        <v>-0.58400873969328426</v>
      </c>
      <c r="R731" s="125">
        <v>0.13834696350290385</v>
      </c>
      <c r="S731" s="125">
        <v>-0.64085712759005875</v>
      </c>
      <c r="T731" s="125">
        <v>0.65518246422571191</v>
      </c>
      <c r="U731" s="122">
        <v>9.2024876242189677E-2</v>
      </c>
      <c r="V731" s="122">
        <v>2.1164039423488816</v>
      </c>
      <c r="W731" s="94">
        <v>0.18752395860561505</v>
      </c>
      <c r="X731" s="56"/>
      <c r="Y731" s="95">
        <v>730</v>
      </c>
      <c r="Z731" s="122">
        <f>(幕後結果!$AB$2+幕後結果!$AB$4*幕後結果_最佳化!$N1732)*12/3</f>
        <v>-0.17078005046009384</v>
      </c>
      <c r="AA731" s="122">
        <f>(幕後結果!$AC$2+幕後結果!$AC$4*幕後結果_最佳化!$O1732)*12/3</f>
        <v>-1.5293506485176716</v>
      </c>
      <c r="AB731" s="122">
        <f>(幕後結果!$AD$2+幕後結果!$AD$4*幕後結果_最佳化!$P1732)*12/3</f>
        <v>0.27081885962055613</v>
      </c>
      <c r="AC731" s="122">
        <f>(幕後結果!$AE$2+幕後結果!$AE$4*幕後結果_最佳化!$Q1732)*12/3</f>
        <v>0.39935973179462869</v>
      </c>
      <c r="AD731" s="122">
        <f>(幕後結果!$AF$2+幕後結果!$AF$4*幕後結果_最佳化!$R1732)*12/3</f>
        <v>-5.998787579529765E-2</v>
      </c>
      <c r="AE731" s="122">
        <f>(幕後結果!$AG$2+幕後結果!$AG$4*幕後結果_最佳化!$S1732)*12/3</f>
        <v>-0.52439783983086108</v>
      </c>
      <c r="AF731" s="122">
        <f>(幕後結果!$AH$2+幕後結果!$AH$4*幕後結果_最佳化!$T1732)*12/3</f>
        <v>1.8639515493054148</v>
      </c>
      <c r="AG731" s="122">
        <f>(幕後結果!$AI$2+幕後結果!$AI$4*幕後結果_最佳化!$U1732)*12/3</f>
        <v>-0.77330551350616394</v>
      </c>
      <c r="AH731" s="122">
        <f>(幕後結果!$AJ$2+幕後結果!$AJ$4*幕後結果_最佳化!$V1732)*12/3</f>
        <v>1.6493041904620929</v>
      </c>
      <c r="AI731" s="96">
        <f>(幕後結果!$AK$2+幕後結果!$AK$4*幕後結果_最佳化!$W1732)*12/3</f>
        <v>-0.31913088678230778</v>
      </c>
      <c r="AJ731" s="56"/>
      <c r="AK731" s="56"/>
      <c r="AL731" s="56"/>
      <c r="AM731" s="104">
        <v>730</v>
      </c>
      <c r="AN731" s="122">
        <f t="shared" si="144"/>
        <v>0.11987548995864457</v>
      </c>
      <c r="AO731" s="122">
        <f t="shared" si="145"/>
        <v>8.1954693039635207E-2</v>
      </c>
      <c r="AP731" s="122">
        <f t="shared" si="146"/>
        <v>0.17031165937335099</v>
      </c>
      <c r="AQ731" s="122">
        <f t="shared" si="147"/>
        <v>7.823310355916175E-3</v>
      </c>
      <c r="AR731" s="122">
        <f t="shared" si="148"/>
        <v>0.14082947803007856</v>
      </c>
      <c r="AS731" s="122">
        <f t="shared" si="149"/>
        <v>6.3268145340901428E-3</v>
      </c>
      <c r="AT731" s="122">
        <f t="shared" si="150"/>
        <v>0.1119605532995029</v>
      </c>
      <c r="AU731" s="122">
        <f t="shared" si="151"/>
        <v>8.4638172438321224E-2</v>
      </c>
      <c r="AV731" s="122">
        <f t="shared" si="152"/>
        <v>0.17572759168446803</v>
      </c>
      <c r="AW731" s="122">
        <f t="shared" si="153"/>
        <v>0.10055223728599236</v>
      </c>
      <c r="AX731" s="122">
        <f t="shared" si="154"/>
        <v>1.0000000000000002</v>
      </c>
      <c r="AY731" s="122">
        <f>SUMPRODUCT(AN731:AW731,幕後結果_最佳化!$Z$1005:$AI$1005)</f>
        <v>-6.060090194012116E-3</v>
      </c>
      <c r="AZ731" s="122">
        <f>(SUMPRODUCT(AN731:AW731,MMULT(AN731:AW731,幕後結果!$AB$9:$AK$18)))*252</f>
        <v>4.7062345380417474E-2</v>
      </c>
      <c r="BA731" s="122">
        <f t="shared" si="155"/>
        <v>0.21693857513226519</v>
      </c>
      <c r="BB731" s="98">
        <f t="shared" si="156"/>
        <v>-0.22568641913574689</v>
      </c>
      <c r="BC731" s="56"/>
      <c r="BD731" s="56"/>
    </row>
    <row r="732" spans="1:56">
      <c r="A732" s="91">
        <v>731</v>
      </c>
      <c r="B732" s="122">
        <v>0.33349648676641852</v>
      </c>
      <c r="C732" s="122">
        <v>0.81753470268670303</v>
      </c>
      <c r="D732" s="122">
        <v>0.84229776414417845</v>
      </c>
      <c r="E732" s="122">
        <v>0.36792675106823824</v>
      </c>
      <c r="F732" s="122">
        <v>3.4047096544272737E-2</v>
      </c>
      <c r="G732" s="122">
        <v>0.39562423474159192</v>
      </c>
      <c r="H732" s="122">
        <v>0.39323528021246545</v>
      </c>
      <c r="I732" s="122">
        <v>0.82420336686363349</v>
      </c>
      <c r="J732" s="122">
        <v>0.1540842290188118</v>
      </c>
      <c r="K732" s="100">
        <v>0.20322662289345761</v>
      </c>
      <c r="L732" s="101"/>
      <c r="M732" s="102">
        <v>731</v>
      </c>
      <c r="N732" s="125">
        <v>-0.43027862554691115</v>
      </c>
      <c r="O732" s="125">
        <v>0.90600993366152316</v>
      </c>
      <c r="P732" s="125">
        <v>1.0039463545190215</v>
      </c>
      <c r="Q732" s="125">
        <v>-0.33734942914921906</v>
      </c>
      <c r="R732" s="125">
        <v>-1.8243829811840269</v>
      </c>
      <c r="S732" s="125">
        <v>-0.2646897562132095</v>
      </c>
      <c r="T732" s="125">
        <v>-0.27089659957318662</v>
      </c>
      <c r="U732" s="122">
        <v>0.93150332340073316</v>
      </c>
      <c r="V732" s="122">
        <v>-1.0190726907585768</v>
      </c>
      <c r="W732" s="94">
        <v>-0.83015129980591007</v>
      </c>
      <c r="X732" s="56"/>
      <c r="Y732" s="95">
        <v>731</v>
      </c>
      <c r="Z732" s="122">
        <f>(幕後結果!$AB$2+幕後結果!$AB$4*幕後結果_最佳化!$N1733)*12/3</f>
        <v>-0.58250292325669628</v>
      </c>
      <c r="AA732" s="122">
        <f>(幕後結果!$AC$2+幕後結果!$AC$4*幕後結果_最佳化!$O1733)*12/3</f>
        <v>-0.16675571166743475</v>
      </c>
      <c r="AB732" s="122">
        <f>(幕後結果!$AD$2+幕後結果!$AD$4*幕後結果_最佳化!$P1733)*12/3</f>
        <v>1.2941593498913102</v>
      </c>
      <c r="AC732" s="122">
        <f>(幕後結果!$AE$2+幕後結果!$AE$4*幕後結果_最佳化!$Q1733)*12/3</f>
        <v>1.0110297826423484</v>
      </c>
      <c r="AD732" s="122">
        <f>(幕後結果!$AF$2+幕後結果!$AF$4*幕後結果_最佳化!$R1733)*12/3</f>
        <v>-1.1212641787012367</v>
      </c>
      <c r="AE732" s="122">
        <f>(幕後結果!$AG$2+幕後結果!$AG$4*幕後結果_最佳化!$S1733)*12/3</f>
        <v>0.10159091804275788</v>
      </c>
      <c r="AF732" s="122">
        <f>(幕後結果!$AH$2+幕後結果!$AH$4*幕後結果_最佳化!$T1733)*12/3</f>
        <v>0.52705682777622997</v>
      </c>
      <c r="AG732" s="122">
        <f>(幕後結果!$AI$2+幕後結果!$AI$4*幕後結果_最佳化!$U1733)*12/3</f>
        <v>-0.36139693654987876</v>
      </c>
      <c r="AH732" s="122">
        <f>(幕後結果!$AJ$2+幕後結果!$AJ$4*幕後結果_最佳化!$V1733)*12/3</f>
        <v>-0.36485670195595682</v>
      </c>
      <c r="AI732" s="96">
        <f>(幕後結果!$AK$2+幕後結果!$AK$4*幕後結果_最佳化!$W1733)*12/3</f>
        <v>-1.1726363699628286</v>
      </c>
      <c r="AJ732" s="56"/>
      <c r="AK732" s="56"/>
      <c r="AL732" s="56"/>
      <c r="AM732" s="104">
        <v>731</v>
      </c>
      <c r="AN732" s="122">
        <f t="shared" si="144"/>
        <v>0.10120579590608275</v>
      </c>
      <c r="AO732" s="122">
        <f t="shared" si="145"/>
        <v>2.53316891686877E-2</v>
      </c>
      <c r="AP732" s="122">
        <f t="shared" si="146"/>
        <v>9.6287006022997682E-2</v>
      </c>
      <c r="AQ732" s="122">
        <f t="shared" si="147"/>
        <v>9.8871441526986195E-2</v>
      </c>
      <c r="AR732" s="122">
        <f t="shared" si="148"/>
        <v>7.9873255386788813E-2</v>
      </c>
      <c r="AS732" s="122">
        <f t="shared" si="149"/>
        <v>3.797507937781764E-2</v>
      </c>
      <c r="AT732" s="122">
        <f t="shared" si="150"/>
        <v>0.20585748793020534</v>
      </c>
      <c r="AU732" s="122">
        <f t="shared" si="151"/>
        <v>5.8220361482850806E-2</v>
      </c>
      <c r="AV732" s="122">
        <f t="shared" si="152"/>
        <v>0.16458756797531618</v>
      </c>
      <c r="AW732" s="122">
        <f t="shared" si="153"/>
        <v>0.13179031522226681</v>
      </c>
      <c r="AX732" s="122">
        <f t="shared" si="154"/>
        <v>0.99999999999999989</v>
      </c>
      <c r="AY732" s="122">
        <f>SUMPRODUCT(AN732:AW732,幕後結果_最佳化!$Z$1005:$AI$1005)</f>
        <v>0.25162302746497367</v>
      </c>
      <c r="AZ732" s="122">
        <f>(SUMPRODUCT(AN732:AW732,MMULT(AN732:AW732,幕後結果!$AB$9:$AK$18)))*252</f>
        <v>4.3252986358082543E-2</v>
      </c>
      <c r="BA732" s="122">
        <f t="shared" si="155"/>
        <v>0.20797352321409218</v>
      </c>
      <c r="BB732" s="98">
        <f t="shared" si="156"/>
        <v>1.0036038445629925</v>
      </c>
      <c r="BC732" s="56"/>
      <c r="BD732" s="56"/>
    </row>
    <row r="733" spans="1:56">
      <c r="A733" s="91">
        <v>732</v>
      </c>
      <c r="B733" s="122">
        <v>0.41296444495909879</v>
      </c>
      <c r="C733" s="122">
        <v>0.50464010378282409</v>
      </c>
      <c r="D733" s="122">
        <v>0.23163644287325713</v>
      </c>
      <c r="E733" s="122">
        <v>2.0608605142912184E-2</v>
      </c>
      <c r="F733" s="122">
        <v>0.9834745332536865</v>
      </c>
      <c r="G733" s="122">
        <v>0.9074126956220141</v>
      </c>
      <c r="H733" s="122">
        <v>2.5222702330338409E-2</v>
      </c>
      <c r="I733" s="122">
        <v>0.59130186182181732</v>
      </c>
      <c r="J733" s="122">
        <v>0.41599029635731033</v>
      </c>
      <c r="K733" s="100">
        <v>0.83899446845254366</v>
      </c>
      <c r="L733" s="101"/>
      <c r="M733" s="102">
        <v>732</v>
      </c>
      <c r="N733" s="125">
        <v>-0.21992586776248726</v>
      </c>
      <c r="O733" s="125">
        <v>1.1631277593296166E-2</v>
      </c>
      <c r="P733" s="125">
        <v>-0.73346825002701466</v>
      </c>
      <c r="Q733" s="125">
        <v>-2.0413383237804088</v>
      </c>
      <c r="R733" s="125">
        <v>2.1314640207406694</v>
      </c>
      <c r="S733" s="125">
        <v>1.3249895758412766</v>
      </c>
      <c r="T733" s="125">
        <v>-1.9561676785313955</v>
      </c>
      <c r="U733" s="122">
        <v>0.23089512725071223</v>
      </c>
      <c r="V733" s="122">
        <v>-0.21216207531592313</v>
      </c>
      <c r="W733" s="94">
        <v>0.99033365241433158</v>
      </c>
      <c r="X733" s="56"/>
      <c r="Y733" s="95">
        <v>732</v>
      </c>
      <c r="Z733" s="122">
        <f>(幕後結果!$AB$2+幕後結果!$AB$4*幕後結果_最佳化!$N1734)*12/3</f>
        <v>-0.3213393733432367</v>
      </c>
      <c r="AA733" s="122">
        <f>(幕後結果!$AC$2+幕後結果!$AC$4*幕後結果_最佳化!$O1734)*12/3</f>
        <v>-1.3809982098534037</v>
      </c>
      <c r="AB733" s="122">
        <f>(幕後結果!$AD$2+幕後結果!$AD$4*幕後結果_最佳化!$P1734)*12/3</f>
        <v>-0.23782978279975975</v>
      </c>
      <c r="AC733" s="122">
        <f>(幕後結果!$AE$2+幕後結果!$AE$4*幕後結果_最佳化!$Q1734)*12/3</f>
        <v>-0.77641741230721228</v>
      </c>
      <c r="AD733" s="122">
        <f>(幕後結果!$AF$2+幕後結果!$AF$4*幕後結果_最佳化!$R1734)*12/3</f>
        <v>1.1224153240745969</v>
      </c>
      <c r="AE733" s="122">
        <f>(幕後結果!$AG$2+幕後結果!$AG$4*幕後結果_最佳化!$S1734)*12/3</f>
        <v>0.20172221038310079</v>
      </c>
      <c r="AF733" s="122">
        <f>(幕後結果!$AH$2+幕後結果!$AH$4*幕後結果_最佳化!$T1734)*12/3</f>
        <v>-0.11069950371503068</v>
      </c>
      <c r="AG733" s="122">
        <f>(幕後結果!$AI$2+幕後結果!$AI$4*幕後結果_最佳化!$U1734)*12/3</f>
        <v>-0.24683679723127872</v>
      </c>
      <c r="AH733" s="122">
        <f>(幕後結果!$AJ$2+幕後結果!$AJ$4*幕後結果_最佳化!$V1734)*12/3</f>
        <v>-0.3832496319498595</v>
      </c>
      <c r="AI733" s="96">
        <f>(幕後結果!$AK$2+幕後結果!$AK$4*幕後結果_最佳化!$W1734)*12/3</f>
        <v>0.18516602165267146</v>
      </c>
      <c r="AJ733" s="56"/>
      <c r="AK733" s="56"/>
      <c r="AL733" s="56"/>
      <c r="AM733" s="104">
        <v>732</v>
      </c>
      <c r="AN733" s="122">
        <f t="shared" si="144"/>
        <v>8.1553442360912387E-2</v>
      </c>
      <c r="AO733" s="122">
        <f t="shared" si="145"/>
        <v>9.8384118235219836E-2</v>
      </c>
      <c r="AP733" s="122">
        <f t="shared" si="146"/>
        <v>5.5441629709522378E-2</v>
      </c>
      <c r="AQ733" s="122">
        <f t="shared" si="147"/>
        <v>0.19679916570196926</v>
      </c>
      <c r="AR733" s="122">
        <f t="shared" si="148"/>
        <v>2.7614884927639236E-2</v>
      </c>
      <c r="AS733" s="122">
        <f t="shared" si="149"/>
        <v>2.6198407822994457E-2</v>
      </c>
      <c r="AT733" s="122">
        <f t="shared" si="150"/>
        <v>0.19238176366826823</v>
      </c>
      <c r="AU733" s="122">
        <f t="shared" si="151"/>
        <v>6.6979461198465262E-2</v>
      </c>
      <c r="AV733" s="122">
        <f t="shared" si="152"/>
        <v>8.7935302794040188E-2</v>
      </c>
      <c r="AW733" s="122">
        <f t="shared" si="153"/>
        <v>0.16671182358096881</v>
      </c>
      <c r="AX733" s="122">
        <f t="shared" si="154"/>
        <v>1</v>
      </c>
      <c r="AY733" s="122">
        <f>SUMPRODUCT(AN733:AW733,幕後結果_最佳化!$Z$1005:$AI$1005)</f>
        <v>0.17199913154913138</v>
      </c>
      <c r="AZ733" s="122">
        <f>(SUMPRODUCT(AN733:AW733,MMULT(AN733:AW733,幕後結果!$AB$9:$AK$18)))*252</f>
        <v>4.1918088506406236E-2</v>
      </c>
      <c r="BA733" s="122">
        <f t="shared" si="155"/>
        <v>0.2047390742052094</v>
      </c>
      <c r="BB733" s="98">
        <f t="shared" si="156"/>
        <v>0.63055443642250575</v>
      </c>
      <c r="BC733" s="56"/>
      <c r="BD733" s="56"/>
    </row>
    <row r="734" spans="1:56">
      <c r="A734" s="91">
        <v>733</v>
      </c>
      <c r="B734" s="122">
        <v>0.86672383992015933</v>
      </c>
      <c r="C734" s="122">
        <v>0.46025036476477954</v>
      </c>
      <c r="D734" s="122">
        <v>0.68814990826470024</v>
      </c>
      <c r="E734" s="122">
        <v>0.75744689185784742</v>
      </c>
      <c r="F734" s="122">
        <v>0.79730329653102339</v>
      </c>
      <c r="G734" s="122">
        <v>0.64223801584508755</v>
      </c>
      <c r="H734" s="122">
        <v>0.52355586760301276</v>
      </c>
      <c r="I734" s="122">
        <v>0.66814344174188078</v>
      </c>
      <c r="J734" s="122">
        <v>0.43765437707442967</v>
      </c>
      <c r="K734" s="100">
        <v>0.61575251394530017</v>
      </c>
      <c r="L734" s="101"/>
      <c r="M734" s="102">
        <v>733</v>
      </c>
      <c r="N734" s="125">
        <v>1.1110372399128756</v>
      </c>
      <c r="O734" s="125">
        <v>-9.980299591851001E-2</v>
      </c>
      <c r="P734" s="125">
        <v>0.49061300928020984</v>
      </c>
      <c r="Q734" s="125">
        <v>0.69811349966090008</v>
      </c>
      <c r="R734" s="125">
        <v>0.83202752723093298</v>
      </c>
      <c r="S734" s="125">
        <v>0.36444736944791312</v>
      </c>
      <c r="T734" s="125">
        <v>5.9080155313079759E-2</v>
      </c>
      <c r="U734" s="122">
        <v>0.43479240743484665</v>
      </c>
      <c r="V734" s="122">
        <v>-0.15691891293283086</v>
      </c>
      <c r="W734" s="94">
        <v>0.29434410697865016</v>
      </c>
      <c r="X734" s="56"/>
      <c r="Y734" s="95">
        <v>733</v>
      </c>
      <c r="Z734" s="122">
        <f>(幕後結果!$AB$2+幕後結果!$AB$4*幕後結果_最佳化!$N1735)*12/3</f>
        <v>1.3311184012326418</v>
      </c>
      <c r="AA734" s="122">
        <f>(幕後結果!$AC$2+幕後結果!$AC$4*幕後結果_最佳化!$O1735)*12/3</f>
        <v>-1.4189219376326025</v>
      </c>
      <c r="AB734" s="122">
        <f>(幕後結果!$AD$2+幕後結果!$AD$4*幕後結果_最佳化!$P1735)*12/3</f>
        <v>1.2117007434756089</v>
      </c>
      <c r="AC734" s="122">
        <f>(幕後結果!$AE$2+幕後結果!$AE$4*幕後結果_最佳化!$Q1735)*12/3</f>
        <v>1.558665809142542</v>
      </c>
      <c r="AD734" s="122">
        <f>(幕後結果!$AF$2+幕後結果!$AF$4*幕後結果_最佳化!$R1735)*12/3</f>
        <v>0.53179033364129402</v>
      </c>
      <c r="AE734" s="122">
        <f>(幕後結果!$AG$2+幕後結果!$AG$4*幕後結果_最佳化!$S1735)*12/3</f>
        <v>1.3646303516412503</v>
      </c>
      <c r="AF734" s="122">
        <f>(幕後結果!$AH$2+幕後結果!$AH$4*幕後結果_最佳化!$T1735)*12/3</f>
        <v>1.6286036055320006</v>
      </c>
      <c r="AG734" s="122">
        <f>(幕後結果!$AI$2+幕後結果!$AI$4*幕後結果_最佳化!$U1735)*12/3</f>
        <v>0.36900072920087057</v>
      </c>
      <c r="AH734" s="122">
        <f>(幕後結果!$AJ$2+幕後結果!$AJ$4*幕後結果_最佳化!$V1735)*12/3</f>
        <v>0.4045609142860685</v>
      </c>
      <c r="AI734" s="96">
        <f>(幕後結果!$AK$2+幕後結果!$AK$4*幕後結果_最佳化!$W1735)*12/3</f>
        <v>0.17200786936455201</v>
      </c>
      <c r="AJ734" s="56"/>
      <c r="AK734" s="56"/>
      <c r="AL734" s="56"/>
      <c r="AM734" s="104">
        <v>733</v>
      </c>
      <c r="AN734" s="122">
        <f t="shared" si="144"/>
        <v>0.12252802277026652</v>
      </c>
      <c r="AO734" s="122">
        <f t="shared" si="145"/>
        <v>3.0725396105839006E-2</v>
      </c>
      <c r="AP734" s="122">
        <f t="shared" si="146"/>
        <v>0.15076417899930447</v>
      </c>
      <c r="AQ734" s="122">
        <f t="shared" si="147"/>
        <v>0.17738665512628923</v>
      </c>
      <c r="AR734" s="122">
        <f t="shared" si="148"/>
        <v>1.7014063224368457E-2</v>
      </c>
      <c r="AS734" s="122">
        <f t="shared" si="149"/>
        <v>0.10856687437204587</v>
      </c>
      <c r="AT734" s="122">
        <f t="shared" si="150"/>
        <v>2.65883589127438E-2</v>
      </c>
      <c r="AU734" s="122">
        <f t="shared" si="151"/>
        <v>0.1934618038721326</v>
      </c>
      <c r="AV734" s="122">
        <f t="shared" si="152"/>
        <v>1.409699878470964E-2</v>
      </c>
      <c r="AW734" s="122">
        <f t="shared" si="153"/>
        <v>0.15886764783230045</v>
      </c>
      <c r="AX734" s="122">
        <f t="shared" si="154"/>
        <v>1</v>
      </c>
      <c r="AY734" s="122">
        <f>SUMPRODUCT(AN734:AW734,幕後結果_最佳化!$Z$1005:$AI$1005)</f>
        <v>1.4425260695906453E-2</v>
      </c>
      <c r="AZ734" s="122">
        <f>(SUMPRODUCT(AN734:AW734,MMULT(AN734:AW734,幕後結果!$AB$9:$AK$18)))*252</f>
        <v>5.4147403599118293E-2</v>
      </c>
      <c r="BA734" s="122">
        <f t="shared" si="155"/>
        <v>0.2326959466753091</v>
      </c>
      <c r="BB734" s="98">
        <f t="shared" si="156"/>
        <v>-0.12236886680207458</v>
      </c>
      <c r="BC734" s="56"/>
      <c r="BD734" s="56"/>
    </row>
    <row r="735" spans="1:56">
      <c r="A735" s="91">
        <v>734</v>
      </c>
      <c r="B735" s="122">
        <v>0.99672822712922171</v>
      </c>
      <c r="C735" s="122">
        <v>0.38077930845484409</v>
      </c>
      <c r="D735" s="122">
        <v>0.34346491084737463</v>
      </c>
      <c r="E735" s="122">
        <v>0.15218409320787774</v>
      </c>
      <c r="F735" s="122">
        <v>9.1924535456618717E-2</v>
      </c>
      <c r="G735" s="122">
        <v>0.30632366493728092</v>
      </c>
      <c r="H735" s="122">
        <v>0.6851825625780994</v>
      </c>
      <c r="I735" s="122">
        <v>0.3274273109021355</v>
      </c>
      <c r="J735" s="122">
        <v>0.30752500192467536</v>
      </c>
      <c r="K735" s="100">
        <v>0.86317118056162689</v>
      </c>
      <c r="L735" s="101"/>
      <c r="M735" s="102">
        <v>734</v>
      </c>
      <c r="N735" s="125">
        <v>2.7192230951749488</v>
      </c>
      <c r="O735" s="125">
        <v>-0.30343468389081824</v>
      </c>
      <c r="P735" s="125">
        <v>-0.40302501569767152</v>
      </c>
      <c r="Q735" s="125">
        <v>-1.0271110279662643</v>
      </c>
      <c r="R735" s="125">
        <v>-1.3289966627033059</v>
      </c>
      <c r="S735" s="125">
        <v>-0.50629819510717422</v>
      </c>
      <c r="T735" s="125">
        <v>0.48224083030758746</v>
      </c>
      <c r="U735" s="122">
        <v>-0.44702830681210187</v>
      </c>
      <c r="V735" s="122">
        <v>-0.50287806504662969</v>
      </c>
      <c r="W735" s="94">
        <v>1.0946782082621365</v>
      </c>
      <c r="X735" s="56"/>
      <c r="Y735" s="95">
        <v>734</v>
      </c>
      <c r="Z735" s="122">
        <f>(幕後結果!$AB$2+幕後結果!$AB$4*幕後結果_最佳化!$N1736)*12/3</f>
        <v>3.3277621881008179</v>
      </c>
      <c r="AA735" s="122">
        <f>(幕後結果!$AC$2+幕後結果!$AC$4*幕後結果_最佳化!$O1736)*12/3</f>
        <v>-1.5598139074167194</v>
      </c>
      <c r="AB735" s="122">
        <f>(幕後結果!$AD$2+幕後結果!$AD$4*幕後結果_最佳化!$P1736)*12/3</f>
        <v>0.90153230239577786</v>
      </c>
      <c r="AC735" s="122">
        <f>(幕後結果!$AE$2+幕後結果!$AE$4*幕後結果_最佳化!$Q1736)*12/3</f>
        <v>0.1575067206364521</v>
      </c>
      <c r="AD735" s="122">
        <f>(幕後結果!$AF$2+幕後結果!$AF$4*幕後結果_最佳化!$R1736)*12/3</f>
        <v>-1.2359109568001201</v>
      </c>
      <c r="AE735" s="122">
        <f>(幕後結果!$AG$2+幕後結果!$AG$4*幕後結果_最佳化!$S1736)*12/3</f>
        <v>-0.30673428227894783</v>
      </c>
      <c r="AF735" s="122">
        <f>(幕後結果!$AH$2+幕後結果!$AH$4*幕後結果_最佳化!$T1736)*12/3</f>
        <v>2.0332568209061423</v>
      </c>
      <c r="AG735" s="122">
        <f>(幕後結果!$AI$2+幕後結果!$AI$4*幕後結果_最佳化!$U1736)*12/3</f>
        <v>-0.18682185787626537</v>
      </c>
      <c r="AH735" s="122">
        <f>(幕後結果!$AJ$2+幕後結果!$AJ$4*幕後結果_最佳化!$V1736)*12/3</f>
        <v>7.8772717992205088E-2</v>
      </c>
      <c r="AI735" s="96">
        <f>(幕後結果!$AK$2+幕後結果!$AK$4*幕後結果_最佳化!$W1736)*12/3</f>
        <v>0.27959844943432349</v>
      </c>
      <c r="AJ735" s="56"/>
      <c r="AK735" s="56"/>
      <c r="AL735" s="56"/>
      <c r="AM735" s="104">
        <v>734</v>
      </c>
      <c r="AN735" s="122">
        <f t="shared" si="144"/>
        <v>6.9315539557108743E-2</v>
      </c>
      <c r="AO735" s="122">
        <f t="shared" si="145"/>
        <v>3.9371311206691871E-2</v>
      </c>
      <c r="AP735" s="122">
        <f t="shared" si="146"/>
        <v>0.10638026574494421</v>
      </c>
      <c r="AQ735" s="122">
        <f t="shared" si="147"/>
        <v>0.18094979274382286</v>
      </c>
      <c r="AR735" s="122">
        <f t="shared" si="148"/>
        <v>8.0130047139310892E-2</v>
      </c>
      <c r="AS735" s="122">
        <f t="shared" si="149"/>
        <v>0.15484261369873356</v>
      </c>
      <c r="AT735" s="122">
        <f t="shared" si="150"/>
        <v>0.12460925459935493</v>
      </c>
      <c r="AU735" s="122">
        <f t="shared" si="151"/>
        <v>4.7262087828593535E-2</v>
      </c>
      <c r="AV735" s="122">
        <f t="shared" si="152"/>
        <v>9.2572122414249822E-2</v>
      </c>
      <c r="AW735" s="122">
        <f t="shared" si="153"/>
        <v>0.1045669650671896</v>
      </c>
      <c r="AX735" s="122">
        <f t="shared" si="154"/>
        <v>1</v>
      </c>
      <c r="AY735" s="122">
        <f>SUMPRODUCT(AN735:AW735,幕後結果_最佳化!$Z$1005:$AI$1005)</f>
        <v>0.26678751549627788</v>
      </c>
      <c r="AZ735" s="122">
        <f>(SUMPRODUCT(AN735:AW735,MMULT(AN735:AW735,幕後結果!$AB$9:$AK$18)))*252</f>
        <v>4.2578625644174563E-2</v>
      </c>
      <c r="BA735" s="122">
        <f t="shared" si="155"/>
        <v>0.2063458883626581</v>
      </c>
      <c r="BB735" s="98">
        <f t="shared" si="156"/>
        <v>1.0850107907301256</v>
      </c>
      <c r="BC735" s="56"/>
      <c r="BD735" s="56"/>
    </row>
    <row r="736" spans="1:56">
      <c r="A736" s="91">
        <v>735</v>
      </c>
      <c r="B736" s="122">
        <v>0.72771519610051061</v>
      </c>
      <c r="C736" s="122">
        <v>0.61866222757003553</v>
      </c>
      <c r="D736" s="122">
        <v>0.70907342416748764</v>
      </c>
      <c r="E736" s="122">
        <v>0.97042530857817133</v>
      </c>
      <c r="F736" s="122">
        <v>9.544812163009242E-2</v>
      </c>
      <c r="G736" s="122">
        <v>0.38218186030892287</v>
      </c>
      <c r="H736" s="122">
        <v>5.9742185017069849E-2</v>
      </c>
      <c r="I736" s="122">
        <v>0.75653313606101991</v>
      </c>
      <c r="J736" s="122">
        <v>0.39046767443476971</v>
      </c>
      <c r="K736" s="100">
        <v>0.41271604758878544</v>
      </c>
      <c r="L736" s="101"/>
      <c r="M736" s="102">
        <v>735</v>
      </c>
      <c r="N736" s="125">
        <v>0.60591739501051922</v>
      </c>
      <c r="O736" s="125">
        <v>0.30196919678687828</v>
      </c>
      <c r="P736" s="125">
        <v>0.55067986218738529</v>
      </c>
      <c r="Q736" s="125">
        <v>1.8870813641648174</v>
      </c>
      <c r="R736" s="125">
        <v>-1.3079323871167305</v>
      </c>
      <c r="S736" s="125">
        <v>-0.29975542198036026</v>
      </c>
      <c r="T736" s="125">
        <v>-1.5569415219060243</v>
      </c>
      <c r="U736" s="122">
        <v>0.69519400652418684</v>
      </c>
      <c r="V736" s="122">
        <v>-0.27810032160423309</v>
      </c>
      <c r="W736" s="94">
        <v>-0.22056379370916776</v>
      </c>
      <c r="X736" s="56"/>
      <c r="Y736" s="95">
        <v>735</v>
      </c>
      <c r="Z736" s="122">
        <f>(幕後結果!$AB$2+幕後結果!$AB$4*幕後結果_最佳化!$N1737)*12/3</f>
        <v>0.70398665731878207</v>
      </c>
      <c r="AA736" s="122">
        <f>(幕後結果!$AC$2+幕後結果!$AC$4*幕後結果_最佳化!$O1737)*12/3</f>
        <v>-0.90913793073055427</v>
      </c>
      <c r="AB736" s="122">
        <f>(幕後結果!$AD$2+幕後結果!$AD$4*幕後結果_最佳化!$P1737)*12/3</f>
        <v>1.152388706614627</v>
      </c>
      <c r="AC736" s="122">
        <f>(幕後結果!$AE$2+幕後結果!$AE$4*幕後結果_最佳化!$Q1737)*12/3</f>
        <v>2.474439216883614</v>
      </c>
      <c r="AD736" s="122">
        <f>(幕後結果!$AF$2+幕後結果!$AF$4*幕後結果_最佳化!$R1737)*12/3</f>
        <v>-0.73929728554297436</v>
      </c>
      <c r="AE736" s="122">
        <f>(幕後結果!$AG$2+幕後結果!$AG$4*幕後結果_最佳化!$S1737)*12/3</f>
        <v>1.3334589526130991</v>
      </c>
      <c r="AF736" s="122">
        <f>(幕後結果!$AH$2+幕後結果!$AH$4*幕後結果_最佳化!$T1737)*12/3</f>
        <v>-0.55368631379537869</v>
      </c>
      <c r="AG736" s="122">
        <f>(幕後結果!$AI$2+幕後結果!$AI$4*幕後結果_最佳化!$U1737)*12/3</f>
        <v>-3.74269525722144E-2</v>
      </c>
      <c r="AH736" s="122">
        <f>(幕後結果!$AJ$2+幕後結果!$AJ$4*幕後結果_最佳化!$V1737)*12/3</f>
        <v>-7.1781990510775689E-2</v>
      </c>
      <c r="AI736" s="96">
        <f>(幕後結果!$AK$2+幕後結果!$AK$4*幕後結果_最佳化!$W1737)*12/3</f>
        <v>-0.57474805495114456</v>
      </c>
      <c r="AJ736" s="56"/>
      <c r="AK736" s="56"/>
      <c r="AL736" s="56"/>
      <c r="AM736" s="104">
        <v>735</v>
      </c>
      <c r="AN736" s="122">
        <f t="shared" si="144"/>
        <v>9.7326393399466818E-2</v>
      </c>
      <c r="AO736" s="122">
        <f t="shared" si="145"/>
        <v>0.1009366355014015</v>
      </c>
      <c r="AP736" s="122">
        <f t="shared" si="146"/>
        <v>0.1901751818296146</v>
      </c>
      <c r="AQ736" s="122">
        <f t="shared" si="147"/>
        <v>5.1481442861993139E-2</v>
      </c>
      <c r="AR736" s="122">
        <f t="shared" si="148"/>
        <v>0.18521154594663877</v>
      </c>
      <c r="AS736" s="122">
        <f t="shared" si="149"/>
        <v>0.22352104535118647</v>
      </c>
      <c r="AT736" s="122">
        <f t="shared" si="150"/>
        <v>4.2435910111643322E-3</v>
      </c>
      <c r="AU736" s="122">
        <f t="shared" si="151"/>
        <v>7.0100403964574324E-3</v>
      </c>
      <c r="AV736" s="122">
        <f t="shared" si="152"/>
        <v>0.12309634291209325</v>
      </c>
      <c r="AW736" s="122">
        <f t="shared" si="153"/>
        <v>1.6997780789983746E-2</v>
      </c>
      <c r="AX736" s="122">
        <f t="shared" si="154"/>
        <v>1</v>
      </c>
      <c r="AY736" s="122">
        <f>SUMPRODUCT(AN736:AW736,幕後結果_最佳化!$Z$1005:$AI$1005)</f>
        <v>5.5974647432233945E-2</v>
      </c>
      <c r="AZ736" s="122">
        <f>(SUMPRODUCT(AN736:AW736,MMULT(AN736:AW736,幕後結果!$AB$9:$AK$18)))*252</f>
        <v>5.299764621704417E-2</v>
      </c>
      <c r="BA736" s="122">
        <f t="shared" si="155"/>
        <v>0.23021217651775974</v>
      </c>
      <c r="BB736" s="98">
        <f t="shared" si="156"/>
        <v>5.6793900435693503E-2</v>
      </c>
      <c r="BC736" s="56"/>
      <c r="BD736" s="56"/>
    </row>
    <row r="737" spans="1:56">
      <c r="A737" s="91">
        <v>736</v>
      </c>
      <c r="B737" s="122">
        <v>0.97551112154323194</v>
      </c>
      <c r="C737" s="122">
        <v>0.78028913894084062</v>
      </c>
      <c r="D737" s="122">
        <v>0.43125587807231991</v>
      </c>
      <c r="E737" s="122">
        <v>0.82476452320331206</v>
      </c>
      <c r="F737" s="122">
        <v>0.30031573045291515</v>
      </c>
      <c r="G737" s="122">
        <v>0.72340499826856641</v>
      </c>
      <c r="H737" s="122">
        <v>0.69877290300270123</v>
      </c>
      <c r="I737" s="122">
        <v>0.96177987452822666</v>
      </c>
      <c r="J737" s="122">
        <v>0.4501636092911232</v>
      </c>
      <c r="K737" s="100">
        <v>0.66921866645188777</v>
      </c>
      <c r="L737" s="101"/>
      <c r="M737" s="102">
        <v>736</v>
      </c>
      <c r="N737" s="125">
        <v>1.9687852489636837</v>
      </c>
      <c r="O737" s="125">
        <v>0.77317009471229392</v>
      </c>
      <c r="P737" s="125">
        <v>-0.17317769423767251</v>
      </c>
      <c r="Q737" s="125">
        <v>0.9336761842247282</v>
      </c>
      <c r="R737" s="125">
        <v>-0.52349265521343746</v>
      </c>
      <c r="S737" s="125">
        <v>0.59298677424809432</v>
      </c>
      <c r="T737" s="125">
        <v>0.52087450909506405</v>
      </c>
      <c r="U737" s="122">
        <v>1.7717247993692644</v>
      </c>
      <c r="V737" s="122">
        <v>-0.12524799912838394</v>
      </c>
      <c r="W737" s="94">
        <v>0.43775669358201325</v>
      </c>
      <c r="X737" s="56"/>
      <c r="Y737" s="95">
        <v>736</v>
      </c>
      <c r="Z737" s="122">
        <f>(幕後結果!$AB$2+幕後結果!$AB$4*幕後結果_最佳化!$N1738)*12/3</f>
        <v>2.3960557822984341</v>
      </c>
      <c r="AA737" s="122">
        <f>(幕後結果!$AC$2+幕後結果!$AC$4*幕後結果_最佳化!$O1738)*12/3</f>
        <v>-0.14137585578055711</v>
      </c>
      <c r="AB737" s="122">
        <f>(幕後結果!$AD$2+幕後結果!$AD$4*幕後結果_最佳化!$P1738)*12/3</f>
        <v>0.98389489544908326</v>
      </c>
      <c r="AC737" s="122">
        <f>(幕後結果!$AE$2+幕後結果!$AE$4*幕後結果_最佳化!$Q1738)*12/3</f>
        <v>1.7751413996887735</v>
      </c>
      <c r="AD737" s="122">
        <f>(幕後結果!$AF$2+幕後結果!$AF$4*幕後結果_最佳化!$R1738)*12/3</f>
        <v>-0.36179340036854191</v>
      </c>
      <c r="AE737" s="122">
        <f>(幕後結果!$AG$2+幕後結果!$AG$4*幕後結果_最佳化!$S1738)*12/3</f>
        <v>1.8137373619524422</v>
      </c>
      <c r="AF737" s="122">
        <f>(幕後結果!$AH$2+幕後結果!$AH$4*幕後結果_最佳化!$T1738)*12/3</f>
        <v>1.8494930768291795</v>
      </c>
      <c r="AG737" s="122">
        <f>(幕後結果!$AI$2+幕後結果!$AI$4*幕後結果_最佳化!$U1738)*12/3</f>
        <v>2.0863823616660873</v>
      </c>
      <c r="AH737" s="122">
        <f>(幕後結果!$AJ$2+幕後結果!$AJ$4*幕後結果_最佳化!$V1738)*12/3</f>
        <v>0.93626977579840143</v>
      </c>
      <c r="AI737" s="96">
        <f>(幕後結果!$AK$2+幕後結果!$AK$4*幕後結果_最佳化!$W1738)*12/3</f>
        <v>0.40446521371096594</v>
      </c>
      <c r="AJ737" s="56"/>
      <c r="AK737" s="56"/>
      <c r="AL737" s="56"/>
      <c r="AM737" s="104">
        <v>736</v>
      </c>
      <c r="AN737" s="122">
        <f t="shared" si="144"/>
        <v>8.2840841421368813E-2</v>
      </c>
      <c r="AO737" s="122">
        <f t="shared" si="145"/>
        <v>8.5978044243113519E-2</v>
      </c>
      <c r="AP737" s="122">
        <f t="shared" si="146"/>
        <v>0.16331634529735267</v>
      </c>
      <c r="AQ737" s="122">
        <f t="shared" si="147"/>
        <v>6.1496142840544443E-2</v>
      </c>
      <c r="AR737" s="122">
        <f t="shared" si="148"/>
        <v>0.12608999038996294</v>
      </c>
      <c r="AS737" s="122">
        <f t="shared" si="149"/>
        <v>3.5271648709770502E-2</v>
      </c>
      <c r="AT737" s="122">
        <f t="shared" si="150"/>
        <v>0.13831627416819034</v>
      </c>
      <c r="AU737" s="122">
        <f t="shared" si="151"/>
        <v>4.8393606530906803E-2</v>
      </c>
      <c r="AV737" s="122">
        <f t="shared" si="152"/>
        <v>0.11406987982896873</v>
      </c>
      <c r="AW737" s="122">
        <f t="shared" si="153"/>
        <v>0.14422722656982123</v>
      </c>
      <c r="AX737" s="122">
        <f t="shared" si="154"/>
        <v>1</v>
      </c>
      <c r="AY737" s="122">
        <f>SUMPRODUCT(AN737:AW737,幕後結果_最佳化!$Z$1005:$AI$1005)</f>
        <v>7.8384410647513669E-2</v>
      </c>
      <c r="AZ737" s="122">
        <f>(SUMPRODUCT(AN737:AW737,MMULT(AN737:AW737,幕後結果!$AB$9:$AK$18)))*252</f>
        <v>4.1405238433206863E-2</v>
      </c>
      <c r="BA737" s="122">
        <f t="shared" si="155"/>
        <v>0.20348277183389965</v>
      </c>
      <c r="BB737" s="98">
        <f t="shared" si="156"/>
        <v>0.17438533163131439</v>
      </c>
      <c r="BC737" s="56"/>
      <c r="BD737" s="56"/>
    </row>
    <row r="738" spans="1:56">
      <c r="A738" s="91">
        <v>737</v>
      </c>
      <c r="B738" s="122">
        <v>0.26947882139794532</v>
      </c>
      <c r="C738" s="122">
        <v>0.53817472031568525</v>
      </c>
      <c r="D738" s="122">
        <v>0.47079109657826224</v>
      </c>
      <c r="E738" s="122">
        <v>0.75010866749062921</v>
      </c>
      <c r="F738" s="122">
        <v>0.27351545909566566</v>
      </c>
      <c r="G738" s="122">
        <v>0.57321808793849693</v>
      </c>
      <c r="H738" s="122">
        <v>0.49714129085370495</v>
      </c>
      <c r="I738" s="122">
        <v>0.19485579502437012</v>
      </c>
      <c r="J738" s="122">
        <v>0.53865605196247457</v>
      </c>
      <c r="K738" s="100">
        <v>0.60080302349508585</v>
      </c>
      <c r="L738" s="101"/>
      <c r="M738" s="102">
        <v>737</v>
      </c>
      <c r="N738" s="125">
        <v>-0.61438999921312087</v>
      </c>
      <c r="O738" s="125">
        <v>9.5836334543330612E-2</v>
      </c>
      <c r="P738" s="125">
        <v>-7.3281399237146716E-2</v>
      </c>
      <c r="Q738" s="125">
        <v>0.67483175157719644</v>
      </c>
      <c r="R738" s="125">
        <v>-0.60221517130535429</v>
      </c>
      <c r="S738" s="125">
        <v>0.1845731795044861</v>
      </c>
      <c r="T738" s="125">
        <v>-7.1657824998678067E-3</v>
      </c>
      <c r="U738" s="122">
        <v>-0.86014051525220847</v>
      </c>
      <c r="V738" s="122">
        <v>9.7048478201693419E-2</v>
      </c>
      <c r="W738" s="94">
        <v>0.25542617937012818</v>
      </c>
      <c r="X738" s="56"/>
      <c r="Y738" s="95">
        <v>737</v>
      </c>
      <c r="Z738" s="122">
        <f>(幕後結果!$AB$2+幕後結果!$AB$4*幕後結果_最佳化!$N1739)*12/3</f>
        <v>-0.81108647230333142</v>
      </c>
      <c r="AA738" s="122">
        <f>(幕後結果!$AC$2+幕後結果!$AC$4*幕後結果_最佳化!$O1739)*12/3</f>
        <v>-1.2992305456457953</v>
      </c>
      <c r="AB738" s="122">
        <f>(幕後結果!$AD$2+幕後結果!$AD$4*幕後結果_最佳化!$P1739)*12/3</f>
        <v>0.22360311092942672</v>
      </c>
      <c r="AC738" s="122">
        <f>(幕後結果!$AE$2+幕後結果!$AE$4*幕後結果_最佳化!$Q1739)*12/3</f>
        <v>1.3399276016122805</v>
      </c>
      <c r="AD738" s="122">
        <f>(幕後結果!$AF$2+幕後結果!$AF$4*幕後結果_最佳化!$R1739)*12/3</f>
        <v>-0.40189420138979504</v>
      </c>
      <c r="AE738" s="122">
        <f>(幕後結果!$AG$2+幕後結果!$AG$4*幕後結果_最佳化!$S1739)*12/3</f>
        <v>0.65942269142488108</v>
      </c>
      <c r="AF738" s="122">
        <f>(幕後結果!$AH$2+幕後結果!$AH$4*幕後結果_最佳化!$T1739)*12/3</f>
        <v>0.81152699609106349</v>
      </c>
      <c r="AG738" s="122">
        <f>(幕後結果!$AI$2+幕後結果!$AI$4*幕後結果_最佳化!$U1739)*12/3</f>
        <v>-2.2595739621933486</v>
      </c>
      <c r="AH738" s="122">
        <f>(幕後結果!$AJ$2+幕後結果!$AJ$4*幕後結果_最佳化!$V1739)*12/3</f>
        <v>-4.1063461714392818E-2</v>
      </c>
      <c r="AI738" s="96">
        <f>(幕後結果!$AK$2+幕後結果!$AK$4*幕後結果_最佳化!$W1739)*12/3</f>
        <v>-0.52764466308133262</v>
      </c>
      <c r="AJ738" s="56"/>
      <c r="AK738" s="56"/>
      <c r="AL738" s="56"/>
      <c r="AM738" s="104">
        <v>737</v>
      </c>
      <c r="AN738" s="122">
        <f t="shared" si="144"/>
        <v>6.7245651808657311E-2</v>
      </c>
      <c r="AO738" s="122">
        <f t="shared" si="145"/>
        <v>0.16101854173817107</v>
      </c>
      <c r="AP738" s="122">
        <f t="shared" si="146"/>
        <v>6.8332064044048776E-2</v>
      </c>
      <c r="AQ738" s="122">
        <f t="shared" si="147"/>
        <v>6.3768445518974981E-2</v>
      </c>
      <c r="AR738" s="122">
        <f t="shared" si="148"/>
        <v>0.15583502733848859</v>
      </c>
      <c r="AS738" s="122">
        <f t="shared" si="149"/>
        <v>0.16008645650835851</v>
      </c>
      <c r="AT738" s="122">
        <f t="shared" si="150"/>
        <v>0.16203203185898726</v>
      </c>
      <c r="AU738" s="122">
        <f t="shared" si="151"/>
        <v>0.12487353992368747</v>
      </c>
      <c r="AV738" s="122">
        <f t="shared" si="152"/>
        <v>6.5489797876830845E-3</v>
      </c>
      <c r="AW738" s="122">
        <f t="shared" si="153"/>
        <v>3.0259261472942764E-2</v>
      </c>
      <c r="AX738" s="122">
        <f t="shared" si="154"/>
        <v>0.99999999999999989</v>
      </c>
      <c r="AY738" s="122">
        <f>SUMPRODUCT(AN738:AW738,幕後結果_最佳化!$Z$1005:$AI$1005)</f>
        <v>-2.5245102500675944E-2</v>
      </c>
      <c r="AZ738" s="122">
        <f>(SUMPRODUCT(AN738:AW738,MMULT(AN738:AW738,幕後結果!$AB$9:$AK$18)))*252</f>
        <v>4.8643934670533254E-2</v>
      </c>
      <c r="BA738" s="122">
        <f t="shared" si="155"/>
        <v>0.22055370019687554</v>
      </c>
      <c r="BB738" s="98">
        <f t="shared" si="156"/>
        <v>-0.30897283718136104</v>
      </c>
      <c r="BC738" s="56"/>
      <c r="BD738" s="56"/>
    </row>
    <row r="739" spans="1:56">
      <c r="A739" s="91">
        <v>738</v>
      </c>
      <c r="B739" s="122">
        <v>0.46830515767882175</v>
      </c>
      <c r="C739" s="122">
        <v>0.38829237806903749</v>
      </c>
      <c r="D739" s="122">
        <v>0.13437096567133677</v>
      </c>
      <c r="E739" s="122">
        <v>0.13865195195624858</v>
      </c>
      <c r="F739" s="122">
        <v>0.67381996705077718</v>
      </c>
      <c r="G739" s="122">
        <v>1.8711309436025836E-2</v>
      </c>
      <c r="H739" s="122">
        <v>0.41376548616436293</v>
      </c>
      <c r="I739" s="122">
        <v>0.90100589121875441</v>
      </c>
      <c r="J739" s="122">
        <v>0.30706146930101696</v>
      </c>
      <c r="K739" s="100">
        <v>0.6061717470474095</v>
      </c>
      <c r="L739" s="101"/>
      <c r="M739" s="102">
        <v>738</v>
      </c>
      <c r="N739" s="125">
        <v>-7.9530949590795916E-2</v>
      </c>
      <c r="O739" s="125">
        <v>-0.28377246637151732</v>
      </c>
      <c r="P739" s="125">
        <v>-1.1059643932926202</v>
      </c>
      <c r="Q739" s="125">
        <v>-1.08639583399355</v>
      </c>
      <c r="R739" s="125">
        <v>0.4504859733673755</v>
      </c>
      <c r="S739" s="125">
        <v>-2.0811233305601933</v>
      </c>
      <c r="T739" s="125">
        <v>-0.21786926827897385</v>
      </c>
      <c r="U739" s="122">
        <v>1.2873043798479291</v>
      </c>
      <c r="V739" s="122">
        <v>-0.50419701390921179</v>
      </c>
      <c r="W739" s="94">
        <v>0.26935500741796303</v>
      </c>
      <c r="X739" s="56"/>
      <c r="Y739" s="95">
        <v>738</v>
      </c>
      <c r="Z739" s="122">
        <f>(幕後結果!$AB$2+幕後結果!$AB$4*幕後結果_最佳化!$N1740)*12/3</f>
        <v>-0.14703200696630009</v>
      </c>
      <c r="AA739" s="122">
        <f>(幕後結果!$AC$2+幕後結果!$AC$4*幕後結果_最佳化!$O1740)*12/3</f>
        <v>-1.7758878893394847</v>
      </c>
      <c r="AB739" s="122">
        <f>(幕後結果!$AD$2+幕後結果!$AD$4*幕後結果_最佳化!$P1740)*12/3</f>
        <v>-0.54810938923160835</v>
      </c>
      <c r="AC739" s="122">
        <f>(幕後結果!$AE$2+幕後結果!$AE$4*幕後結果_最佳化!$Q1740)*12/3</f>
        <v>-0.2144980320787826</v>
      </c>
      <c r="AD739" s="122">
        <f>(幕後結果!$AF$2+幕後結果!$AF$4*幕後結果_最佳化!$R1740)*12/3</f>
        <v>-2.860973738741418E-3</v>
      </c>
      <c r="AE739" s="122">
        <f>(幕後結果!$AG$2+幕後結果!$AG$4*幕後結果_最佳化!$S1740)*12/3</f>
        <v>-2.0358491152187086</v>
      </c>
      <c r="AF739" s="122">
        <f>(幕後結果!$AH$2+幕後結果!$AH$4*幕後結果_最佳化!$T1740)*12/3</f>
        <v>1.1753107114256192</v>
      </c>
      <c r="AG739" s="122">
        <f>(幕後結果!$AI$2+幕後結果!$AI$4*幕後結果_最佳化!$U1740)*12/3</f>
        <v>0.6168550016403771</v>
      </c>
      <c r="AH739" s="122">
        <f>(幕後結果!$AJ$2+幕後結果!$AJ$4*幕後結果_最佳化!$V1740)*12/3</f>
        <v>-0.31936761953310711</v>
      </c>
      <c r="AI739" s="96">
        <f>(幕後結果!$AK$2+幕後結果!$AK$4*幕後結果_最佳化!$W1740)*12/3</f>
        <v>-0.52796449674698165</v>
      </c>
      <c r="AJ739" s="56"/>
      <c r="AK739" s="56"/>
      <c r="AL739" s="56"/>
      <c r="AM739" s="104">
        <v>738</v>
      </c>
      <c r="AN739" s="122">
        <f t="shared" si="144"/>
        <v>0.18654616525361986</v>
      </c>
      <c r="AO739" s="122">
        <f t="shared" si="145"/>
        <v>2.763888271618864E-2</v>
      </c>
      <c r="AP739" s="122">
        <f t="shared" si="146"/>
        <v>0.18951867196014255</v>
      </c>
      <c r="AQ739" s="122">
        <f t="shared" si="147"/>
        <v>3.3604705912302295E-2</v>
      </c>
      <c r="AR739" s="122">
        <f t="shared" si="148"/>
        <v>0.13119314811739191</v>
      </c>
      <c r="AS739" s="122">
        <f t="shared" si="149"/>
        <v>7.1511510153453126E-2</v>
      </c>
      <c r="AT739" s="122">
        <f t="shared" si="150"/>
        <v>0.20068436300433312</v>
      </c>
      <c r="AU739" s="122">
        <f t="shared" si="151"/>
        <v>3.8047244269646008E-2</v>
      </c>
      <c r="AV739" s="122">
        <f t="shared" si="152"/>
        <v>7.6158969885931307E-2</v>
      </c>
      <c r="AW739" s="122">
        <f t="shared" si="153"/>
        <v>4.5096338726991439E-2</v>
      </c>
      <c r="AX739" s="122">
        <f t="shared" si="154"/>
        <v>1.0000000000000002</v>
      </c>
      <c r="AY739" s="122">
        <f>SUMPRODUCT(AN739:AW739,幕後結果_最佳化!$Z$1005:$AI$1005)</f>
        <v>0.28107830519589372</v>
      </c>
      <c r="AZ739" s="122">
        <f>(SUMPRODUCT(AN739:AW739,MMULT(AN739:AW739,幕後結果!$AB$9:$AK$18)))*252</f>
        <v>5.1501683898733809E-2</v>
      </c>
      <c r="BA739" s="122">
        <f t="shared" si="155"/>
        <v>0.22693982440006824</v>
      </c>
      <c r="BB739" s="98">
        <f t="shared" si="156"/>
        <v>1.0495218537580842</v>
      </c>
      <c r="BC739" s="56"/>
      <c r="BD739" s="56"/>
    </row>
    <row r="740" spans="1:56">
      <c r="A740" s="91">
        <v>739</v>
      </c>
      <c r="B740" s="122">
        <v>0.45526498643287061</v>
      </c>
      <c r="C740" s="122">
        <v>0.64610691194681946</v>
      </c>
      <c r="D740" s="122">
        <v>0.84140662506521879</v>
      </c>
      <c r="E740" s="122">
        <v>0.95347236542227809</v>
      </c>
      <c r="F740" s="122">
        <v>0.57517119278482065</v>
      </c>
      <c r="G740" s="122">
        <v>0.43829127230834675</v>
      </c>
      <c r="H740" s="122">
        <v>0.56652086313996186</v>
      </c>
      <c r="I740" s="122">
        <v>0.85815353397451455</v>
      </c>
      <c r="J740" s="122">
        <v>0.54383464096264644</v>
      </c>
      <c r="K740" s="100">
        <v>0.52414289235144329</v>
      </c>
      <c r="L740" s="101"/>
      <c r="M740" s="102">
        <v>739</v>
      </c>
      <c r="N740" s="125">
        <v>-0.11237008615841662</v>
      </c>
      <c r="O740" s="125">
        <v>0.37483097519636183</v>
      </c>
      <c r="P740" s="125">
        <v>1.0002557619768173</v>
      </c>
      <c r="Q740" s="125">
        <v>1.6794967632237607</v>
      </c>
      <c r="R740" s="125">
        <v>0.1895553038810327</v>
      </c>
      <c r="S740" s="125">
        <v>-0.15530288080571211</v>
      </c>
      <c r="T740" s="125">
        <v>0.16752335351820957</v>
      </c>
      <c r="U740" s="122">
        <v>1.0720603374333297</v>
      </c>
      <c r="V740" s="122">
        <v>0.11009918049885968</v>
      </c>
      <c r="W740" s="94">
        <v>6.0554243135349725E-2</v>
      </c>
      <c r="X740" s="56"/>
      <c r="Y740" s="95">
        <v>739</v>
      </c>
      <c r="Z740" s="122">
        <f>(幕後結果!$AB$2+幕後結果!$AB$4*幕後結果_最佳化!$N1741)*12/3</f>
        <v>-0.18780345000524554</v>
      </c>
      <c r="AA740" s="122">
        <f>(幕後結果!$AC$2+幕後結果!$AC$4*幕後結果_最佳化!$O1741)*12/3</f>
        <v>-0.87113754721323833</v>
      </c>
      <c r="AB740" s="122">
        <f>(幕後結果!$AD$2+幕後結果!$AD$4*幕後結果_最佳化!$P1741)*12/3</f>
        <v>1.3327625024188428</v>
      </c>
      <c r="AC740" s="122">
        <f>(幕後結果!$AE$2+幕後結果!$AE$4*幕後結果_最佳化!$Q1741)*12/3</f>
        <v>2.3997126634884292</v>
      </c>
      <c r="AD740" s="122">
        <f>(幕後結果!$AF$2+幕後結果!$AF$4*幕後結果_最佳化!$R1741)*12/3</f>
        <v>0.32986838765075932</v>
      </c>
      <c r="AE740" s="122">
        <f>(幕後結果!$AG$2+幕後結果!$AG$4*幕後結果_最佳化!$S1741)*12/3</f>
        <v>1.4192357362356443</v>
      </c>
      <c r="AF740" s="122">
        <f>(幕後結果!$AH$2+幕後結果!$AH$4*幕後結果_最佳化!$T1741)*12/3</f>
        <v>1.2658146805902968</v>
      </c>
      <c r="AG740" s="122">
        <f>(幕後結果!$AI$2+幕後結果!$AI$4*幕後結果_最佳化!$U1741)*12/3</f>
        <v>0.30508807849352371</v>
      </c>
      <c r="AH740" s="122">
        <f>(幕後結果!$AJ$2+幕後結果!$AJ$4*幕後結果_最佳化!$V1741)*12/3</f>
        <v>0.62752073684210719</v>
      </c>
      <c r="AI740" s="96">
        <f>(幕後結果!$AK$2+幕後結果!$AK$4*幕後結果_最佳化!$W1741)*12/3</f>
        <v>-0.19980032554083035</v>
      </c>
      <c r="AJ740" s="56"/>
      <c r="AK740" s="56"/>
      <c r="AL740" s="56"/>
      <c r="AM740" s="104">
        <v>739</v>
      </c>
      <c r="AN740" s="122">
        <f t="shared" si="144"/>
        <v>0.12690126526489148</v>
      </c>
      <c r="AO740" s="122">
        <f t="shared" si="145"/>
        <v>0.1267811807049378</v>
      </c>
      <c r="AP740" s="122">
        <f t="shared" si="146"/>
        <v>0.17241511318061056</v>
      </c>
      <c r="AQ740" s="122">
        <f t="shared" si="147"/>
        <v>0.12777704863509659</v>
      </c>
      <c r="AR740" s="122">
        <f t="shared" si="148"/>
        <v>0.13097919145875014</v>
      </c>
      <c r="AS740" s="122">
        <f t="shared" si="149"/>
        <v>0.11936766538423298</v>
      </c>
      <c r="AT740" s="122">
        <f t="shared" si="150"/>
        <v>3.0302805572787468E-3</v>
      </c>
      <c r="AU740" s="122">
        <f t="shared" si="151"/>
        <v>2.6467458748846755E-2</v>
      </c>
      <c r="AV740" s="122">
        <f t="shared" si="152"/>
        <v>6.7205290155345945E-2</v>
      </c>
      <c r="AW740" s="122">
        <f t="shared" si="153"/>
        <v>9.9075505910009021E-2</v>
      </c>
      <c r="AX740" s="122">
        <f t="shared" si="154"/>
        <v>0.99999999999999978</v>
      </c>
      <c r="AY740" s="122">
        <f>SUMPRODUCT(AN740:AW740,幕後結果_最佳化!$Z$1005:$AI$1005)</f>
        <v>-1.2331017957498615E-2</v>
      </c>
      <c r="AZ740" s="122">
        <f>(SUMPRODUCT(AN740:AW740,MMULT(AN740:AW740,幕後結果!$AB$9:$AK$18)))*252</f>
        <v>4.9575130585371649E-2</v>
      </c>
      <c r="BA740" s="122">
        <f t="shared" si="155"/>
        <v>0.22265473402865624</v>
      </c>
      <c r="BB740" s="98">
        <f t="shared" si="156"/>
        <v>-0.24805678710783774</v>
      </c>
      <c r="BC740" s="56"/>
      <c r="BD740" s="56"/>
    </row>
    <row r="741" spans="1:56">
      <c r="A741" s="91">
        <v>740</v>
      </c>
      <c r="B741" s="122">
        <v>0.59238347353751264</v>
      </c>
      <c r="C741" s="122">
        <v>0.76389608764973316</v>
      </c>
      <c r="D741" s="122">
        <v>0.62244822309422143</v>
      </c>
      <c r="E741" s="122">
        <v>0.95451686852758288</v>
      </c>
      <c r="F741" s="122">
        <v>0.73327866611065429</v>
      </c>
      <c r="G741" s="122">
        <v>0.25097617421411145</v>
      </c>
      <c r="H741" s="122">
        <v>0.84550347462054143</v>
      </c>
      <c r="I741" s="122">
        <v>0.56108240132364817</v>
      </c>
      <c r="J741" s="122">
        <v>0.68621091112241439</v>
      </c>
      <c r="K741" s="100">
        <v>0.60997307790554389</v>
      </c>
      <c r="L741" s="101"/>
      <c r="M741" s="102">
        <v>740</v>
      </c>
      <c r="N741" s="125">
        <v>0.23368046713632878</v>
      </c>
      <c r="O741" s="125">
        <v>0.71889141787646105</v>
      </c>
      <c r="P741" s="125">
        <v>0.31191706403524611</v>
      </c>
      <c r="Q741" s="125">
        <v>1.6903225516523093</v>
      </c>
      <c r="R741" s="125">
        <v>0.62275936069052473</v>
      </c>
      <c r="S741" s="125">
        <v>-0.67142103485724169</v>
      </c>
      <c r="T741" s="125">
        <v>1.017337189446474</v>
      </c>
      <c r="U741" s="122">
        <v>0.15371406115806213</v>
      </c>
      <c r="V741" s="122">
        <v>0.48513839546214721</v>
      </c>
      <c r="W741" s="94">
        <v>0.27924886692220752</v>
      </c>
      <c r="X741" s="56"/>
      <c r="Y741" s="95">
        <v>740</v>
      </c>
      <c r="Z741" s="122">
        <f>(幕後結果!$AB$2+幕後結果!$AB$4*幕後結果_最佳化!$N1742)*12/3</f>
        <v>0.2418357517807016</v>
      </c>
      <c r="AA741" s="122">
        <f>(幕後結果!$AC$2+幕後結果!$AC$4*幕後結果_最佳化!$O1742)*12/3</f>
        <v>-0.36693053781204954</v>
      </c>
      <c r="AB741" s="122">
        <f>(幕後結果!$AD$2+幕後結果!$AD$4*幕後結果_最佳化!$P1742)*12/3</f>
        <v>0.87586703813662303</v>
      </c>
      <c r="AC741" s="122">
        <f>(幕後結果!$AE$2+幕後結果!$AE$4*幕後結果_最佳化!$Q1742)*12/3</f>
        <v>2.3254388578349499</v>
      </c>
      <c r="AD741" s="122">
        <f>(幕後結果!$AF$2+幕後結果!$AF$4*幕後結果_最佳化!$R1742)*12/3</f>
        <v>0.57974266453103063</v>
      </c>
      <c r="AE741" s="122">
        <f>(幕後結果!$AG$2+幕後結果!$AG$4*幕後結果_最佳化!$S1742)*12/3</f>
        <v>1.1259552385052114</v>
      </c>
      <c r="AF741" s="122">
        <f>(幕後結果!$AH$2+幕後結果!$AH$4*幕後結果_最佳化!$T1742)*12/3</f>
        <v>2.1943353614467935</v>
      </c>
      <c r="AG741" s="122">
        <f>(幕後結果!$AI$2+幕後結果!$AI$4*幕後結果_最佳化!$U1742)*12/3</f>
        <v>-0.53413551769342449</v>
      </c>
      <c r="AH741" s="122">
        <f>(幕後結果!$AJ$2+幕後結果!$AJ$4*幕後結果_最佳化!$V1742)*12/3</f>
        <v>1.0881920181547571</v>
      </c>
      <c r="AI741" s="96">
        <f>(幕後結果!$AK$2+幕後結果!$AK$4*幕後結果_最佳化!$W1742)*12/3</f>
        <v>9.2518380928384103E-2</v>
      </c>
      <c r="AJ741" s="56"/>
      <c r="AK741" s="56"/>
      <c r="AL741" s="56"/>
      <c r="AM741" s="104">
        <v>740</v>
      </c>
      <c r="AN741" s="122">
        <f t="shared" si="144"/>
        <v>0.16087841236769751</v>
      </c>
      <c r="AO741" s="122">
        <f t="shared" si="145"/>
        <v>0.10114395927858183</v>
      </c>
      <c r="AP741" s="122">
        <f t="shared" si="146"/>
        <v>0.14475769737583161</v>
      </c>
      <c r="AQ741" s="122">
        <f t="shared" si="147"/>
        <v>4.0617625317815993E-2</v>
      </c>
      <c r="AR741" s="122">
        <f t="shared" si="148"/>
        <v>6.5153994408199953E-2</v>
      </c>
      <c r="AS741" s="122">
        <f t="shared" si="149"/>
        <v>2.4300528715610948E-3</v>
      </c>
      <c r="AT741" s="122">
        <f t="shared" si="150"/>
        <v>0.10208466368348637</v>
      </c>
      <c r="AU741" s="122">
        <f t="shared" si="151"/>
        <v>0.15383259238811672</v>
      </c>
      <c r="AV741" s="122">
        <f t="shared" si="152"/>
        <v>0.1396019665451155</v>
      </c>
      <c r="AW741" s="122">
        <f t="shared" si="153"/>
        <v>8.9499035763593249E-2</v>
      </c>
      <c r="AX741" s="122">
        <f t="shared" si="154"/>
        <v>0.99999999999999978</v>
      </c>
      <c r="AY741" s="122">
        <f>SUMPRODUCT(AN741:AW741,幕後結果_最佳化!$Z$1005:$AI$1005)</f>
        <v>-7.7668610745808705E-2</v>
      </c>
      <c r="AZ741" s="122">
        <f>(SUMPRODUCT(AN741:AW741,MMULT(AN741:AW741,幕後結果!$AB$9:$AK$18)))*252</f>
        <v>5.4807398122623807E-2</v>
      </c>
      <c r="BA741" s="122">
        <f t="shared" si="155"/>
        <v>0.23410979928790637</v>
      </c>
      <c r="BB741" s="98">
        <f t="shared" si="156"/>
        <v>-0.51500881685663402</v>
      </c>
      <c r="BC741" s="56"/>
      <c r="BD741" s="56"/>
    </row>
    <row r="742" spans="1:56">
      <c r="A742" s="91">
        <v>741</v>
      </c>
      <c r="B742" s="122">
        <v>0.82669081574237979</v>
      </c>
      <c r="C742" s="122">
        <v>0.79289516018156414</v>
      </c>
      <c r="D742" s="122">
        <v>0.14235692302874847</v>
      </c>
      <c r="E742" s="122">
        <v>0.42397191737728024</v>
      </c>
      <c r="F742" s="122">
        <v>0.69249967663093659</v>
      </c>
      <c r="G742" s="122">
        <v>0.36937102333719363</v>
      </c>
      <c r="H742" s="122">
        <v>0.61477374189385547</v>
      </c>
      <c r="I742" s="122">
        <v>0.50397965687134527</v>
      </c>
      <c r="J742" s="122">
        <v>0.77544882761407852</v>
      </c>
      <c r="K742" s="100">
        <v>0.85465732221264856</v>
      </c>
      <c r="L742" s="101"/>
      <c r="M742" s="102">
        <v>741</v>
      </c>
      <c r="N742" s="125">
        <v>0.94116878872298837</v>
      </c>
      <c r="O742" s="125">
        <v>0.81650794795665349</v>
      </c>
      <c r="P742" s="125">
        <v>-1.0697899965510389</v>
      </c>
      <c r="Q742" s="125">
        <v>-0.19174260042020494</v>
      </c>
      <c r="R742" s="125">
        <v>0.50294826404421955</v>
      </c>
      <c r="S742" s="125">
        <v>-0.33351966654468629</v>
      </c>
      <c r="T742" s="125">
        <v>0.29178303628741586</v>
      </c>
      <c r="U742" s="122">
        <v>9.9756858884884562E-3</v>
      </c>
      <c r="V742" s="122">
        <v>0.75691240193166542</v>
      </c>
      <c r="W742" s="94">
        <v>1.0566193285840049</v>
      </c>
      <c r="X742" s="56"/>
      <c r="Y742" s="95">
        <v>741</v>
      </c>
      <c r="Z742" s="122">
        <f>(幕後結果!$AB$2+幕後結果!$AB$4*幕後結果_最佳化!$N1743)*12/3</f>
        <v>1.1202181582393114</v>
      </c>
      <c r="AA742" s="122">
        <f>(幕後結果!$AC$2+幕後結果!$AC$4*幕後結果_最佳化!$O1743)*12/3</f>
        <v>-0.17093766541275435</v>
      </c>
      <c r="AB742" s="122">
        <f>(幕後結果!$AD$2+幕後結果!$AD$4*幕後結果_最佳化!$P1743)*12/3</f>
        <v>-9.7619344659965912E-2</v>
      </c>
      <c r="AC742" s="122">
        <f>(幕後結果!$AE$2+幕後結果!$AE$4*幕後結果_最佳化!$Q1743)*12/3</f>
        <v>0.69396339800520412</v>
      </c>
      <c r="AD742" s="122">
        <f>(幕後結果!$AF$2+幕後結果!$AF$4*幕後結果_最佳化!$R1743)*12/3</f>
        <v>0.19204919205238194</v>
      </c>
      <c r="AE742" s="122">
        <f>(幕後結果!$AG$2+幕後結果!$AG$4*幕後結果_最佳化!$S1743)*12/3</f>
        <v>0.2443840767285986</v>
      </c>
      <c r="AF742" s="122">
        <f>(幕後結果!$AH$2+幕後結果!$AH$4*幕後結果_最佳化!$T1743)*12/3</f>
        <v>1.7191903413069436</v>
      </c>
      <c r="AG742" s="122">
        <f>(幕後結果!$AI$2+幕後結果!$AI$4*幕後結果_最佳化!$U1743)*12/3</f>
        <v>-0.31518492804306741</v>
      </c>
      <c r="AH742" s="122">
        <f>(幕後結果!$AJ$2+幕後結果!$AJ$4*幕後結果_最佳化!$V1743)*12/3</f>
        <v>1.0712965462517394</v>
      </c>
      <c r="AI742" s="96">
        <f>(幕後結果!$AK$2+幕後結果!$AK$4*幕後結果_最佳化!$W1743)*12/3</f>
        <v>0.45037012691768535</v>
      </c>
      <c r="AJ742" s="56"/>
      <c r="AK742" s="56"/>
      <c r="AL742" s="56"/>
      <c r="AM742" s="104">
        <v>741</v>
      </c>
      <c r="AN742" s="122">
        <f t="shared" si="144"/>
        <v>6.6086883285390419E-2</v>
      </c>
      <c r="AO742" s="122">
        <f t="shared" si="145"/>
        <v>0.15151159181454293</v>
      </c>
      <c r="AP742" s="122">
        <f t="shared" si="146"/>
        <v>0.11474052853402594</v>
      </c>
      <c r="AQ742" s="122">
        <f t="shared" si="147"/>
        <v>1.334629178835791E-2</v>
      </c>
      <c r="AR742" s="122">
        <f t="shared" si="148"/>
        <v>0.15294028252391781</v>
      </c>
      <c r="AS742" s="122">
        <f t="shared" si="149"/>
        <v>0.11907680108330987</v>
      </c>
      <c r="AT742" s="122">
        <f t="shared" si="150"/>
        <v>0.13686655537182291</v>
      </c>
      <c r="AU742" s="122">
        <f t="shared" si="151"/>
        <v>2.6063676676241487E-2</v>
      </c>
      <c r="AV742" s="122">
        <f t="shared" si="152"/>
        <v>7.2625831852166006E-2</v>
      </c>
      <c r="AW742" s="122">
        <f t="shared" si="153"/>
        <v>0.14674155707022471</v>
      </c>
      <c r="AX742" s="122">
        <f t="shared" si="154"/>
        <v>0.99999999999999989</v>
      </c>
      <c r="AY742" s="122">
        <f>SUMPRODUCT(AN742:AW742,幕後結果_最佳化!$Z$1005:$AI$1005)</f>
        <v>-3.9588966946275249E-2</v>
      </c>
      <c r="AZ742" s="122">
        <f>(SUMPRODUCT(AN742:AW742,MMULT(AN742:AW742,幕後結果!$AB$9:$AK$18)))*252</f>
        <v>4.5043554365672159E-2</v>
      </c>
      <c r="BA742" s="122">
        <f t="shared" si="155"/>
        <v>0.21223466815219458</v>
      </c>
      <c r="BB742" s="98">
        <f t="shared" si="156"/>
        <v>-0.38866867352284779</v>
      </c>
      <c r="BC742" s="56"/>
      <c r="BD742" s="56"/>
    </row>
    <row r="743" spans="1:56">
      <c r="A743" s="91">
        <v>742</v>
      </c>
      <c r="B743" s="122">
        <v>0.28756932150881087</v>
      </c>
      <c r="C743" s="122">
        <v>0.3410948689020652</v>
      </c>
      <c r="D743" s="122">
        <v>0.81945801080709435</v>
      </c>
      <c r="E743" s="122">
        <v>0.87127101332448587</v>
      </c>
      <c r="F743" s="122">
        <v>0.61815606096247899</v>
      </c>
      <c r="G743" s="122">
        <v>0.45287544243974898</v>
      </c>
      <c r="H743" s="122">
        <v>0.81866342143028081</v>
      </c>
      <c r="I743" s="122">
        <v>0.80929857577275754</v>
      </c>
      <c r="J743" s="122">
        <v>0.51653715779856157</v>
      </c>
      <c r="K743" s="100">
        <v>0.89463305657549941</v>
      </c>
      <c r="L743" s="101"/>
      <c r="M743" s="102">
        <v>742</v>
      </c>
      <c r="N743" s="125">
        <v>-0.56049970178639053</v>
      </c>
      <c r="O743" s="125">
        <v>-0.40947686981187265</v>
      </c>
      <c r="P743" s="125">
        <v>0.91330152908475393</v>
      </c>
      <c r="Q743" s="125">
        <v>1.1324198263819223</v>
      </c>
      <c r="R743" s="125">
        <v>0.30064150536987971</v>
      </c>
      <c r="S743" s="125">
        <v>-0.11839979919494949</v>
      </c>
      <c r="T743" s="125">
        <v>0.91028323600344885</v>
      </c>
      <c r="U743" s="122">
        <v>0.8753144231609632</v>
      </c>
      <c r="V743" s="122">
        <v>4.1464385843579844E-2</v>
      </c>
      <c r="W743" s="94">
        <v>1.2515499909771406</v>
      </c>
      <c r="X743" s="56"/>
      <c r="Y743" s="95">
        <v>742</v>
      </c>
      <c r="Z743" s="122">
        <f>(幕後結果!$AB$2+幕後結果!$AB$4*幕後結果_最佳化!$N1744)*12/3</f>
        <v>-0.74417895214483265</v>
      </c>
      <c r="AA743" s="122">
        <f>(幕後結果!$AC$2+幕後結果!$AC$4*幕後結果_最佳化!$O1744)*12/3</f>
        <v>-1.9909067301215266</v>
      </c>
      <c r="AB743" s="122">
        <f>(幕後結果!$AD$2+幕後結果!$AD$4*幕後結果_最佳化!$P1744)*12/3</f>
        <v>1.042838792497808</v>
      </c>
      <c r="AC743" s="122">
        <f>(幕後結果!$AE$2+幕後結果!$AE$4*幕後結果_最佳化!$Q1744)*12/3</f>
        <v>1.8201025841061966</v>
      </c>
      <c r="AD743" s="122">
        <f>(幕後結果!$AF$2+幕後結果!$AF$4*幕後結果_最佳化!$R1744)*12/3</f>
        <v>0.28166136254952712</v>
      </c>
      <c r="AE743" s="122">
        <f>(幕後結果!$AG$2+幕後結果!$AG$4*幕後結果_最佳化!$S1744)*12/3</f>
        <v>0.84222507637937183</v>
      </c>
      <c r="AF743" s="122">
        <f>(幕後結果!$AH$2+幕後結果!$AH$4*幕後結果_最佳化!$T1744)*12/3</f>
        <v>1.9270069886908423</v>
      </c>
      <c r="AG743" s="122">
        <f>(幕後結果!$AI$2+幕後結果!$AI$4*幕後結果_最佳化!$U1744)*12/3</f>
        <v>-7.1923465410393073E-2</v>
      </c>
      <c r="AH743" s="122">
        <f>(幕後結果!$AJ$2+幕後結果!$AJ$4*幕後結果_最佳化!$V1744)*12/3</f>
        <v>0.34903422657780031</v>
      </c>
      <c r="AI743" s="96">
        <f>(幕後結果!$AK$2+幕後結果!$AK$4*幕後結果_最佳化!$W1744)*12/3</f>
        <v>0.14508537161723295</v>
      </c>
      <c r="AJ743" s="56"/>
      <c r="AK743" s="56"/>
      <c r="AL743" s="56"/>
      <c r="AM743" s="104">
        <v>742</v>
      </c>
      <c r="AN743" s="122">
        <f t="shared" si="144"/>
        <v>7.9793210508366255E-2</v>
      </c>
      <c r="AO743" s="122">
        <f t="shared" si="145"/>
        <v>3.1612714897525485E-2</v>
      </c>
      <c r="AP743" s="122">
        <f t="shared" si="146"/>
        <v>0.12871470507033439</v>
      </c>
      <c r="AQ743" s="122">
        <f t="shared" si="147"/>
        <v>8.9146052580653362E-2</v>
      </c>
      <c r="AR743" s="122">
        <f t="shared" si="148"/>
        <v>0.13102242253164254</v>
      </c>
      <c r="AS743" s="122">
        <f t="shared" si="149"/>
        <v>0.18291325966858915</v>
      </c>
      <c r="AT743" s="122">
        <f t="shared" si="150"/>
        <v>0.20109686029824317</v>
      </c>
      <c r="AU743" s="122">
        <f t="shared" si="151"/>
        <v>2.0620260373684578E-2</v>
      </c>
      <c r="AV743" s="122">
        <f t="shared" si="152"/>
        <v>0.12678211700709874</v>
      </c>
      <c r="AW743" s="122">
        <f t="shared" si="153"/>
        <v>8.2983970638625046E-3</v>
      </c>
      <c r="AX743" s="122">
        <f t="shared" si="154"/>
        <v>1.0000000000000002</v>
      </c>
      <c r="AY743" s="122">
        <f>SUMPRODUCT(AN743:AW743,幕後結果_最佳化!$Z$1005:$AI$1005)</f>
        <v>0.37188873511728338</v>
      </c>
      <c r="AZ743" s="122">
        <f>(SUMPRODUCT(AN743:AW743,MMULT(AN743:AW743,幕後結果!$AB$9:$AK$18)))*252</f>
        <v>4.5725079049783512E-2</v>
      </c>
      <c r="BA743" s="122">
        <f t="shared" si="155"/>
        <v>0.21383423264244553</v>
      </c>
      <c r="BB743" s="98">
        <f t="shared" si="156"/>
        <v>1.538522298566614</v>
      </c>
      <c r="BC743" s="56"/>
      <c r="BD743" s="56"/>
    </row>
    <row r="744" spans="1:56">
      <c r="A744" s="91">
        <v>743</v>
      </c>
      <c r="B744" s="122">
        <v>0.22507681250014033</v>
      </c>
      <c r="C744" s="122">
        <v>0.94775817408145624</v>
      </c>
      <c r="D744" s="122">
        <v>1.6119240939786117E-2</v>
      </c>
      <c r="E744" s="122">
        <v>0.46893511214002537</v>
      </c>
      <c r="F744" s="122">
        <v>0.31685717827560378</v>
      </c>
      <c r="G744" s="122">
        <v>0.77207452865537229</v>
      </c>
      <c r="H744" s="122">
        <v>0.97720536690557536</v>
      </c>
      <c r="I744" s="122">
        <v>6.6358871089891025E-3</v>
      </c>
      <c r="J744" s="122">
        <v>0.83386587592240424</v>
      </c>
      <c r="K744" s="100">
        <v>0.24302504883005782</v>
      </c>
      <c r="L744" s="101"/>
      <c r="M744" s="102">
        <v>743</v>
      </c>
      <c r="N744" s="125">
        <v>-0.7551589347753076</v>
      </c>
      <c r="O744" s="125">
        <v>1.6234949040756717</v>
      </c>
      <c r="P744" s="125">
        <v>-2.1414411204965154</v>
      </c>
      <c r="Q744" s="125">
        <v>-7.7946985214263104E-2</v>
      </c>
      <c r="R744" s="125">
        <v>-0.47650540648178685</v>
      </c>
      <c r="S744" s="125">
        <v>0.74569622071501396</v>
      </c>
      <c r="T744" s="125">
        <v>1.9991764453374374</v>
      </c>
      <c r="U744" s="122">
        <v>-2.4763920786745031</v>
      </c>
      <c r="V744" s="122">
        <v>0.96955520946670992</v>
      </c>
      <c r="W744" s="94">
        <v>-0.69660488537037302</v>
      </c>
      <c r="X744" s="56"/>
      <c r="Y744" s="95">
        <v>743</v>
      </c>
      <c r="Z744" s="122">
        <f>(幕後結果!$AB$2+幕後結果!$AB$4*幕後結果_最佳化!$N1745)*12/3</f>
        <v>-0.98585820011987979</v>
      </c>
      <c r="AA744" s="122">
        <f>(幕後結果!$AC$2+幕後結果!$AC$4*幕後結果_最佳化!$O1745)*12/3</f>
        <v>0.79376365248028991</v>
      </c>
      <c r="AB744" s="122">
        <f>(幕後結果!$AD$2+幕後結果!$AD$4*幕後結果_最佳化!$P1745)*12/3</f>
        <v>-1.4545510131164248</v>
      </c>
      <c r="AC744" s="122">
        <f>(幕後結果!$AE$2+幕後結果!$AE$4*幕後結果_最佳化!$Q1745)*12/3</f>
        <v>0.56244115682827456</v>
      </c>
      <c r="AD744" s="122">
        <f>(幕後結果!$AF$2+幕後結果!$AF$4*幕後結果_最佳化!$R1745)*12/3</f>
        <v>-0.40766478126736905</v>
      </c>
      <c r="AE744" s="122">
        <f>(幕後結果!$AG$2+幕後結果!$AG$4*幕後結果_最佳化!$S1745)*12/3</f>
        <v>0.64730181958449207</v>
      </c>
      <c r="AF744" s="122">
        <f>(幕後結果!$AH$2+幕後結果!$AH$4*幕後結果_最佳化!$T1745)*12/3</f>
        <v>2.5373521427149113</v>
      </c>
      <c r="AG744" s="122">
        <f>(幕後結果!$AI$2+幕後結果!$AI$4*幕後結果_最佳化!$U1745)*12/3</f>
        <v>-4.1821757632854695</v>
      </c>
      <c r="AH744" s="122">
        <f>(幕後結果!$AJ$2+幕後結果!$AJ$4*幕後結果_最佳化!$V1745)*12/3</f>
        <v>0.98391774710440261</v>
      </c>
      <c r="AI744" s="96">
        <f>(幕後結果!$AK$2+幕後結果!$AK$4*幕後結果_最佳化!$W1745)*12/3</f>
        <v>-0.67157129874294752</v>
      </c>
      <c r="AJ744" s="56"/>
      <c r="AK744" s="56"/>
      <c r="AL744" s="56"/>
      <c r="AM744" s="104">
        <v>743</v>
      </c>
      <c r="AN744" s="122">
        <f t="shared" si="144"/>
        <v>0.19964581165053552</v>
      </c>
      <c r="AO744" s="122">
        <f t="shared" si="145"/>
        <v>6.6389468327489667E-3</v>
      </c>
      <c r="AP744" s="122">
        <f t="shared" si="146"/>
        <v>6.4403194296217464E-2</v>
      </c>
      <c r="AQ744" s="122">
        <f t="shared" si="147"/>
        <v>0.13987857085381233</v>
      </c>
      <c r="AR744" s="122">
        <f t="shared" si="148"/>
        <v>0.20375679567281044</v>
      </c>
      <c r="AS744" s="122">
        <f t="shared" si="149"/>
        <v>0.16568827758126245</v>
      </c>
      <c r="AT744" s="122">
        <f t="shared" si="150"/>
        <v>5.6742838259688289E-2</v>
      </c>
      <c r="AU744" s="122">
        <f t="shared" si="151"/>
        <v>8.6063676285858204E-2</v>
      </c>
      <c r="AV744" s="122">
        <f t="shared" si="152"/>
        <v>3.2032365312675816E-2</v>
      </c>
      <c r="AW744" s="122">
        <f t="shared" si="153"/>
        <v>4.5149523254390589E-2</v>
      </c>
      <c r="AX744" s="122">
        <f t="shared" si="154"/>
        <v>1</v>
      </c>
      <c r="AY744" s="122">
        <f>SUMPRODUCT(AN744:AW744,幕後結果_最佳化!$Z$1005:$AI$1005)</f>
        <v>0.15234484814806215</v>
      </c>
      <c r="AZ744" s="122">
        <f>(SUMPRODUCT(AN744:AW744,MMULT(AN744:AW744,幕後結果!$AB$9:$AK$18)))*252</f>
        <v>4.9588966785607071E-2</v>
      </c>
      <c r="BA744" s="122">
        <f t="shared" si="155"/>
        <v>0.22268580283800551</v>
      </c>
      <c r="BB744" s="98">
        <f t="shared" si="156"/>
        <v>0.49147654117707112</v>
      </c>
      <c r="BC744" s="56"/>
      <c r="BD744" s="56"/>
    </row>
    <row r="745" spans="1:56">
      <c r="A745" s="91">
        <v>744</v>
      </c>
      <c r="B745" s="122">
        <v>0.29448982500899623</v>
      </c>
      <c r="C745" s="122">
        <v>0.23468474969187358</v>
      </c>
      <c r="D745" s="122">
        <v>0.18780495574716305</v>
      </c>
      <c r="E745" s="122">
        <v>1.3446270034657815E-2</v>
      </c>
      <c r="F745" s="122">
        <v>0.36396376162152166</v>
      </c>
      <c r="G745" s="122">
        <v>0.78723225774647609</v>
      </c>
      <c r="H745" s="122">
        <v>0.82681407525672834</v>
      </c>
      <c r="I745" s="122">
        <v>0.51326502836948062</v>
      </c>
      <c r="J745" s="122">
        <v>0.65519754727490587</v>
      </c>
      <c r="K745" s="100">
        <v>0.51892982179968761</v>
      </c>
      <c r="L745" s="101"/>
      <c r="M745" s="102">
        <v>744</v>
      </c>
      <c r="N745" s="125">
        <v>-0.54031524009635223</v>
      </c>
      <c r="O745" s="125">
        <v>-0.72350529955611675</v>
      </c>
      <c r="P745" s="125">
        <v>-0.88601413294941944</v>
      </c>
      <c r="Q745" s="125">
        <v>-2.2130740611975859</v>
      </c>
      <c r="R745" s="125">
        <v>-0.34788370514840289</v>
      </c>
      <c r="S745" s="125">
        <v>0.79685459320611884</v>
      </c>
      <c r="T745" s="125">
        <v>0.94165002403997777</v>
      </c>
      <c r="U745" s="122">
        <v>3.3256624479304969E-2</v>
      </c>
      <c r="V745" s="122">
        <v>0.39939129722371136</v>
      </c>
      <c r="W745" s="94">
        <v>4.7467846263990109E-2</v>
      </c>
      <c r="X745" s="56"/>
      <c r="Y745" s="95">
        <v>744</v>
      </c>
      <c r="Z745" s="122">
        <f>(幕後結果!$AB$2+幕後結果!$AB$4*幕後結果_最佳化!$N1746)*12/3</f>
        <v>-0.7191189257226217</v>
      </c>
      <c r="AA745" s="122">
        <f>(幕後結果!$AC$2+幕後結果!$AC$4*幕後結果_最佳化!$O1746)*12/3</f>
        <v>-2.4219070792443791</v>
      </c>
      <c r="AB745" s="122">
        <f>(幕後結果!$AD$2+幕後結果!$AD$4*幕後結果_最佳化!$P1746)*12/3</f>
        <v>-0.5410852785912218</v>
      </c>
      <c r="AC745" s="122">
        <f>(幕後結果!$AE$2+幕後結果!$AE$4*幕後結果_最佳化!$Q1746)*12/3</f>
        <v>-1.0831932232406269</v>
      </c>
      <c r="AD745" s="122">
        <f>(幕後結果!$AF$2+幕後結果!$AF$4*幕後結果_最佳化!$R1746)*12/3</f>
        <v>-0.64269414429516636</v>
      </c>
      <c r="AE745" s="122">
        <f>(幕後結果!$AG$2+幕後結果!$AG$4*幕後結果_最佳化!$S1746)*12/3</f>
        <v>-0.80544302884032104</v>
      </c>
      <c r="AF745" s="122">
        <f>(幕後結果!$AH$2+幕後結果!$AH$4*幕後結果_最佳化!$T1746)*12/3</f>
        <v>1.9625810697969923</v>
      </c>
      <c r="AG745" s="122">
        <f>(幕後結果!$AI$2+幕後結果!$AI$4*幕後結果_最佳化!$U1746)*12/3</f>
        <v>-1.0145200322503416</v>
      </c>
      <c r="AH745" s="122">
        <f>(幕後結果!$AJ$2+幕後結果!$AJ$4*幕後結果_最佳化!$V1746)*12/3</f>
        <v>5.8632817488887129E-2</v>
      </c>
      <c r="AI745" s="96">
        <f>(幕後結果!$AK$2+幕後結果!$AK$4*幕後結果_最佳化!$W1746)*12/3</f>
        <v>-0.70846103054212284</v>
      </c>
      <c r="AJ745" s="56"/>
      <c r="AK745" s="56"/>
      <c r="AL745" s="56"/>
      <c r="AM745" s="104">
        <v>744</v>
      </c>
      <c r="AN745" s="122">
        <f t="shared" si="144"/>
        <v>0.14101009931841157</v>
      </c>
      <c r="AO745" s="122">
        <f t="shared" si="145"/>
        <v>0.13011646469229851</v>
      </c>
      <c r="AP745" s="122">
        <f t="shared" si="146"/>
        <v>3.6064801750045269E-2</v>
      </c>
      <c r="AQ745" s="122">
        <f t="shared" si="147"/>
        <v>0.13524779326523856</v>
      </c>
      <c r="AR745" s="122">
        <f t="shared" si="148"/>
        <v>0.16183960691997107</v>
      </c>
      <c r="AS745" s="122">
        <f t="shared" si="149"/>
        <v>2.9069207954249603E-2</v>
      </c>
      <c r="AT745" s="122">
        <f t="shared" si="150"/>
        <v>0.10321577796453266</v>
      </c>
      <c r="AU745" s="122">
        <f t="shared" si="151"/>
        <v>7.2798433541670871E-2</v>
      </c>
      <c r="AV745" s="122">
        <f t="shared" si="152"/>
        <v>0.14018761083952189</v>
      </c>
      <c r="AW745" s="122">
        <f t="shared" si="153"/>
        <v>5.045020375405998E-2</v>
      </c>
      <c r="AX745" s="122">
        <f t="shared" si="154"/>
        <v>1</v>
      </c>
      <c r="AY745" s="122">
        <f>SUMPRODUCT(AN745:AW745,幕後結果_最佳化!$Z$1005:$AI$1005)</f>
        <v>2.2890895400619685E-4</v>
      </c>
      <c r="AZ745" s="122">
        <f>(SUMPRODUCT(AN745:AW745,MMULT(AN745:AW745,幕後結果!$AB$9:$AK$18)))*252</f>
        <v>4.525429015525307E-2</v>
      </c>
      <c r="BA745" s="122">
        <f t="shared" si="155"/>
        <v>0.21273055764335566</v>
      </c>
      <c r="BB745" s="98">
        <f t="shared" si="156"/>
        <v>-0.20058750147936996</v>
      </c>
      <c r="BC745" s="56"/>
      <c r="BD745" s="56"/>
    </row>
    <row r="746" spans="1:56">
      <c r="A746" s="91">
        <v>745</v>
      </c>
      <c r="B746" s="122">
        <v>0.80637115208607946</v>
      </c>
      <c r="C746" s="122">
        <v>0.79606811329366334</v>
      </c>
      <c r="D746" s="122">
        <v>0.53515579068487229</v>
      </c>
      <c r="E746" s="122">
        <v>0.2668435597305312</v>
      </c>
      <c r="F746" s="122">
        <v>0.11694854848113945</v>
      </c>
      <c r="G746" s="122">
        <v>0.86033458588878875</v>
      </c>
      <c r="H746" s="122">
        <v>0.93555542378360279</v>
      </c>
      <c r="I746" s="122">
        <v>9.0666235289974972E-2</v>
      </c>
      <c r="J746" s="122">
        <v>0.54865349833593302</v>
      </c>
      <c r="K746" s="100">
        <v>0.92129024691127248</v>
      </c>
      <c r="L746" s="101"/>
      <c r="M746" s="102">
        <v>745</v>
      </c>
      <c r="N746" s="125">
        <v>0.86460123248572696</v>
      </c>
      <c r="O746" s="125">
        <v>0.82765877281830991</v>
      </c>
      <c r="P746" s="125">
        <v>8.8236863626854928E-2</v>
      </c>
      <c r="Q746" s="125">
        <v>-0.62238746706693804</v>
      </c>
      <c r="R746" s="125">
        <v>-1.1903799319676918</v>
      </c>
      <c r="S746" s="125">
        <v>1.0818238018589732</v>
      </c>
      <c r="T746" s="125">
        <v>1.5184970110496416</v>
      </c>
      <c r="U746" s="122">
        <v>-1.3366635939959981</v>
      </c>
      <c r="V746" s="122">
        <v>0.12226013427403123</v>
      </c>
      <c r="W746" s="94">
        <v>1.4138038386789715</v>
      </c>
      <c r="X746" s="56"/>
      <c r="Y746" s="95">
        <v>745</v>
      </c>
      <c r="Z746" s="122">
        <f>(幕後結果!$AB$2+幕後結果!$AB$4*幕後結果_最佳化!$N1747)*12/3</f>
        <v>1.0251556784042961</v>
      </c>
      <c r="AA746" s="122">
        <f>(幕後結果!$AC$2+幕後結果!$AC$4*幕後結果_最佳化!$O1747)*12/3</f>
        <v>-0.16222359331960723</v>
      </c>
      <c r="AB746" s="122">
        <f>(幕後結果!$AD$2+幕後結果!$AD$4*幕後結果_最佳化!$P1747)*12/3</f>
        <v>0.88324048172476066</v>
      </c>
      <c r="AC746" s="122">
        <f>(幕後結果!$AE$2+幕後結果!$AE$4*幕後結果_最佳化!$Q1747)*12/3</f>
        <v>0.65203875948756551</v>
      </c>
      <c r="AD746" s="122">
        <f>(幕後結果!$AF$2+幕後結果!$AF$4*幕後結果_最佳化!$R1747)*12/3</f>
        <v>-0.86584694175049259</v>
      </c>
      <c r="AE746" s="122">
        <f>(幕後結果!$AG$2+幕後結果!$AG$4*幕後結果_最佳化!$S1747)*12/3</f>
        <v>1.075162663819643</v>
      </c>
      <c r="AF746" s="122">
        <f>(幕後結果!$AH$2+幕後結果!$AH$4*幕後結果_最佳化!$T1747)*12/3</f>
        <v>2.5179058654081485</v>
      </c>
      <c r="AG746" s="122">
        <f>(幕後結果!$AI$2+幕後結果!$AI$4*幕後結果_最佳化!$U1747)*12/3</f>
        <v>-2.1176944300302103</v>
      </c>
      <c r="AH746" s="122">
        <f>(幕後結果!$AJ$2+幕後結果!$AJ$4*幕後結果_最佳化!$V1747)*12/3</f>
        <v>0.67140987116943462</v>
      </c>
      <c r="AI746" s="96">
        <f>(幕後結果!$AK$2+幕後結果!$AK$4*幕後結果_最佳化!$W1747)*12/3</f>
        <v>0.38841140560859194</v>
      </c>
      <c r="AJ746" s="56"/>
      <c r="AK746" s="56"/>
      <c r="AL746" s="56"/>
      <c r="AM746" s="104">
        <v>745</v>
      </c>
      <c r="AN746" s="122">
        <f t="shared" si="144"/>
        <v>0.12930156463425904</v>
      </c>
      <c r="AO746" s="122">
        <f t="shared" si="145"/>
        <v>3.1562080860296479E-2</v>
      </c>
      <c r="AP746" s="122">
        <f t="shared" si="146"/>
        <v>4.9466616608175161E-2</v>
      </c>
      <c r="AQ746" s="122">
        <f t="shared" si="147"/>
        <v>0.2064968134318387</v>
      </c>
      <c r="AR746" s="122">
        <f t="shared" si="148"/>
        <v>2.2028211938135422E-2</v>
      </c>
      <c r="AS746" s="122">
        <f t="shared" si="149"/>
        <v>0.11710599584529255</v>
      </c>
      <c r="AT746" s="122">
        <f t="shared" si="150"/>
        <v>0.10209038216026567</v>
      </c>
      <c r="AU746" s="122">
        <f t="shared" si="151"/>
        <v>0.2446555738840851</v>
      </c>
      <c r="AV746" s="122">
        <f t="shared" si="152"/>
        <v>8.9857860097409509E-2</v>
      </c>
      <c r="AW746" s="122">
        <f t="shared" si="153"/>
        <v>7.4349005402422905E-3</v>
      </c>
      <c r="AX746" s="122">
        <f t="shared" si="154"/>
        <v>0.99999999999999989</v>
      </c>
      <c r="AY746" s="122">
        <f>SUMPRODUCT(AN746:AW746,幕後結果_最佳化!$Z$1005:$AI$1005)</f>
        <v>0.11697507324123613</v>
      </c>
      <c r="AZ746" s="122">
        <f>(SUMPRODUCT(AN746:AW746,MMULT(AN746:AW746,幕後結果!$AB$9:$AK$18)))*252</f>
        <v>5.9175355368679294E-2</v>
      </c>
      <c r="BA746" s="122">
        <f t="shared" si="155"/>
        <v>0.24325985153468974</v>
      </c>
      <c r="BB746" s="98">
        <f t="shared" si="156"/>
        <v>0.30451006515833856</v>
      </c>
      <c r="BC746" s="56"/>
      <c r="BD746" s="56"/>
    </row>
    <row r="747" spans="1:56">
      <c r="A747" s="91">
        <v>746</v>
      </c>
      <c r="B747" s="122">
        <v>0.81779545795934627</v>
      </c>
      <c r="C747" s="122">
        <v>0.33066302376230494</v>
      </c>
      <c r="D747" s="122">
        <v>0.3173899596840446</v>
      </c>
      <c r="E747" s="122">
        <v>0.2418808663879084</v>
      </c>
      <c r="F747" s="122">
        <v>0.34066603011060259</v>
      </c>
      <c r="G747" s="122">
        <v>0.93790231956853609</v>
      </c>
      <c r="H747" s="122">
        <v>0.33390824743008007</v>
      </c>
      <c r="I747" s="122">
        <v>0.39648671992485385</v>
      </c>
      <c r="J747" s="122">
        <v>0.36675589219634785</v>
      </c>
      <c r="K747" s="100">
        <v>0.58066375247718072</v>
      </c>
      <c r="L747" s="101"/>
      <c r="M747" s="102">
        <v>746</v>
      </c>
      <c r="N747" s="125">
        <v>0.90699567552889815</v>
      </c>
      <c r="O747" s="125">
        <v>-0.43808309629725539</v>
      </c>
      <c r="P747" s="125">
        <v>-0.47500989657664572</v>
      </c>
      <c r="Q747" s="125">
        <v>-0.70026514804202922</v>
      </c>
      <c r="R747" s="125">
        <v>-0.41064609299435234</v>
      </c>
      <c r="S747" s="125">
        <v>1.537400104302191</v>
      </c>
      <c r="T747" s="125">
        <v>-0.42914666396224815</v>
      </c>
      <c r="U747" s="122">
        <v>-0.26245141257550375</v>
      </c>
      <c r="V747" s="122">
        <v>-0.34045781720100005</v>
      </c>
      <c r="W747" s="94">
        <v>0.20359180837524843</v>
      </c>
      <c r="X747" s="56"/>
      <c r="Y747" s="95">
        <v>746</v>
      </c>
      <c r="Z747" s="122">
        <f>(幕後結果!$AB$2+幕後結果!$AB$4*幕後結果_最佳化!$N1748)*12/3</f>
        <v>1.0777905159903352</v>
      </c>
      <c r="AA747" s="122">
        <f>(幕後結果!$AC$2+幕後結果!$AC$4*幕後結果_最佳化!$O1748)*12/3</f>
        <v>-1.9028247523207853</v>
      </c>
      <c r="AB747" s="122">
        <f>(幕後結果!$AD$2+幕後結果!$AD$4*幕後結果_最佳化!$P1748)*12/3</f>
        <v>0.27971331471833827</v>
      </c>
      <c r="AC747" s="122">
        <f>(幕後結果!$AE$2+幕後結果!$AE$4*幕後結果_最佳化!$Q1748)*12/3</f>
        <v>0.24630847166894854</v>
      </c>
      <c r="AD747" s="122">
        <f>(幕後結果!$AF$2+幕後結果!$AF$4*幕後結果_最佳化!$R1748)*12/3</f>
        <v>-0.54339687017365224</v>
      </c>
      <c r="AE747" s="122">
        <f>(幕後結果!$AG$2+幕後結果!$AG$4*幕後結果_最佳化!$S1748)*12/3</f>
        <v>1.0198775489420786</v>
      </c>
      <c r="AF747" s="122">
        <f>(幕後結果!$AH$2+幕後結果!$AH$4*幕後結果_最佳化!$T1748)*12/3</f>
        <v>0.86008198458576146</v>
      </c>
      <c r="AG747" s="122">
        <f>(幕後結果!$AI$2+幕後結果!$AI$4*幕後結果_最佳化!$U1748)*12/3</f>
        <v>-0.65193579000177926</v>
      </c>
      <c r="AH747" s="122">
        <f>(幕後結果!$AJ$2+幕後結果!$AJ$4*幕後結果_最佳化!$V1748)*12/3</f>
        <v>-0.303181236064062</v>
      </c>
      <c r="AI747" s="96">
        <f>(幕後結果!$AK$2+幕後結果!$AK$4*幕後結果_最佳化!$W1748)*12/3</f>
        <v>-0.24857857419919491</v>
      </c>
      <c r="AJ747" s="56"/>
      <c r="AK747" s="56"/>
      <c r="AL747" s="56"/>
      <c r="AM747" s="104">
        <v>746</v>
      </c>
      <c r="AN747" s="122">
        <f t="shared" si="144"/>
        <v>3.6002422917213811E-2</v>
      </c>
      <c r="AO747" s="122">
        <f t="shared" si="145"/>
        <v>1.4886657992513236E-2</v>
      </c>
      <c r="AP747" s="122">
        <f t="shared" si="146"/>
        <v>9.575269609364459E-2</v>
      </c>
      <c r="AQ747" s="122">
        <f t="shared" si="147"/>
        <v>0.18551186635643366</v>
      </c>
      <c r="AR747" s="122">
        <f t="shared" si="148"/>
        <v>0.26192437848082506</v>
      </c>
      <c r="AS747" s="122">
        <f t="shared" si="149"/>
        <v>9.1825521699542251E-2</v>
      </c>
      <c r="AT747" s="122">
        <f t="shared" si="150"/>
        <v>2.4752585441947996E-2</v>
      </c>
      <c r="AU747" s="122">
        <f t="shared" si="151"/>
        <v>0.2335898039952026</v>
      </c>
      <c r="AV747" s="122">
        <f t="shared" si="152"/>
        <v>1.2291872085952102E-2</v>
      </c>
      <c r="AW747" s="122">
        <f t="shared" si="153"/>
        <v>4.3462194936724846E-2</v>
      </c>
      <c r="AX747" s="122">
        <f t="shared" si="154"/>
        <v>1</v>
      </c>
      <c r="AY747" s="122">
        <f>SUMPRODUCT(AN747:AW747,幕後結果_最佳化!$Z$1005:$AI$1005)</f>
        <v>-6.268914566339677E-4</v>
      </c>
      <c r="AZ747" s="122">
        <f>(SUMPRODUCT(AN747:AW747,MMULT(AN747:AW747,幕後結果!$AB$9:$AK$18)))*252</f>
        <v>4.7573638273531629E-2</v>
      </c>
      <c r="BA747" s="122">
        <f t="shared" si="155"/>
        <v>0.21811381953817513</v>
      </c>
      <c r="BB747" s="98">
        <f t="shared" si="156"/>
        <v>-0.19956044760848232</v>
      </c>
      <c r="BC747" s="56"/>
      <c r="BD747" s="56"/>
    </row>
    <row r="748" spans="1:56">
      <c r="A748" s="91">
        <v>747</v>
      </c>
      <c r="B748" s="122">
        <v>3.2976839725393781E-3</v>
      </c>
      <c r="C748" s="122">
        <v>8.4717110705674337E-3</v>
      </c>
      <c r="D748" s="122">
        <v>0.44009645023026844</v>
      </c>
      <c r="E748" s="122">
        <v>0.57247500519061179</v>
      </c>
      <c r="F748" s="122">
        <v>0.48011017911411025</v>
      </c>
      <c r="G748" s="122">
        <v>0.90495776467243938</v>
      </c>
      <c r="H748" s="122">
        <v>0.3741145460963109</v>
      </c>
      <c r="I748" s="122">
        <v>0.72996725928437622</v>
      </c>
      <c r="J748" s="122">
        <v>0.78395964711800437</v>
      </c>
      <c r="K748" s="100">
        <v>0.32614281620455055</v>
      </c>
      <c r="L748" s="101"/>
      <c r="M748" s="102">
        <v>747</v>
      </c>
      <c r="N748" s="125">
        <v>-2.7166129856223442</v>
      </c>
      <c r="O748" s="125">
        <v>-2.387933178192625</v>
      </c>
      <c r="P748" s="125">
        <v>-0.15072468425876862</v>
      </c>
      <c r="Q748" s="125">
        <v>0.18267887819881332</v>
      </c>
      <c r="R748" s="125">
        <v>-4.9877059730823188E-2</v>
      </c>
      <c r="S748" s="125">
        <v>1.3103292671895668</v>
      </c>
      <c r="T748" s="125">
        <v>-0.32097532229231995</v>
      </c>
      <c r="U748" s="122">
        <v>0.61271397342718203</v>
      </c>
      <c r="V748" s="122">
        <v>0.78563610534611106</v>
      </c>
      <c r="W748" s="94">
        <v>-0.45058922710013</v>
      </c>
      <c r="X748" s="56"/>
      <c r="Y748" s="95">
        <v>747</v>
      </c>
      <c r="Z748" s="122">
        <f>(幕後結果!$AB$2+幕後結果!$AB$4*幕後結果_最佳化!$N1749)*12/3</f>
        <v>-3.4211022554240085</v>
      </c>
      <c r="AA748" s="122">
        <f>(幕後結果!$AC$2+幕後結果!$AC$4*幕後結果_最佳化!$O1749)*12/3</f>
        <v>-4.9046978690580092</v>
      </c>
      <c r="AB748" s="122">
        <f>(幕後結果!$AD$2+幕後結果!$AD$4*幕後結果_最佳化!$P1749)*12/3</f>
        <v>-0.72887141077075601</v>
      </c>
      <c r="AC748" s="122">
        <f>(幕後結果!$AE$2+幕後結果!$AE$4*幕後結果_最佳化!$Q1749)*12/3</f>
        <v>0.40981467045232195</v>
      </c>
      <c r="AD748" s="122">
        <f>(幕後結果!$AF$2+幕後結果!$AF$4*幕後結果_最佳化!$R1749)*12/3</f>
        <v>-0.27117860006454297</v>
      </c>
      <c r="AE748" s="122">
        <f>(幕後結果!$AG$2+幕後結果!$AG$4*幕後結果_最佳化!$S1749)*12/3</f>
        <v>0.16216967884491609</v>
      </c>
      <c r="AF748" s="122">
        <f>(幕後結果!$AH$2+幕後結果!$AH$4*幕後結果_最佳化!$T1749)*12/3</f>
        <v>0.18106259690924775</v>
      </c>
      <c r="AG748" s="122">
        <f>(幕後結果!$AI$2+幕後結果!$AI$4*幕後結果_最佳化!$U1749)*12/3</f>
        <v>-1.3506068123644885</v>
      </c>
      <c r="AH748" s="122">
        <f>(幕後結果!$AJ$2+幕後結果!$AJ$4*幕後結果_最佳化!$V1749)*12/3</f>
        <v>-0.64949354181635077</v>
      </c>
      <c r="AI748" s="96">
        <f>(幕後結果!$AK$2+幕後結果!$AK$4*幕後結果_最佳化!$W1749)*12/3</f>
        <v>-1.4436098500135912</v>
      </c>
      <c r="AJ748" s="56"/>
      <c r="AK748" s="56"/>
      <c r="AL748" s="56"/>
      <c r="AM748" s="104">
        <v>747</v>
      </c>
      <c r="AN748" s="122">
        <f t="shared" si="144"/>
        <v>0.15163897624705944</v>
      </c>
      <c r="AO748" s="122">
        <f t="shared" si="145"/>
        <v>0.11351591815862846</v>
      </c>
      <c r="AP748" s="122">
        <f t="shared" si="146"/>
        <v>0.1086126905429977</v>
      </c>
      <c r="AQ748" s="122">
        <f t="shared" si="147"/>
        <v>0.15661422002943798</v>
      </c>
      <c r="AR748" s="122">
        <f t="shared" si="148"/>
        <v>9.4988921920794125E-2</v>
      </c>
      <c r="AS748" s="122">
        <f t="shared" si="149"/>
        <v>7.6515560260853627E-2</v>
      </c>
      <c r="AT748" s="122">
        <f t="shared" si="150"/>
        <v>4.1038231746506205E-2</v>
      </c>
      <c r="AU748" s="122">
        <f t="shared" si="151"/>
        <v>4.1948206845365689E-2</v>
      </c>
      <c r="AV748" s="122">
        <f t="shared" si="152"/>
        <v>0.1315040189792179</v>
      </c>
      <c r="AW748" s="122">
        <f t="shared" si="153"/>
        <v>8.3623255269138677E-2</v>
      </c>
      <c r="AX748" s="122">
        <f t="shared" si="154"/>
        <v>0.99999999999999989</v>
      </c>
      <c r="AY748" s="122">
        <f>SUMPRODUCT(AN748:AW748,幕後結果_最佳化!$Z$1005:$AI$1005)</f>
        <v>3.6726505727916421E-2</v>
      </c>
      <c r="AZ748" s="122">
        <f>(SUMPRODUCT(AN748:AW748,MMULT(AN748:AW748,幕後結果!$AB$9:$AK$18)))*252</f>
        <v>4.7835039607291484E-2</v>
      </c>
      <c r="BA748" s="122">
        <f t="shared" si="155"/>
        <v>0.21871223012737875</v>
      </c>
      <c r="BB748" s="98">
        <f t="shared" si="156"/>
        <v>-2.8226561763318472E-2</v>
      </c>
      <c r="BC748" s="56"/>
      <c r="BD748" s="56"/>
    </row>
    <row r="749" spans="1:56">
      <c r="A749" s="91">
        <v>748</v>
      </c>
      <c r="B749" s="122">
        <v>0.29942119040449167</v>
      </c>
      <c r="C749" s="122">
        <v>0.85806169168859348</v>
      </c>
      <c r="D749" s="122">
        <v>0.46640680506221677</v>
      </c>
      <c r="E749" s="122">
        <v>0.62741451669330206</v>
      </c>
      <c r="F749" s="122">
        <v>0.38268356091487532</v>
      </c>
      <c r="G749" s="122">
        <v>0.53854668003329698</v>
      </c>
      <c r="H749" s="122">
        <v>0.82774434256500173</v>
      </c>
      <c r="I749" s="122">
        <v>0.55087307503359639</v>
      </c>
      <c r="J749" s="122">
        <v>0.24168229764721549</v>
      </c>
      <c r="K749" s="100">
        <v>0.45365643176389381</v>
      </c>
      <c r="L749" s="101"/>
      <c r="M749" s="102">
        <v>748</v>
      </c>
      <c r="N749" s="125">
        <v>-0.5260659569274454</v>
      </c>
      <c r="O749" s="125">
        <v>1.0716514463252576</v>
      </c>
      <c r="P749" s="125">
        <v>-8.4305411302125516E-2</v>
      </c>
      <c r="Q749" s="125">
        <v>0.32501335170769097</v>
      </c>
      <c r="R749" s="125">
        <v>-0.29844031682712896</v>
      </c>
      <c r="S749" s="125">
        <v>9.677303301434495E-2</v>
      </c>
      <c r="T749" s="125">
        <v>0.94528907412874741</v>
      </c>
      <c r="U749" s="122">
        <v>0.12786747622361305</v>
      </c>
      <c r="V749" s="122">
        <v>-0.70090132853660236</v>
      </c>
      <c r="W749" s="94">
        <v>-0.1164286081689673</v>
      </c>
      <c r="X749" s="56"/>
      <c r="Y749" s="95">
        <v>748</v>
      </c>
      <c r="Z749" s="122">
        <f>(幕後結果!$AB$2+幕後結果!$AB$4*幕後結果_最佳化!$N1750)*12/3</f>
        <v>-0.70142772254891472</v>
      </c>
      <c r="AA749" s="122">
        <f>(幕後結果!$AC$2+幕後結果!$AC$4*幕後結果_最佳化!$O1750)*12/3</f>
        <v>5.3187883290036986E-2</v>
      </c>
      <c r="AB749" s="122">
        <f>(幕後結果!$AD$2+幕後結果!$AD$4*幕後結果_最佳化!$P1750)*12/3</f>
        <v>0.33976677740440131</v>
      </c>
      <c r="AC749" s="122">
        <f>(幕後結果!$AE$2+幕後結果!$AE$4*幕後結果_最佳化!$Q1750)*12/3</f>
        <v>1.2577571956629301</v>
      </c>
      <c r="AD749" s="122">
        <f>(幕後結果!$AF$2+幕後結果!$AF$4*幕後結果_最佳化!$R1750)*12/3</f>
        <v>-0.12386699742191709</v>
      </c>
      <c r="AE749" s="122">
        <f>(幕後結果!$AG$2+幕後結果!$AG$4*幕後結果_最佳化!$S1750)*12/3</f>
        <v>0.70011530003827627</v>
      </c>
      <c r="AF749" s="122">
        <f>(幕後結果!$AH$2+幕後結果!$AH$4*幕後結果_最佳化!$T1750)*12/3</f>
        <v>1.8102300052208893</v>
      </c>
      <c r="AG749" s="122">
        <f>(幕後結果!$AI$2+幕後結果!$AI$4*幕後結果_最佳化!$U1750)*12/3</f>
        <v>-1.0636194585423562</v>
      </c>
      <c r="AH749" s="122">
        <f>(幕後結果!$AJ$2+幕後結果!$AJ$4*幕後結果_最佳化!$V1750)*12/3</f>
        <v>5.5782307875596432E-2</v>
      </c>
      <c r="AI749" s="96">
        <f>(幕後結果!$AK$2+幕後結果!$AK$4*幕後結果_最佳化!$W1750)*12/3</f>
        <v>-0.46112545927770227</v>
      </c>
      <c r="AJ749" s="56"/>
      <c r="AK749" s="56"/>
      <c r="AL749" s="56"/>
      <c r="AM749" s="104">
        <v>748</v>
      </c>
      <c r="AN749" s="122">
        <f t="shared" si="144"/>
        <v>0.11055935037515292</v>
      </c>
      <c r="AO749" s="122">
        <f t="shared" si="145"/>
        <v>2.7620477611790241E-2</v>
      </c>
      <c r="AP749" s="122">
        <f t="shared" si="146"/>
        <v>3.5505655358509983E-2</v>
      </c>
      <c r="AQ749" s="122">
        <f t="shared" si="147"/>
        <v>7.6701419933670578E-2</v>
      </c>
      <c r="AR749" s="122">
        <f t="shared" si="148"/>
        <v>4.7686308976587394E-4</v>
      </c>
      <c r="AS749" s="122">
        <f t="shared" si="149"/>
        <v>0.19783979058442103</v>
      </c>
      <c r="AT749" s="122">
        <f t="shared" si="150"/>
        <v>3.7467427809391454E-2</v>
      </c>
      <c r="AU749" s="122">
        <f t="shared" si="151"/>
        <v>0.21443901661860862</v>
      </c>
      <c r="AV749" s="122">
        <f t="shared" si="152"/>
        <v>0.18725671479779901</v>
      </c>
      <c r="AW749" s="122">
        <f t="shared" si="153"/>
        <v>0.11213328382089037</v>
      </c>
      <c r="AX749" s="122">
        <f t="shared" si="154"/>
        <v>1</v>
      </c>
      <c r="AY749" s="122">
        <f>SUMPRODUCT(AN749:AW749,幕後結果_最佳化!$Z$1005:$AI$1005)</f>
        <v>-5.4717427221936191E-2</v>
      </c>
      <c r="AZ749" s="122">
        <f>(SUMPRODUCT(AN749:AW749,MMULT(AN749:AW749,幕後結果!$AB$9:$AK$18)))*252</f>
        <v>5.9921678480100007E-2</v>
      </c>
      <c r="BA749" s="122">
        <f t="shared" si="155"/>
        <v>0.24478904893826442</v>
      </c>
      <c r="BB749" s="98">
        <f t="shared" si="156"/>
        <v>-0.39878183948725265</v>
      </c>
      <c r="BC749" s="56"/>
      <c r="BD749" s="56"/>
    </row>
    <row r="750" spans="1:56">
      <c r="A750" s="91">
        <v>749</v>
      </c>
      <c r="B750" s="122">
        <v>0.80679047106854873</v>
      </c>
      <c r="C750" s="122">
        <v>0.85895798046598548</v>
      </c>
      <c r="D750" s="122">
        <v>0.4605098940429051</v>
      </c>
      <c r="E750" s="122">
        <v>0.13726823122946175</v>
      </c>
      <c r="F750" s="122">
        <v>0.65401881583834087</v>
      </c>
      <c r="G750" s="122">
        <v>3.0257621348985575E-2</v>
      </c>
      <c r="H750" s="122">
        <v>0.75372429654417017</v>
      </c>
      <c r="I750" s="122">
        <v>0.94182866022920764</v>
      </c>
      <c r="J750" s="122">
        <v>0.12693166388022803</v>
      </c>
      <c r="K750" s="100">
        <v>0.63017158290866249</v>
      </c>
      <c r="L750" s="101"/>
      <c r="M750" s="102">
        <v>749</v>
      </c>
      <c r="N750" s="125">
        <v>0.86612966679525916</v>
      </c>
      <c r="O750" s="125">
        <v>1.0756495032759397</v>
      </c>
      <c r="P750" s="125">
        <v>-9.9149225779325542E-2</v>
      </c>
      <c r="Q750" s="125">
        <v>-1.0926751311695848</v>
      </c>
      <c r="R750" s="125">
        <v>0.39619338849995139</v>
      </c>
      <c r="S750" s="125">
        <v>-1.8770208031214557</v>
      </c>
      <c r="T750" s="125">
        <v>0.68625644887380555</v>
      </c>
      <c r="U750" s="122">
        <v>1.5703114162245067</v>
      </c>
      <c r="V750" s="122">
        <v>-1.1410158487134494</v>
      </c>
      <c r="W750" s="94">
        <v>0.33230782187932534</v>
      </c>
      <c r="X750" s="56"/>
      <c r="Y750" s="95">
        <v>749</v>
      </c>
      <c r="Z750" s="122">
        <f>(幕後結果!$AB$2+幕後結果!$AB$4*幕後結果_最佳化!$N1751)*12/3</f>
        <v>1.0270533066279111</v>
      </c>
      <c r="AA750" s="122">
        <f>(幕後結果!$AC$2+幕後結果!$AC$4*幕後結果_最佳化!$O1751)*12/3</f>
        <v>0.17965851677759059</v>
      </c>
      <c r="AB750" s="122">
        <f>(幕後結果!$AD$2+幕後結果!$AD$4*幕後結果_最佳化!$P1751)*12/3</f>
        <v>0.74662179694438047</v>
      </c>
      <c r="AC750" s="122">
        <f>(幕後結果!$AE$2+幕後結果!$AE$4*幕後結果_最佳化!$Q1751)*12/3</f>
        <v>0.30983337378623466</v>
      </c>
      <c r="AD750" s="122">
        <f>(幕後結果!$AF$2+幕後結果!$AF$4*幕後結果_最佳化!$R1751)*12/3</f>
        <v>0.17111905400899388</v>
      </c>
      <c r="AE750" s="122">
        <f>(幕後結果!$AG$2+幕後結果!$AG$4*幕後結果_最佳化!$S1751)*12/3</f>
        <v>-1.1584359616470037</v>
      </c>
      <c r="AF750" s="122">
        <f>(幕後結果!$AH$2+幕後結果!$AH$4*幕後結果_最佳化!$T1751)*12/3</f>
        <v>2.2723777769714033</v>
      </c>
      <c r="AG750" s="122">
        <f>(幕後結果!$AI$2+幕後結果!$AI$4*幕後結果_最佳化!$U1751)*12/3</f>
        <v>1.3562264101030415</v>
      </c>
      <c r="AH750" s="122">
        <f>(幕後結果!$AJ$2+幕後結果!$AJ$4*幕後結果_最佳化!$V1751)*12/3</f>
        <v>0.17767532250330684</v>
      </c>
      <c r="AI750" s="96">
        <f>(幕後結果!$AK$2+幕後結果!$AK$4*幕後結果_最佳化!$W1751)*12/3</f>
        <v>-4.8342070809129223E-2</v>
      </c>
      <c r="AJ750" s="56"/>
      <c r="AK750" s="56"/>
      <c r="AL750" s="56"/>
      <c r="AM750" s="104">
        <v>749</v>
      </c>
      <c r="AN750" s="122">
        <f t="shared" si="144"/>
        <v>0.15022088288662325</v>
      </c>
      <c r="AO750" s="122">
        <f t="shared" si="145"/>
        <v>4.2825004095519405E-2</v>
      </c>
      <c r="AP750" s="122">
        <f t="shared" si="146"/>
        <v>0.16410629027218093</v>
      </c>
      <c r="AQ750" s="122">
        <f t="shared" si="147"/>
        <v>0.14723624040648547</v>
      </c>
      <c r="AR750" s="122">
        <f t="shared" si="148"/>
        <v>5.7497635549575231E-2</v>
      </c>
      <c r="AS750" s="122">
        <f t="shared" si="149"/>
        <v>5.5627246530601544E-3</v>
      </c>
      <c r="AT750" s="122">
        <f t="shared" si="150"/>
        <v>0.11817394498738452</v>
      </c>
      <c r="AU750" s="122">
        <f t="shared" si="151"/>
        <v>4.002892163864824E-2</v>
      </c>
      <c r="AV750" s="122">
        <f t="shared" si="152"/>
        <v>0.10879283989947362</v>
      </c>
      <c r="AW750" s="122">
        <f t="shared" si="153"/>
        <v>0.16555551561104925</v>
      </c>
      <c r="AX750" s="122">
        <f t="shared" si="154"/>
        <v>1.0000000000000002</v>
      </c>
      <c r="AY750" s="122">
        <f>SUMPRODUCT(AN750:AW750,幕後結果_最佳化!$Z$1005:$AI$1005)</f>
        <v>0.18377059575294885</v>
      </c>
      <c r="AZ750" s="122">
        <f>(SUMPRODUCT(AN750:AW750,MMULT(AN750:AW750,幕後結果!$AB$9:$AK$18)))*252</f>
        <v>4.4149929101406429E-2</v>
      </c>
      <c r="BA750" s="122">
        <f t="shared" si="155"/>
        <v>0.21011884518387786</v>
      </c>
      <c r="BB750" s="98">
        <f t="shared" si="156"/>
        <v>0.67043294298362954</v>
      </c>
      <c r="BC750" s="56"/>
      <c r="BD750" s="56"/>
    </row>
    <row r="751" spans="1:56">
      <c r="A751" s="91">
        <v>750</v>
      </c>
      <c r="B751" s="122">
        <v>0.22849747707168278</v>
      </c>
      <c r="C751" s="122">
        <v>0.48719353907773333</v>
      </c>
      <c r="D751" s="122">
        <v>0.91457971369376412</v>
      </c>
      <c r="E751" s="122">
        <v>0.69817752774833486</v>
      </c>
      <c r="F751" s="122">
        <v>0.80442662531465059</v>
      </c>
      <c r="G751" s="122">
        <v>0.88346373135577516</v>
      </c>
      <c r="H751" s="122">
        <v>0.75631878998062252</v>
      </c>
      <c r="I751" s="122">
        <v>0.99908766283916162</v>
      </c>
      <c r="J751" s="122">
        <v>7.097217060010852E-2</v>
      </c>
      <c r="K751" s="100">
        <v>0.17356878955326693</v>
      </c>
      <c r="L751" s="101"/>
      <c r="M751" s="102">
        <v>750</v>
      </c>
      <c r="N751" s="125">
        <v>-0.74380417477252558</v>
      </c>
      <c r="O751" s="125">
        <v>-3.2106552262842848E-2</v>
      </c>
      <c r="P751" s="125">
        <v>1.3695078822475151</v>
      </c>
      <c r="Q751" s="125">
        <v>0.51916606037491464</v>
      </c>
      <c r="R751" s="125">
        <v>0.85753958177607192</v>
      </c>
      <c r="S751" s="125">
        <v>1.1924814060262623</v>
      </c>
      <c r="T751" s="125">
        <v>0.69451001870456941</v>
      </c>
      <c r="U751" s="122">
        <v>3.1173780301560785</v>
      </c>
      <c r="V751" s="122">
        <v>-1.468588849011035</v>
      </c>
      <c r="W751" s="94">
        <v>-0.94015593837371481</v>
      </c>
      <c r="X751" s="56"/>
      <c r="Y751" s="95">
        <v>750</v>
      </c>
      <c r="Z751" s="122">
        <f>(幕後結果!$AB$2+幕後結果!$AB$4*幕後結果_最佳化!$N1752)*12/3</f>
        <v>-0.97176069333187298</v>
      </c>
      <c r="AA751" s="122">
        <f>(幕後結果!$AC$2+幕後結果!$AC$4*幕後結果_最佳化!$O1752)*12/3</f>
        <v>-1.4867893344355541</v>
      </c>
      <c r="AB751" s="122">
        <f>(幕後結果!$AD$2+幕後結果!$AD$4*幕後結果_最佳化!$P1752)*12/3</f>
        <v>1.421008231350515</v>
      </c>
      <c r="AC751" s="122">
        <f>(幕後結果!$AE$2+幕後結果!$AE$4*幕後結果_最佳化!$Q1752)*12/3</f>
        <v>1.5373199849261809</v>
      </c>
      <c r="AD751" s="122">
        <f>(幕後結果!$AF$2+幕後結果!$AF$4*幕後結果_最佳化!$R1752)*12/3</f>
        <v>0.6981116917548964</v>
      </c>
      <c r="AE751" s="122">
        <f>(幕後結果!$AG$2+幕後結果!$AG$4*幕後結果_最佳化!$S1752)*12/3</f>
        <v>1.6573305719247289</v>
      </c>
      <c r="AF751" s="122">
        <f>(幕後結果!$AH$2+幕後結果!$AH$4*幕後結果_最佳化!$T1752)*12/3</f>
        <v>1.8470064023694901</v>
      </c>
      <c r="AG751" s="122">
        <f>(幕後結果!$AI$2+幕後結果!$AI$4*幕後結果_最佳化!$U1752)*12/3</f>
        <v>2.5612366512268645</v>
      </c>
      <c r="AH751" s="122">
        <f>(幕後結果!$AJ$2+幕後結果!$AJ$4*幕後結果_最佳化!$V1752)*12/3</f>
        <v>-0.31741645146270758</v>
      </c>
      <c r="AI751" s="96">
        <f>(幕後結果!$AK$2+幕後結果!$AK$4*幕後結果_最佳化!$W1752)*12/3</f>
        <v>-0.65857652304385961</v>
      </c>
      <c r="AJ751" s="56"/>
      <c r="AK751" s="56"/>
      <c r="AL751" s="56"/>
      <c r="AM751" s="104">
        <v>750</v>
      </c>
      <c r="AN751" s="122">
        <f t="shared" si="144"/>
        <v>0.15331540617640527</v>
      </c>
      <c r="AO751" s="122">
        <f t="shared" si="145"/>
        <v>0.15472162883178037</v>
      </c>
      <c r="AP751" s="122">
        <f t="shared" si="146"/>
        <v>0.13340080765413315</v>
      </c>
      <c r="AQ751" s="122">
        <f t="shared" si="147"/>
        <v>4.5066507773131089E-3</v>
      </c>
      <c r="AR751" s="122">
        <f t="shared" si="148"/>
        <v>0.1463410108374584</v>
      </c>
      <c r="AS751" s="122">
        <f t="shared" si="149"/>
        <v>0.16684266803332784</v>
      </c>
      <c r="AT751" s="122">
        <f t="shared" si="150"/>
        <v>8.8163883547884639E-2</v>
      </c>
      <c r="AU751" s="122">
        <f t="shared" si="151"/>
        <v>0.12276211825546571</v>
      </c>
      <c r="AV751" s="122">
        <f t="shared" si="152"/>
        <v>2.6653339047227492E-3</v>
      </c>
      <c r="AW751" s="122">
        <f t="shared" si="153"/>
        <v>2.7280491981508725E-2</v>
      </c>
      <c r="AX751" s="122">
        <f t="shared" si="154"/>
        <v>0.99999999999999989</v>
      </c>
      <c r="AY751" s="122">
        <f>SUMPRODUCT(AN751:AW751,幕後結果_最佳化!$Z$1005:$AI$1005)</f>
        <v>-0.11872210201938345</v>
      </c>
      <c r="AZ751" s="122">
        <f>(SUMPRODUCT(AN751:AW751,MMULT(AN751:AW751,幕後結果!$AB$9:$AK$18)))*252</f>
        <v>5.5110742459192986E-2</v>
      </c>
      <c r="BA751" s="122">
        <f t="shared" si="155"/>
        <v>0.23475677297831682</v>
      </c>
      <c r="BB751" s="98">
        <f t="shared" si="156"/>
        <v>-0.68846619404804821</v>
      </c>
      <c r="BC751" s="56"/>
      <c r="BD751" s="56"/>
    </row>
    <row r="752" spans="1:56">
      <c r="A752" s="91">
        <v>751</v>
      </c>
      <c r="B752" s="122">
        <v>0.57537058399197494</v>
      </c>
      <c r="C752" s="122">
        <v>6.7914227095851265E-2</v>
      </c>
      <c r="D752" s="122">
        <v>0.89082290000762643</v>
      </c>
      <c r="E752" s="122">
        <v>0.48187186219190514</v>
      </c>
      <c r="F752" s="122">
        <v>0.74805225727501257</v>
      </c>
      <c r="G752" s="122">
        <v>0.4493572474359433</v>
      </c>
      <c r="H752" s="122">
        <v>0.10323460552542207</v>
      </c>
      <c r="I752" s="122">
        <v>0.63550529447004855</v>
      </c>
      <c r="J752" s="122">
        <v>0.73363436229394496</v>
      </c>
      <c r="K752" s="100">
        <v>0.31106532462797643</v>
      </c>
      <c r="L752" s="101"/>
      <c r="M752" s="102">
        <v>751</v>
      </c>
      <c r="N752" s="125">
        <v>0.1900641884310208</v>
      </c>
      <c r="O752" s="125">
        <v>-1.4915069259842839</v>
      </c>
      <c r="P752" s="125">
        <v>1.2309162213350811</v>
      </c>
      <c r="Q752" s="125">
        <v>-4.5456151996961257E-2</v>
      </c>
      <c r="R752" s="125">
        <v>0.66837306337105806</v>
      </c>
      <c r="S752" s="125">
        <v>-0.12728542596966955</v>
      </c>
      <c r="T752" s="125">
        <v>-1.2633338919050856</v>
      </c>
      <c r="U752" s="122">
        <v>0.34647015324204178</v>
      </c>
      <c r="V752" s="122">
        <v>0.62384211939371559</v>
      </c>
      <c r="W752" s="94">
        <v>-0.49283291814162261</v>
      </c>
      <c r="X752" s="56"/>
      <c r="Y752" s="95">
        <v>751</v>
      </c>
      <c r="Z752" s="122">
        <f>(幕後結果!$AB$2+幕後結果!$AB$4*幕後結果_最佳化!$N1753)*12/3</f>
        <v>0.18768394364340632</v>
      </c>
      <c r="AA752" s="122">
        <f>(幕後結果!$AC$2+幕後結果!$AC$4*幕後結果_最佳化!$O1753)*12/3</f>
        <v>-3.4168102585585438</v>
      </c>
      <c r="AB752" s="122">
        <f>(幕後結果!$AD$2+幕後結果!$AD$4*幕後結果_最佳化!$P1753)*12/3</f>
        <v>1.434035337715249</v>
      </c>
      <c r="AC752" s="122">
        <f>(幕後結果!$AE$2+幕後結果!$AE$4*幕後結果_最佳化!$Q1753)*12/3</f>
        <v>0.89832506372899523</v>
      </c>
      <c r="AD752" s="122">
        <f>(幕後結果!$AF$2+幕後結果!$AF$4*幕後結果_最佳化!$R1753)*12/3</f>
        <v>0.3142855643143817</v>
      </c>
      <c r="AE752" s="122">
        <f>(幕後結果!$AG$2+幕後結果!$AG$4*幕後結果_最佳化!$S1753)*12/3</f>
        <v>0.16273999684427812</v>
      </c>
      <c r="AF752" s="122">
        <f>(幕後結果!$AH$2+幕後結果!$AH$4*幕後結果_最佳化!$T1753)*12/3</f>
        <v>0.32320785386816842</v>
      </c>
      <c r="AG752" s="122">
        <f>(幕後結果!$AI$2+幕後結果!$AI$4*幕後結果_最佳化!$U1753)*12/3</f>
        <v>-0.18338176364987091</v>
      </c>
      <c r="AH752" s="122">
        <f>(幕後結果!$AJ$2+幕後結果!$AJ$4*幕後結果_最佳化!$V1753)*12/3</f>
        <v>9.8995693810046539E-2</v>
      </c>
      <c r="AI752" s="96">
        <f>(幕後結果!$AK$2+幕後結果!$AK$4*幕後結果_最佳化!$W1753)*12/3</f>
        <v>-0.73165669967476743</v>
      </c>
      <c r="AJ752" s="56"/>
      <c r="AK752" s="56"/>
      <c r="AL752" s="56"/>
      <c r="AM752" s="104">
        <v>751</v>
      </c>
      <c r="AN752" s="122">
        <f t="shared" si="144"/>
        <v>0.13748109437595554</v>
      </c>
      <c r="AO752" s="122">
        <f t="shared" si="145"/>
        <v>7.6602106523597058E-2</v>
      </c>
      <c r="AP752" s="122">
        <f t="shared" si="146"/>
        <v>0.11821826198992792</v>
      </c>
      <c r="AQ752" s="122">
        <f t="shared" si="147"/>
        <v>9.7065607089099906E-2</v>
      </c>
      <c r="AR752" s="122">
        <f t="shared" si="148"/>
        <v>0.12183252611680696</v>
      </c>
      <c r="AS752" s="122">
        <f t="shared" si="149"/>
        <v>0.1327906001120594</v>
      </c>
      <c r="AT752" s="122">
        <f t="shared" si="150"/>
        <v>1.7885289647908569E-2</v>
      </c>
      <c r="AU752" s="122">
        <f t="shared" si="151"/>
        <v>8.6479697093368987E-2</v>
      </c>
      <c r="AV752" s="122">
        <f t="shared" si="152"/>
        <v>0.13671091877708372</v>
      </c>
      <c r="AW752" s="122">
        <f t="shared" si="153"/>
        <v>7.493389827419196E-2</v>
      </c>
      <c r="AX752" s="122">
        <f t="shared" si="154"/>
        <v>1.0000000000000002</v>
      </c>
      <c r="AY752" s="122">
        <f>SUMPRODUCT(AN752:AW752,幕後結果_最佳化!$Z$1005:$AI$1005)</f>
        <v>-4.7123657311451475E-3</v>
      </c>
      <c r="AZ752" s="122">
        <f>(SUMPRODUCT(AN752:AW752,MMULT(AN752:AW752,幕後結果!$AB$9:$AK$18)))*252</f>
        <v>4.8084049192442954E-2</v>
      </c>
      <c r="BA752" s="122">
        <f t="shared" si="155"/>
        <v>0.21928075426822791</v>
      </c>
      <c r="BB752" s="98">
        <f t="shared" si="156"/>
        <v>-0.21712970611595445</v>
      </c>
      <c r="BC752" s="56"/>
      <c r="BD752" s="56"/>
    </row>
    <row r="753" spans="1:56">
      <c r="A753" s="91">
        <v>752</v>
      </c>
      <c r="B753" s="122">
        <v>0.80275886704670052</v>
      </c>
      <c r="C753" s="122">
        <v>0.73187506295201854</v>
      </c>
      <c r="D753" s="122">
        <v>0.49510735161049713</v>
      </c>
      <c r="E753" s="122">
        <v>0.70397358285148703</v>
      </c>
      <c r="F753" s="122">
        <v>0.78270281782054352</v>
      </c>
      <c r="G753" s="122">
        <v>0.99423259084315685</v>
      </c>
      <c r="H753" s="122">
        <v>0.18285879350471479</v>
      </c>
      <c r="I753" s="122">
        <v>0.18390312963282041</v>
      </c>
      <c r="J753" s="122">
        <v>0.38761225132106847</v>
      </c>
      <c r="K753" s="100">
        <v>0.86792304386636876</v>
      </c>
      <c r="L753" s="101"/>
      <c r="M753" s="102">
        <v>752</v>
      </c>
      <c r="N753" s="125">
        <v>0.85151692444669291</v>
      </c>
      <c r="O753" s="125">
        <v>0.61849381424925309</v>
      </c>
      <c r="P753" s="125">
        <v>-1.2264358240203074E-2</v>
      </c>
      <c r="Q753" s="125">
        <v>0.53586358350188079</v>
      </c>
      <c r="R753" s="125">
        <v>0.78135392132377823</v>
      </c>
      <c r="S753" s="125">
        <v>2.5260648608963683</v>
      </c>
      <c r="T753" s="125">
        <v>-0.90452405123303437</v>
      </c>
      <c r="U753" s="122">
        <v>-0.90059017710180811</v>
      </c>
      <c r="V753" s="122">
        <v>-0.2855477820300899</v>
      </c>
      <c r="W753" s="94">
        <v>1.1166268363062817</v>
      </c>
      <c r="X753" s="56"/>
      <c r="Y753" s="95">
        <v>752</v>
      </c>
      <c r="Z753" s="122">
        <f>(幕後結果!$AB$2+幕後結果!$AB$4*幕後結果_最佳化!$N1754)*12/3</f>
        <v>1.0089108505654458</v>
      </c>
      <c r="AA753" s="122">
        <f>(幕後結果!$AC$2+幕後結果!$AC$4*幕後結果_最佳化!$O1754)*12/3</f>
        <v>-0.45160499122050241</v>
      </c>
      <c r="AB753" s="122">
        <f>(幕後結果!$AD$2+幕後結果!$AD$4*幕後結果_最佳化!$P1754)*12/3</f>
        <v>0.77102740067334974</v>
      </c>
      <c r="AC753" s="122">
        <f>(幕後結果!$AE$2+幕後結果!$AE$4*幕後結果_最佳化!$Q1754)*12/3</f>
        <v>1.4312869593679987</v>
      </c>
      <c r="AD753" s="122">
        <f>(幕後結果!$AF$2+幕後結果!$AF$4*幕後結果_最佳化!$R1754)*12/3</f>
        <v>0.52423676171146927</v>
      </c>
      <c r="AE753" s="122">
        <f>(幕後結果!$AG$2+幕後結果!$AG$4*幕後結果_最佳化!$S1754)*12/3</f>
        <v>2.8839610214830516</v>
      </c>
      <c r="AF753" s="122">
        <f>(幕後結果!$AH$2+幕後結果!$AH$4*幕後結果_最佳化!$T1754)*12/3</f>
        <v>0.54223975728243956</v>
      </c>
      <c r="AG753" s="122">
        <f>(幕後結果!$AI$2+幕後結果!$AI$4*幕後結果_最佳化!$U1754)*12/3</f>
        <v>-1.2511764471244893</v>
      </c>
      <c r="AH753" s="122">
        <f>(幕後結果!$AJ$2+幕後結果!$AJ$4*幕後結果_最佳化!$V1754)*12/3</f>
        <v>7.1164711830091848E-2</v>
      </c>
      <c r="AI753" s="96">
        <f>(幕後結果!$AK$2+幕後結果!$AK$4*幕後結果_最佳化!$W1754)*12/3</f>
        <v>0.61215569605161702</v>
      </c>
      <c r="AJ753" s="56"/>
      <c r="AK753" s="56"/>
      <c r="AL753" s="56"/>
      <c r="AM753" s="104">
        <v>752</v>
      </c>
      <c r="AN753" s="122">
        <f t="shared" si="144"/>
        <v>0.15025657122986641</v>
      </c>
      <c r="AO753" s="122">
        <f t="shared" si="145"/>
        <v>0.11363225621104961</v>
      </c>
      <c r="AP753" s="122">
        <f t="shared" si="146"/>
        <v>5.0780178946340848E-2</v>
      </c>
      <c r="AQ753" s="122">
        <f t="shared" si="147"/>
        <v>0.10491326040486271</v>
      </c>
      <c r="AR753" s="122">
        <f t="shared" si="148"/>
        <v>0.12819264845757183</v>
      </c>
      <c r="AS753" s="122">
        <f t="shared" si="149"/>
        <v>0.15174013390791641</v>
      </c>
      <c r="AT753" s="122">
        <f t="shared" si="150"/>
        <v>7.323529519805326E-2</v>
      </c>
      <c r="AU753" s="122">
        <f t="shared" si="151"/>
        <v>6.0144417340332122E-2</v>
      </c>
      <c r="AV753" s="122">
        <f t="shared" si="152"/>
        <v>0.10505091196868897</v>
      </c>
      <c r="AW753" s="122">
        <f t="shared" si="153"/>
        <v>6.2054326335317628E-2</v>
      </c>
      <c r="AX753" s="122">
        <f t="shared" si="154"/>
        <v>0.99999999999999978</v>
      </c>
      <c r="AY753" s="122">
        <f>SUMPRODUCT(AN753:AW753,幕後結果_最佳化!$Z$1005:$AI$1005)</f>
        <v>1.5120231398691474E-2</v>
      </c>
      <c r="AZ753" s="122">
        <f>(SUMPRODUCT(AN753:AW753,MMULT(AN753:AW753,幕後結果!$AB$9:$AK$18)))*252</f>
        <v>4.8590951579927412E-2</v>
      </c>
      <c r="BA753" s="122">
        <f t="shared" si="155"/>
        <v>0.22043355366170417</v>
      </c>
      <c r="BB753" s="98">
        <f t="shared" si="156"/>
        <v>-0.12602332149461098</v>
      </c>
      <c r="BC753" s="56"/>
      <c r="BD753" s="56"/>
    </row>
    <row r="754" spans="1:56">
      <c r="A754" s="91">
        <v>753</v>
      </c>
      <c r="B754" s="122">
        <v>0.89031465981568303</v>
      </c>
      <c r="C754" s="122">
        <v>0.63037121124423079</v>
      </c>
      <c r="D754" s="122">
        <v>0.11688935362196928</v>
      </c>
      <c r="E754" s="122">
        <v>0.77648902957374588</v>
      </c>
      <c r="F754" s="122">
        <v>0.9903362799235591</v>
      </c>
      <c r="G754" s="122">
        <v>0.52303838577385076</v>
      </c>
      <c r="H754" s="122">
        <v>0.79148291483265254</v>
      </c>
      <c r="I754" s="122">
        <v>0.44805471718018941</v>
      </c>
      <c r="J754" s="122">
        <v>7.1729630611476747E-2</v>
      </c>
      <c r="K754" s="100">
        <v>0.20716977752023458</v>
      </c>
      <c r="L754" s="101"/>
      <c r="M754" s="102">
        <v>753</v>
      </c>
      <c r="N754" s="125">
        <v>1.2282032463278423</v>
      </c>
      <c r="O754" s="125">
        <v>0.3328366682675345</v>
      </c>
      <c r="P754" s="125">
        <v>-1.1906813369531926</v>
      </c>
      <c r="Q754" s="125">
        <v>0.76038926049751498</v>
      </c>
      <c r="R754" s="125">
        <v>2.3391544763434093</v>
      </c>
      <c r="S754" s="125">
        <v>5.778080445916562E-2</v>
      </c>
      <c r="T754" s="125">
        <v>0.81157738835281212</v>
      </c>
      <c r="U754" s="122">
        <v>-0.13057763695332578</v>
      </c>
      <c r="V754" s="122">
        <v>-1.4630296673642254</v>
      </c>
      <c r="W754" s="94">
        <v>-0.81628079654748475</v>
      </c>
      <c r="X754" s="56"/>
      <c r="Y754" s="95">
        <v>753</v>
      </c>
      <c r="Z754" s="122">
        <f>(幕後結果!$AB$2+幕後結果!$AB$4*幕後結果_最佳化!$N1755)*12/3</f>
        <v>1.4765859029987711</v>
      </c>
      <c r="AA754" s="122">
        <f>(幕後結果!$AC$2+幕後結果!$AC$4*幕後結果_最佳化!$O1755)*12/3</f>
        <v>-0.81253295185112095</v>
      </c>
      <c r="AB754" s="122">
        <f>(幕後結果!$AD$2+幕後結果!$AD$4*幕後結果_最佳化!$P1755)*12/3</f>
        <v>-0.1649792222380484</v>
      </c>
      <c r="AC754" s="122">
        <f>(幕後結果!$AE$2+幕後結果!$AE$4*幕後結果_最佳化!$Q1755)*12/3</f>
        <v>1.2893170768932167</v>
      </c>
      <c r="AD754" s="122">
        <f>(幕後結果!$AF$2+幕後結果!$AF$4*幕後結果_最佳化!$R1755)*12/3</f>
        <v>1.4301936876534678</v>
      </c>
      <c r="AE754" s="122">
        <f>(幕後結果!$AG$2+幕後結果!$AG$4*幕後結果_最佳化!$S1755)*12/3</f>
        <v>1.147754502327601</v>
      </c>
      <c r="AF754" s="122">
        <f>(幕後結果!$AH$2+幕後結果!$AH$4*幕後結果_最佳化!$T1755)*12/3</f>
        <v>2.5678374915922308</v>
      </c>
      <c r="AG754" s="122">
        <f>(幕後結果!$AI$2+幕後結果!$AI$4*幕後結果_最佳化!$U1755)*12/3</f>
        <v>1.1900695540403738E-2</v>
      </c>
      <c r="AH754" s="122">
        <f>(幕後結果!$AJ$2+幕後結果!$AJ$4*幕後結果_最佳化!$V1755)*12/3</f>
        <v>-0.3062779544998927</v>
      </c>
      <c r="AI754" s="96">
        <f>(幕後結果!$AK$2+幕後結果!$AK$4*幕後結果_最佳化!$W1755)*12/3</f>
        <v>-3.2415269170350702E-2</v>
      </c>
      <c r="AJ754" s="56"/>
      <c r="AK754" s="56"/>
      <c r="AL754" s="56"/>
      <c r="AM754" s="104">
        <v>753</v>
      </c>
      <c r="AN754" s="122">
        <f t="shared" si="144"/>
        <v>8.2774745630063096E-2</v>
      </c>
      <c r="AO754" s="122">
        <f t="shared" si="145"/>
        <v>0.12870006574441972</v>
      </c>
      <c r="AP754" s="122">
        <f t="shared" si="146"/>
        <v>0.13473457690473631</v>
      </c>
      <c r="AQ754" s="122">
        <f t="shared" si="147"/>
        <v>0.11540843747010159</v>
      </c>
      <c r="AR754" s="122">
        <f t="shared" si="148"/>
        <v>0.1116564194417011</v>
      </c>
      <c r="AS754" s="122">
        <f t="shared" si="149"/>
        <v>0.1225590247335834</v>
      </c>
      <c r="AT754" s="122">
        <f t="shared" si="150"/>
        <v>0.16110408095465897</v>
      </c>
      <c r="AU754" s="122">
        <f t="shared" si="151"/>
        <v>3.5295616346753586E-2</v>
      </c>
      <c r="AV754" s="122">
        <f t="shared" si="152"/>
        <v>4.8040683781844291E-2</v>
      </c>
      <c r="AW754" s="122">
        <f t="shared" si="153"/>
        <v>5.9726348992137954E-2</v>
      </c>
      <c r="AX754" s="122">
        <f t="shared" si="154"/>
        <v>1</v>
      </c>
      <c r="AY754" s="122">
        <f>SUMPRODUCT(AN754:AW754,幕後結果_最佳化!$Z$1005:$AI$1005)</f>
        <v>0.1541497911442517</v>
      </c>
      <c r="AZ754" s="122">
        <f>(SUMPRODUCT(AN754:AW754,MMULT(AN754:AW754,幕後結果!$AB$9:$AK$18)))*252</f>
        <v>4.5375070041699245E-2</v>
      </c>
      <c r="BA754" s="122">
        <f t="shared" si="155"/>
        <v>0.21301424844760794</v>
      </c>
      <c r="BB754" s="98">
        <f t="shared" si="156"/>
        <v>0.5222645525123838</v>
      </c>
      <c r="BC754" s="56"/>
      <c r="BD754" s="56"/>
    </row>
    <row r="755" spans="1:56">
      <c r="A755" s="91">
        <v>754</v>
      </c>
      <c r="B755" s="122">
        <v>8.8099315867344652E-2</v>
      </c>
      <c r="C755" s="122">
        <v>8.7001253978571391E-2</v>
      </c>
      <c r="D755" s="122">
        <v>0.51095368341235492</v>
      </c>
      <c r="E755" s="122">
        <v>3.9486439591696731E-2</v>
      </c>
      <c r="F755" s="122">
        <v>0.2742541313961997</v>
      </c>
      <c r="G755" s="122">
        <v>0.66518778599914929</v>
      </c>
      <c r="H755" s="122">
        <v>0.23453567589849889</v>
      </c>
      <c r="I755" s="122">
        <v>0.16721027004696443</v>
      </c>
      <c r="J755" s="122">
        <v>7.3017483737400246E-2</v>
      </c>
      <c r="K755" s="100">
        <v>6.4772789021915411E-2</v>
      </c>
      <c r="L755" s="101"/>
      <c r="M755" s="102">
        <v>754</v>
      </c>
      <c r="N755" s="125">
        <v>-1.3525525131038867</v>
      </c>
      <c r="O755" s="125">
        <v>-1.3594548259506514</v>
      </c>
      <c r="P755" s="125">
        <v>2.746026330453832E-2</v>
      </c>
      <c r="Q755" s="125">
        <v>-1.7566770049846976</v>
      </c>
      <c r="R755" s="125">
        <v>-0.59999695807214626</v>
      </c>
      <c r="S755" s="125">
        <v>0.42666351567060262</v>
      </c>
      <c r="T755" s="125">
        <v>-0.72399085118175843</v>
      </c>
      <c r="U755" s="122">
        <v>-0.96524814017199001</v>
      </c>
      <c r="V755" s="122">
        <v>-1.453680281728863</v>
      </c>
      <c r="W755" s="94">
        <v>-1.5158962921090353</v>
      </c>
      <c r="X755" s="56"/>
      <c r="Y755" s="95">
        <v>754</v>
      </c>
      <c r="Z755" s="122">
        <f>(幕後結果!$AB$2+幕後結果!$AB$4*幕後結果_最佳化!$N1756)*12/3</f>
        <v>-1.7275524343912825</v>
      </c>
      <c r="AA755" s="122">
        <f>(幕後結果!$AC$2+幕後結果!$AC$4*幕後結果_最佳化!$O1756)*12/3</f>
        <v>-3.3688632003329122</v>
      </c>
      <c r="AB755" s="122">
        <f>(幕後結果!$AD$2+幕後結果!$AD$4*幕後結果_最佳化!$P1756)*12/3</f>
        <v>-5.9286806072209486E-2</v>
      </c>
      <c r="AC755" s="122">
        <f>(幕後結果!$AE$2+幕後結果!$AE$4*幕後結果_最佳化!$Q1756)*12/3</f>
        <v>-0.69531020141587208</v>
      </c>
      <c r="AD755" s="122">
        <f>(幕後結果!$AF$2+幕後結果!$AF$4*幕後結果_最佳化!$R1756)*12/3</f>
        <v>-0.72426501150787947</v>
      </c>
      <c r="AE755" s="122">
        <f>(幕後結果!$AG$2+幕後結果!$AG$4*幕後結果_最佳化!$S1756)*12/3</f>
        <v>-1.0165161778579666</v>
      </c>
      <c r="AF755" s="122">
        <f>(幕後結果!$AH$2+幕後結果!$AH$4*幕後結果_最佳化!$T1756)*12/3</f>
        <v>0.2288307549482288</v>
      </c>
      <c r="AG755" s="122">
        <f>(幕後結果!$AI$2+幕後結果!$AI$4*幕後結果_最佳化!$U1756)*12/3</f>
        <v>-2.6343458710189243</v>
      </c>
      <c r="AH755" s="122">
        <f>(幕後結果!$AJ$2+幕後結果!$AJ$4*幕後結果_最佳化!$V1756)*12/3</f>
        <v>-1.9258119545655641</v>
      </c>
      <c r="AI755" s="96">
        <f>(幕後結果!$AK$2+幕後結果!$AK$4*幕後結果_最佳化!$W1756)*12/3</f>
        <v>-1.9247433675576875</v>
      </c>
      <c r="AJ755" s="56"/>
      <c r="AK755" s="56"/>
      <c r="AL755" s="56"/>
      <c r="AM755" s="104">
        <v>754</v>
      </c>
      <c r="AN755" s="122">
        <f t="shared" si="144"/>
        <v>0.10263697599171871</v>
      </c>
      <c r="AO755" s="122">
        <f t="shared" si="145"/>
        <v>0.12833391504995839</v>
      </c>
      <c r="AP755" s="122">
        <f t="shared" si="146"/>
        <v>0.16055251900470488</v>
      </c>
      <c r="AQ755" s="122">
        <f t="shared" si="147"/>
        <v>7.0956705776731188E-2</v>
      </c>
      <c r="AR755" s="122">
        <f t="shared" si="148"/>
        <v>8.5686108505922495E-2</v>
      </c>
      <c r="AS755" s="122">
        <f t="shared" si="149"/>
        <v>0.16333317903428193</v>
      </c>
      <c r="AT755" s="122">
        <f t="shared" si="150"/>
        <v>0.12619270019383291</v>
      </c>
      <c r="AU755" s="122">
        <f t="shared" si="151"/>
        <v>0.10512501089220121</v>
      </c>
      <c r="AV755" s="122">
        <f t="shared" si="152"/>
        <v>2.7021958941677346E-2</v>
      </c>
      <c r="AW755" s="122">
        <f t="shared" si="153"/>
        <v>3.0160926608971014E-2</v>
      </c>
      <c r="AX755" s="122">
        <f t="shared" si="154"/>
        <v>1</v>
      </c>
      <c r="AY755" s="122">
        <f>SUMPRODUCT(AN755:AW755,幕後結果_最佳化!$Z$1005:$AI$1005)</f>
        <v>5.5583679308578202E-2</v>
      </c>
      <c r="AZ755" s="122">
        <f>(SUMPRODUCT(AN755:AW755,MMULT(AN755:AW755,幕後結果!$AB$9:$AK$18)))*252</f>
        <v>5.0614498891063925E-2</v>
      </c>
      <c r="BA755" s="122">
        <f t="shared" si="155"/>
        <v>0.22497666299210664</v>
      </c>
      <c r="BB755" s="98">
        <f t="shared" si="156"/>
        <v>5.6377755540907862E-2</v>
      </c>
      <c r="BC755" s="56"/>
      <c r="BD755" s="56"/>
    </row>
    <row r="756" spans="1:56">
      <c r="A756" s="91">
        <v>755</v>
      </c>
      <c r="B756" s="122">
        <v>6.9579501954859735E-2</v>
      </c>
      <c r="C756" s="122">
        <v>0.75580839716531978</v>
      </c>
      <c r="D756" s="122">
        <v>0.84739802235344786</v>
      </c>
      <c r="E756" s="122">
        <v>0.74677539541926707</v>
      </c>
      <c r="F756" s="122">
        <v>0.49501873740852109</v>
      </c>
      <c r="G756" s="122">
        <v>0.22313191933164833</v>
      </c>
      <c r="H756" s="122">
        <v>0.1527964577635752</v>
      </c>
      <c r="I756" s="122">
        <v>0.55230491007422389</v>
      </c>
      <c r="J756" s="122">
        <v>0.38046444841330773</v>
      </c>
      <c r="K756" s="100">
        <v>0.29533538526175662</v>
      </c>
      <c r="L756" s="101"/>
      <c r="M756" s="102">
        <v>755</v>
      </c>
      <c r="N756" s="125">
        <v>-1.4789300765898536</v>
      </c>
      <c r="O756" s="125">
        <v>0.692882638858488</v>
      </c>
      <c r="P756" s="125">
        <v>1.0253375256306136</v>
      </c>
      <c r="Q756" s="125">
        <v>0.66437675089861359</v>
      </c>
      <c r="R756" s="125">
        <v>-1.24864981147121E-2</v>
      </c>
      <c r="S756" s="125">
        <v>-0.76165851912630933</v>
      </c>
      <c r="T756" s="125">
        <v>-1.024513250402362</v>
      </c>
      <c r="U756" s="122">
        <v>0.13148686085727901</v>
      </c>
      <c r="V756" s="122">
        <v>-0.30426120757563063</v>
      </c>
      <c r="W756" s="94">
        <v>-0.53786425080048994</v>
      </c>
      <c r="X756" s="56"/>
      <c r="Y756" s="95">
        <v>755</v>
      </c>
      <c r="Z756" s="122">
        <f>(幕後結果!$AB$2+幕後結果!$AB$4*幕後結果_最佳化!$N1757)*12/3</f>
        <v>-1.8844565484948568</v>
      </c>
      <c r="AA756" s="122">
        <f>(幕後結果!$AC$2+幕後結果!$AC$4*幕後結果_最佳化!$O1757)*12/3</f>
        <v>-0.5515728254549509</v>
      </c>
      <c r="AB756" s="122">
        <f>(幕後結果!$AD$2+幕後結果!$AD$4*幕後結果_最佳化!$P1757)*12/3</f>
        <v>0.97520282521131296</v>
      </c>
      <c r="AC756" s="122">
        <f>(幕後結果!$AE$2+幕後結果!$AE$4*幕後結果_最佳化!$Q1757)*12/3</f>
        <v>1.643139176150388</v>
      </c>
      <c r="AD756" s="122">
        <f>(幕後結果!$AF$2+幕後結果!$AF$4*幕後結果_最佳化!$R1757)*12/3</f>
        <v>0.19944993160194099</v>
      </c>
      <c r="AE756" s="122">
        <f>(幕後結果!$AG$2+幕後結果!$AG$4*幕後結果_最佳化!$S1757)*12/3</f>
        <v>0.19327280902127161</v>
      </c>
      <c r="AF756" s="122">
        <f>(幕後結果!$AH$2+幕後結果!$AH$4*幕後結果_最佳化!$T1757)*12/3</f>
        <v>-6.7564368512711637E-2</v>
      </c>
      <c r="AG756" s="122">
        <f>(幕後結果!$AI$2+幕後結果!$AI$4*幕後結果_最佳化!$U1757)*12/3</f>
        <v>-1.5460010165974463</v>
      </c>
      <c r="AH756" s="122">
        <f>(幕後結果!$AJ$2+幕後結果!$AJ$4*幕後結果_最佳化!$V1757)*12/3</f>
        <v>-0.20229946159433046</v>
      </c>
      <c r="AI756" s="96">
        <f>(幕後結果!$AK$2+幕後結果!$AK$4*幕後結果_最佳化!$W1757)*12/3</f>
        <v>-1.0033127236752637</v>
      </c>
      <c r="AJ756" s="56"/>
      <c r="AK756" s="56"/>
      <c r="AL756" s="56"/>
      <c r="AM756" s="104">
        <v>755</v>
      </c>
      <c r="AN756" s="122">
        <f t="shared" si="144"/>
        <v>0.17212428520072506</v>
      </c>
      <c r="AO756" s="122">
        <f t="shared" si="145"/>
        <v>2.5595278833423019E-4</v>
      </c>
      <c r="AP756" s="122">
        <f t="shared" si="146"/>
        <v>0.15882372834724648</v>
      </c>
      <c r="AQ756" s="122">
        <f t="shared" si="147"/>
        <v>0.19276640503007805</v>
      </c>
      <c r="AR756" s="122">
        <f t="shared" si="148"/>
        <v>9.909769749761993E-2</v>
      </c>
      <c r="AS756" s="122">
        <f t="shared" si="149"/>
        <v>3.959900974349765E-2</v>
      </c>
      <c r="AT756" s="122">
        <f t="shared" si="150"/>
        <v>0.12573487621713053</v>
      </c>
      <c r="AU756" s="122">
        <f t="shared" si="151"/>
        <v>4.7813736183597577E-2</v>
      </c>
      <c r="AV756" s="122">
        <f t="shared" si="152"/>
        <v>7.8567448500952403E-2</v>
      </c>
      <c r="AW756" s="122">
        <f t="shared" si="153"/>
        <v>8.5216860490818253E-2</v>
      </c>
      <c r="AX756" s="122">
        <f t="shared" si="154"/>
        <v>1.0000000000000002</v>
      </c>
      <c r="AY756" s="122">
        <f>SUMPRODUCT(AN756:AW756,幕後結果_最佳化!$Z$1005:$AI$1005)</f>
        <v>0.32176559089177448</v>
      </c>
      <c r="AZ756" s="122">
        <f>(SUMPRODUCT(AN756:AW756,MMULT(AN756:AW756,幕後結果!$AB$9:$AK$18)))*252</f>
        <v>4.5641788089314413E-2</v>
      </c>
      <c r="BA756" s="122">
        <f t="shared" si="155"/>
        <v>0.21363938796325554</v>
      </c>
      <c r="BB756" s="98">
        <f t="shared" si="156"/>
        <v>1.3053098192723589</v>
      </c>
      <c r="BC756" s="56"/>
      <c r="BD756" s="56"/>
    </row>
    <row r="757" spans="1:56">
      <c r="A757" s="91">
        <v>756</v>
      </c>
      <c r="B757" s="122">
        <v>3.5035269256058266E-2</v>
      </c>
      <c r="C757" s="122">
        <v>0.20540112474275429</v>
      </c>
      <c r="D757" s="122">
        <v>0.13253418961393315</v>
      </c>
      <c r="E757" s="122">
        <v>0.46902044390512998</v>
      </c>
      <c r="F757" s="122">
        <v>0.42157191262917748</v>
      </c>
      <c r="G757" s="122">
        <v>0.62583983040863966</v>
      </c>
      <c r="H757" s="122">
        <v>0.56762356071648301</v>
      </c>
      <c r="I757" s="122">
        <v>0.44807165944085581</v>
      </c>
      <c r="J757" s="122">
        <v>4.7013429175746246E-4</v>
      </c>
      <c r="K757" s="100">
        <v>0.89701831083599415</v>
      </c>
      <c r="L757" s="101"/>
      <c r="M757" s="102">
        <v>756</v>
      </c>
      <c r="N757" s="125">
        <v>-1.8114544201765177</v>
      </c>
      <c r="O757" s="125">
        <v>-0.82248266359703603</v>
      </c>
      <c r="P757" s="125">
        <v>-1.1144915227353431</v>
      </c>
      <c r="Q757" s="125">
        <v>-7.7732441218980347E-2</v>
      </c>
      <c r="R757" s="125">
        <v>-0.19787377210121282</v>
      </c>
      <c r="S757" s="125">
        <v>0.32085491806810901</v>
      </c>
      <c r="T757" s="125">
        <v>0.17032712716226941</v>
      </c>
      <c r="U757" s="122">
        <v>-0.13053480552548657</v>
      </c>
      <c r="V757" s="122">
        <v>-3.3078151272605827</v>
      </c>
      <c r="W757" s="94">
        <v>1.2647432562872087</v>
      </c>
      <c r="X757" s="56"/>
      <c r="Y757" s="95">
        <v>756</v>
      </c>
      <c r="Z757" s="122">
        <f>(幕後結果!$AB$2+幕後結果!$AB$4*幕後結果_最佳化!$N1758)*12/3</f>
        <v>-2.2973022792493629</v>
      </c>
      <c r="AA757" s="122">
        <f>(幕後結果!$AC$2+幕後結果!$AC$4*幕後結果_最佳化!$O1758)*12/3</f>
        <v>-2.6687481264930306</v>
      </c>
      <c r="AB757" s="122">
        <f>(幕後結果!$AD$2+幕後結果!$AD$4*幕後結果_最佳化!$P1758)*12/3</f>
        <v>-1.1318298057924263</v>
      </c>
      <c r="AC757" s="122">
        <f>(幕後結果!$AE$2+幕後結果!$AE$4*幕後結果_最佳化!$Q1758)*12/3</f>
        <v>0.31855646898486123</v>
      </c>
      <c r="AD757" s="122">
        <f>(幕後結果!$AF$2+幕後結果!$AF$4*幕後結果_最佳化!$R1758)*12/3</f>
        <v>-0.34871838897918944</v>
      </c>
      <c r="AE757" s="122">
        <f>(幕後結果!$AG$2+幕後結果!$AG$4*幕後結果_最佳化!$S1758)*12/3</f>
        <v>-0.3000380535996432</v>
      </c>
      <c r="AF757" s="122">
        <f>(幕後結果!$AH$2+幕後結果!$AH$4*幕後結果_最佳化!$T1758)*12/3</f>
        <v>0.78927148817697379</v>
      </c>
      <c r="AG757" s="122">
        <f>(幕後結果!$AI$2+幕後結果!$AI$4*幕後結果_最佳化!$U1758)*12/3</f>
        <v>-1.8837925118078618</v>
      </c>
      <c r="AH757" s="122">
        <f>(幕後結果!$AJ$2+幕後結果!$AJ$4*幕後結果_最佳化!$V1758)*12/3</f>
        <v>-2.895498176201317</v>
      </c>
      <c r="AI757" s="96">
        <f>(幕後結果!$AK$2+幕後結果!$AK$4*幕後結果_最佳化!$W1758)*12/3</f>
        <v>-0.56460877867913228</v>
      </c>
      <c r="AJ757" s="56"/>
      <c r="AK757" s="56"/>
      <c r="AL757" s="56"/>
      <c r="AM757" s="104">
        <v>756</v>
      </c>
      <c r="AN757" s="122">
        <f t="shared" si="144"/>
        <v>3.013474002054882E-2</v>
      </c>
      <c r="AO757" s="122">
        <f t="shared" si="145"/>
        <v>7.8746039959939701E-2</v>
      </c>
      <c r="AP757" s="122">
        <f t="shared" si="146"/>
        <v>0.19632954080436932</v>
      </c>
      <c r="AQ757" s="122">
        <f t="shared" si="147"/>
        <v>0.12500906574138457</v>
      </c>
      <c r="AR757" s="122">
        <f t="shared" si="148"/>
        <v>8.0754932375452851E-2</v>
      </c>
      <c r="AS757" s="122">
        <f t="shared" si="149"/>
        <v>7.1544980104380512E-2</v>
      </c>
      <c r="AT757" s="122">
        <f t="shared" si="150"/>
        <v>7.004219029139104E-2</v>
      </c>
      <c r="AU757" s="122">
        <f t="shared" si="151"/>
        <v>0.11404748199845571</v>
      </c>
      <c r="AV757" s="122">
        <f t="shared" si="152"/>
        <v>0.2207436080009772</v>
      </c>
      <c r="AW757" s="122">
        <f t="shared" si="153"/>
        <v>1.2647420703100345E-2</v>
      </c>
      <c r="AX757" s="122">
        <f t="shared" si="154"/>
        <v>0.99999999999999989</v>
      </c>
      <c r="AY757" s="122">
        <f>SUMPRODUCT(AN757:AW757,幕後結果_最佳化!$Z$1005:$AI$1005)</f>
        <v>0.11386538458500538</v>
      </c>
      <c r="AZ757" s="122">
        <f>(SUMPRODUCT(AN757:AW757,MMULT(AN757:AW757,幕後結果!$AB$9:$AK$18)))*252</f>
        <v>4.7441838406037024E-2</v>
      </c>
      <c r="BA757" s="122">
        <f t="shared" si="155"/>
        <v>0.2178114744590767</v>
      </c>
      <c r="BB757" s="98">
        <f t="shared" si="156"/>
        <v>0.32581104719686671</v>
      </c>
      <c r="BC757" s="56"/>
      <c r="BD757" s="56"/>
    </row>
    <row r="758" spans="1:56">
      <c r="A758" s="91">
        <v>757</v>
      </c>
      <c r="B758" s="122">
        <v>0.5646299713024947</v>
      </c>
      <c r="C758" s="122">
        <v>0.26636973701504085</v>
      </c>
      <c r="D758" s="122">
        <v>0.97449912728027233</v>
      </c>
      <c r="E758" s="122">
        <v>0.6263094334581023</v>
      </c>
      <c r="F758" s="122">
        <v>0.88469605999501111</v>
      </c>
      <c r="G758" s="122">
        <v>0.34074368998143156</v>
      </c>
      <c r="H758" s="122">
        <v>0.52240687990824664</v>
      </c>
      <c r="I758" s="122">
        <v>0.98462281381114525</v>
      </c>
      <c r="J758" s="122">
        <v>0.73487784549962054</v>
      </c>
      <c r="K758" s="100">
        <v>0.4420933452702609</v>
      </c>
      <c r="L758" s="101"/>
      <c r="M758" s="102">
        <v>757</v>
      </c>
      <c r="N758" s="125">
        <v>0.16271852900053427</v>
      </c>
      <c r="O758" s="125">
        <v>-0.62382963670784142</v>
      </c>
      <c r="P758" s="125">
        <v>1.9514650871031602</v>
      </c>
      <c r="Q758" s="125">
        <v>0.32209446267807784</v>
      </c>
      <c r="R758" s="125">
        <v>1.1987944529439329</v>
      </c>
      <c r="S758" s="125">
        <v>-0.41043431281966108</v>
      </c>
      <c r="T758" s="125">
        <v>5.6195281322964627E-2</v>
      </c>
      <c r="U758" s="122">
        <v>2.1602364162882903</v>
      </c>
      <c r="V758" s="122">
        <v>0.62763311682669187</v>
      </c>
      <c r="W758" s="94">
        <v>-0.1456639385380572</v>
      </c>
      <c r="X758" s="56"/>
      <c r="Y758" s="95">
        <v>757</v>
      </c>
      <c r="Z758" s="122">
        <f>(幕後結果!$AB$2+幕後結果!$AB$4*幕後結果_最佳化!$N1759)*12/3</f>
        <v>0.15373292932435773</v>
      </c>
      <c r="AA758" s="122">
        <f>(幕後結果!$AC$2+幕後結果!$AC$4*幕後結果_最佳化!$O1759)*12/3</f>
        <v>-2.2234636058443988</v>
      </c>
      <c r="AB758" s="122">
        <f>(幕後結果!$AD$2+幕後結果!$AD$4*幕後結果_最佳化!$P1759)*12/3</f>
        <v>2.1378806463943762</v>
      </c>
      <c r="AC758" s="122">
        <f>(幕後結果!$AE$2+幕後結果!$AE$4*幕後結果_最佳化!$Q1759)*12/3</f>
        <v>1.4832164019987877</v>
      </c>
      <c r="AD758" s="122">
        <f>(幕後結果!$AF$2+幕後結果!$AF$4*幕後結果_最佳化!$R1759)*12/3</f>
        <v>0.86802533822105288</v>
      </c>
      <c r="AE758" s="122">
        <f>(幕後結果!$AG$2+幕後結果!$AG$4*幕後結果_最佳化!$S1759)*12/3</f>
        <v>0.56094754796079505</v>
      </c>
      <c r="AF758" s="122">
        <f>(幕後結果!$AH$2+幕後結果!$AH$4*幕後結果_最佳化!$T1759)*12/3</f>
        <v>1.6825377189957216</v>
      </c>
      <c r="AG758" s="122">
        <f>(幕後結果!$AI$2+幕後結果!$AI$4*幕後結果_最佳化!$U1759)*12/3</f>
        <v>1.9271237699183554</v>
      </c>
      <c r="AH758" s="122">
        <f>(幕後結果!$AJ$2+幕後結果!$AJ$4*幕後結果_最佳化!$V1759)*12/3</f>
        <v>0.97788392552880365</v>
      </c>
      <c r="AI758" s="96">
        <f>(幕後結果!$AK$2+幕後結果!$AK$4*幕後結果_最佳化!$W1759)*12/3</f>
        <v>-0.22572659262559244</v>
      </c>
      <c r="AJ758" s="56"/>
      <c r="AK758" s="56"/>
      <c r="AL758" s="56"/>
      <c r="AM758" s="104">
        <v>757</v>
      </c>
      <c r="AN758" s="122">
        <f t="shared" si="144"/>
        <v>0.14411016082011879</v>
      </c>
      <c r="AO758" s="122">
        <f t="shared" si="145"/>
        <v>0.11883060826315127</v>
      </c>
      <c r="AP758" s="122">
        <f t="shared" si="146"/>
        <v>0.1009701942253194</v>
      </c>
      <c r="AQ758" s="122">
        <f t="shared" si="147"/>
        <v>7.8203462849511102E-2</v>
      </c>
      <c r="AR758" s="122">
        <f t="shared" si="148"/>
        <v>0.14044979905485699</v>
      </c>
      <c r="AS758" s="122">
        <f t="shared" si="149"/>
        <v>0.10496257139827872</v>
      </c>
      <c r="AT758" s="122">
        <f t="shared" si="150"/>
        <v>5.8462113018321479E-2</v>
      </c>
      <c r="AU758" s="122">
        <f t="shared" si="151"/>
        <v>0.15144806067839878</v>
      </c>
      <c r="AV758" s="122">
        <f t="shared" si="152"/>
        <v>0.10230951671098673</v>
      </c>
      <c r="AW758" s="122">
        <f t="shared" si="153"/>
        <v>2.5351298105679343E-4</v>
      </c>
      <c r="AX758" s="122">
        <f t="shared" si="154"/>
        <v>1</v>
      </c>
      <c r="AY758" s="122">
        <f>SUMPRODUCT(AN758:AW758,幕後結果_最佳化!$Z$1005:$AI$1005)</f>
        <v>-7.6094789208640226E-2</v>
      </c>
      <c r="AZ758" s="122">
        <f>(SUMPRODUCT(AN758:AW758,MMULT(AN758:AW758,幕後結果!$AB$9:$AK$18)))*252</f>
        <v>5.1951021428706022E-2</v>
      </c>
      <c r="BA758" s="122">
        <f t="shared" si="155"/>
        <v>0.22792766709793269</v>
      </c>
      <c r="BB758" s="98">
        <f t="shared" si="156"/>
        <v>-0.52207259752065227</v>
      </c>
      <c r="BC758" s="56"/>
      <c r="BD758" s="56"/>
    </row>
    <row r="759" spans="1:56">
      <c r="A759" s="91">
        <v>758</v>
      </c>
      <c r="B759" s="122">
        <v>0.93604751203104319</v>
      </c>
      <c r="C759" s="122">
        <v>0.51878750203569401</v>
      </c>
      <c r="D759" s="122">
        <v>7.9147980984080046E-2</v>
      </c>
      <c r="E759" s="122">
        <v>0.20418176910826258</v>
      </c>
      <c r="F759" s="122">
        <v>0.66747402145411727</v>
      </c>
      <c r="G759" s="122">
        <v>8.1221802211585592E-2</v>
      </c>
      <c r="H759" s="122">
        <v>0.6487980401892659</v>
      </c>
      <c r="I759" s="122">
        <v>0.86055775807217771</v>
      </c>
      <c r="J759" s="122">
        <v>0.36470742730993</v>
      </c>
      <c r="K759" s="100">
        <v>0.69233073224659014</v>
      </c>
      <c r="L759" s="101"/>
      <c r="M759" s="102">
        <v>758</v>
      </c>
      <c r="N759" s="125">
        <v>1.522415609987694</v>
      </c>
      <c r="O759" s="125">
        <v>4.7110704407001748E-2</v>
      </c>
      <c r="P759" s="125">
        <v>-1.4108258783863554</v>
      </c>
      <c r="Q759" s="125">
        <v>-0.82677687726971272</v>
      </c>
      <c r="R759" s="125">
        <v>0.43294881271460683</v>
      </c>
      <c r="S759" s="125">
        <v>-1.3969001336310329</v>
      </c>
      <c r="T759" s="125">
        <v>0.38207744719426484</v>
      </c>
      <c r="U759" s="122">
        <v>1.0828286554757838</v>
      </c>
      <c r="V759" s="122">
        <v>-0.34590401040570967</v>
      </c>
      <c r="W759" s="94">
        <v>0.50246774551814932</v>
      </c>
      <c r="X759" s="56"/>
      <c r="Y759" s="95">
        <v>758</v>
      </c>
      <c r="Z759" s="122">
        <f>(幕後結果!$AB$2+幕後結果!$AB$4*幕後結果_最佳化!$N1760)*12/3</f>
        <v>1.8418653798696287</v>
      </c>
      <c r="AA759" s="122">
        <f>(幕後結果!$AC$2+幕後結果!$AC$4*幕後結果_最佳化!$O1760)*12/3</f>
        <v>-1.1807215044799149</v>
      </c>
      <c r="AB759" s="122">
        <f>(幕後結果!$AD$2+幕後結果!$AD$4*幕後結果_最佳化!$P1760)*12/3</f>
        <v>-0.29602085058613392</v>
      </c>
      <c r="AC759" s="122">
        <f>(幕後結果!$AE$2+幕後結果!$AE$4*幕後結果_最佳化!$Q1760)*12/3</f>
        <v>5.4568533722923251E-2</v>
      </c>
      <c r="AD759" s="122">
        <f>(幕後結果!$AF$2+幕後結果!$AF$4*幕後結果_最佳化!$R1760)*12/3</f>
        <v>-4.7802736506038418E-2</v>
      </c>
      <c r="AE759" s="122">
        <f>(幕後結果!$AG$2+幕後結果!$AG$4*幕後結果_最佳化!$S1760)*12/3</f>
        <v>-1.0252975972638749</v>
      </c>
      <c r="AF759" s="122">
        <f>(幕後結果!$AH$2+幕後結果!$AH$4*幕後結果_最佳化!$T1760)*12/3</f>
        <v>2.0086228477939914</v>
      </c>
      <c r="AG759" s="122">
        <f>(幕後結果!$AI$2+幕後結果!$AI$4*幕後結果_最佳化!$U1760)*12/3</f>
        <v>1.2099283941736312</v>
      </c>
      <c r="AH759" s="122">
        <f>(幕後結果!$AJ$2+幕後結果!$AJ$4*幕後結果_最佳化!$V1760)*12/3</f>
        <v>0.26986430369542352</v>
      </c>
      <c r="AI759" s="96">
        <f>(幕後結果!$AK$2+幕後結果!$AK$4*幕後結果_最佳化!$W1760)*12/3</f>
        <v>8.7512789607596286E-2</v>
      </c>
      <c r="AJ759" s="56"/>
      <c r="AK759" s="56"/>
      <c r="AL759" s="56"/>
      <c r="AM759" s="104">
        <v>758</v>
      </c>
      <c r="AN759" s="122">
        <f t="shared" si="144"/>
        <v>0.10877491839346975</v>
      </c>
      <c r="AO759" s="122">
        <f t="shared" si="145"/>
        <v>9.8007479266929098E-2</v>
      </c>
      <c r="AP759" s="122">
        <f t="shared" si="146"/>
        <v>4.8221527046616475E-2</v>
      </c>
      <c r="AQ759" s="122">
        <f t="shared" si="147"/>
        <v>0.19321773738564829</v>
      </c>
      <c r="AR759" s="122">
        <f t="shared" si="148"/>
        <v>1.0613597078873153E-2</v>
      </c>
      <c r="AS759" s="122">
        <f t="shared" si="149"/>
        <v>1.5369646154391554E-3</v>
      </c>
      <c r="AT759" s="122">
        <f t="shared" si="150"/>
        <v>0.17157509858364645</v>
      </c>
      <c r="AU759" s="122">
        <f t="shared" si="151"/>
        <v>7.4102491510052632E-2</v>
      </c>
      <c r="AV759" s="122">
        <f t="shared" si="152"/>
        <v>0.19247086320984688</v>
      </c>
      <c r="AW759" s="122">
        <f t="shared" si="153"/>
        <v>0.10147932290947806</v>
      </c>
      <c r="AX759" s="122">
        <f t="shared" si="154"/>
        <v>1</v>
      </c>
      <c r="AY759" s="122">
        <f>SUMPRODUCT(AN759:AW759,幕後結果_最佳化!$Z$1005:$AI$1005)</f>
        <v>0.17106231169465844</v>
      </c>
      <c r="AZ759" s="122">
        <f>(SUMPRODUCT(AN759:AW759,MMULT(AN759:AW759,幕後結果!$AB$9:$AK$18)))*252</f>
        <v>4.6667887580082328E-2</v>
      </c>
      <c r="BA759" s="122">
        <f t="shared" si="155"/>
        <v>0.21602751579389678</v>
      </c>
      <c r="BB759" s="98">
        <f t="shared" si="156"/>
        <v>0.59326846037952397</v>
      </c>
      <c r="BC759" s="56"/>
      <c r="BD759" s="56"/>
    </row>
    <row r="760" spans="1:56">
      <c r="A760" s="91">
        <v>759</v>
      </c>
      <c r="B760" s="122">
        <v>0.13717430284724741</v>
      </c>
      <c r="C760" s="122">
        <v>0.12885150525566624</v>
      </c>
      <c r="D760" s="122">
        <v>0.86088284294969442</v>
      </c>
      <c r="E760" s="122">
        <v>0.47753118807028572</v>
      </c>
      <c r="F760" s="122">
        <v>0.53926305975985667</v>
      </c>
      <c r="G760" s="122">
        <v>0.99055030990238579</v>
      </c>
      <c r="H760" s="122">
        <v>0.4500424861379948</v>
      </c>
      <c r="I760" s="122">
        <v>0.22613664297910407</v>
      </c>
      <c r="J760" s="122">
        <v>0.79899869810260671</v>
      </c>
      <c r="K760" s="100">
        <v>4.8604788920401099E-2</v>
      </c>
      <c r="L760" s="101"/>
      <c r="M760" s="102">
        <v>759</v>
      </c>
      <c r="N760" s="125">
        <v>-1.0931029391084217</v>
      </c>
      <c r="O760" s="125">
        <v>-1.1318369013787584</v>
      </c>
      <c r="P760" s="125">
        <v>1.0842943398867386</v>
      </c>
      <c r="Q760" s="125">
        <v>-5.6350767870436878E-2</v>
      </c>
      <c r="R760" s="125">
        <v>9.8577317270622591E-2</v>
      </c>
      <c r="S760" s="125">
        <v>2.3475097167958396</v>
      </c>
      <c r="T760" s="125">
        <v>-0.12555400646123804</v>
      </c>
      <c r="U760" s="122">
        <v>-0.75163051705052808</v>
      </c>
      <c r="V760" s="122">
        <v>0.83805003352870311</v>
      </c>
      <c r="W760" s="94">
        <v>-1.6585347585054084</v>
      </c>
      <c r="X760" s="56"/>
      <c r="Y760" s="95">
        <v>759</v>
      </c>
      <c r="Z760" s="122">
        <f>(幕後結果!$AB$2+幕後結果!$AB$4*幕後結果_最佳化!$N1761)*12/3</f>
        <v>-1.4054327128251325</v>
      </c>
      <c r="AA760" s="122">
        <f>(幕後結果!$AC$2+幕後結果!$AC$4*幕後結果_最佳化!$O1761)*12/3</f>
        <v>-3.0326468052455038</v>
      </c>
      <c r="AB760" s="122">
        <f>(幕後結果!$AD$2+幕後結果!$AD$4*幕後結果_最佳化!$P1761)*12/3</f>
        <v>0.95713298696705407</v>
      </c>
      <c r="AC760" s="122">
        <f>(幕後結果!$AE$2+幕後結果!$AE$4*幕後結果_最佳化!$Q1761)*12/3</f>
        <v>0.84166059508181235</v>
      </c>
      <c r="AD760" s="122">
        <f>(幕後結果!$AF$2+幕後結果!$AF$4*幕後結果_最佳化!$R1761)*12/3</f>
        <v>4.6520996463683961E-3</v>
      </c>
      <c r="AE760" s="122">
        <f>(幕後結果!$AG$2+幕後結果!$AG$4*幕後結果_最佳化!$S1761)*12/3</f>
        <v>1.6988419505835417</v>
      </c>
      <c r="AF760" s="122">
        <f>(幕後結果!$AH$2+幕後結果!$AH$4*幕後結果_最佳化!$T1761)*12/3</f>
        <v>0.82848417364720606</v>
      </c>
      <c r="AG760" s="122">
        <f>(幕後結果!$AI$2+幕後結果!$AI$4*幕後結果_最佳化!$U1761)*12/3</f>
        <v>-2.0914689063139789</v>
      </c>
      <c r="AH760" s="122">
        <f>(幕後結果!$AJ$2+幕後結果!$AJ$4*幕後結果_最佳化!$V1761)*12/3</f>
        <v>0.12217203859351904</v>
      </c>
      <c r="AI760" s="96">
        <f>(幕後結果!$AK$2+幕後結果!$AK$4*幕後結果_最佳化!$W1761)*12/3</f>
        <v>-1.3638316162348365</v>
      </c>
      <c r="AJ760" s="56"/>
      <c r="AK760" s="56"/>
      <c r="AL760" s="56"/>
      <c r="AM760" s="104">
        <v>759</v>
      </c>
      <c r="AN760" s="122">
        <f t="shared" si="144"/>
        <v>9.4029375504212392E-2</v>
      </c>
      <c r="AO760" s="122">
        <f t="shared" si="145"/>
        <v>0.15527695458786148</v>
      </c>
      <c r="AP760" s="122">
        <f t="shared" si="146"/>
        <v>8.5891245889597859E-2</v>
      </c>
      <c r="AQ760" s="122">
        <f t="shared" si="147"/>
        <v>3.9331924969445473E-2</v>
      </c>
      <c r="AR760" s="122">
        <f t="shared" si="148"/>
        <v>0.15917062961435816</v>
      </c>
      <c r="AS760" s="122">
        <f t="shared" si="149"/>
        <v>0.16561761015297075</v>
      </c>
      <c r="AT760" s="122">
        <f t="shared" si="150"/>
        <v>4.5865525504649306E-2</v>
      </c>
      <c r="AU760" s="122">
        <f t="shared" si="151"/>
        <v>0.18197187951940486</v>
      </c>
      <c r="AV760" s="122">
        <f t="shared" si="152"/>
        <v>2.3543891460764653E-2</v>
      </c>
      <c r="AW760" s="122">
        <f t="shared" si="153"/>
        <v>4.9300962796735084E-2</v>
      </c>
      <c r="AX760" s="122">
        <f t="shared" si="154"/>
        <v>1</v>
      </c>
      <c r="AY760" s="122">
        <f>SUMPRODUCT(AN760:AW760,幕後結果_最佳化!$Z$1005:$AI$1005)</f>
        <v>-0.22095118319695295</v>
      </c>
      <c r="AZ760" s="122">
        <f>(SUMPRODUCT(AN760:AW760,MMULT(AN760:AW760,幕後結果!$AB$9:$AK$18)))*252</f>
        <v>5.3811580998209055E-2</v>
      </c>
      <c r="BA760" s="122">
        <f t="shared" si="155"/>
        <v>0.23197323336585421</v>
      </c>
      <c r="BB760" s="98">
        <f t="shared" si="156"/>
        <v>-1.1374208108778772</v>
      </c>
      <c r="BC760" s="56"/>
      <c r="BD760" s="56"/>
    </row>
    <row r="761" spans="1:56">
      <c r="A761" s="91">
        <v>760</v>
      </c>
      <c r="B761" s="122">
        <v>0.80366564064103319</v>
      </c>
      <c r="C761" s="122">
        <v>0.61405731749436998</v>
      </c>
      <c r="D761" s="122">
        <v>6.8868468338207922E-2</v>
      </c>
      <c r="E761" s="122">
        <v>0.43514648787493804</v>
      </c>
      <c r="F761" s="122">
        <v>5.0641978096423346E-2</v>
      </c>
      <c r="G761" s="122">
        <v>0.34876624131077683</v>
      </c>
      <c r="H761" s="122">
        <v>0.71661064036065691</v>
      </c>
      <c r="I761" s="122">
        <v>0.44173002934602912</v>
      </c>
      <c r="J761" s="122">
        <v>0.28642041944580998</v>
      </c>
      <c r="K761" s="100">
        <v>0.66772915002887068</v>
      </c>
      <c r="L761" s="101"/>
      <c r="M761" s="102">
        <v>760</v>
      </c>
      <c r="N761" s="125">
        <v>0.85478764588842471</v>
      </c>
      <c r="O761" s="125">
        <v>0.28990964199966057</v>
      </c>
      <c r="P761" s="125">
        <v>-1.4842713917684223</v>
      </c>
      <c r="Q761" s="125">
        <v>-0.16328635639702779</v>
      </c>
      <c r="R761" s="125">
        <v>-1.6386606371777812</v>
      </c>
      <c r="S761" s="125">
        <v>-0.38865350288831885</v>
      </c>
      <c r="T761" s="125">
        <v>0.5728020671675621</v>
      </c>
      <c r="U761" s="122">
        <v>-0.14658441136049497</v>
      </c>
      <c r="V761" s="122">
        <v>-0.56387259956526581</v>
      </c>
      <c r="W761" s="94">
        <v>0.43365126722486302</v>
      </c>
      <c r="X761" s="56"/>
      <c r="Y761" s="95">
        <v>760</v>
      </c>
      <c r="Z761" s="122">
        <f>(幕後結果!$AB$2+幕後結果!$AB$4*幕後結果_最佳化!$N1762)*12/3</f>
        <v>1.0129716160695337</v>
      </c>
      <c r="AA761" s="122">
        <f>(幕後結果!$AC$2+幕後結果!$AC$4*幕後結果_最佳化!$O1762)*12/3</f>
        <v>-0.90413376660170541</v>
      </c>
      <c r="AB761" s="122">
        <f>(幕後結果!$AD$2+幕後結果!$AD$4*幕後結果_最佳化!$P1762)*12/3</f>
        <v>-0.53603772753165346</v>
      </c>
      <c r="AC761" s="122">
        <f>(幕後結果!$AE$2+幕後結果!$AE$4*幕後結果_最佳化!$Q1762)*12/3</f>
        <v>0.52063026971281012</v>
      </c>
      <c r="AD761" s="122">
        <f>(幕後結果!$AF$2+幕後結果!$AF$4*幕後結果_最佳化!$R1762)*12/3</f>
        <v>-1.3407999057855433</v>
      </c>
      <c r="AE761" s="122">
        <f>(幕後結果!$AG$2+幕後結果!$AG$4*幕後結果_最佳化!$S1762)*12/3</f>
        <v>-0.21937327671594742</v>
      </c>
      <c r="AF761" s="122">
        <f>(幕後結果!$AH$2+幕後結果!$AH$4*幕後結果_最佳化!$T1762)*12/3</f>
        <v>1.4423159807413428</v>
      </c>
      <c r="AG761" s="122">
        <f>(幕後結果!$AI$2+幕後結果!$AI$4*幕後結果_最佳化!$U1762)*12/3</f>
        <v>-0.87360937949683259</v>
      </c>
      <c r="AH761" s="122">
        <f>(幕後結果!$AJ$2+幕後結果!$AJ$4*幕後結果_最佳化!$V1762)*12/3</f>
        <v>-0.21019848598040625</v>
      </c>
      <c r="AI761" s="96">
        <f>(幕後結果!$AK$2+幕後結果!$AK$4*幕後結果_最佳化!$W1762)*12/3</f>
        <v>-0.35317851785011939</v>
      </c>
      <c r="AJ761" s="56"/>
      <c r="AK761" s="56"/>
      <c r="AL761" s="56"/>
      <c r="AM761" s="104">
        <v>760</v>
      </c>
      <c r="AN761" s="122">
        <f t="shared" si="144"/>
        <v>4.7561098198195623E-2</v>
      </c>
      <c r="AO761" s="122">
        <f t="shared" si="145"/>
        <v>9.2818928307896759E-2</v>
      </c>
      <c r="AP761" s="122">
        <f t="shared" si="146"/>
        <v>0.12145580070848171</v>
      </c>
      <c r="AQ761" s="122">
        <f t="shared" si="147"/>
        <v>6.6049277906670811E-2</v>
      </c>
      <c r="AR761" s="122">
        <f t="shared" si="148"/>
        <v>0.19520639243461765</v>
      </c>
      <c r="AS761" s="122">
        <f t="shared" si="149"/>
        <v>0.1185150699738042</v>
      </c>
      <c r="AT761" s="122">
        <f t="shared" si="150"/>
        <v>1.5482898595112157E-3</v>
      </c>
      <c r="AU761" s="122">
        <f t="shared" si="151"/>
        <v>0.16802279369037684</v>
      </c>
      <c r="AV761" s="122">
        <f t="shared" si="152"/>
        <v>0.14968888682259193</v>
      </c>
      <c r="AW761" s="122">
        <f t="shared" si="153"/>
        <v>3.9133462097853053E-2</v>
      </c>
      <c r="AX761" s="122">
        <f t="shared" si="154"/>
        <v>0.99999999999999989</v>
      </c>
      <c r="AY761" s="122">
        <f>SUMPRODUCT(AN761:AW761,幕後結果_最佳化!$Z$1005:$AI$1005)</f>
        <v>-0.13652199238068846</v>
      </c>
      <c r="AZ761" s="122">
        <f>(SUMPRODUCT(AN761:AW761,MMULT(AN761:AW761,幕後結果!$AB$9:$AK$18)))*252</f>
        <v>4.7575403098478124E-2</v>
      </c>
      <c r="BA761" s="122">
        <f t="shared" si="155"/>
        <v>0.21811786515202766</v>
      </c>
      <c r="BB761" s="98">
        <f t="shared" si="156"/>
        <v>-0.82259191495218298</v>
      </c>
      <c r="BC761" s="56"/>
      <c r="BD761" s="56"/>
    </row>
    <row r="762" spans="1:56">
      <c r="A762" s="91">
        <v>761</v>
      </c>
      <c r="B762" s="122">
        <v>0.88480280292480473</v>
      </c>
      <c r="C762" s="122">
        <v>0.87586025467313045</v>
      </c>
      <c r="D762" s="122">
        <v>0.66823680391573714</v>
      </c>
      <c r="E762" s="122">
        <v>0.39031920396525766</v>
      </c>
      <c r="F762" s="122">
        <v>0.88241454060204871</v>
      </c>
      <c r="G762" s="122">
        <v>0.18969306372489592</v>
      </c>
      <c r="H762" s="122">
        <v>4.0492312703615196E-2</v>
      </c>
      <c r="I762" s="122">
        <v>0.43578356137426355</v>
      </c>
      <c r="J762" s="122">
        <v>1.2366426142827791E-2</v>
      </c>
      <c r="K762" s="100">
        <v>0.52588662145076648</v>
      </c>
      <c r="L762" s="101"/>
      <c r="M762" s="102">
        <v>761</v>
      </c>
      <c r="N762" s="125">
        <v>1.1993435335045726</v>
      </c>
      <c r="O762" s="125">
        <v>1.1545384345368326</v>
      </c>
      <c r="P762" s="125">
        <v>0.43504964575153343</v>
      </c>
      <c r="Q762" s="125">
        <v>-0.27848717597691353</v>
      </c>
      <c r="R762" s="125">
        <v>1.1871437629227795</v>
      </c>
      <c r="S762" s="125">
        <v>-0.87902793885009745</v>
      </c>
      <c r="T762" s="125">
        <v>-1.7450013991961275</v>
      </c>
      <c r="U762" s="122">
        <v>-0.16166823179033515</v>
      </c>
      <c r="V762" s="122">
        <v>-2.2455499048328131</v>
      </c>
      <c r="W762" s="94">
        <v>6.4933739418419581E-2</v>
      </c>
      <c r="X762" s="56"/>
      <c r="Y762" s="95">
        <v>761</v>
      </c>
      <c r="Z762" s="122">
        <f>(幕後結果!$AB$2+幕後結果!$AB$4*幕後結果_最佳化!$N1763)*12/3</f>
        <v>1.440755115089005</v>
      </c>
      <c r="AA762" s="122">
        <f>(幕後結果!$AC$2+幕後結果!$AC$4*幕後結果_最佳化!$O1763)*12/3</f>
        <v>0.31732452862835836</v>
      </c>
      <c r="AB762" s="122">
        <f>(幕後結果!$AD$2+幕後結果!$AD$4*幕後結果_最佳化!$P1763)*12/3</f>
        <v>1.31757885143548</v>
      </c>
      <c r="AC762" s="122">
        <f>(幕後結果!$AE$2+幕後結果!$AE$4*幕後結果_最佳化!$Q1763)*12/3</f>
        <v>1.0596730065588464</v>
      </c>
      <c r="AD762" s="122">
        <f>(幕後結果!$AF$2+幕後結果!$AF$4*幕後結果_最佳化!$R1763)*12/3</f>
        <v>0.81855168045203219</v>
      </c>
      <c r="AE762" s="122">
        <f>(幕後結果!$AG$2+幕後結果!$AG$4*幕後結果_最佳化!$S1763)*12/3</f>
        <v>0.28530388520767413</v>
      </c>
      <c r="AF762" s="122">
        <f>(幕後結果!$AH$2+幕後結果!$AH$4*幕後結果_最佳化!$T1763)*12/3</f>
        <v>0.19910116994872351</v>
      </c>
      <c r="AG762" s="122">
        <f>(幕後結果!$AI$2+幕後結果!$AI$4*幕後結果_最佳化!$U1763)*12/3</f>
        <v>-0.33444742622799345</v>
      </c>
      <c r="AH762" s="122">
        <f>(幕後結果!$AJ$2+幕後結果!$AJ$4*幕後結果_最佳化!$V1763)*12/3</f>
        <v>-1.0285587374584853</v>
      </c>
      <c r="AI762" s="96">
        <f>(幕後結果!$AK$2+幕後結果!$AK$4*幕後結果_最佳化!$W1763)*12/3</f>
        <v>-5.498450635130725E-2</v>
      </c>
      <c r="AJ762" s="56"/>
      <c r="AK762" s="56"/>
      <c r="AL762" s="56"/>
      <c r="AM762" s="104">
        <v>761</v>
      </c>
      <c r="AN762" s="122">
        <f t="shared" si="144"/>
        <v>0.11019534597568291</v>
      </c>
      <c r="AO762" s="122">
        <f t="shared" si="145"/>
        <v>0.11150928462386228</v>
      </c>
      <c r="AP762" s="122">
        <f t="shared" si="146"/>
        <v>1.3592844643088178E-2</v>
      </c>
      <c r="AQ762" s="122">
        <f t="shared" si="147"/>
        <v>0.13305891264669542</v>
      </c>
      <c r="AR762" s="122">
        <f t="shared" si="148"/>
        <v>9.580204272193002E-2</v>
      </c>
      <c r="AS762" s="122">
        <f t="shared" si="149"/>
        <v>0.16006642333983367</v>
      </c>
      <c r="AT762" s="122">
        <f t="shared" si="150"/>
        <v>0.17080248651578681</v>
      </c>
      <c r="AU762" s="122">
        <f t="shared" si="151"/>
        <v>2.8842123868443217E-2</v>
      </c>
      <c r="AV762" s="122">
        <f t="shared" si="152"/>
        <v>3.3431791153298356E-2</v>
      </c>
      <c r="AW762" s="122">
        <f t="shared" si="153"/>
        <v>0.14269874451137915</v>
      </c>
      <c r="AX762" s="122">
        <f t="shared" si="154"/>
        <v>1</v>
      </c>
      <c r="AY762" s="122">
        <f>SUMPRODUCT(AN762:AW762,幕後結果_最佳化!$Z$1005:$AI$1005)</f>
        <v>0.1279139810444466</v>
      </c>
      <c r="AZ762" s="122">
        <f>(SUMPRODUCT(AN762:AW762,MMULT(AN762:AW762,幕後結果!$AB$9:$AK$18)))*252</f>
        <v>4.5498389005719161E-2</v>
      </c>
      <c r="BA762" s="122">
        <f t="shared" si="155"/>
        <v>0.2133035138147498</v>
      </c>
      <c r="BB762" s="98">
        <f t="shared" si="156"/>
        <v>0.39855874628619431</v>
      </c>
      <c r="BC762" s="56"/>
      <c r="BD762" s="56"/>
    </row>
    <row r="763" spans="1:56">
      <c r="A763" s="91">
        <v>762</v>
      </c>
      <c r="B763" s="122">
        <v>0.17796526895530929</v>
      </c>
      <c r="C763" s="122">
        <v>0.49314375180086323</v>
      </c>
      <c r="D763" s="122">
        <v>0.95356511249985898</v>
      </c>
      <c r="E763" s="122">
        <v>0.88094995632607387</v>
      </c>
      <c r="F763" s="122">
        <v>0.32172964735715315</v>
      </c>
      <c r="G763" s="122">
        <v>1.8130466675742474E-2</v>
      </c>
      <c r="H763" s="122">
        <v>0.94589803280484053</v>
      </c>
      <c r="I763" s="122">
        <v>0.60033099180733185</v>
      </c>
      <c r="J763" s="122">
        <v>4.6904783541427575E-2</v>
      </c>
      <c r="K763" s="100">
        <v>0.15156456763963355</v>
      </c>
      <c r="L763" s="101"/>
      <c r="M763" s="102">
        <v>762</v>
      </c>
      <c r="N763" s="125">
        <v>-0.923147127459506</v>
      </c>
      <c r="O763" s="125">
        <v>-1.7186911696471886E-2</v>
      </c>
      <c r="P763" s="125">
        <v>1.6804501017130962</v>
      </c>
      <c r="Q763" s="125">
        <v>1.1797489286972176</v>
      </c>
      <c r="R763" s="125">
        <v>-0.46286756925826472</v>
      </c>
      <c r="S763" s="125">
        <v>-2.0939893008520971</v>
      </c>
      <c r="T763" s="125">
        <v>1.6063185601409382</v>
      </c>
      <c r="U763" s="122">
        <v>0.25420392770284539</v>
      </c>
      <c r="V763" s="122">
        <v>-1.6756357230741497</v>
      </c>
      <c r="W763" s="94">
        <v>-1.0297462566000695</v>
      </c>
      <c r="X763" s="56"/>
      <c r="Y763" s="95">
        <v>762</v>
      </c>
      <c r="Z763" s="122">
        <f>(幕後結果!$AB$2+幕後結果!$AB$4*幕後結果_最佳化!$N1764)*12/3</f>
        <v>-1.1944240074192229</v>
      </c>
      <c r="AA763" s="122">
        <f>(幕後結果!$AC$2+幕後結果!$AC$4*幕後結果_最佳化!$O1764)*12/3</f>
        <v>-1.4818112073502965</v>
      </c>
      <c r="AB763" s="122">
        <f>(幕後結果!$AD$2+幕後結果!$AD$4*幕後結果_最佳化!$P1764)*12/3</f>
        <v>1.6377678205665067</v>
      </c>
      <c r="AC763" s="122">
        <f>(幕後結果!$AE$2+幕後結果!$AE$4*幕後結果_最佳化!$Q1764)*12/3</f>
        <v>2.0815438140287719</v>
      </c>
      <c r="AD763" s="122">
        <f>(幕後結果!$AF$2+幕後結果!$AF$4*幕後結果_最佳化!$R1764)*12/3</f>
        <v>-9.6303704392412273E-2</v>
      </c>
      <c r="AE763" s="122">
        <f>(幕後結果!$AG$2+幕後結果!$AG$4*幕後結果_最佳化!$S1764)*12/3</f>
        <v>-0.4819757253972588</v>
      </c>
      <c r="AF763" s="122">
        <f>(幕後結果!$AH$2+幕後結果!$AH$4*幕後結果_最佳化!$T1764)*12/3</f>
        <v>2.4527631900985241</v>
      </c>
      <c r="AG763" s="122">
        <f>(幕後結果!$AI$2+幕後結果!$AI$4*幕後結果_最佳化!$U1764)*12/3</f>
        <v>-1.212506924549215</v>
      </c>
      <c r="AH763" s="122">
        <f>(幕後結果!$AJ$2+幕後結果!$AJ$4*幕後結果_最佳化!$V1764)*12/3</f>
        <v>-0.67625984289101526</v>
      </c>
      <c r="AI763" s="96">
        <f>(幕後結果!$AK$2+幕後結果!$AK$4*幕後結果_最佳化!$W1764)*12/3</f>
        <v>-1.2319586355852181</v>
      </c>
      <c r="AJ763" s="56"/>
      <c r="AK763" s="56"/>
      <c r="AL763" s="56"/>
      <c r="AM763" s="104">
        <v>762</v>
      </c>
      <c r="AN763" s="122">
        <f t="shared" si="144"/>
        <v>0.15323828224219666</v>
      </c>
      <c r="AO763" s="122">
        <f t="shared" si="145"/>
        <v>0.11105221706655641</v>
      </c>
      <c r="AP763" s="122">
        <f t="shared" si="146"/>
        <v>0.13428598418427629</v>
      </c>
      <c r="AQ763" s="122">
        <f t="shared" si="147"/>
        <v>0.15127696512528979</v>
      </c>
      <c r="AR763" s="122">
        <f t="shared" si="148"/>
        <v>7.0481019437220321E-2</v>
      </c>
      <c r="AS763" s="122">
        <f t="shared" si="149"/>
        <v>6.0494333301558109E-2</v>
      </c>
      <c r="AT763" s="122">
        <f t="shared" si="150"/>
        <v>5.3140042259124262E-2</v>
      </c>
      <c r="AU763" s="122">
        <f t="shared" si="151"/>
        <v>0.10581791958098766</v>
      </c>
      <c r="AV763" s="122">
        <f t="shared" si="152"/>
        <v>5.8930871295654018E-3</v>
      </c>
      <c r="AW763" s="122">
        <f t="shared" si="153"/>
        <v>0.15432014967322513</v>
      </c>
      <c r="AX763" s="122">
        <f t="shared" si="154"/>
        <v>0.99999999999999989</v>
      </c>
      <c r="AY763" s="122">
        <f>SUMPRODUCT(AN763:AW763,幕後結果_最佳化!$Z$1005:$AI$1005)</f>
        <v>-4.2125541043086231E-2</v>
      </c>
      <c r="AZ763" s="122">
        <f>(SUMPRODUCT(AN763:AW763,MMULT(AN763:AW763,幕後結果!$AB$9:$AK$18)))*252</f>
        <v>4.8171713532449721E-2</v>
      </c>
      <c r="BA763" s="122">
        <f t="shared" si="155"/>
        <v>0.21948055388222831</v>
      </c>
      <c r="BB763" s="98">
        <f t="shared" si="156"/>
        <v>-0.38739441622108506</v>
      </c>
      <c r="BC763" s="56"/>
      <c r="BD763" s="56"/>
    </row>
    <row r="764" spans="1:56">
      <c r="A764" s="91">
        <v>763</v>
      </c>
      <c r="B764" s="122">
        <v>8.0765951966357941E-2</v>
      </c>
      <c r="C764" s="122">
        <v>0.11276207482067435</v>
      </c>
      <c r="D764" s="122">
        <v>0.8110494245430484</v>
      </c>
      <c r="E764" s="122">
        <v>0.98356782323753089</v>
      </c>
      <c r="F764" s="122">
        <v>0.92757646023296769</v>
      </c>
      <c r="G764" s="122">
        <v>0.55712407477115722</v>
      </c>
      <c r="H764" s="122">
        <v>0.1365189615851583</v>
      </c>
      <c r="I764" s="122">
        <v>0.2851983638522233</v>
      </c>
      <c r="J764" s="122">
        <v>0.49407973368050251</v>
      </c>
      <c r="K764" s="100">
        <v>6.9429033988137157E-2</v>
      </c>
      <c r="L764" s="101"/>
      <c r="M764" s="102">
        <v>763</v>
      </c>
      <c r="N764" s="125">
        <v>-1.3999379383812194</v>
      </c>
      <c r="O764" s="125">
        <v>-1.2119692554029238</v>
      </c>
      <c r="P764" s="125">
        <v>0.88177008698879333</v>
      </c>
      <c r="Q764" s="125">
        <v>2.1337365358869906</v>
      </c>
      <c r="R764" s="125">
        <v>1.4579762861161785</v>
      </c>
      <c r="S764" s="125">
        <v>0.14368166462842011</v>
      </c>
      <c r="T764" s="125">
        <v>-1.0960933531160526</v>
      </c>
      <c r="U764" s="122">
        <v>-0.56746731381641047</v>
      </c>
      <c r="V764" s="122">
        <v>-1.484045167285632E-2</v>
      </c>
      <c r="W764" s="94">
        <v>-1.4800568789849264</v>
      </c>
      <c r="X764" s="56"/>
      <c r="Y764" s="95">
        <v>763</v>
      </c>
      <c r="Z764" s="122">
        <f>(幕後結果!$AB$2+幕後結果!$AB$4*幕後結果_最佳化!$N1765)*12/3</f>
        <v>-1.7863838279509991</v>
      </c>
      <c r="AA764" s="122">
        <f>(幕後結果!$AC$2+幕後結果!$AC$4*幕後結果_最佳化!$O1765)*12/3</f>
        <v>-3.1697344145014106</v>
      </c>
      <c r="AB764" s="122">
        <f>(幕後結果!$AD$2+幕後結果!$AD$4*幕後結果_最佳化!$P1765)*12/3</f>
        <v>0.68120655706069166</v>
      </c>
      <c r="AC764" s="122">
        <f>(幕後結果!$AE$2+幕後結果!$AE$4*幕後結果_最佳化!$Q1765)*12/3</f>
        <v>2.3499265889855208</v>
      </c>
      <c r="AD764" s="122">
        <f>(幕後結果!$AF$2+幕後結果!$AF$4*幕後結果_最佳化!$R1765)*12/3</f>
        <v>1.0841675114539082</v>
      </c>
      <c r="AE764" s="122">
        <f>(幕後結果!$AG$2+幕後結果!$AG$4*幕後結果_最佳化!$S1765)*12/3</f>
        <v>1.3067819814822756</v>
      </c>
      <c r="AF764" s="122">
        <f>(幕後結果!$AH$2+幕後結果!$AH$4*幕後結果_最佳化!$T1765)*12/3</f>
        <v>4.0295104995381248E-2</v>
      </c>
      <c r="AG764" s="122">
        <f>(幕後結果!$AI$2+幕後結果!$AI$4*幕後結果_最佳化!$U1765)*12/3</f>
        <v>-1.9477904947147309</v>
      </c>
      <c r="AH764" s="122">
        <f>(幕後結果!$AJ$2+幕後結果!$AJ$4*幕後結果_最佳化!$V1765)*12/3</f>
        <v>-0.55262359552562468</v>
      </c>
      <c r="AI764" s="96">
        <f>(幕後結果!$AK$2+幕後結果!$AK$4*幕後結果_最佳化!$W1765)*12/3</f>
        <v>-1.2494209328337607</v>
      </c>
      <c r="AJ764" s="56"/>
      <c r="AK764" s="56"/>
      <c r="AL764" s="56"/>
      <c r="AM764" s="104">
        <v>763</v>
      </c>
      <c r="AN764" s="122">
        <f t="shared" si="144"/>
        <v>3.8113718541218242E-2</v>
      </c>
      <c r="AO764" s="122">
        <f t="shared" si="145"/>
        <v>0.1460888511914171</v>
      </c>
      <c r="AP764" s="122">
        <f t="shared" si="146"/>
        <v>7.2711047579697707E-2</v>
      </c>
      <c r="AQ764" s="122">
        <f t="shared" si="147"/>
        <v>0.17756362639702367</v>
      </c>
      <c r="AR764" s="122">
        <f t="shared" si="148"/>
        <v>9.3167363917117677E-2</v>
      </c>
      <c r="AS764" s="122">
        <f t="shared" si="149"/>
        <v>0.10360249042774813</v>
      </c>
      <c r="AT764" s="122">
        <f t="shared" si="150"/>
        <v>0.12612703111838819</v>
      </c>
      <c r="AU764" s="122">
        <f t="shared" si="151"/>
        <v>8.1117585552051577E-2</v>
      </c>
      <c r="AV764" s="122">
        <f t="shared" si="152"/>
        <v>2.9805959687596726E-2</v>
      </c>
      <c r="AW764" s="122">
        <f t="shared" si="153"/>
        <v>0.13170232558774103</v>
      </c>
      <c r="AX764" s="122">
        <f t="shared" si="154"/>
        <v>1</v>
      </c>
      <c r="AY764" s="122">
        <f>SUMPRODUCT(AN764:AW764,幕後結果_最佳化!$Z$1005:$AI$1005)</f>
        <v>3.6096929088615261E-2</v>
      </c>
      <c r="AZ764" s="122">
        <f>(SUMPRODUCT(AN764:AW764,MMULT(AN764:AW764,幕後結果!$AB$9:$AK$18)))*252</f>
        <v>4.3370147262349966E-2</v>
      </c>
      <c r="BA764" s="122">
        <f t="shared" si="155"/>
        <v>0.20825500537165959</v>
      </c>
      <c r="BB764" s="98">
        <f t="shared" si="156"/>
        <v>-3.2667022332758477E-2</v>
      </c>
      <c r="BC764" s="56"/>
      <c r="BD764" s="56"/>
    </row>
    <row r="765" spans="1:56">
      <c r="A765" s="91">
        <v>764</v>
      </c>
      <c r="B765" s="122">
        <v>0.97278706380054691</v>
      </c>
      <c r="C765" s="122">
        <v>0.55346020683943853</v>
      </c>
      <c r="D765" s="122">
        <v>0.50666305647253851</v>
      </c>
      <c r="E765" s="122">
        <v>0.69676503134612822</v>
      </c>
      <c r="F765" s="122">
        <v>0.16718533660262724</v>
      </c>
      <c r="G765" s="122">
        <v>0.45143317645900405</v>
      </c>
      <c r="H765" s="122">
        <v>0.2001809175726712</v>
      </c>
      <c r="I765" s="122">
        <v>0.12650285617851109</v>
      </c>
      <c r="J765" s="122">
        <v>0.52243718609226186</v>
      </c>
      <c r="K765" s="100">
        <v>0.98873409067840035</v>
      </c>
      <c r="L765" s="101"/>
      <c r="M765" s="102">
        <v>764</v>
      </c>
      <c r="N765" s="125">
        <v>1.9234315726017501</v>
      </c>
      <c r="O765" s="125">
        <v>0.13440846746714608</v>
      </c>
      <c r="P765" s="125">
        <v>1.6702582321011867E-2</v>
      </c>
      <c r="Q765" s="125">
        <v>0.51511889858784654</v>
      </c>
      <c r="R765" s="125">
        <v>-0.96534772886486153</v>
      </c>
      <c r="S765" s="125">
        <v>-0.12204124586407014</v>
      </c>
      <c r="T765" s="125">
        <v>-0.8409751871226786</v>
      </c>
      <c r="U765" s="122">
        <v>-1.1430791928644093</v>
      </c>
      <c r="V765" s="122">
        <v>5.6271367865609226E-2</v>
      </c>
      <c r="W765" s="94">
        <v>2.281281095537556</v>
      </c>
      <c r="X765" s="56"/>
      <c r="Y765" s="95">
        <v>764</v>
      </c>
      <c r="Z765" s="122">
        <f>(幕後結果!$AB$2+幕後結果!$AB$4*幕後結果_最佳化!$N1766)*12/3</f>
        <v>2.3397469074110053</v>
      </c>
      <c r="AA765" s="122">
        <f>(幕後結果!$AC$2+幕後結果!$AC$4*幕後結果_最佳化!$O1766)*12/3</f>
        <v>-1.025576519069809</v>
      </c>
      <c r="AB765" s="122">
        <f>(幕後結果!$AD$2+幕後結果!$AD$4*幕後結果_最佳化!$P1766)*12/3</f>
        <v>1.0697855643343464</v>
      </c>
      <c r="AC765" s="122">
        <f>(幕後結果!$AE$2+幕後結果!$AE$4*幕後結果_最佳化!$Q1766)*12/3</f>
        <v>1.4031623458621905</v>
      </c>
      <c r="AD765" s="122">
        <f>(幕後結果!$AF$2+幕後結果!$AF$4*幕後結果_最佳化!$R1766)*12/3</f>
        <v>-0.74374597491007588</v>
      </c>
      <c r="AE765" s="122">
        <f>(幕後結果!$AG$2+幕後結果!$AG$4*幕後結果_最佳化!$S1766)*12/3</f>
        <v>0.87946372824101593</v>
      </c>
      <c r="AF765" s="122">
        <f>(幕後結果!$AH$2+幕後結果!$AH$4*幕後結果_最佳化!$T1766)*12/3</f>
        <v>0.57290224000808743</v>
      </c>
      <c r="AG765" s="122">
        <f>(幕後結果!$AI$2+幕後結果!$AI$4*幕後結果_最佳化!$U1766)*12/3</f>
        <v>-1.3784264609750239</v>
      </c>
      <c r="AH765" s="122">
        <f>(幕後結果!$AJ$2+幕後結果!$AJ$4*幕後結果_最佳化!$V1766)*12/3</f>
        <v>0.22275875140618759</v>
      </c>
      <c r="AI765" s="96">
        <f>(幕後結果!$AK$2+幕後結果!$AK$4*幕後結果_最佳化!$W1766)*12/3</f>
        <v>0.80050789664111699</v>
      </c>
      <c r="AJ765" s="56"/>
      <c r="AK765" s="56"/>
      <c r="AL765" s="56"/>
      <c r="AM765" s="104">
        <v>764</v>
      </c>
      <c r="AN765" s="122">
        <f t="shared" si="144"/>
        <v>0.14651221707286458</v>
      </c>
      <c r="AO765" s="122">
        <f t="shared" si="145"/>
        <v>5.4928654502005909E-2</v>
      </c>
      <c r="AP765" s="122">
        <f t="shared" si="146"/>
        <v>0.12095720112667914</v>
      </c>
      <c r="AQ765" s="122">
        <f t="shared" si="147"/>
        <v>0.10932028958776607</v>
      </c>
      <c r="AR765" s="122">
        <f t="shared" si="148"/>
        <v>0.13491326809644294</v>
      </c>
      <c r="AS765" s="122">
        <f t="shared" si="149"/>
        <v>3.6528925989149381E-3</v>
      </c>
      <c r="AT765" s="122">
        <f t="shared" si="150"/>
        <v>0.12835237579885708</v>
      </c>
      <c r="AU765" s="122">
        <f t="shared" si="151"/>
        <v>0.11327060306910106</v>
      </c>
      <c r="AV765" s="122">
        <f t="shared" si="152"/>
        <v>8.2603650300272308E-2</v>
      </c>
      <c r="AW765" s="122">
        <f t="shared" si="153"/>
        <v>0.1054888478470961</v>
      </c>
      <c r="AX765" s="122">
        <f t="shared" si="154"/>
        <v>1</v>
      </c>
      <c r="AY765" s="122">
        <f>SUMPRODUCT(AN765:AW765,幕後結果_最佳化!$Z$1005:$AI$1005)</f>
        <v>7.8193523680496757E-2</v>
      </c>
      <c r="AZ765" s="122">
        <f>(SUMPRODUCT(AN765:AW765,MMULT(AN765:AW765,幕後結果!$AB$9:$AK$18)))*252</f>
        <v>4.4296784495780825E-2</v>
      </c>
      <c r="BA765" s="122">
        <f t="shared" si="155"/>
        <v>0.2104680129990798</v>
      </c>
      <c r="BB765" s="98">
        <f t="shared" si="156"/>
        <v>0.16769067744584573</v>
      </c>
      <c r="BC765" s="56"/>
      <c r="BD765" s="56"/>
    </row>
    <row r="766" spans="1:56">
      <c r="A766" s="91">
        <v>765</v>
      </c>
      <c r="B766" s="122">
        <v>0.46259535435650645</v>
      </c>
      <c r="C766" s="122">
        <v>0.15222932802669198</v>
      </c>
      <c r="D766" s="122">
        <v>0.22391457141360771</v>
      </c>
      <c r="E766" s="122">
        <v>0.14869712613236219</v>
      </c>
      <c r="F766" s="122">
        <v>0.59918894899264519</v>
      </c>
      <c r="G766" s="122">
        <v>0.58152792851148805</v>
      </c>
      <c r="H766" s="122">
        <v>0.67771830283232859</v>
      </c>
      <c r="I766" s="122">
        <v>0.34674572603925702</v>
      </c>
      <c r="J766" s="122">
        <v>3.4286003028619394E-2</v>
      </c>
      <c r="K766" s="100">
        <v>0.74184305780131887</v>
      </c>
      <c r="L766" s="101"/>
      <c r="M766" s="102">
        <v>765</v>
      </c>
      <c r="N766" s="125">
        <v>-9.3897337687373766E-2</v>
      </c>
      <c r="O766" s="125">
        <v>-1.0269188954127113</v>
      </c>
      <c r="P766" s="125">
        <v>-0.75903914133819428</v>
      </c>
      <c r="Q766" s="125">
        <v>-1.0420375883985284</v>
      </c>
      <c r="R766" s="125">
        <v>0.25124835415341135</v>
      </c>
      <c r="S766" s="125">
        <v>0.20580383814185418</v>
      </c>
      <c r="T766" s="125">
        <v>0.46132786745841164</v>
      </c>
      <c r="U766" s="122">
        <v>-0.39412134590988673</v>
      </c>
      <c r="V766" s="122">
        <v>-1.8212293150913423</v>
      </c>
      <c r="W766" s="94">
        <v>0.64903789210049689</v>
      </c>
      <c r="X766" s="56"/>
      <c r="Y766" s="95">
        <v>765</v>
      </c>
      <c r="Z766" s="122">
        <f>(幕後結果!$AB$2+幕後結果!$AB$4*幕後結果_最佳化!$N1767)*12/3</f>
        <v>-0.16486860180943441</v>
      </c>
      <c r="AA766" s="122">
        <f>(幕後結果!$AC$2+幕後結果!$AC$4*幕後結果_最佳化!$O1767)*12/3</f>
        <v>-2.8012460892232034</v>
      </c>
      <c r="AB766" s="122">
        <f>(幕後結果!$AD$2+幕後結果!$AD$4*幕後結果_最佳化!$P1767)*12/3</f>
        <v>-0.32749537637153658</v>
      </c>
      <c r="AC766" s="122">
        <f>(幕後結果!$AE$2+幕後結果!$AE$4*幕後結果_最佳化!$Q1767)*12/3</f>
        <v>-0.22998610157582489</v>
      </c>
      <c r="AD766" s="122">
        <f>(幕後結果!$AF$2+幕後結果!$AF$4*幕後結果_最佳化!$R1767)*12/3</f>
        <v>-0.1805698713707089</v>
      </c>
      <c r="AE766" s="122">
        <f>(幕後結果!$AG$2+幕後結果!$AG$4*幕後結果_最佳化!$S1767)*12/3</f>
        <v>-0.4925824067553739</v>
      </c>
      <c r="AF766" s="122">
        <f>(幕後結果!$AH$2+幕後結果!$AH$4*幕後結果_最佳化!$T1767)*12/3</f>
        <v>1.6812073499968987</v>
      </c>
      <c r="AG766" s="122">
        <f>(幕後結果!$AI$2+幕後結果!$AI$4*幕後結果_最佳化!$U1767)*12/3</f>
        <v>-1.2158076117637231</v>
      </c>
      <c r="AH766" s="122">
        <f>(幕後結果!$AJ$2+幕後結果!$AJ$4*幕後結果_最佳化!$V1767)*12/3</f>
        <v>-1.5223422497798598</v>
      </c>
      <c r="AI766" s="96">
        <f>(幕後結果!$AK$2+幕後結果!$AK$4*幕後結果_最佳化!$W1767)*12/3</f>
        <v>-0.38299083122067706</v>
      </c>
      <c r="AJ766" s="56"/>
      <c r="AK766" s="56"/>
      <c r="AL766" s="56"/>
      <c r="AM766" s="104">
        <v>765</v>
      </c>
      <c r="AN766" s="122">
        <f t="shared" si="144"/>
        <v>6.5575642616690466E-2</v>
      </c>
      <c r="AO766" s="122">
        <f t="shared" si="145"/>
        <v>0.20612291098533034</v>
      </c>
      <c r="AP766" s="122">
        <f t="shared" si="146"/>
        <v>2.0678188835062842E-2</v>
      </c>
      <c r="AQ766" s="122">
        <f t="shared" si="147"/>
        <v>3.8889208159338495E-2</v>
      </c>
      <c r="AR766" s="122">
        <f t="shared" si="148"/>
        <v>2.3408517175116841E-2</v>
      </c>
      <c r="AS766" s="122">
        <f t="shared" si="149"/>
        <v>9.878051273879386E-2</v>
      </c>
      <c r="AT766" s="122">
        <f t="shared" si="150"/>
        <v>0.18336934086814072</v>
      </c>
      <c r="AU766" s="122">
        <f t="shared" si="151"/>
        <v>0.16665927264961647</v>
      </c>
      <c r="AV766" s="122">
        <f t="shared" si="152"/>
        <v>1.8349357487839883E-2</v>
      </c>
      <c r="AW766" s="122">
        <f t="shared" si="153"/>
        <v>0.17816704848407003</v>
      </c>
      <c r="AX766" s="122">
        <f t="shared" si="154"/>
        <v>0.99999999999999978</v>
      </c>
      <c r="AY766" s="122">
        <f>SUMPRODUCT(AN766:AW766,幕後結果_最佳化!$Z$1005:$AI$1005)</f>
        <v>-0.21345926278059033</v>
      </c>
      <c r="AZ766" s="122">
        <f>(SUMPRODUCT(AN766:AW766,MMULT(AN766:AW766,幕後結果!$AB$9:$AK$18)))*252</f>
        <v>5.5127649613742648E-2</v>
      </c>
      <c r="BA766" s="122">
        <f t="shared" si="155"/>
        <v>0.2347927801567643</v>
      </c>
      <c r="BB766" s="98">
        <f t="shared" si="156"/>
        <v>-1.09185326145645</v>
      </c>
      <c r="BC766" s="56"/>
      <c r="BD766" s="56"/>
    </row>
    <row r="767" spans="1:56">
      <c r="A767" s="91">
        <v>766</v>
      </c>
      <c r="B767" s="122">
        <v>0.11093233004400616</v>
      </c>
      <c r="C767" s="122">
        <v>0.46485671108084747</v>
      </c>
      <c r="D767" s="122">
        <v>0.26854962174471031</v>
      </c>
      <c r="E767" s="122">
        <v>0.82233745404027547</v>
      </c>
      <c r="F767" s="122">
        <v>0.84840662134011091</v>
      </c>
      <c r="G767" s="122">
        <v>8.8959960556183049E-3</v>
      </c>
      <c r="H767" s="122">
        <v>0.86601461637264854</v>
      </c>
      <c r="I767" s="122">
        <v>0.467452986138434</v>
      </c>
      <c r="J767" s="122">
        <v>0.94681441323430993</v>
      </c>
      <c r="K767" s="100">
        <v>0.76318342685106266</v>
      </c>
      <c r="L767" s="101"/>
      <c r="M767" s="102">
        <v>766</v>
      </c>
      <c r="N767" s="125">
        <v>-1.221584851480247</v>
      </c>
      <c r="O767" s="125">
        <v>-8.8205404161300363E-2</v>
      </c>
      <c r="P767" s="125">
        <v>-0.61720541652242156</v>
      </c>
      <c r="Q767" s="125">
        <v>0.92430970381304978</v>
      </c>
      <c r="R767" s="125">
        <v>1.0296235468276622</v>
      </c>
      <c r="S767" s="125">
        <v>-2.369918803129909</v>
      </c>
      <c r="T767" s="125">
        <v>1.1077477589652225</v>
      </c>
      <c r="U767" s="122">
        <v>-8.1673977345933374E-2</v>
      </c>
      <c r="V767" s="122">
        <v>1.6147207886667705</v>
      </c>
      <c r="W767" s="94">
        <v>0.71658023077811839</v>
      </c>
      <c r="X767" s="56"/>
      <c r="Y767" s="95">
        <v>766</v>
      </c>
      <c r="Z767" s="122">
        <f>(幕後結果!$AB$2+幕後結果!$AB$4*幕後結果_最佳化!$N1768)*12/3</f>
        <v>-1.564949482123132</v>
      </c>
      <c r="AA767" s="122">
        <f>(幕後結果!$AC$2+幕後結果!$AC$4*幕後結果_最佳化!$O1768)*12/3</f>
        <v>-1.6056096528447144</v>
      </c>
      <c r="AB767" s="122">
        <f>(幕後結果!$AD$2+幕後結果!$AD$4*幕後結果_最佳化!$P1768)*12/3</f>
        <v>-0.44897306922444996</v>
      </c>
      <c r="AC767" s="122">
        <f>(幕後結果!$AE$2+幕後結果!$AE$4*幕後結果_最佳化!$Q1768)*12/3</f>
        <v>1.324603102975725</v>
      </c>
      <c r="AD767" s="122">
        <f>(幕後結果!$AF$2+幕後結果!$AF$4*幕後結果_最佳化!$R1768)*12/3</f>
        <v>0.66652237349556276</v>
      </c>
      <c r="AE767" s="122">
        <f>(幕後結果!$AG$2+幕後結果!$AG$4*幕後結果_最佳化!$S1768)*12/3</f>
        <v>-1.1849098721095011</v>
      </c>
      <c r="AF767" s="122">
        <f>(幕後結果!$AH$2+幕後結果!$AH$4*幕後結果_最佳化!$T1768)*12/3</f>
        <v>2.1240179749465038</v>
      </c>
      <c r="AG767" s="122">
        <f>(幕後結果!$AI$2+幕後結果!$AI$4*幕後結果_最佳化!$U1768)*12/3</f>
        <v>-1.4934056002028262</v>
      </c>
      <c r="AH767" s="122">
        <f>(幕後結果!$AJ$2+幕後結果!$AJ$4*幕後結果_最佳化!$V1768)*12/3</f>
        <v>1.2363665877637602</v>
      </c>
      <c r="AI767" s="96">
        <f>(幕後結果!$AK$2+幕後結果!$AK$4*幕後結果_最佳化!$W1768)*12/3</f>
        <v>-0.22496783726810396</v>
      </c>
      <c r="AJ767" s="56"/>
      <c r="AK767" s="56"/>
      <c r="AL767" s="56"/>
      <c r="AM767" s="104">
        <v>766</v>
      </c>
      <c r="AN767" s="122">
        <f t="shared" si="144"/>
        <v>6.7711343626765175E-2</v>
      </c>
      <c r="AO767" s="122">
        <f t="shared" si="145"/>
        <v>3.6047758694806468E-2</v>
      </c>
      <c r="AP767" s="122">
        <f t="shared" si="146"/>
        <v>7.9008615256667983E-2</v>
      </c>
      <c r="AQ767" s="122">
        <f t="shared" si="147"/>
        <v>6.4773294192721931E-2</v>
      </c>
      <c r="AR767" s="122">
        <f t="shared" si="148"/>
        <v>8.1723149766145253E-2</v>
      </c>
      <c r="AS767" s="122">
        <f t="shared" si="149"/>
        <v>0.19449069566421501</v>
      </c>
      <c r="AT767" s="122">
        <f t="shared" si="150"/>
        <v>0.12404238414371443</v>
      </c>
      <c r="AU767" s="122">
        <f t="shared" si="151"/>
        <v>0.15109393261658893</v>
      </c>
      <c r="AV767" s="122">
        <f t="shared" si="152"/>
        <v>0.18827108963947387</v>
      </c>
      <c r="AW767" s="122">
        <f t="shared" si="153"/>
        <v>1.2837736398900993E-2</v>
      </c>
      <c r="AX767" s="122">
        <f t="shared" si="154"/>
        <v>1</v>
      </c>
      <c r="AY767" s="122">
        <f>SUMPRODUCT(AN767:AW767,幕後結果_最佳化!$Z$1005:$AI$1005)</f>
        <v>0.13443202515841768</v>
      </c>
      <c r="AZ767" s="122">
        <f>(SUMPRODUCT(AN767:AW767,MMULT(AN767:AW767,幕後結果!$AB$9:$AK$18)))*252</f>
        <v>4.9983364486089324E-2</v>
      </c>
      <c r="BA767" s="122">
        <f t="shared" si="155"/>
        <v>0.22356959651546837</v>
      </c>
      <c r="BB767" s="98">
        <f t="shared" si="156"/>
        <v>0.40941177416350866</v>
      </c>
      <c r="BC767" s="56"/>
      <c r="BD767" s="56"/>
    </row>
    <row r="768" spans="1:56">
      <c r="A768" s="91">
        <v>767</v>
      </c>
      <c r="B768" s="122">
        <v>0.66009875572603494</v>
      </c>
      <c r="C768" s="122">
        <v>0.74342614374060245</v>
      </c>
      <c r="D768" s="122">
        <v>0.63048523244057297</v>
      </c>
      <c r="E768" s="122">
        <v>2.671559722085215E-2</v>
      </c>
      <c r="F768" s="122">
        <v>0.67850099248050721</v>
      </c>
      <c r="G768" s="122">
        <v>0.71312235571279703</v>
      </c>
      <c r="H768" s="122">
        <v>0.79988280416536539</v>
      </c>
      <c r="I768" s="122">
        <v>0.12246733974237922</v>
      </c>
      <c r="J768" s="122">
        <v>0.98895087604477738</v>
      </c>
      <c r="K768" s="100">
        <v>0.43575699559079628</v>
      </c>
      <c r="L768" s="101"/>
      <c r="M768" s="102">
        <v>767</v>
      </c>
      <c r="N768" s="125">
        <v>0.41273266664719921</v>
      </c>
      <c r="O768" s="125">
        <v>0.6539442676522097</v>
      </c>
      <c r="P768" s="125">
        <v>0.33313876984530177</v>
      </c>
      <c r="Q768" s="125">
        <v>-1.931419509270248</v>
      </c>
      <c r="R768" s="125">
        <v>0.46351116325711766</v>
      </c>
      <c r="S768" s="125">
        <v>0.56252953191339417</v>
      </c>
      <c r="T768" s="125">
        <v>0.84120269380198409</v>
      </c>
      <c r="U768" s="122">
        <v>-1.1627408076687786</v>
      </c>
      <c r="V768" s="122">
        <v>2.2886749090869296</v>
      </c>
      <c r="W768" s="94">
        <v>-0.16173569863911832</v>
      </c>
      <c r="X768" s="56"/>
      <c r="Y768" s="95">
        <v>767</v>
      </c>
      <c r="Z768" s="122">
        <f>(幕後結果!$AB$2+幕後結果!$AB$4*幕後結果_最佳化!$N1769)*12/3</f>
        <v>0.46413808114685612</v>
      </c>
      <c r="AA768" s="122">
        <f>(幕後結果!$AC$2+幕後結果!$AC$4*幕後結果_最佳化!$O1769)*12/3</f>
        <v>-0.44087548370929786</v>
      </c>
      <c r="AB768" s="122">
        <f>(幕後結果!$AD$2+幕後結果!$AD$4*幕後結果_最佳化!$P1769)*12/3</f>
        <v>0.94157466353416419</v>
      </c>
      <c r="AC768" s="122">
        <f>(幕後結果!$AE$2+幕後結果!$AE$4*幕後結果_最佳化!$Q1769)*12/3</f>
        <v>-0.29645030551124196</v>
      </c>
      <c r="AD768" s="122">
        <f>(幕後結果!$AF$2+幕後結果!$AF$4*幕後結果_最佳化!$R1769)*12/3</f>
        <v>0.15977570926950854</v>
      </c>
      <c r="AE768" s="122">
        <f>(幕後結果!$AG$2+幕後結果!$AG$4*幕後結果_最佳化!$S1769)*12/3</f>
        <v>4.0570241671976093E-2</v>
      </c>
      <c r="AF768" s="122">
        <f>(幕後結果!$AH$2+幕後結果!$AH$4*幕後結果_最佳化!$T1769)*12/3</f>
        <v>2.3383004473296412</v>
      </c>
      <c r="AG768" s="122">
        <f>(幕後結果!$AI$2+幕後結果!$AI$4*幕後結果_最佳化!$U1769)*12/3</f>
        <v>-1.8663098004636727</v>
      </c>
      <c r="AH768" s="122">
        <f>(幕後結果!$AJ$2+幕後結果!$AJ$4*幕後結果_最佳化!$V1769)*12/3</f>
        <v>2.0404038641473443</v>
      </c>
      <c r="AI768" s="96">
        <f>(幕後結果!$AK$2+幕後結果!$AK$4*幕後結果_最佳化!$W1769)*12/3</f>
        <v>-0.20323152520217422</v>
      </c>
      <c r="AJ768" s="56"/>
      <c r="AK768" s="56"/>
      <c r="AL768" s="56"/>
      <c r="AM768" s="104">
        <v>767</v>
      </c>
      <c r="AN768" s="122">
        <f t="shared" si="144"/>
        <v>0.11472552381666963</v>
      </c>
      <c r="AO768" s="122">
        <f t="shared" si="145"/>
        <v>1.3732880151033192E-2</v>
      </c>
      <c r="AP768" s="122">
        <f t="shared" si="146"/>
        <v>6.295548260041707E-2</v>
      </c>
      <c r="AQ768" s="122">
        <f t="shared" si="147"/>
        <v>4.8928562415680929E-2</v>
      </c>
      <c r="AR768" s="122">
        <f t="shared" si="148"/>
        <v>0.17869666229815578</v>
      </c>
      <c r="AS768" s="122">
        <f t="shared" si="149"/>
        <v>0.17242744511032113</v>
      </c>
      <c r="AT768" s="122">
        <f t="shared" si="150"/>
        <v>0.19963543834316341</v>
      </c>
      <c r="AU768" s="122">
        <f t="shared" si="151"/>
        <v>1.8018668104775541E-2</v>
      </c>
      <c r="AV768" s="122">
        <f t="shared" si="152"/>
        <v>6.456217252569374E-2</v>
      </c>
      <c r="AW768" s="122">
        <f t="shared" si="153"/>
        <v>0.12631716463408962</v>
      </c>
      <c r="AX768" s="122">
        <f t="shared" si="154"/>
        <v>1.0000000000000002</v>
      </c>
      <c r="AY768" s="122">
        <f>SUMPRODUCT(AN768:AW768,幕後結果_最佳化!$Z$1005:$AI$1005)</f>
        <v>0.26012457520808419</v>
      </c>
      <c r="AZ768" s="122">
        <f>(SUMPRODUCT(AN768:AW768,MMULT(AN768:AW768,幕後結果!$AB$9:$AK$18)))*252</f>
        <v>4.3181241008139054E-2</v>
      </c>
      <c r="BA768" s="122">
        <f t="shared" si="155"/>
        <v>0.20780096488741109</v>
      </c>
      <c r="BB768" s="98">
        <f t="shared" si="156"/>
        <v>1.0453492134927234</v>
      </c>
      <c r="BC768" s="56"/>
      <c r="BD768" s="56"/>
    </row>
    <row r="769" spans="1:56">
      <c r="A769" s="91">
        <v>768</v>
      </c>
      <c r="B769" s="122">
        <v>0.86298521664109473</v>
      </c>
      <c r="C769" s="122">
        <v>0.98568205265950093</v>
      </c>
      <c r="D769" s="122">
        <v>0.15795284066705806</v>
      </c>
      <c r="E769" s="122">
        <v>0.37088000995976667</v>
      </c>
      <c r="F769" s="122">
        <v>0.84855972234222921</v>
      </c>
      <c r="G769" s="122">
        <v>0.86666515768517116</v>
      </c>
      <c r="H769" s="122">
        <v>9.5975391619102401E-2</v>
      </c>
      <c r="I769" s="122">
        <v>0.50466551436513973</v>
      </c>
      <c r="J769" s="122">
        <v>0.88551970299626404</v>
      </c>
      <c r="K769" s="100">
        <v>0.37193369927554887</v>
      </c>
      <c r="L769" s="101"/>
      <c r="M769" s="102">
        <v>768</v>
      </c>
      <c r="N769" s="125">
        <v>1.0938299482554592</v>
      </c>
      <c r="O769" s="125">
        <v>2.1884629848285133</v>
      </c>
      <c r="P769" s="125">
        <v>-1.0029071109624601</v>
      </c>
      <c r="Q769" s="125">
        <v>-0.3295235192390199</v>
      </c>
      <c r="R769" s="125">
        <v>1.0302758011467055</v>
      </c>
      <c r="S769" s="125">
        <v>1.1107646070668482</v>
      </c>
      <c r="T769" s="125">
        <v>-1.3048298768964022</v>
      </c>
      <c r="U769" s="122">
        <v>1.1694976809722413E-2</v>
      </c>
      <c r="V769" s="122">
        <v>1.2030406407104355</v>
      </c>
      <c r="W769" s="94">
        <v>-0.32673622569666755</v>
      </c>
      <c r="X769" s="56"/>
      <c r="Y769" s="95">
        <v>768</v>
      </c>
      <c r="Z769" s="122">
        <f>(幕後結果!$AB$2+幕後結果!$AB$4*幕後結果_最佳化!$N1770)*12/3</f>
        <v>1.3097546814460317</v>
      </c>
      <c r="AA769" s="122">
        <f>(幕後結果!$AC$2+幕後結果!$AC$4*幕後結果_最佳化!$O1770)*12/3</f>
        <v>1.732980405055857</v>
      </c>
      <c r="AB769" s="122">
        <f>(幕後結果!$AD$2+幕後結果!$AD$4*幕後結果_最佳化!$P1770)*12/3</f>
        <v>0.14561837529230187</v>
      </c>
      <c r="AC769" s="122">
        <f>(幕後結果!$AE$2+幕後結果!$AE$4*幕後結果_最佳化!$Q1770)*12/3</f>
        <v>0.85629229700339327</v>
      </c>
      <c r="AD769" s="122">
        <f>(幕後結果!$AF$2+幕後結果!$AF$4*幕後結果_最佳化!$R1770)*12/3</f>
        <v>0.68668987952410043</v>
      </c>
      <c r="AE769" s="122">
        <f>(幕後結果!$AG$2+幕後結果!$AG$4*幕後結果_最佳化!$S1770)*12/3</f>
        <v>1.6714631687348704</v>
      </c>
      <c r="AF769" s="122">
        <f>(幕後結果!$AH$2+幕後結果!$AH$4*幕後結果_最佳化!$T1770)*12/3</f>
        <v>0.34214893364173338</v>
      </c>
      <c r="AG769" s="122">
        <f>(幕後結果!$AI$2+幕後結果!$AI$4*幕後結果_最佳化!$U1770)*12/3</f>
        <v>-0.16257229552298158</v>
      </c>
      <c r="AH769" s="122">
        <f>(幕後結果!$AJ$2+幕後結果!$AJ$4*幕後結果_最佳化!$V1770)*12/3</f>
        <v>1.5716510460379169</v>
      </c>
      <c r="AI769" s="96">
        <f>(幕後結果!$AK$2+幕後結果!$AK$4*幕後結果_最佳化!$W1770)*12/3</f>
        <v>0.17680315247746972</v>
      </c>
      <c r="AJ769" s="56"/>
      <c r="AK769" s="56"/>
      <c r="AL769" s="56"/>
      <c r="AM769" s="104">
        <v>768</v>
      </c>
      <c r="AN769" s="122">
        <f t="shared" si="144"/>
        <v>0.15137837188880215</v>
      </c>
      <c r="AO769" s="122">
        <f t="shared" si="145"/>
        <v>4.9541863969087191E-2</v>
      </c>
      <c r="AP769" s="122">
        <f t="shared" si="146"/>
        <v>0.12518750248398494</v>
      </c>
      <c r="AQ769" s="122">
        <f t="shared" si="147"/>
        <v>5.5944184948371389E-2</v>
      </c>
      <c r="AR769" s="122">
        <f t="shared" si="148"/>
        <v>0.15403977150873852</v>
      </c>
      <c r="AS769" s="122">
        <f t="shared" si="149"/>
        <v>0.11390357209651049</v>
      </c>
      <c r="AT769" s="122">
        <f t="shared" si="150"/>
        <v>0.10508329728432736</v>
      </c>
      <c r="AU769" s="122">
        <f t="shared" si="151"/>
        <v>4.4714845620986023E-2</v>
      </c>
      <c r="AV769" s="122">
        <f t="shared" si="152"/>
        <v>8.790120955013106E-2</v>
      </c>
      <c r="AW769" s="122">
        <f t="shared" si="153"/>
        <v>0.1123053806490609</v>
      </c>
      <c r="AX769" s="122">
        <f t="shared" si="154"/>
        <v>1</v>
      </c>
      <c r="AY769" s="122">
        <f>SUMPRODUCT(AN769:AW769,幕後結果_最佳化!$Z$1005:$AI$1005)</f>
        <v>0.10461531971692398</v>
      </c>
      <c r="AZ769" s="122">
        <f>(SUMPRODUCT(AN769:AW769,MMULT(AN769:AW769,幕後結果!$AB$9:$AK$18)))*252</f>
        <v>4.4048730089143479E-2</v>
      </c>
      <c r="BA769" s="122">
        <f t="shared" si="155"/>
        <v>0.20987789328355541</v>
      </c>
      <c r="BB769" s="98">
        <f t="shared" si="156"/>
        <v>0.29405345532768201</v>
      </c>
      <c r="BC769" s="56"/>
      <c r="BD769" s="56"/>
    </row>
    <row r="770" spans="1:56">
      <c r="A770" s="91">
        <v>769</v>
      </c>
      <c r="B770" s="122">
        <v>0.99896067051796367</v>
      </c>
      <c r="C770" s="122">
        <v>3.9086959693392043E-2</v>
      </c>
      <c r="D770" s="122">
        <v>0.79015000374864242</v>
      </c>
      <c r="E770" s="122">
        <v>1.2186351632974546E-3</v>
      </c>
      <c r="F770" s="122">
        <v>0.3052100552949879</v>
      </c>
      <c r="G770" s="122">
        <v>0.3448854806267625</v>
      </c>
      <c r="H770" s="122">
        <v>0.37301307969519137</v>
      </c>
      <c r="I770" s="122">
        <v>0.29208875857500094</v>
      </c>
      <c r="J770" s="122">
        <v>0.69928019759314686</v>
      </c>
      <c r="K770" s="100">
        <v>0.66098952417951073</v>
      </c>
      <c r="L770" s="101"/>
      <c r="M770" s="102">
        <v>769</v>
      </c>
      <c r="N770" s="125">
        <v>3.0787573703435935</v>
      </c>
      <c r="O770" s="125">
        <v>-1.7613811140040547</v>
      </c>
      <c r="P770" s="125">
        <v>0.8069418388892351</v>
      </c>
      <c r="Q770" s="125">
        <v>-3.0310225648694407</v>
      </c>
      <c r="R770" s="125">
        <v>-0.50947386825467955</v>
      </c>
      <c r="S770" s="125">
        <v>-0.39916590841438626</v>
      </c>
      <c r="T770" s="125">
        <v>-0.32388360162564439</v>
      </c>
      <c r="U770" s="122">
        <v>-0.54729290544030762</v>
      </c>
      <c r="V770" s="122">
        <v>0.52233140783070042</v>
      </c>
      <c r="W770" s="94">
        <v>0.41516522821467028</v>
      </c>
      <c r="X770" s="56"/>
      <c r="Y770" s="95">
        <v>769</v>
      </c>
      <c r="Z770" s="122">
        <f>(幕後結果!$AB$2+幕後結果!$AB$4*幕後結果_最佳化!$N1771)*12/3</f>
        <v>3.7741421101308137</v>
      </c>
      <c r="AA770" s="122">
        <f>(幕後結果!$AC$2+幕後結果!$AC$4*幕後結果_最佳化!$O1771)*12/3</f>
        <v>-3.5377322508103481</v>
      </c>
      <c r="AB770" s="122">
        <f>(幕後結果!$AD$2+幕後結果!$AD$4*幕後結果_最佳化!$P1771)*12/3</f>
        <v>1.9095065491564167</v>
      </c>
      <c r="AC770" s="122">
        <f>(幕後結果!$AE$2+幕後結果!$AE$4*幕後結果_最佳化!$Q1771)*12/3</f>
        <v>-1.2412467497110344</v>
      </c>
      <c r="AD770" s="122">
        <f>(幕後結果!$AF$2+幕後結果!$AF$4*幕後結果_最佳化!$R1771)*12/3</f>
        <v>-0.90762591094954315</v>
      </c>
      <c r="AE770" s="122">
        <f>(幕後結果!$AG$2+幕後結果!$AG$4*幕後結果_最佳化!$S1771)*12/3</f>
        <v>-1.3278149110460102</v>
      </c>
      <c r="AF770" s="122">
        <f>(幕後結果!$AH$2+幕後結果!$AH$4*幕後結果_最佳化!$T1771)*12/3</f>
        <v>1.8551401550146991</v>
      </c>
      <c r="AG770" s="122">
        <f>(幕後結果!$AI$2+幕後結果!$AI$4*幕後結果_最佳化!$U1771)*12/3</f>
        <v>0.11955444907367552</v>
      </c>
      <c r="AH770" s="122">
        <f>(幕後結果!$AJ$2+幕後結果!$AJ$4*幕後結果_最佳化!$V1771)*12/3</f>
        <v>0.36746839767969625</v>
      </c>
      <c r="AI770" s="96">
        <f>(幕後結果!$AK$2+幕後結果!$AK$4*幕後結果_最佳化!$W1771)*12/3</f>
        <v>-0.10051373071986225</v>
      </c>
      <c r="AJ770" s="56"/>
      <c r="AK770" s="56"/>
      <c r="AL770" s="56"/>
      <c r="AM770" s="104">
        <v>769</v>
      </c>
      <c r="AN770" s="122">
        <f t="shared" si="144"/>
        <v>0.17261929304972179</v>
      </c>
      <c r="AO770" s="122">
        <f t="shared" si="145"/>
        <v>9.811790654034408E-2</v>
      </c>
      <c r="AP770" s="122">
        <f t="shared" si="146"/>
        <v>0.24980212520699602</v>
      </c>
      <c r="AQ770" s="122">
        <f t="shared" si="147"/>
        <v>9.9967893130716912E-2</v>
      </c>
      <c r="AR770" s="122">
        <f t="shared" si="148"/>
        <v>6.8955242493814691E-4</v>
      </c>
      <c r="AS770" s="122">
        <f t="shared" si="149"/>
        <v>3.617122352336187E-2</v>
      </c>
      <c r="AT770" s="122">
        <f t="shared" si="150"/>
        <v>9.8043014426724237E-2</v>
      </c>
      <c r="AU770" s="122">
        <f t="shared" si="151"/>
        <v>1.3042727574297789E-2</v>
      </c>
      <c r="AV770" s="122">
        <f t="shared" si="152"/>
        <v>8.2435802400861E-2</v>
      </c>
      <c r="AW770" s="122">
        <f t="shared" si="153"/>
        <v>0.14911046172203812</v>
      </c>
      <c r="AX770" s="122">
        <f t="shared" si="154"/>
        <v>1</v>
      </c>
      <c r="AY770" s="122">
        <f>SUMPRODUCT(AN770:AW770,幕後結果_最佳化!$Z$1005:$AI$1005)</f>
        <v>0.12784398399062363</v>
      </c>
      <c r="AZ770" s="122">
        <f>(SUMPRODUCT(AN770:AW770,MMULT(AN770:AW770,幕後結果!$AB$9:$AK$18)))*252</f>
        <v>5.3975043166430856E-2</v>
      </c>
      <c r="BA770" s="122">
        <f t="shared" si="155"/>
        <v>0.23232529601063862</v>
      </c>
      <c r="BB770" s="98">
        <f t="shared" si="156"/>
        <v>0.36562520504325063</v>
      </c>
      <c r="BC770" s="56"/>
      <c r="BD770" s="56"/>
    </row>
    <row r="771" spans="1:56">
      <c r="A771" s="91">
        <v>770</v>
      </c>
      <c r="B771" s="122">
        <v>0.42772416417117598</v>
      </c>
      <c r="C771" s="122">
        <v>0.36864399325975761</v>
      </c>
      <c r="D771" s="122">
        <v>0.83002376858237925</v>
      </c>
      <c r="E771" s="122">
        <v>1.6917079695313086E-2</v>
      </c>
      <c r="F771" s="122">
        <v>0.7118503259598441</v>
      </c>
      <c r="G771" s="122">
        <v>0.60710799375370339</v>
      </c>
      <c r="H771" s="122">
        <v>0.47269017246829725</v>
      </c>
      <c r="I771" s="122">
        <v>0.20391619469190059</v>
      </c>
      <c r="J771" s="122">
        <v>0.80205387381067506</v>
      </c>
      <c r="K771" s="100">
        <v>0.32315406814441139</v>
      </c>
      <c r="L771" s="101"/>
      <c r="M771" s="102">
        <v>770</v>
      </c>
      <c r="N771" s="125">
        <v>-0.18217125800226927</v>
      </c>
      <c r="O771" s="125">
        <v>-0.33544691010587641</v>
      </c>
      <c r="P771" s="125">
        <v>0.95425918444516133</v>
      </c>
      <c r="Q771" s="125">
        <v>-2.1220426174988871</v>
      </c>
      <c r="R771" s="125">
        <v>0.55879835088230945</v>
      </c>
      <c r="S771" s="125">
        <v>0.271789326668053</v>
      </c>
      <c r="T771" s="125">
        <v>-6.8509139457038279E-2</v>
      </c>
      <c r="U771" s="122">
        <v>-0.82771417521925572</v>
      </c>
      <c r="V771" s="122">
        <v>0.8489803034230583</v>
      </c>
      <c r="W771" s="94">
        <v>-0.45889699570655113</v>
      </c>
      <c r="X771" s="56"/>
      <c r="Y771" s="95">
        <v>770</v>
      </c>
      <c r="Z771" s="122">
        <f>(幕後結果!$AB$2+幕後結果!$AB$4*幕後結果_最佳化!$N1772)*12/3</f>
        <v>-0.27446512261113626</v>
      </c>
      <c r="AA771" s="122">
        <f>(幕後結果!$AC$2+幕後結果!$AC$4*幕後結果_最佳化!$O1772)*12/3</f>
        <v>-1.8560169520708252</v>
      </c>
      <c r="AB771" s="122">
        <f>(幕後結果!$AD$2+幕後結果!$AD$4*幕後結果_最佳化!$P1772)*12/3</f>
        <v>1.199770056831015</v>
      </c>
      <c r="AC771" s="122">
        <f>(幕後結果!$AE$2+幕後結果!$AE$4*幕後結果_最佳化!$Q1772)*12/3</f>
        <v>-0.49488368404585636</v>
      </c>
      <c r="AD771" s="122">
        <f>(幕後結果!$AF$2+幕後結果!$AF$4*幕後結果_最佳化!$R1772)*12/3</f>
        <v>0.18248902009502785</v>
      </c>
      <c r="AE771" s="122">
        <f>(幕後結果!$AG$2+幕後結果!$AG$4*幕後結果_最佳化!$S1772)*12/3</f>
        <v>-0.53383531049352517</v>
      </c>
      <c r="AF771" s="122">
        <f>(幕後結果!$AH$2+幕後結果!$AH$4*幕後結果_最佳化!$T1772)*12/3</f>
        <v>1.4719370455672263</v>
      </c>
      <c r="AG771" s="122">
        <f>(幕後結果!$AI$2+幕後結果!$AI$4*幕後結果_最佳化!$U1772)*12/3</f>
        <v>-1.7375176164079147</v>
      </c>
      <c r="AH771" s="122">
        <f>(幕後結果!$AJ$2+幕後結果!$AJ$4*幕後結果_最佳化!$V1772)*12/3</f>
        <v>0.55110706032963352</v>
      </c>
      <c r="AI771" s="96">
        <f>(幕後結果!$AK$2+幕後結果!$AK$4*幕後結果_最佳化!$W1772)*12/3</f>
        <v>-0.72265045674517525</v>
      </c>
      <c r="AJ771" s="56"/>
      <c r="AK771" s="56"/>
      <c r="AL771" s="56"/>
      <c r="AM771" s="104">
        <v>770</v>
      </c>
      <c r="AN771" s="122">
        <f t="shared" si="144"/>
        <v>6.1334224436972874E-2</v>
      </c>
      <c r="AO771" s="122">
        <f t="shared" si="145"/>
        <v>0.10736400799503304</v>
      </c>
      <c r="AP771" s="122">
        <f t="shared" si="146"/>
        <v>7.3999317748257118E-2</v>
      </c>
      <c r="AQ771" s="122">
        <f t="shared" si="147"/>
        <v>0.17029239283976833</v>
      </c>
      <c r="AR771" s="122">
        <f t="shared" si="148"/>
        <v>6.5543982355250427E-2</v>
      </c>
      <c r="AS771" s="122">
        <f t="shared" si="149"/>
        <v>3.5766761311849526E-2</v>
      </c>
      <c r="AT771" s="122">
        <f t="shared" si="150"/>
        <v>0.12527140290684202</v>
      </c>
      <c r="AU771" s="122">
        <f t="shared" si="151"/>
        <v>0.1472363410088274</v>
      </c>
      <c r="AV771" s="122">
        <f t="shared" si="152"/>
        <v>8.2642436692813348E-2</v>
      </c>
      <c r="AW771" s="122">
        <f t="shared" si="153"/>
        <v>0.13054913270438595</v>
      </c>
      <c r="AX771" s="122">
        <f t="shared" si="154"/>
        <v>1</v>
      </c>
      <c r="AY771" s="122">
        <f>SUMPRODUCT(AN771:AW771,幕後結果_最佳化!$Z$1005:$AI$1005)</f>
        <v>1.2909419428902384E-2</v>
      </c>
      <c r="AZ771" s="122">
        <f>(SUMPRODUCT(AN771:AW771,MMULT(AN771:AW771,幕後結果!$AB$9:$AK$18)))*252</f>
        <v>4.2913439727801657E-2</v>
      </c>
      <c r="BA771" s="122">
        <f t="shared" si="155"/>
        <v>0.2071555930401148</v>
      </c>
      <c r="BB771" s="98">
        <f t="shared" si="156"/>
        <v>-0.14477321191752746</v>
      </c>
      <c r="BC771" s="56"/>
      <c r="BD771" s="56"/>
    </row>
    <row r="772" spans="1:56">
      <c r="A772" s="91">
        <v>771</v>
      </c>
      <c r="B772" s="122">
        <v>0.30126624585481099</v>
      </c>
      <c r="C772" s="122">
        <v>0.74901513801822217</v>
      </c>
      <c r="D772" s="122">
        <v>6.4955064383788397E-2</v>
      </c>
      <c r="E772" s="122">
        <v>0.64216277455556536</v>
      </c>
      <c r="F772" s="122">
        <v>0.84142394750507266</v>
      </c>
      <c r="G772" s="122">
        <v>0.38621517639945702</v>
      </c>
      <c r="H772" s="122">
        <v>4.3737577986231679E-2</v>
      </c>
      <c r="I772" s="122">
        <v>0.55552293480724213</v>
      </c>
      <c r="J772" s="122">
        <v>7.4028078922323104E-2</v>
      </c>
      <c r="K772" s="100">
        <v>0.68488537594336774</v>
      </c>
      <c r="L772" s="101"/>
      <c r="M772" s="102">
        <v>771</v>
      </c>
      <c r="N772" s="125">
        <v>-0.52076212351560747</v>
      </c>
      <c r="O772" s="125">
        <v>0.67139375227465137</v>
      </c>
      <c r="P772" s="125">
        <v>-1.514456381076422</v>
      </c>
      <c r="Q772" s="125">
        <v>0.36424582440406217</v>
      </c>
      <c r="R772" s="125">
        <v>1.0003273718461989</v>
      </c>
      <c r="S772" s="125">
        <v>-0.28919735895057191</v>
      </c>
      <c r="T772" s="125">
        <v>-1.7088693344362418</v>
      </c>
      <c r="U772" s="122">
        <v>0.13962772934680737</v>
      </c>
      <c r="V772" s="122">
        <v>-1.4464316932890275</v>
      </c>
      <c r="W772" s="94">
        <v>0.48140420578878151</v>
      </c>
      <c r="X772" s="56"/>
      <c r="Y772" s="95">
        <v>771</v>
      </c>
      <c r="Z772" s="122">
        <f>(幕後結果!$AB$2+幕後結果!$AB$4*幕後結果_最佳化!$N1773)*12/3</f>
        <v>-0.69484274607142671</v>
      </c>
      <c r="AA772" s="122">
        <f>(幕後結果!$AC$2+幕後結果!$AC$4*幕後結果_最佳化!$O1773)*12/3</f>
        <v>-0.49793558503612356</v>
      </c>
      <c r="AB772" s="122">
        <f>(幕後結果!$AD$2+幕後結果!$AD$4*幕後結果_最佳化!$P1773)*12/3</f>
        <v>-0.93772044887266548</v>
      </c>
      <c r="AC772" s="122">
        <f>(幕後結果!$AE$2+幕後結果!$AE$4*幕後結果_最佳化!$Q1773)*12/3</f>
        <v>0.88012815722866178</v>
      </c>
      <c r="AD772" s="122">
        <f>(幕後結果!$AF$2+幕後結果!$AF$4*幕後結果_最佳化!$R1773)*12/3</f>
        <v>0.56965608035802673</v>
      </c>
      <c r="AE772" s="122">
        <f>(幕後結果!$AG$2+幕後結果!$AG$4*幕後結果_最佳化!$S1773)*12/3</f>
        <v>0.20062831015158175</v>
      </c>
      <c r="AF772" s="122">
        <f>(幕後結果!$AH$2+幕後結果!$AH$4*幕後結果_最佳化!$T1773)*12/3</f>
        <v>-0.43900965717952434</v>
      </c>
      <c r="AG772" s="122">
        <f>(幕後結果!$AI$2+幕後結果!$AI$4*幕後結果_最佳化!$U1773)*12/3</f>
        <v>-0.84011785906423997</v>
      </c>
      <c r="AH772" s="122">
        <f>(幕後結果!$AJ$2+幕後結果!$AJ$4*幕後結果_最佳化!$V1773)*12/3</f>
        <v>-1.1476226137226</v>
      </c>
      <c r="AI772" s="96">
        <f>(幕後結果!$AK$2+幕後結果!$AK$4*幕後結果_最佳化!$W1773)*12/3</f>
        <v>-0.24992090099180009</v>
      </c>
      <c r="AJ772" s="56"/>
      <c r="AK772" s="56"/>
      <c r="AL772" s="56"/>
      <c r="AM772" s="104">
        <v>771</v>
      </c>
      <c r="AN772" s="122">
        <f t="shared" ref="AN772:AN835" si="157">B1773/SUM($B1773:$K1773)</f>
        <v>0.14741216935191628</v>
      </c>
      <c r="AO772" s="122">
        <f t="shared" ref="AO772:AO835" si="158">C1773/SUM($B1773:$K1773)</f>
        <v>0.10989263715976755</v>
      </c>
      <c r="AP772" s="122">
        <f t="shared" ref="AP772:AP835" si="159">D1773/SUM($B1773:$K1773)</f>
        <v>0.16284470478856986</v>
      </c>
      <c r="AQ772" s="122">
        <f t="shared" ref="AQ772:AQ835" si="160">E1773/SUM($B1773:$K1773)</f>
        <v>4.292471193858071E-2</v>
      </c>
      <c r="AR772" s="122">
        <f t="shared" ref="AR772:AR835" si="161">F1773/SUM($B1773:$K1773)</f>
        <v>3.7087049221156569E-2</v>
      </c>
      <c r="AS772" s="122">
        <f t="shared" ref="AS772:AS835" si="162">G1773/SUM($B1773:$K1773)</f>
        <v>9.6491268077401632E-2</v>
      </c>
      <c r="AT772" s="122">
        <f t="shared" ref="AT772:AT835" si="163">H1773/SUM($B1773:$K1773)</f>
        <v>0.16633845179050538</v>
      </c>
      <c r="AU772" s="122">
        <f t="shared" ref="AU772:AU835" si="164">I1773/SUM($B1773:$K1773)</f>
        <v>7.3490378276394555E-2</v>
      </c>
      <c r="AV772" s="122">
        <f t="shared" ref="AV772:AV835" si="165">J1773/SUM($B1773:$K1773)</f>
        <v>8.0228161621181248E-3</v>
      </c>
      <c r="AW772" s="122">
        <f t="shared" ref="AW772:AW835" si="166">K1773/SUM($B1773:$K1773)</f>
        <v>0.15549581323358916</v>
      </c>
      <c r="AX772" s="122">
        <f t="shared" ref="AX772:AX835" si="167">SUM(AN772:AW772)</f>
        <v>0.99999999999999978</v>
      </c>
      <c r="AY772" s="122">
        <f>SUMPRODUCT(AN772:AW772,幕後結果_最佳化!$Z$1005:$AI$1005)</f>
        <v>5.4617376393474762E-2</v>
      </c>
      <c r="AZ772" s="122">
        <f>(SUMPRODUCT(AN772:AW772,MMULT(AN772:AW772,幕後結果!$AB$9:$AK$18)))*252</f>
        <v>5.0238325114526541E-2</v>
      </c>
      <c r="BA772" s="122">
        <f t="shared" ref="BA772:BA835" si="168">AZ772^0.5</f>
        <v>0.22413907538518701</v>
      </c>
      <c r="BB772" s="98">
        <f t="shared" ref="BB772:BB835" si="169">(AY772-$BC$2)/$BA772</f>
        <v>5.227725854288566E-2</v>
      </c>
      <c r="BC772" s="56"/>
      <c r="BD772" s="56"/>
    </row>
    <row r="773" spans="1:56">
      <c r="A773" s="91">
        <v>772</v>
      </c>
      <c r="B773" s="122">
        <v>0.25885724430341028</v>
      </c>
      <c r="C773" s="122">
        <v>0.37010615126585122</v>
      </c>
      <c r="D773" s="122">
        <v>0.27803757385158567</v>
      </c>
      <c r="E773" s="122">
        <v>0.98737100304222714</v>
      </c>
      <c r="F773" s="122">
        <v>0.11882656079592402</v>
      </c>
      <c r="G773" s="122">
        <v>0.20965236227951145</v>
      </c>
      <c r="H773" s="122">
        <v>0.72627298507181037</v>
      </c>
      <c r="I773" s="122">
        <v>0.80785910983985509</v>
      </c>
      <c r="J773" s="122">
        <v>0.38945568846082779</v>
      </c>
      <c r="K773" s="100">
        <v>0.15890410978320157</v>
      </c>
      <c r="L773" s="101"/>
      <c r="M773" s="102">
        <v>772</v>
      </c>
      <c r="N773" s="125">
        <v>-0.64687246385886799</v>
      </c>
      <c r="O773" s="125">
        <v>-0.33157221555461097</v>
      </c>
      <c r="P773" s="125">
        <v>-0.58868120588686701</v>
      </c>
      <c r="Q773" s="125">
        <v>2.2374339162211245</v>
      </c>
      <c r="R773" s="125">
        <v>-1.1808731438017415</v>
      </c>
      <c r="S773" s="125">
        <v>-0.80762806674950205</v>
      </c>
      <c r="T773" s="125">
        <v>0.60157957239883197</v>
      </c>
      <c r="U773" s="122">
        <v>0.87003407967573421</v>
      </c>
      <c r="V773" s="122">
        <v>-0.28073797865465794</v>
      </c>
      <c r="W773" s="94">
        <v>-0.99897207393474263</v>
      </c>
      <c r="X773" s="56"/>
      <c r="Y773" s="95">
        <v>772</v>
      </c>
      <c r="Z773" s="122">
        <f>(幕後結果!$AB$2+幕後結果!$AB$4*幕後結果_最佳化!$N1774)*12/3</f>
        <v>-0.85141508917611608</v>
      </c>
      <c r="AA773" s="122">
        <f>(幕後結果!$AC$2+幕後結果!$AC$4*幕後結果_最佳化!$O1774)*12/3</f>
        <v>-1.8910529389486868</v>
      </c>
      <c r="AB773" s="122">
        <f>(幕後結果!$AD$2+幕後結果!$AD$4*幕後結果_最佳化!$P1774)*12/3</f>
        <v>-0.27589766964728168</v>
      </c>
      <c r="AC773" s="122">
        <f>(幕後結果!$AE$2+幕後結果!$AE$4*幕後結果_最佳化!$Q1774)*12/3</f>
        <v>2.2756684887274812</v>
      </c>
      <c r="AD773" s="122">
        <f>(幕後結果!$AF$2+幕後結果!$AF$4*幕後結果_最佳化!$R1774)*12/3</f>
        <v>-0.75707791723663875</v>
      </c>
      <c r="AE773" s="122">
        <f>(幕後結果!$AG$2+幕後結果!$AG$4*幕後結果_最佳化!$S1774)*12/3</f>
        <v>0.52797030238955411</v>
      </c>
      <c r="AF773" s="122">
        <f>(幕後結果!$AH$2+幕後結果!$AH$4*幕後結果_最佳化!$T1774)*12/3</f>
        <v>1.0890662854271045</v>
      </c>
      <c r="AG773" s="122">
        <f>(幕後結果!$AI$2+幕後結果!$AI$4*幕後結果_最佳化!$U1774)*12/3</f>
        <v>-0.421742086874769</v>
      </c>
      <c r="AH773" s="122">
        <f>(幕後結果!$AJ$2+幕後結果!$AJ$4*幕後結果_最佳化!$V1774)*12/3</f>
        <v>-0.18146356371272054</v>
      </c>
      <c r="AI773" s="96">
        <f>(幕後結果!$AK$2+幕後結果!$AK$4*幕後結果_最佳化!$W1774)*12/3</f>
        <v>-1.1633205006461385</v>
      </c>
      <c r="AJ773" s="56"/>
      <c r="AK773" s="56"/>
      <c r="AL773" s="56"/>
      <c r="AM773" s="104">
        <v>772</v>
      </c>
      <c r="AN773" s="122">
        <f t="shared" si="157"/>
        <v>0.10450130604348032</v>
      </c>
      <c r="AO773" s="122">
        <f t="shared" si="158"/>
        <v>0.16100629803533234</v>
      </c>
      <c r="AP773" s="122">
        <f t="shared" si="159"/>
        <v>8.6342034975660491E-3</v>
      </c>
      <c r="AQ773" s="122">
        <f t="shared" si="160"/>
        <v>4.7148885044677916E-2</v>
      </c>
      <c r="AR773" s="122">
        <f t="shared" si="161"/>
        <v>7.6990988098565111E-2</v>
      </c>
      <c r="AS773" s="122">
        <f t="shared" si="162"/>
        <v>4.1799506026726371E-2</v>
      </c>
      <c r="AT773" s="122">
        <f t="shared" si="163"/>
        <v>0.17070910799804542</v>
      </c>
      <c r="AU773" s="122">
        <f t="shared" si="164"/>
        <v>0.12267451912509723</v>
      </c>
      <c r="AV773" s="122">
        <f t="shared" si="165"/>
        <v>0.18548480806540577</v>
      </c>
      <c r="AW773" s="122">
        <f t="shared" si="166"/>
        <v>8.1050378065103471E-2</v>
      </c>
      <c r="AX773" s="122">
        <f t="shared" si="167"/>
        <v>1</v>
      </c>
      <c r="AY773" s="122">
        <f>SUMPRODUCT(AN773:AW773,幕後結果_最佳化!$Z$1005:$AI$1005)</f>
        <v>-8.9487233087117757E-2</v>
      </c>
      <c r="AZ773" s="122">
        <f>(SUMPRODUCT(AN773:AW773,MMULT(AN773:AW773,幕後結果!$AB$9:$AK$18)))*252</f>
        <v>5.3460163446847488E-2</v>
      </c>
      <c r="BA773" s="122">
        <f t="shared" si="168"/>
        <v>0.23121453986903048</v>
      </c>
      <c r="BB773" s="98">
        <f t="shared" si="169"/>
        <v>-0.57257313126634413</v>
      </c>
      <c r="BC773" s="56"/>
      <c r="BD773" s="56"/>
    </row>
    <row r="774" spans="1:56">
      <c r="A774" s="91">
        <v>773</v>
      </c>
      <c r="B774" s="122">
        <v>0.68882393574217482</v>
      </c>
      <c r="C774" s="122">
        <v>0.53620500966782902</v>
      </c>
      <c r="D774" s="122">
        <v>0.32528551034548903</v>
      </c>
      <c r="E774" s="122">
        <v>0.35126562388668159</v>
      </c>
      <c r="F774" s="122">
        <v>0.80017918436708402</v>
      </c>
      <c r="G774" s="122">
        <v>0.55558931862070526</v>
      </c>
      <c r="H774" s="122">
        <v>0.90504072386776757</v>
      </c>
      <c r="I774" s="122">
        <v>0.53734732845930244</v>
      </c>
      <c r="J774" s="122">
        <v>0.9569770407596383</v>
      </c>
      <c r="K774" s="100">
        <v>0.62029734323201713</v>
      </c>
      <c r="L774" s="101"/>
      <c r="M774" s="102">
        <v>773</v>
      </c>
      <c r="N774" s="125">
        <v>0.49251951660507232</v>
      </c>
      <c r="O774" s="125">
        <v>9.0877434475976238E-2</v>
      </c>
      <c r="P774" s="125">
        <v>-0.4529690602719576</v>
      </c>
      <c r="Q774" s="125">
        <v>-0.38190578685054488</v>
      </c>
      <c r="R774" s="125">
        <v>0.84226143727089098</v>
      </c>
      <c r="S774" s="125">
        <v>0.13979576084882531</v>
      </c>
      <c r="T774" s="125">
        <v>1.3108200935334369</v>
      </c>
      <c r="U774" s="122">
        <v>9.3753031030909692E-2</v>
      </c>
      <c r="V774" s="122">
        <v>1.7166348076952687</v>
      </c>
      <c r="W774" s="94">
        <v>0.30626181087933191</v>
      </c>
      <c r="X774" s="56"/>
      <c r="Y774" s="95">
        <v>773</v>
      </c>
      <c r="Z774" s="122">
        <f>(幕後結果!$AB$2+幕後結果!$AB$4*幕後結果_最佳化!$N1775)*12/3</f>
        <v>0.56319747637839157</v>
      </c>
      <c r="AA774" s="122">
        <f>(幕後結果!$AC$2+幕後結果!$AC$4*幕後結果_最佳化!$O1775)*12/3</f>
        <v>-1.2098903566644403</v>
      </c>
      <c r="AB774" s="122">
        <f>(幕後結果!$AD$2+幕後結果!$AD$4*幕後結果_最佳化!$P1775)*12/3</f>
        <v>0.22769082320587342</v>
      </c>
      <c r="AC774" s="122">
        <f>(幕後結果!$AE$2+幕後結果!$AE$4*幕後結果_最佳化!$Q1775)*12/3</f>
        <v>0.54919853876257196</v>
      </c>
      <c r="AD774" s="122">
        <f>(幕後結果!$AF$2+幕後結果!$AF$4*幕後結果_最佳化!$R1775)*12/3</f>
        <v>0.40188285866425177</v>
      </c>
      <c r="AE774" s="122">
        <f>(幕後結果!$AG$2+幕後結果!$AG$4*幕後結果_最佳化!$S1775)*12/3</f>
        <v>0.34966636285217723</v>
      </c>
      <c r="AF774" s="122">
        <f>(幕後結果!$AH$2+幕後結果!$AH$4*幕後結果_最佳化!$T1775)*12/3</f>
        <v>2.687410626496598</v>
      </c>
      <c r="AG774" s="122">
        <f>(幕後結果!$AI$2+幕後結果!$AI$4*幕後結果_最佳化!$U1775)*12/3</f>
        <v>-0.32126755929689621</v>
      </c>
      <c r="AH774" s="122">
        <f>(幕後結果!$AJ$2+幕後結果!$AJ$4*幕後結果_最佳化!$V1775)*12/3</f>
        <v>1.7085811324727296</v>
      </c>
      <c r="AI774" s="96">
        <f>(幕後結果!$AK$2+幕後結果!$AK$4*幕後結果_最佳化!$W1775)*12/3</f>
        <v>0.11480225682155704</v>
      </c>
      <c r="AJ774" s="56"/>
      <c r="AK774" s="56"/>
      <c r="AL774" s="56"/>
      <c r="AM774" s="104">
        <v>773</v>
      </c>
      <c r="AN774" s="122">
        <f t="shared" si="157"/>
        <v>0.16542991059007173</v>
      </c>
      <c r="AO774" s="122">
        <f t="shared" si="158"/>
        <v>0.14233934300133205</v>
      </c>
      <c r="AP774" s="122">
        <f t="shared" si="159"/>
        <v>0.12232814568601962</v>
      </c>
      <c r="AQ774" s="122">
        <f t="shared" si="160"/>
        <v>0.1415528822978965</v>
      </c>
      <c r="AR774" s="122">
        <f t="shared" si="161"/>
        <v>2.048074058680718E-2</v>
      </c>
      <c r="AS774" s="122">
        <f t="shared" si="162"/>
        <v>5.6687052452030706E-2</v>
      </c>
      <c r="AT774" s="122">
        <f t="shared" si="163"/>
        <v>4.8269693846642037E-2</v>
      </c>
      <c r="AU774" s="122">
        <f t="shared" si="164"/>
        <v>0.16041458915344581</v>
      </c>
      <c r="AV774" s="122">
        <f t="shared" si="165"/>
        <v>5.8234440973644289E-2</v>
      </c>
      <c r="AW774" s="122">
        <f t="shared" si="166"/>
        <v>8.426320141211012E-2</v>
      </c>
      <c r="AX774" s="122">
        <f t="shared" si="167"/>
        <v>1.0000000000000002</v>
      </c>
      <c r="AY774" s="122">
        <f>SUMPRODUCT(AN774:AW774,幕後結果_最佳化!$Z$1005:$AI$1005)</f>
        <v>-0.10844953025204895</v>
      </c>
      <c r="AZ774" s="122">
        <f>(SUMPRODUCT(AN774:AW774,MMULT(AN774:AW774,幕後結果!$AB$9:$AK$18)))*252</f>
        <v>5.6789045279914012E-2</v>
      </c>
      <c r="BA774" s="122">
        <f t="shared" si="168"/>
        <v>0.23830452215582065</v>
      </c>
      <c r="BB774" s="98">
        <f t="shared" si="169"/>
        <v>-0.6351097699819801</v>
      </c>
      <c r="BC774" s="56"/>
      <c r="BD774" s="56"/>
    </row>
    <row r="775" spans="1:56">
      <c r="A775" s="91">
        <v>774</v>
      </c>
      <c r="B775" s="122">
        <v>0.18622697068940441</v>
      </c>
      <c r="C775" s="122">
        <v>0.6961938027625747</v>
      </c>
      <c r="D775" s="122">
        <v>0.33056207309697005</v>
      </c>
      <c r="E775" s="122">
        <v>0.28342777460151103</v>
      </c>
      <c r="F775" s="122">
        <v>0.62876300678794994</v>
      </c>
      <c r="G775" s="122">
        <v>7.1645241808760307E-2</v>
      </c>
      <c r="H775" s="122">
        <v>0.86001660987594319</v>
      </c>
      <c r="I775" s="122">
        <v>0.3948967505375276</v>
      </c>
      <c r="J775" s="122">
        <v>0.92715271021038692</v>
      </c>
      <c r="K775" s="100">
        <v>2.2884021845384517E-2</v>
      </c>
      <c r="L775" s="101"/>
      <c r="M775" s="102">
        <v>774</v>
      </c>
      <c r="N775" s="125">
        <v>-0.89188618279195919</v>
      </c>
      <c r="O775" s="125">
        <v>0.51348458004088871</v>
      </c>
      <c r="P775" s="125">
        <v>-0.43836164415736117</v>
      </c>
      <c r="Q775" s="125">
        <v>-0.57268861240733204</v>
      </c>
      <c r="R775" s="125">
        <v>0.32857891618876695</v>
      </c>
      <c r="S775" s="125">
        <v>-1.4636467806519213</v>
      </c>
      <c r="T775" s="125">
        <v>1.0803939692229543</v>
      </c>
      <c r="U775" s="122">
        <v>-0.26657877297124671</v>
      </c>
      <c r="V775" s="122">
        <v>1.4549085533150254</v>
      </c>
      <c r="W775" s="94">
        <v>-1.9975262695261475</v>
      </c>
      <c r="X775" s="56"/>
      <c r="Y775" s="95">
        <v>774</v>
      </c>
      <c r="Z775" s="122">
        <f>(幕後結果!$AB$2+幕後結果!$AB$4*幕後結果_最佳化!$N1776)*12/3</f>
        <v>-1.1556119691601776</v>
      </c>
      <c r="AA775" s="122">
        <f>(幕後結果!$AC$2+幕後結果!$AC$4*幕後結果_最佳化!$O1776)*12/3</f>
        <v>-0.747791081590648</v>
      </c>
      <c r="AB775" s="122">
        <f>(幕後結果!$AD$2+幕後結果!$AD$4*幕後結果_最佳化!$P1776)*12/3</f>
        <v>-0.13369471303975999</v>
      </c>
      <c r="AC775" s="122">
        <f>(幕後結果!$AE$2+幕後結果!$AE$4*幕後結果_最佳化!$Q1776)*12/3</f>
        <v>0.40495466132129332</v>
      </c>
      <c r="AD775" s="122">
        <f>(幕後結果!$AF$2+幕後結果!$AF$4*幕後結果_最佳化!$R1776)*12/3</f>
        <v>0.14151726336943782</v>
      </c>
      <c r="AE775" s="122">
        <f>(幕後結果!$AG$2+幕後結果!$AG$4*幕後結果_最佳化!$S1776)*12/3</f>
        <v>-1.1587516905724826</v>
      </c>
      <c r="AF775" s="122">
        <f>(幕後結果!$AH$2+幕後結果!$AH$4*幕後結果_最佳化!$T1776)*12/3</f>
        <v>2.1292322100282872</v>
      </c>
      <c r="AG775" s="122">
        <f>(幕後結果!$AI$2+幕後結果!$AI$4*幕後結果_最佳化!$U1776)*12/3</f>
        <v>-1.6223037949551682</v>
      </c>
      <c r="AH775" s="122">
        <f>(幕後結果!$AJ$2+幕後結果!$AJ$4*幕後結果_最佳化!$V1776)*12/3</f>
        <v>1.2712567503537107</v>
      </c>
      <c r="AI775" s="96">
        <f>(幕後結果!$AK$2+幕後結果!$AK$4*幕後結果_最佳化!$W1776)*12/3</f>
        <v>-1.4357771782819888</v>
      </c>
      <c r="AJ775" s="56"/>
      <c r="AK775" s="56"/>
      <c r="AL775" s="56"/>
      <c r="AM775" s="104">
        <v>774</v>
      </c>
      <c r="AN775" s="122">
        <f t="shared" si="157"/>
        <v>0.20366342047160724</v>
      </c>
      <c r="AO775" s="122">
        <f t="shared" si="158"/>
        <v>9.7232349807783183E-2</v>
      </c>
      <c r="AP775" s="122">
        <f t="shared" si="159"/>
        <v>7.8681491819347346E-2</v>
      </c>
      <c r="AQ775" s="122">
        <f t="shared" si="160"/>
        <v>2.1080698083701343E-2</v>
      </c>
      <c r="AR775" s="122">
        <f t="shared" si="161"/>
        <v>0.21869986797102176</v>
      </c>
      <c r="AS775" s="122">
        <f t="shared" si="162"/>
        <v>6.0148602867361022E-3</v>
      </c>
      <c r="AT775" s="122">
        <f t="shared" si="163"/>
        <v>0.24891154774728474</v>
      </c>
      <c r="AU775" s="122">
        <f t="shared" si="164"/>
        <v>1.6097578312954729E-2</v>
      </c>
      <c r="AV775" s="122">
        <f t="shared" si="165"/>
        <v>4.0157221417665128E-3</v>
      </c>
      <c r="AW775" s="122">
        <f t="shared" si="166"/>
        <v>0.10560246335779694</v>
      </c>
      <c r="AX775" s="122">
        <f t="shared" si="167"/>
        <v>1</v>
      </c>
      <c r="AY775" s="122">
        <f>SUMPRODUCT(AN775:AW775,幕後結果_最佳化!$Z$1005:$AI$1005)</f>
        <v>0.12918440314536572</v>
      </c>
      <c r="AZ775" s="122">
        <f>(SUMPRODUCT(AN775:AW775,MMULT(AN775:AW775,幕後結果!$AB$9:$AK$18)))*252</f>
        <v>5.0663496617738189E-2</v>
      </c>
      <c r="BA775" s="122">
        <f t="shared" si="168"/>
        <v>0.22508553178233867</v>
      </c>
      <c r="BB775" s="98">
        <f t="shared" si="169"/>
        <v>0.38334051265811314</v>
      </c>
      <c r="BC775" s="56"/>
      <c r="BD775" s="56"/>
    </row>
    <row r="776" spans="1:56">
      <c r="A776" s="91">
        <v>775</v>
      </c>
      <c r="B776" s="122">
        <v>0.57198874258090071</v>
      </c>
      <c r="C776" s="122">
        <v>0.92281478482735468</v>
      </c>
      <c r="D776" s="122">
        <v>0.20825947059105232</v>
      </c>
      <c r="E776" s="122">
        <v>0.59687746632180305</v>
      </c>
      <c r="F776" s="122">
        <v>0.15149802291274339</v>
      </c>
      <c r="G776" s="122">
        <v>3.1032571801711262E-2</v>
      </c>
      <c r="H776" s="122">
        <v>0.65493532320099179</v>
      </c>
      <c r="I776" s="122">
        <v>0.30406743829205207</v>
      </c>
      <c r="J776" s="122">
        <v>0.89561465409144847</v>
      </c>
      <c r="K776" s="100">
        <v>0.53600524782105907</v>
      </c>
      <c r="L776" s="101"/>
      <c r="M776" s="102">
        <v>775</v>
      </c>
      <c r="N776" s="125">
        <v>0.18143962996928512</v>
      </c>
      <c r="O776" s="125">
        <v>1.4242627357080828</v>
      </c>
      <c r="P776" s="125">
        <v>-0.81247532231169561</v>
      </c>
      <c r="Q776" s="125">
        <v>0.24527298561005281</v>
      </c>
      <c r="R776" s="125">
        <v>-1.0300297382751789</v>
      </c>
      <c r="S776" s="125">
        <v>-1.8658300717791336</v>
      </c>
      <c r="T776" s="125">
        <v>0.39867952883369362</v>
      </c>
      <c r="U776" s="122">
        <v>-0.51273761109644944</v>
      </c>
      <c r="V776" s="122">
        <v>1.2569528986320995</v>
      </c>
      <c r="W776" s="94">
        <v>9.0374645287387367E-2</v>
      </c>
      <c r="X776" s="56"/>
      <c r="Y776" s="95">
        <v>775</v>
      </c>
      <c r="Z776" s="122">
        <f>(幕後結果!$AB$2+幕後結果!$AB$4*幕後結果_最佳化!$N1777)*12/3</f>
        <v>0.17697611966226598</v>
      </c>
      <c r="AA776" s="122">
        <f>(幕後結果!$AC$2+幕後結果!$AC$4*幕後結果_最佳化!$O1777)*12/3</f>
        <v>0.60058363029284223</v>
      </c>
      <c r="AB776" s="122">
        <f>(幕後結果!$AD$2+幕後結果!$AD$4*幕後結果_最佳化!$P1777)*12/3</f>
        <v>-4.1888483527348197E-2</v>
      </c>
      <c r="AC776" s="122">
        <f>(幕後結果!$AE$2+幕後結果!$AE$4*幕後結果_最佳化!$Q1777)*12/3</f>
        <v>1.1314287588824126</v>
      </c>
      <c r="AD776" s="122">
        <f>(幕後結果!$AF$2+幕後結果!$AF$4*幕後結果_最佳化!$R1777)*12/3</f>
        <v>-0.68170511059848382</v>
      </c>
      <c r="AE776" s="122">
        <f>(幕後結果!$AG$2+幕後結果!$AG$4*幕後結果_最佳化!$S1777)*12/3</f>
        <v>-0.74004446114749278</v>
      </c>
      <c r="AF776" s="122">
        <f>(幕後結果!$AH$2+幕後結果!$AH$4*幕後結果_最佳化!$T1777)*12/3</f>
        <v>1.3351743370320321</v>
      </c>
      <c r="AG776" s="122">
        <f>(幕後結果!$AI$2+幕後結果!$AI$4*幕後結果_最佳化!$U1777)*12/3</f>
        <v>-1.6742964933132114</v>
      </c>
      <c r="AH776" s="122">
        <f>(幕後結果!$AJ$2+幕後結果!$AJ$4*幕後結果_最佳化!$V1777)*12/3</f>
        <v>1.3445732652706865</v>
      </c>
      <c r="AI776" s="96">
        <f>(幕後結果!$AK$2+幕後結果!$AK$4*幕後結果_最佳化!$W1777)*12/3</f>
        <v>-0.42508548862917522</v>
      </c>
      <c r="AJ776" s="56"/>
      <c r="AK776" s="56"/>
      <c r="AL776" s="56"/>
      <c r="AM776" s="104">
        <v>775</v>
      </c>
      <c r="AN776" s="122">
        <f t="shared" si="157"/>
        <v>8.8829510141386223E-2</v>
      </c>
      <c r="AO776" s="122">
        <f t="shared" si="158"/>
        <v>0.12543574572118224</v>
      </c>
      <c r="AP776" s="122">
        <f t="shared" si="159"/>
        <v>6.0732513628994882E-3</v>
      </c>
      <c r="AQ776" s="122">
        <f t="shared" si="160"/>
        <v>4.309317438157189E-2</v>
      </c>
      <c r="AR776" s="122">
        <f t="shared" si="161"/>
        <v>7.5279787960609232E-2</v>
      </c>
      <c r="AS776" s="122">
        <f t="shared" si="162"/>
        <v>0.15322691417966414</v>
      </c>
      <c r="AT776" s="122">
        <f t="shared" si="163"/>
        <v>0.19313303364284665</v>
      </c>
      <c r="AU776" s="122">
        <f t="shared" si="164"/>
        <v>7.066429406529065E-2</v>
      </c>
      <c r="AV776" s="122">
        <f t="shared" si="165"/>
        <v>0.15432368136892177</v>
      </c>
      <c r="AW776" s="122">
        <f t="shared" si="166"/>
        <v>8.9940607175627491E-2</v>
      </c>
      <c r="AX776" s="122">
        <f t="shared" si="167"/>
        <v>0.99999999999999978</v>
      </c>
      <c r="AY776" s="122">
        <f>SUMPRODUCT(AN776:AW776,幕後結果_最佳化!$Z$1005:$AI$1005)</f>
        <v>5.5630056625315588E-2</v>
      </c>
      <c r="AZ776" s="122">
        <f>(SUMPRODUCT(AN776:AW776,MMULT(AN776:AW776,幕後結果!$AB$9:$AK$18)))*252</f>
        <v>4.9594881247840117E-2</v>
      </c>
      <c r="BA776" s="122">
        <f t="shared" si="168"/>
        <v>0.22269908227884577</v>
      </c>
      <c r="BB776" s="98">
        <f t="shared" si="169"/>
        <v>5.716259130954137E-2</v>
      </c>
      <c r="BC776" s="56"/>
      <c r="BD776" s="56"/>
    </row>
    <row r="777" spans="1:56">
      <c r="A777" s="91">
        <v>776</v>
      </c>
      <c r="B777" s="122">
        <v>0.87940318856970068</v>
      </c>
      <c r="C777" s="122">
        <v>6.5460292692609556E-2</v>
      </c>
      <c r="D777" s="122">
        <v>0.2388269007382342</v>
      </c>
      <c r="E777" s="122">
        <v>9.1227694331265097E-2</v>
      </c>
      <c r="F777" s="122">
        <v>0.29977840384420507</v>
      </c>
      <c r="G777" s="122">
        <v>0.32924338938054754</v>
      </c>
      <c r="H777" s="122">
        <v>0.52139504460207386</v>
      </c>
      <c r="I777" s="122">
        <v>0.67234234295419593</v>
      </c>
      <c r="J777" s="122">
        <v>0.31316208099108267</v>
      </c>
      <c r="K777" s="100">
        <v>0.16588205483233898</v>
      </c>
      <c r="L777" s="101"/>
      <c r="M777" s="102">
        <v>776</v>
      </c>
      <c r="N777" s="125">
        <v>1.1720085515090461</v>
      </c>
      <c r="O777" s="125">
        <v>-1.510481582632248</v>
      </c>
      <c r="P777" s="125">
        <v>-0.71008117155997741</v>
      </c>
      <c r="Q777" s="125">
        <v>-1.3332328913188998</v>
      </c>
      <c r="R777" s="125">
        <v>-0.52503795279368326</v>
      </c>
      <c r="S777" s="125">
        <v>-0.4420033541500622</v>
      </c>
      <c r="T777" s="125">
        <v>5.3655157045997458E-2</v>
      </c>
      <c r="U777" s="122">
        <v>0.44639033359358554</v>
      </c>
      <c r="V777" s="122">
        <v>-0.48690710734160697</v>
      </c>
      <c r="W777" s="94">
        <v>-0.97056667085389348</v>
      </c>
      <c r="X777" s="56"/>
      <c r="Y777" s="95">
        <v>776</v>
      </c>
      <c r="Z777" s="122">
        <f>(幕後結果!$AB$2+幕後結果!$AB$4*幕後結果_最佳化!$N1778)*12/3</f>
        <v>1.4068173573435689</v>
      </c>
      <c r="AA777" s="122">
        <f>(幕後結果!$AC$2+幕後結果!$AC$4*幕後結果_最佳化!$O1778)*12/3</f>
        <v>-3.357642410794357</v>
      </c>
      <c r="AB777" s="122">
        <f>(幕後結果!$AD$2+幕後結果!$AD$4*幕後結果_最佳化!$P1778)*12/3</f>
        <v>4.7053488915145436E-2</v>
      </c>
      <c r="AC777" s="122">
        <f>(幕後結果!$AE$2+幕後結果!$AE$4*幕後結果_最佳化!$Q1778)*12/3</f>
        <v>-0.43787088292176923</v>
      </c>
      <c r="AD777" s="122">
        <f>(幕後結果!$AF$2+幕後結果!$AF$4*幕後結果_最佳化!$R1778)*12/3</f>
        <v>-0.82380317127137548</v>
      </c>
      <c r="AE777" s="122">
        <f>(幕後結果!$AG$2+幕後結果!$AG$4*幕後結果_最佳化!$S1778)*12/3</f>
        <v>-1.04703221384483</v>
      </c>
      <c r="AF777" s="122">
        <f>(幕後結果!$AH$2+幕後結果!$AH$4*幕後結果_最佳化!$T1778)*12/3</f>
        <v>1.4812309633539062</v>
      </c>
      <c r="AG777" s="122">
        <f>(幕後結果!$AI$2+幕後結果!$AI$4*幕後結果_最佳化!$U1778)*12/3</f>
        <v>0.26136761953582255</v>
      </c>
      <c r="AH777" s="122">
        <f>(幕後結果!$AJ$2+幕後結果!$AJ$4*幕後結果_最佳化!$V1778)*12/3</f>
        <v>-0.55570749910490858</v>
      </c>
      <c r="AI777" s="96">
        <f>(幕後結果!$AK$2+幕後結果!$AK$4*幕後結果_最佳化!$W1778)*12/3</f>
        <v>-1.0248683866877333</v>
      </c>
      <c r="AJ777" s="56"/>
      <c r="AK777" s="56"/>
      <c r="AL777" s="56"/>
      <c r="AM777" s="104">
        <v>776</v>
      </c>
      <c r="AN777" s="122">
        <f t="shared" si="157"/>
        <v>0.13621086534838631</v>
      </c>
      <c r="AO777" s="122">
        <f t="shared" si="158"/>
        <v>0.14486967566831421</v>
      </c>
      <c r="AP777" s="122">
        <f t="shared" si="159"/>
        <v>0.16163192550669209</v>
      </c>
      <c r="AQ777" s="122">
        <f t="shared" si="160"/>
        <v>0.13628065898296032</v>
      </c>
      <c r="AR777" s="122">
        <f t="shared" si="161"/>
        <v>3.7431666734710968E-2</v>
      </c>
      <c r="AS777" s="122">
        <f t="shared" si="162"/>
        <v>9.3422243643938169E-2</v>
      </c>
      <c r="AT777" s="122">
        <f t="shared" si="163"/>
        <v>7.4437773355996356E-2</v>
      </c>
      <c r="AU777" s="122">
        <f t="shared" si="164"/>
        <v>5.2498426002668609E-2</v>
      </c>
      <c r="AV777" s="122">
        <f t="shared" si="165"/>
        <v>1.5428415595067739E-3</v>
      </c>
      <c r="AW777" s="122">
        <f t="shared" si="166"/>
        <v>0.16167392319682627</v>
      </c>
      <c r="AX777" s="122">
        <f t="shared" si="167"/>
        <v>1</v>
      </c>
      <c r="AY777" s="122">
        <f>SUMPRODUCT(AN777:AW777,幕後結果_最佳化!$Z$1005:$AI$1005)</f>
        <v>-7.0668219202108112E-3</v>
      </c>
      <c r="AZ777" s="122">
        <f>(SUMPRODUCT(AN777:AW777,MMULT(AN777:AW777,幕後結果!$AB$9:$AK$18)))*252</f>
        <v>5.0081515281072249E-2</v>
      </c>
      <c r="BA777" s="122">
        <f t="shared" si="168"/>
        <v>0.22378899722969459</v>
      </c>
      <c r="BB777" s="98">
        <f t="shared" si="169"/>
        <v>-0.22327649052792981</v>
      </c>
      <c r="BC777" s="56"/>
      <c r="BD777" s="56"/>
    </row>
    <row r="778" spans="1:56">
      <c r="A778" s="91">
        <v>777</v>
      </c>
      <c r="B778" s="122">
        <v>0.36440842875432811</v>
      </c>
      <c r="C778" s="122">
        <v>0.99591232161245347</v>
      </c>
      <c r="D778" s="122">
        <v>0.75752631841633211</v>
      </c>
      <c r="E778" s="122">
        <v>0.93370432922567947</v>
      </c>
      <c r="F778" s="122">
        <v>0.19544227025842509</v>
      </c>
      <c r="G778" s="122">
        <v>0.91967459265764973</v>
      </c>
      <c r="H778" s="122">
        <v>3.211056123601197E-2</v>
      </c>
      <c r="I778" s="122">
        <v>0.24993791078406424</v>
      </c>
      <c r="J778" s="122">
        <v>0.6481711363604763</v>
      </c>
      <c r="K778" s="100">
        <v>0.81631312134477052</v>
      </c>
      <c r="L778" s="101"/>
      <c r="M778" s="102">
        <v>777</v>
      </c>
      <c r="N778" s="125">
        <v>-0.34669980396493688</v>
      </c>
      <c r="O778" s="125">
        <v>2.6447405793790728</v>
      </c>
      <c r="P778" s="125">
        <v>0.69836755224069935</v>
      </c>
      <c r="Q778" s="125">
        <v>1.5039612615277158</v>
      </c>
      <c r="R778" s="125">
        <v>-0.85801434839481905</v>
      </c>
      <c r="S778" s="125">
        <v>1.4028860724551682</v>
      </c>
      <c r="T778" s="125">
        <v>-1.8506416579217808</v>
      </c>
      <c r="U778" s="122">
        <v>-0.67468514945857039</v>
      </c>
      <c r="V778" s="122">
        <v>0.38038758730831368</v>
      </c>
      <c r="W778" s="94">
        <v>0.90140362014566588</v>
      </c>
      <c r="X778" s="56"/>
      <c r="Y778" s="95">
        <v>777</v>
      </c>
      <c r="Z778" s="122">
        <f>(幕後結果!$AB$2+幕後結果!$AB$4*幕後結果_最佳化!$N1779)*12/3</f>
        <v>-0.47873560415027488</v>
      </c>
      <c r="AA778" s="122">
        <f>(幕後結果!$AC$2+幕後結果!$AC$4*幕後結果_最佳化!$O1779)*12/3</f>
        <v>2.2366036718723343</v>
      </c>
      <c r="AB778" s="122">
        <f>(幕後結果!$AD$2+幕後結果!$AD$4*幕後結果_最佳化!$P1779)*12/3</f>
        <v>1.2313107508236194</v>
      </c>
      <c r="AC778" s="122">
        <f>(幕後結果!$AE$2+幕後結果!$AE$4*幕後結果_最佳化!$Q1779)*12/3</f>
        <v>2.5800472192144897</v>
      </c>
      <c r="AD778" s="122">
        <f>(幕後結果!$AF$2+幕後結果!$AF$4*幕後結果_最佳化!$R1779)*12/3</f>
        <v>-0.16015650593169364</v>
      </c>
      <c r="AE778" s="122">
        <f>(幕後結果!$AG$2+幕後結果!$AG$4*幕後結果_最佳化!$S1779)*12/3</f>
        <v>2.8356200099332773</v>
      </c>
      <c r="AF778" s="122">
        <f>(幕後結果!$AH$2+幕後結果!$AH$4*幕後結果_最佳化!$T1779)*12/3</f>
        <v>-0.98582551358730208</v>
      </c>
      <c r="AG778" s="122">
        <f>(幕後結果!$AI$2+幕後結果!$AI$4*幕後結果_最佳化!$U1779)*12/3</f>
        <v>-2.0638544278944</v>
      </c>
      <c r="AH778" s="122">
        <f>(幕後結果!$AJ$2+幕後結果!$AJ$4*幕後結果_最佳化!$V1779)*12/3</f>
        <v>0.75894474942779289</v>
      </c>
      <c r="AI778" s="96">
        <f>(幕後結果!$AK$2+幕後結果!$AK$4*幕後結果_最佳化!$W1779)*12/3</f>
        <v>0.17820065577815622</v>
      </c>
      <c r="AJ778" s="56"/>
      <c r="AK778" s="56"/>
      <c r="AL778" s="56"/>
      <c r="AM778" s="104">
        <v>777</v>
      </c>
      <c r="AN778" s="122">
        <f t="shared" si="157"/>
        <v>0.11230968971839614</v>
      </c>
      <c r="AO778" s="122">
        <f t="shared" si="158"/>
        <v>2.6989833018743033E-2</v>
      </c>
      <c r="AP778" s="122">
        <f t="shared" si="159"/>
        <v>2.0426609861567357E-2</v>
      </c>
      <c r="AQ778" s="122">
        <f t="shared" si="160"/>
        <v>7.2483262631841863E-2</v>
      </c>
      <c r="AR778" s="122">
        <f t="shared" si="161"/>
        <v>0.20924606908734678</v>
      </c>
      <c r="AS778" s="122">
        <f t="shared" si="162"/>
        <v>0.12883616122660796</v>
      </c>
      <c r="AT778" s="122">
        <f t="shared" si="163"/>
        <v>0.18469501538408004</v>
      </c>
      <c r="AU778" s="122">
        <f t="shared" si="164"/>
        <v>0.15311411331731214</v>
      </c>
      <c r="AV778" s="122">
        <f t="shared" si="165"/>
        <v>3.6128679732190638E-2</v>
      </c>
      <c r="AW778" s="122">
        <f t="shared" si="166"/>
        <v>5.5770566021914159E-2</v>
      </c>
      <c r="AX778" s="122">
        <f t="shared" si="167"/>
        <v>1.0000000000000002</v>
      </c>
      <c r="AY778" s="122">
        <f>SUMPRODUCT(AN778:AW778,幕後結果_最佳化!$Z$1005:$AI$1005)</f>
        <v>0.12078845572072028</v>
      </c>
      <c r="AZ778" s="122">
        <f>(SUMPRODUCT(AN778:AW778,MMULT(AN778:AW778,幕後結果!$AB$9:$AK$18)))*252</f>
        <v>4.6159114344988261E-2</v>
      </c>
      <c r="BA778" s="122">
        <f t="shared" si="168"/>
        <v>0.21484672290958562</v>
      </c>
      <c r="BB778" s="98">
        <f t="shared" si="169"/>
        <v>0.36253034100733406</v>
      </c>
      <c r="BC778" s="56"/>
      <c r="BD778" s="56"/>
    </row>
    <row r="779" spans="1:56">
      <c r="A779" s="91">
        <v>778</v>
      </c>
      <c r="B779" s="122">
        <v>0.66029493825285979</v>
      </c>
      <c r="C779" s="122">
        <v>3.5927718411376652E-2</v>
      </c>
      <c r="D779" s="122">
        <v>0.7138162716317813</v>
      </c>
      <c r="E779" s="122">
        <v>0.91900528848800112</v>
      </c>
      <c r="F779" s="122">
        <v>0.75179979239126227</v>
      </c>
      <c r="G779" s="122">
        <v>0.35722446828109455</v>
      </c>
      <c r="H779" s="122">
        <v>5.7577019168064458E-2</v>
      </c>
      <c r="I779" s="122">
        <v>9.0026307984488962E-2</v>
      </c>
      <c r="J779" s="122">
        <v>9.7907898924866066E-2</v>
      </c>
      <c r="K779" s="100">
        <v>0.36143617154722874</v>
      </c>
      <c r="L779" s="101"/>
      <c r="M779" s="102">
        <v>778</v>
      </c>
      <c r="N779" s="125">
        <v>0.41326820296496514</v>
      </c>
      <c r="O779" s="125">
        <v>-1.8000329420321817</v>
      </c>
      <c r="P779" s="125">
        <v>0.56456826351676803</v>
      </c>
      <c r="Q779" s="125">
        <v>1.3984118622896728</v>
      </c>
      <c r="R779" s="125">
        <v>0.68016433012391309</v>
      </c>
      <c r="S779" s="125">
        <v>-0.36588761737520648</v>
      </c>
      <c r="T779" s="125">
        <v>-1.5754438118816112</v>
      </c>
      <c r="U779" s="122">
        <v>-1.3405930469535625</v>
      </c>
      <c r="V779" s="122">
        <v>-1.2935647704773949</v>
      </c>
      <c r="W779" s="94">
        <v>-0.35462259964002063</v>
      </c>
      <c r="X779" s="56"/>
      <c r="Y779" s="95">
        <v>778</v>
      </c>
      <c r="Z779" s="122">
        <f>(幕後結果!$AB$2+幕後結果!$AB$4*幕後結果_最佳化!$N1780)*12/3</f>
        <v>0.46480297647472563</v>
      </c>
      <c r="AA779" s="122">
        <f>(幕後結果!$AC$2+幕後結果!$AC$4*幕後結果_最佳化!$O1780)*12/3</f>
        <v>-3.8225885115079858</v>
      </c>
      <c r="AB779" s="122">
        <f>(幕後結果!$AD$2+幕後結果!$AD$4*幕後結果_最佳化!$P1780)*12/3</f>
        <v>0.89290388329854986</v>
      </c>
      <c r="AC779" s="122">
        <f>(幕後結果!$AE$2+幕後結果!$AE$4*幕後結果_最佳化!$Q1780)*12/3</f>
        <v>1.7481807175651438</v>
      </c>
      <c r="AD779" s="122">
        <f>(幕後結果!$AF$2+幕後結果!$AF$4*幕後結果_最佳化!$R1780)*12/3</f>
        <v>0.33493099751900246</v>
      </c>
      <c r="AE779" s="122">
        <f>(幕後結果!$AG$2+幕後結果!$AG$4*幕後結果_最佳化!$S1780)*12/3</f>
        <v>0.63037313168807829</v>
      </c>
      <c r="AF779" s="122">
        <f>(幕後結果!$AH$2+幕後結果!$AH$4*幕後結果_最佳化!$T1780)*12/3</f>
        <v>-9.1657844350235607E-2</v>
      </c>
      <c r="AG779" s="122">
        <f>(幕後結果!$AI$2+幕後結果!$AI$4*幕後結果_最佳化!$U1780)*12/3</f>
        <v>-2.0319271819457598</v>
      </c>
      <c r="AH779" s="122">
        <f>(幕後結果!$AJ$2+幕後結果!$AJ$4*幕後結果_最佳化!$V1780)*12/3</f>
        <v>-1.5639369984478817</v>
      </c>
      <c r="AI779" s="96">
        <f>(幕後結果!$AK$2+幕後結果!$AK$4*幕後結果_最佳化!$W1780)*12/3</f>
        <v>-0.7498438810026492</v>
      </c>
      <c r="AJ779" s="56"/>
      <c r="AK779" s="56"/>
      <c r="AL779" s="56"/>
      <c r="AM779" s="104">
        <v>778</v>
      </c>
      <c r="AN779" s="122">
        <f t="shared" si="157"/>
        <v>0.13053228298357994</v>
      </c>
      <c r="AO779" s="122">
        <f t="shared" si="158"/>
        <v>5.8575910855098667E-2</v>
      </c>
      <c r="AP779" s="122">
        <f t="shared" si="159"/>
        <v>3.9259478671608464E-2</v>
      </c>
      <c r="AQ779" s="122">
        <f t="shared" si="160"/>
        <v>0.16477632690297567</v>
      </c>
      <c r="AR779" s="122">
        <f t="shared" si="161"/>
        <v>0.15431390306704496</v>
      </c>
      <c r="AS779" s="122">
        <f t="shared" si="162"/>
        <v>5.8496782264098584E-3</v>
      </c>
      <c r="AT779" s="122">
        <f t="shared" si="163"/>
        <v>3.7170846311644877E-2</v>
      </c>
      <c r="AU779" s="122">
        <f t="shared" si="164"/>
        <v>0.17574061856802231</v>
      </c>
      <c r="AV779" s="122">
        <f t="shared" si="165"/>
        <v>7.8756050609455508E-2</v>
      </c>
      <c r="AW779" s="122">
        <f t="shared" si="166"/>
        <v>0.1550249038041599</v>
      </c>
      <c r="AX779" s="122">
        <f t="shared" si="167"/>
        <v>1</v>
      </c>
      <c r="AY779" s="122">
        <f>SUMPRODUCT(AN779:AW779,幕後結果_最佳化!$Z$1005:$AI$1005)</f>
        <v>-0.10171790282458379</v>
      </c>
      <c r="AZ779" s="122">
        <f>(SUMPRODUCT(AN779:AW779,MMULT(AN779:AW779,幕後結果!$AB$9:$AK$18)))*252</f>
        <v>4.4782464997405264E-2</v>
      </c>
      <c r="BA779" s="122">
        <f t="shared" si="168"/>
        <v>0.21161867828101863</v>
      </c>
      <c r="BB779" s="98">
        <f t="shared" si="169"/>
        <v>-0.68338912235591376</v>
      </c>
      <c r="BC779" s="56"/>
      <c r="BD779" s="56"/>
    </row>
    <row r="780" spans="1:56">
      <c r="A780" s="91">
        <v>779</v>
      </c>
      <c r="B780" s="122">
        <v>0.72910218729387788</v>
      </c>
      <c r="C780" s="122">
        <v>0.29904425710424598</v>
      </c>
      <c r="D780" s="122">
        <v>0.28348317876304363</v>
      </c>
      <c r="E780" s="122">
        <v>0.1049951803306084</v>
      </c>
      <c r="F780" s="122">
        <v>0.5769162168757036</v>
      </c>
      <c r="G780" s="122">
        <v>0.61616149219285488</v>
      </c>
      <c r="H780" s="122">
        <v>0.98966381402783155</v>
      </c>
      <c r="I780" s="122">
        <v>0.54659788104113782</v>
      </c>
      <c r="J780" s="122">
        <v>0.22999988761128498</v>
      </c>
      <c r="K780" s="100">
        <v>0.77300593227422976</v>
      </c>
      <c r="L780" s="101"/>
      <c r="M780" s="102">
        <v>779</v>
      </c>
      <c r="N780" s="125">
        <v>0.6100999112880876</v>
      </c>
      <c r="O780" s="125">
        <v>-0.52715131490605172</v>
      </c>
      <c r="P780" s="125">
        <v>-0.57252499472213569</v>
      </c>
      <c r="Q780" s="125">
        <v>-1.2535919445370711</v>
      </c>
      <c r="R780" s="125">
        <v>0.1940106201189257</v>
      </c>
      <c r="S780" s="125">
        <v>0.2954148172321569</v>
      </c>
      <c r="T780" s="125">
        <v>2.313915240619048</v>
      </c>
      <c r="U780" s="122">
        <v>0.11707043517138455</v>
      </c>
      <c r="V780" s="122">
        <v>-0.7388472193134521</v>
      </c>
      <c r="W780" s="94">
        <v>0.74878278806649989</v>
      </c>
      <c r="X780" s="56"/>
      <c r="Y780" s="95">
        <v>779</v>
      </c>
      <c r="Z780" s="122">
        <f>(幕後結果!$AB$2+幕後結果!$AB$4*幕後結果_最佳化!$N1781)*12/3</f>
        <v>0.70917946206318183</v>
      </c>
      <c r="AA780" s="122">
        <f>(幕後結果!$AC$2+幕後結果!$AC$4*幕後結果_最佳化!$O1781)*12/3</f>
        <v>-2.0513630634777917</v>
      </c>
      <c r="AB780" s="122">
        <f>(幕後結果!$AD$2+幕後結果!$AD$4*幕後結果_最佳化!$P1781)*12/3</f>
        <v>9.6805016348420037E-2</v>
      </c>
      <c r="AC780" s="122">
        <f>(幕後結果!$AE$2+幕後結果!$AE$4*幕後結果_最佳化!$Q1781)*12/3</f>
        <v>-0.21102193357437882</v>
      </c>
      <c r="AD780" s="122">
        <f>(幕後結果!$AF$2+幕後結果!$AF$4*幕後結果_最佳化!$R1781)*12/3</f>
        <v>-0.19058635152874837</v>
      </c>
      <c r="AE780" s="122">
        <f>(幕後結果!$AG$2+幕後結果!$AG$4*幕後結果_最佳化!$S1781)*12/3</f>
        <v>-0.23632584030448778</v>
      </c>
      <c r="AF780" s="122">
        <f>(幕後結果!$AH$2+幕後結果!$AH$4*幕後結果_最佳化!$T1781)*12/3</f>
        <v>3.567487855542121</v>
      </c>
      <c r="AG780" s="122">
        <f>(幕後結果!$AI$2+幕後結果!$AI$4*幕後結果_最佳化!$U1781)*12/3</f>
        <v>-0.28058258475778708</v>
      </c>
      <c r="AH780" s="122">
        <f>(幕後結果!$AJ$2+幕後結果!$AJ$4*幕後結果_最佳化!$V1781)*12/3</f>
        <v>-4.8354265338754115E-2</v>
      </c>
      <c r="AI780" s="96">
        <f>(幕後結果!$AK$2+幕後結果!$AK$4*幕後結果_最佳化!$W1781)*12/3</f>
        <v>5.0938753347225918E-2</v>
      </c>
      <c r="AJ780" s="56"/>
      <c r="AK780" s="56"/>
      <c r="AL780" s="56"/>
      <c r="AM780" s="104">
        <v>779</v>
      </c>
      <c r="AN780" s="122">
        <f t="shared" si="157"/>
        <v>5.4566405648142295E-2</v>
      </c>
      <c r="AO780" s="122">
        <f t="shared" si="158"/>
        <v>3.9630700904691396E-2</v>
      </c>
      <c r="AP780" s="122">
        <f t="shared" si="159"/>
        <v>4.2775037547621277E-2</v>
      </c>
      <c r="AQ780" s="122">
        <f t="shared" si="160"/>
        <v>0.16592501222827227</v>
      </c>
      <c r="AR780" s="122">
        <f t="shared" si="161"/>
        <v>2.5802000936043654E-2</v>
      </c>
      <c r="AS780" s="122">
        <f t="shared" si="162"/>
        <v>0.16721708362450063</v>
      </c>
      <c r="AT780" s="122">
        <f t="shared" si="163"/>
        <v>0.14786541646243362</v>
      </c>
      <c r="AU780" s="122">
        <f t="shared" si="164"/>
        <v>0.15254149398008723</v>
      </c>
      <c r="AV780" s="122">
        <f t="shared" si="165"/>
        <v>0.16219118767094198</v>
      </c>
      <c r="AW780" s="122">
        <f t="shared" si="166"/>
        <v>4.148566099726566E-2</v>
      </c>
      <c r="AX780" s="122">
        <f t="shared" si="167"/>
        <v>1</v>
      </c>
      <c r="AY780" s="122">
        <f>SUMPRODUCT(AN780:AW780,幕後結果_最佳化!$Z$1005:$AI$1005)</f>
        <v>0.20891182387942867</v>
      </c>
      <c r="AZ780" s="122">
        <f>(SUMPRODUCT(AN780:AW780,MMULT(AN780:AW780,幕後結果!$AB$9:$AK$18)))*252</f>
        <v>4.8708701724303638E-2</v>
      </c>
      <c r="BA780" s="122">
        <f t="shared" si="168"/>
        <v>0.22070047966486986</v>
      </c>
      <c r="BB780" s="98">
        <f t="shared" si="169"/>
        <v>0.75220418248077647</v>
      </c>
      <c r="BC780" s="56"/>
      <c r="BD780" s="56"/>
    </row>
    <row r="781" spans="1:56">
      <c r="A781" s="91">
        <v>780</v>
      </c>
      <c r="B781" s="122">
        <v>0.80963540492378727</v>
      </c>
      <c r="C781" s="122">
        <v>0.29726349898528093</v>
      </c>
      <c r="D781" s="122">
        <v>0.99223213553158107</v>
      </c>
      <c r="E781" s="122">
        <v>2.4524157305145788E-3</v>
      </c>
      <c r="F781" s="122">
        <v>0.59090049358030439</v>
      </c>
      <c r="G781" s="122">
        <v>0.13183338585777249</v>
      </c>
      <c r="H781" s="122">
        <v>0.38961787773430578</v>
      </c>
      <c r="I781" s="122">
        <v>0.78604220682828241</v>
      </c>
      <c r="J781" s="122">
        <v>0.39348912011464088</v>
      </c>
      <c r="K781" s="100">
        <v>0.40629554343119567</v>
      </c>
      <c r="L781" s="101"/>
      <c r="M781" s="102">
        <v>780</v>
      </c>
      <c r="N781" s="125">
        <v>0.87655352806266484</v>
      </c>
      <c r="O781" s="125">
        <v>-0.53228734173698433</v>
      </c>
      <c r="P781" s="125">
        <v>2.4196435154308245</v>
      </c>
      <c r="Q781" s="125">
        <v>-2.813218470815817</v>
      </c>
      <c r="R781" s="125">
        <v>0.22986199030684282</v>
      </c>
      <c r="S781" s="125">
        <v>-1.117766408468243</v>
      </c>
      <c r="T781" s="125">
        <v>-0.28031511486377292</v>
      </c>
      <c r="U781" s="122">
        <v>0.79276356791157809</v>
      </c>
      <c r="V781" s="122">
        <v>-0.27023659586476673</v>
      </c>
      <c r="W781" s="94">
        <v>-0.23708469329963502</v>
      </c>
      <c r="X781" s="56"/>
      <c r="Y781" s="95">
        <v>780</v>
      </c>
      <c r="Z781" s="122">
        <f>(幕後結果!$AB$2+幕後結果!$AB$4*幕後結果_最佳化!$N1782)*12/3</f>
        <v>1.0399950557215503</v>
      </c>
      <c r="AA781" s="122">
        <f>(幕後結果!$AC$2+幕後結果!$AC$4*幕後結果_最佳化!$O1782)*12/3</f>
        <v>-2.0352900408653749</v>
      </c>
      <c r="AB781" s="122">
        <f>(幕後結果!$AD$2+幕後結果!$AD$4*幕後結果_最佳化!$P1782)*12/3</f>
        <v>2.7675885976455681</v>
      </c>
      <c r="AC781" s="122">
        <f>(幕後結果!$AE$2+幕後結果!$AE$4*幕後結果_最佳化!$Q1782)*12/3</f>
        <v>-0.62164176149617312</v>
      </c>
      <c r="AD781" s="122">
        <f>(幕後結果!$AF$2+幕後結果!$AF$4*幕後結果_最佳化!$R1782)*12/3</f>
        <v>-1.5945197316282744E-2</v>
      </c>
      <c r="AE781" s="122">
        <f>(幕後結果!$AG$2+幕後結果!$AG$4*幕後結果_最佳化!$S1782)*12/3</f>
        <v>-1.5148596524848912</v>
      </c>
      <c r="AF781" s="122">
        <f>(幕後結果!$AH$2+幕後結果!$AH$4*幕後結果_最佳化!$T1782)*12/3</f>
        <v>1.6875983759513407</v>
      </c>
      <c r="AG781" s="122">
        <f>(幕後結果!$AI$2+幕後結果!$AI$4*幕後結果_最佳化!$U1782)*12/3</f>
        <v>0.56045476319067777</v>
      </c>
      <c r="AH781" s="122">
        <f>(幕後結果!$AJ$2+幕後結果!$AJ$4*幕後結果_最佳化!$V1782)*12/3</f>
        <v>0.19849235022785136</v>
      </c>
      <c r="AI781" s="96">
        <f>(幕後結果!$AK$2+幕後結果!$AK$4*幕後結果_最佳化!$W1782)*12/3</f>
        <v>-0.61291080762371342</v>
      </c>
      <c r="AJ781" s="56"/>
      <c r="AK781" s="56"/>
      <c r="AL781" s="56"/>
      <c r="AM781" s="104">
        <v>780</v>
      </c>
      <c r="AN781" s="122">
        <f t="shared" si="157"/>
        <v>6.9575280637166212E-2</v>
      </c>
      <c r="AO781" s="122">
        <f t="shared" si="158"/>
        <v>7.5137333697273032E-2</v>
      </c>
      <c r="AP781" s="122">
        <f t="shared" si="159"/>
        <v>8.2994160690936639E-2</v>
      </c>
      <c r="AQ781" s="122">
        <f t="shared" si="160"/>
        <v>0.18768358827243961</v>
      </c>
      <c r="AR781" s="122">
        <f t="shared" si="161"/>
        <v>7.8432514776347162E-2</v>
      </c>
      <c r="AS781" s="122">
        <f t="shared" si="162"/>
        <v>4.0949210314252915E-2</v>
      </c>
      <c r="AT781" s="122">
        <f t="shared" si="163"/>
        <v>0.12166052445640435</v>
      </c>
      <c r="AU781" s="122">
        <f t="shared" si="164"/>
        <v>9.756167098615888E-2</v>
      </c>
      <c r="AV781" s="122">
        <f t="shared" si="165"/>
        <v>0.13616900059983633</v>
      </c>
      <c r="AW781" s="122">
        <f t="shared" si="166"/>
        <v>0.10983671556918485</v>
      </c>
      <c r="AX781" s="122">
        <f t="shared" si="167"/>
        <v>1</v>
      </c>
      <c r="AY781" s="122">
        <f>SUMPRODUCT(AN781:AW781,幕後結果_最佳化!$Z$1005:$AI$1005)</f>
        <v>0.13042205063762774</v>
      </c>
      <c r="AZ781" s="122">
        <f>(SUMPRODUCT(AN781:AW781,MMULT(AN781:AW781,幕後結果!$AB$9:$AK$18)))*252</f>
        <v>4.0759594874390404E-2</v>
      </c>
      <c r="BA781" s="122">
        <f t="shared" si="168"/>
        <v>0.20189005640296009</v>
      </c>
      <c r="BB781" s="98">
        <f t="shared" si="169"/>
        <v>0.43351342902663387</v>
      </c>
      <c r="BC781" s="56"/>
      <c r="BD781" s="56"/>
    </row>
    <row r="782" spans="1:56">
      <c r="A782" s="91">
        <v>781</v>
      </c>
      <c r="B782" s="122">
        <v>4.8042456332886951E-2</v>
      </c>
      <c r="C782" s="122">
        <v>0.59223482420342743</v>
      </c>
      <c r="D782" s="122">
        <v>1.2524483515182538E-2</v>
      </c>
      <c r="E782" s="122">
        <v>0.44249496936909738</v>
      </c>
      <c r="F782" s="122">
        <v>0.12851035722316806</v>
      </c>
      <c r="G782" s="122">
        <v>0.44733890281236088</v>
      </c>
      <c r="H782" s="122">
        <v>0.82367881568374668</v>
      </c>
      <c r="I782" s="122">
        <v>0.75810503718129363</v>
      </c>
      <c r="J782" s="122">
        <v>0.15746844106973534</v>
      </c>
      <c r="K782" s="100">
        <v>0.66897066974488539</v>
      </c>
      <c r="L782" s="101"/>
      <c r="M782" s="102">
        <v>781</v>
      </c>
      <c r="N782" s="125">
        <v>-1.6641377097169716</v>
      </c>
      <c r="O782" s="125">
        <v>0.23329756203983906</v>
      </c>
      <c r="P782" s="125">
        <v>-2.2406467328792252</v>
      </c>
      <c r="Q782" s="125">
        <v>-0.14464655426749459</v>
      </c>
      <c r="R782" s="125">
        <v>-1.1334609895549459</v>
      </c>
      <c r="S782" s="125">
        <v>-0.13238749441445982</v>
      </c>
      <c r="T782" s="125">
        <v>0.92947617137766758</v>
      </c>
      <c r="U782" s="122">
        <v>0.7002199962489174</v>
      </c>
      <c r="V782" s="122">
        <v>-1.0049168664643688</v>
      </c>
      <c r="W782" s="94">
        <v>0.4370726512431346</v>
      </c>
      <c r="X782" s="56"/>
      <c r="Y782" s="95">
        <v>781</v>
      </c>
      <c r="Z782" s="122">
        <f>(幕後結果!$AB$2+幕後結果!$AB$4*幕後結果_最佳化!$N1783)*12/3</f>
        <v>-2.1144011589102729</v>
      </c>
      <c r="AA782" s="122">
        <f>(幕後結果!$AC$2+幕後結果!$AC$4*幕後結果_最佳化!$O1783)*12/3</f>
        <v>-1.2010063566665989</v>
      </c>
      <c r="AB782" s="122">
        <f>(幕後結果!$AD$2+幕後結果!$AD$4*幕後結果_最佳化!$P1783)*12/3</f>
        <v>-1.9554197288946833</v>
      </c>
      <c r="AC782" s="122">
        <f>(幕後結果!$AE$2+幕後結果!$AE$4*幕後結果_最佳化!$Q1783)*12/3</f>
        <v>0.19600659720605529</v>
      </c>
      <c r="AD782" s="122">
        <f>(幕後結果!$AF$2+幕後結果!$AF$4*幕後結果_最佳化!$R1783)*12/3</f>
        <v>-0.98261527828776296</v>
      </c>
      <c r="AE782" s="122">
        <f>(幕後結果!$AG$2+幕後結果!$AG$4*幕後結果_最佳化!$S1783)*12/3</f>
        <v>-0.66376414470804135</v>
      </c>
      <c r="AF782" s="122">
        <f>(幕後結果!$AH$2+幕後結果!$AH$4*幕後結果_最佳化!$T1783)*12/3</f>
        <v>1.2412557019063151</v>
      </c>
      <c r="AG782" s="122">
        <f>(幕後結果!$AI$2+幕後結果!$AI$4*幕後結果_最佳化!$U1783)*12/3</f>
        <v>-1.0700987087248495</v>
      </c>
      <c r="AH782" s="122">
        <f>(幕後結果!$AJ$2+幕後結果!$AJ$4*幕後結果_最佳化!$V1783)*12/3</f>
        <v>-0.90094146901178129</v>
      </c>
      <c r="AI782" s="96">
        <f>(幕後結果!$AK$2+幕後結果!$AK$4*幕後結果_最佳化!$W1783)*12/3</f>
        <v>-0.80321849372734311</v>
      </c>
      <c r="AJ782" s="56"/>
      <c r="AK782" s="56"/>
      <c r="AL782" s="56"/>
      <c r="AM782" s="104">
        <v>781</v>
      </c>
      <c r="AN782" s="122">
        <f t="shared" si="157"/>
        <v>0.17807986832967876</v>
      </c>
      <c r="AO782" s="122">
        <f t="shared" si="158"/>
        <v>4.0076438597256486E-2</v>
      </c>
      <c r="AP782" s="122">
        <f t="shared" si="159"/>
        <v>0.12416046310221812</v>
      </c>
      <c r="AQ782" s="122">
        <f t="shared" si="160"/>
        <v>4.3466882689744954E-2</v>
      </c>
      <c r="AR782" s="122">
        <f t="shared" si="161"/>
        <v>5.0881361291747196E-2</v>
      </c>
      <c r="AS782" s="122">
        <f t="shared" si="162"/>
        <v>9.7799406161289945E-2</v>
      </c>
      <c r="AT782" s="122">
        <f t="shared" si="163"/>
        <v>0.19704150160827846</v>
      </c>
      <c r="AU782" s="122">
        <f t="shared" si="164"/>
        <v>3.8505666310592032E-2</v>
      </c>
      <c r="AV782" s="122">
        <f t="shared" si="165"/>
        <v>0.11587850099795044</v>
      </c>
      <c r="AW782" s="122">
        <f t="shared" si="166"/>
        <v>0.11410991091124362</v>
      </c>
      <c r="AX782" s="122">
        <f t="shared" si="167"/>
        <v>1</v>
      </c>
      <c r="AY782" s="122">
        <f>SUMPRODUCT(AN782:AW782,幕後結果_最佳化!$Z$1005:$AI$1005)</f>
        <v>0.22864198008607325</v>
      </c>
      <c r="AZ782" s="122">
        <f>(SUMPRODUCT(AN782:AW782,MMULT(AN782:AW782,幕後結果!$AB$9:$AK$18)))*252</f>
        <v>5.0986491406463413E-2</v>
      </c>
      <c r="BA782" s="122">
        <f t="shared" si="168"/>
        <v>0.22580188530316442</v>
      </c>
      <c r="BB782" s="98">
        <f t="shared" si="169"/>
        <v>0.8225882606635182</v>
      </c>
      <c r="BC782" s="56"/>
      <c r="BD782" s="56"/>
    </row>
    <row r="783" spans="1:56">
      <c r="A783" s="91">
        <v>782</v>
      </c>
      <c r="B783" s="122">
        <v>0.15830384896668925</v>
      </c>
      <c r="C783" s="122">
        <v>0.8467837567244223</v>
      </c>
      <c r="D783" s="122">
        <v>0.33852409810900652</v>
      </c>
      <c r="E783" s="122">
        <v>0.93887387500328789</v>
      </c>
      <c r="F783" s="122">
        <v>0.57745518680035657</v>
      </c>
      <c r="G783" s="122">
        <v>0.95635263732798559</v>
      </c>
      <c r="H783" s="122">
        <v>0.87311315807983036</v>
      </c>
      <c r="I783" s="122">
        <v>0.80515951435315114</v>
      </c>
      <c r="J783" s="122">
        <v>5.2095457620103369E-2</v>
      </c>
      <c r="K783" s="100">
        <v>0.35801314645311266</v>
      </c>
      <c r="L783" s="101"/>
      <c r="M783" s="102">
        <v>782</v>
      </c>
      <c r="N783" s="125">
        <v>-1.0014533183826801</v>
      </c>
      <c r="O783" s="125">
        <v>1.0227364201056495</v>
      </c>
      <c r="P783" s="125">
        <v>-0.41649449308159842</v>
      </c>
      <c r="Q783" s="125">
        <v>1.5453887907373398</v>
      </c>
      <c r="R783" s="125">
        <v>0.19538746829970582</v>
      </c>
      <c r="S783" s="125">
        <v>1.7098439935206271</v>
      </c>
      <c r="T783" s="125">
        <v>1.1412312964235927</v>
      </c>
      <c r="U783" s="122">
        <v>0.86019606888046507</v>
      </c>
      <c r="V783" s="122">
        <v>-1.624866933522277</v>
      </c>
      <c r="W783" s="94">
        <v>-0.36377465139574494</v>
      </c>
      <c r="X783" s="56"/>
      <c r="Y783" s="95">
        <v>782</v>
      </c>
      <c r="Z783" s="122">
        <f>(幕後結果!$AB$2+幕後結果!$AB$4*幕後結果_最佳化!$N1784)*12/3</f>
        <v>-1.2916450898385741</v>
      </c>
      <c r="AA783" s="122">
        <f>(幕後結果!$AC$2+幕後結果!$AC$4*幕後結果_最佳化!$O1784)*12/3</f>
        <v>-5.5524656061414435E-2</v>
      </c>
      <c r="AB783" s="122">
        <f>(幕後結果!$AD$2+幕後結果!$AD$4*幕後結果_最佳化!$P1784)*12/3</f>
        <v>-9.6036503993766509E-2</v>
      </c>
      <c r="AC783" s="122">
        <f>(幕後結果!$AE$2+幕後結果!$AE$4*幕後結果_最佳化!$Q1784)*12/3</f>
        <v>2.0276277374897349</v>
      </c>
      <c r="AD783" s="122">
        <f>(幕後結果!$AF$2+幕後結果!$AF$4*幕後結果_最佳化!$R1784)*12/3</f>
        <v>0.29022107926538365</v>
      </c>
      <c r="AE783" s="122">
        <f>(幕後結果!$AG$2+幕後結果!$AG$4*幕後結果_最佳化!$S1784)*12/3</f>
        <v>2.4222283279414922</v>
      </c>
      <c r="AF783" s="122">
        <f>(幕後結果!$AH$2+幕後結果!$AH$4*幕後結果_最佳化!$T1784)*12/3</f>
        <v>1.7788283300457401</v>
      </c>
      <c r="AG783" s="122">
        <f>(幕後結果!$AI$2+幕後結果!$AI$4*幕後結果_最佳化!$U1784)*12/3</f>
        <v>-0.31774518659484996</v>
      </c>
      <c r="AH783" s="122">
        <f>(幕後結果!$AJ$2+幕後結果!$AJ$4*幕後結果_最佳化!$V1784)*12/3</f>
        <v>-0.54130334947879988</v>
      </c>
      <c r="AI783" s="96">
        <f>(幕後結果!$AK$2+幕後結果!$AK$4*幕後結果_最佳化!$W1784)*12/3</f>
        <v>-0.40429731025301097</v>
      </c>
      <c r="AJ783" s="56"/>
      <c r="AK783" s="56"/>
      <c r="AL783" s="56"/>
      <c r="AM783" s="104">
        <v>782</v>
      </c>
      <c r="AN783" s="122">
        <f t="shared" si="157"/>
        <v>0.18847474947988141</v>
      </c>
      <c r="AO783" s="122">
        <f t="shared" si="158"/>
        <v>0.10627542887208195</v>
      </c>
      <c r="AP783" s="122">
        <f t="shared" si="159"/>
        <v>9.7981937008237027E-2</v>
      </c>
      <c r="AQ783" s="122">
        <f t="shared" si="160"/>
        <v>0.17914788402885196</v>
      </c>
      <c r="AR783" s="122">
        <f t="shared" si="161"/>
        <v>3.2304138830651766E-2</v>
      </c>
      <c r="AS783" s="122">
        <f t="shared" si="162"/>
        <v>1.5343933207596869E-2</v>
      </c>
      <c r="AT783" s="122">
        <f t="shared" si="163"/>
        <v>0.15052298687556084</v>
      </c>
      <c r="AU783" s="122">
        <f t="shared" si="164"/>
        <v>3.2262088762396286E-2</v>
      </c>
      <c r="AV783" s="122">
        <f t="shared" si="165"/>
        <v>9.0197225904423542E-2</v>
      </c>
      <c r="AW783" s="122">
        <f t="shared" si="166"/>
        <v>0.10748962703031854</v>
      </c>
      <c r="AX783" s="122">
        <f t="shared" si="167"/>
        <v>1.0000000000000004</v>
      </c>
      <c r="AY783" s="122">
        <f>SUMPRODUCT(AN783:AW783,幕後結果_最佳化!$Z$1005:$AI$1005)</f>
        <v>0.16906293405202866</v>
      </c>
      <c r="AZ783" s="122">
        <f>(SUMPRODUCT(AN783:AW783,MMULT(AN783:AW783,幕後結果!$AB$9:$AK$18)))*252</f>
        <v>4.9135164610205839E-2</v>
      </c>
      <c r="BA783" s="122">
        <f t="shared" si="168"/>
        <v>0.22166453169193723</v>
      </c>
      <c r="BB783" s="98">
        <f t="shared" si="169"/>
        <v>0.56916157532755918</v>
      </c>
      <c r="BC783" s="56"/>
      <c r="BD783" s="56"/>
    </row>
    <row r="784" spans="1:56">
      <c r="A784" s="91">
        <v>783</v>
      </c>
      <c r="B784" s="122">
        <v>0.26814985693408677</v>
      </c>
      <c r="C784" s="122">
        <v>0.58146062880254568</v>
      </c>
      <c r="D784" s="122">
        <v>5.8204565419865073E-2</v>
      </c>
      <c r="E784" s="122">
        <v>8.4789161696001925E-2</v>
      </c>
      <c r="F784" s="122">
        <v>0.20088410758313979</v>
      </c>
      <c r="G784" s="122">
        <v>0.52703078740162712</v>
      </c>
      <c r="H784" s="122">
        <v>0.39140767191161774</v>
      </c>
      <c r="I784" s="122">
        <v>0.66519699506083452</v>
      </c>
      <c r="J784" s="122">
        <v>0.54256829990274746</v>
      </c>
      <c r="K784" s="100">
        <v>0.38326795214393838</v>
      </c>
      <c r="L784" s="101"/>
      <c r="M784" s="102">
        <v>783</v>
      </c>
      <c r="N784" s="125">
        <v>-0.61841818458666897</v>
      </c>
      <c r="O784" s="125">
        <v>0.20563153518067748</v>
      </c>
      <c r="P784" s="125">
        <v>-1.5700257067920111</v>
      </c>
      <c r="Q784" s="125">
        <v>-1.3735599959550648</v>
      </c>
      <c r="R784" s="125">
        <v>-0.83846746098082092</v>
      </c>
      <c r="S784" s="125">
        <v>6.7808062994174884E-2</v>
      </c>
      <c r="T784" s="125">
        <v>-0.27565202900310132</v>
      </c>
      <c r="U784" s="122">
        <v>0.42668879918984087</v>
      </c>
      <c r="V784" s="122">
        <v>0.10690619281481105</v>
      </c>
      <c r="W784" s="94">
        <v>-0.29690910551199007</v>
      </c>
      <c r="X784" s="56"/>
      <c r="Y784" s="95">
        <v>783</v>
      </c>
      <c r="Z784" s="122">
        <f>(幕後結果!$AB$2+幕後結果!$AB$4*幕後結果_最佳化!$N1785)*12/3</f>
        <v>-0.81608766745259287</v>
      </c>
      <c r="AA784" s="122">
        <f>(幕後結果!$AC$2+幕後結果!$AC$4*幕後結果_最佳化!$O1785)*12/3</f>
        <v>-1.1482747412369934</v>
      </c>
      <c r="AB784" s="122">
        <f>(幕後結果!$AD$2+幕後結果!$AD$4*幕後結果_最佳化!$P1785)*12/3</f>
        <v>-1.0625575834904324</v>
      </c>
      <c r="AC784" s="122">
        <f>(幕後結果!$AE$2+幕後結果!$AE$4*幕後結果_最佳化!$Q1785)*12/3</f>
        <v>-0.47955287753890241</v>
      </c>
      <c r="AD784" s="122">
        <f>(幕後結果!$AF$2+幕後結果!$AF$4*幕後結果_最佳化!$R1785)*12/3</f>
        <v>-0.86427498872096165</v>
      </c>
      <c r="AE784" s="122">
        <f>(幕後結果!$AG$2+幕後結果!$AG$4*幕後結果_最佳化!$S1785)*12/3</f>
        <v>-0.82651804972609677</v>
      </c>
      <c r="AF784" s="122">
        <f>(幕後結果!$AH$2+幕後結果!$AH$4*幕後結果_最佳化!$T1785)*12/3</f>
        <v>0.59736607698196509</v>
      </c>
      <c r="AG784" s="122">
        <f>(幕後結果!$AI$2+幕後結果!$AI$4*幕後結果_最佳化!$U1785)*12/3</f>
        <v>-0.78667437421922604</v>
      </c>
      <c r="AH784" s="122">
        <f>(幕後結果!$AJ$2+幕後結果!$AJ$4*幕後結果_最佳化!$V1785)*12/3</f>
        <v>-0.14238549162769593</v>
      </c>
      <c r="AI784" s="96">
        <f>(幕後結果!$AK$2+幕後結果!$AK$4*幕後結果_最佳化!$W1785)*12/3</f>
        <v>-0.92811460750988595</v>
      </c>
      <c r="AJ784" s="56"/>
      <c r="AK784" s="56"/>
      <c r="AL784" s="56"/>
      <c r="AM784" s="104">
        <v>783</v>
      </c>
      <c r="AN784" s="122">
        <f t="shared" si="157"/>
        <v>0.19093904582778176</v>
      </c>
      <c r="AO784" s="122">
        <f t="shared" si="158"/>
        <v>0.13462681150568073</v>
      </c>
      <c r="AP784" s="122">
        <f t="shared" si="159"/>
        <v>8.7825949456381919E-2</v>
      </c>
      <c r="AQ784" s="122">
        <f t="shared" si="160"/>
        <v>3.8326306384226218E-2</v>
      </c>
      <c r="AR784" s="122">
        <f t="shared" si="161"/>
        <v>0.10811391576455326</v>
      </c>
      <c r="AS784" s="122">
        <f t="shared" si="162"/>
        <v>2.6819938084688022E-2</v>
      </c>
      <c r="AT784" s="122">
        <f t="shared" si="163"/>
        <v>5.8820108396097047E-2</v>
      </c>
      <c r="AU784" s="122">
        <f t="shared" si="164"/>
        <v>3.526983748182759E-2</v>
      </c>
      <c r="AV784" s="122">
        <f t="shared" si="165"/>
        <v>0.12156553450708686</v>
      </c>
      <c r="AW784" s="122">
        <f t="shared" si="166"/>
        <v>0.19769255259167653</v>
      </c>
      <c r="AX784" s="122">
        <f t="shared" si="167"/>
        <v>0.99999999999999989</v>
      </c>
      <c r="AY784" s="122">
        <f>SUMPRODUCT(AN784:AW784,幕後結果_最佳化!$Z$1005:$AI$1005)</f>
        <v>-0.15096294323703646</v>
      </c>
      <c r="AZ784" s="122">
        <f>(SUMPRODUCT(AN784:AW784,MMULT(AN784:AW784,幕後結果!$AB$9:$AK$18)))*252</f>
        <v>5.0150956795633007E-2</v>
      </c>
      <c r="BA784" s="122">
        <f t="shared" si="168"/>
        <v>0.22394409301348631</v>
      </c>
      <c r="BB784" s="98">
        <f t="shared" si="169"/>
        <v>-0.86567562746726112</v>
      </c>
      <c r="BC784" s="56"/>
      <c r="BD784" s="56"/>
    </row>
    <row r="785" spans="1:56">
      <c r="A785" s="91">
        <v>784</v>
      </c>
      <c r="B785" s="122">
        <v>0.42401219239968979</v>
      </c>
      <c r="C785" s="122">
        <v>0.12679581328118061</v>
      </c>
      <c r="D785" s="122">
        <v>0.26423562717777593</v>
      </c>
      <c r="E785" s="122">
        <v>6.957867192004441E-2</v>
      </c>
      <c r="F785" s="122">
        <v>7.1123416151940066E-2</v>
      </c>
      <c r="G785" s="122">
        <v>0.12409669994175632</v>
      </c>
      <c r="H785" s="122">
        <v>0.30971864976465735</v>
      </c>
      <c r="I785" s="122">
        <v>0.21232245977697506</v>
      </c>
      <c r="J785" s="122">
        <v>0.54705420137528415</v>
      </c>
      <c r="K785" s="100">
        <v>0.76247241397529208</v>
      </c>
      <c r="L785" s="101"/>
      <c r="M785" s="102">
        <v>784</v>
      </c>
      <c r="N785" s="125">
        <v>-0.19163977395384707</v>
      </c>
      <c r="O785" s="125">
        <v>-1.1416690109486607</v>
      </c>
      <c r="P785" s="125">
        <v>-0.63034138089472569</v>
      </c>
      <c r="Q785" s="125">
        <v>-1.4789362872834422</v>
      </c>
      <c r="R785" s="125">
        <v>-1.4674751945774493</v>
      </c>
      <c r="S785" s="125">
        <v>-1.1547485788232954</v>
      </c>
      <c r="T785" s="125">
        <v>-0.49664799778730295</v>
      </c>
      <c r="U785" s="122">
        <v>-0.79838876750754162</v>
      </c>
      <c r="V785" s="122">
        <v>0.11822220378633688</v>
      </c>
      <c r="W785" s="94">
        <v>0.71427819608568277</v>
      </c>
      <c r="X785" s="56"/>
      <c r="Y785" s="95">
        <v>784</v>
      </c>
      <c r="Z785" s="122">
        <f>(幕後結果!$AB$2+幕後結果!$AB$4*幕後結果_最佳化!$N1786)*12/3</f>
        <v>-0.28622076234874561</v>
      </c>
      <c r="AA785" s="122">
        <f>(幕後結果!$AC$2+幕後結果!$AC$4*幕後結果_最佳化!$O1786)*12/3</f>
        <v>-2.9678724756796178</v>
      </c>
      <c r="AB785" s="122">
        <f>(幕後結果!$AD$2+幕後結果!$AD$4*幕後結果_最佳化!$P1786)*12/3</f>
        <v>-0.2571428704236598</v>
      </c>
      <c r="AC785" s="122">
        <f>(幕後結果!$AE$2+幕後結果!$AE$4*幕後結果_最佳化!$Q1786)*12/3</f>
        <v>-0.54214244468253292</v>
      </c>
      <c r="AD785" s="122">
        <f>(幕後結果!$AF$2+幕後結果!$AF$4*幕後結果_最佳化!$R1786)*12/3</f>
        <v>-1.3691617583788629</v>
      </c>
      <c r="AE785" s="122">
        <f>(幕後結果!$AG$2+幕後結果!$AG$4*幕後結果_最佳化!$S1786)*12/3</f>
        <v>-1.9199761875411603</v>
      </c>
      <c r="AF785" s="122">
        <f>(幕後結果!$AH$2+幕後結果!$AH$4*幕後結果_最佳化!$T1786)*12/3</f>
        <v>0.49587029512914099</v>
      </c>
      <c r="AG785" s="122">
        <f>(幕後結果!$AI$2+幕後結果!$AI$4*幕後結果_最佳化!$U1786)*12/3</f>
        <v>-2.0817290089670024</v>
      </c>
      <c r="AH785" s="122">
        <f>(幕後結果!$AJ$2+幕後結果!$AJ$4*幕後結果_最佳化!$V1786)*12/3</f>
        <v>-0.60901958198245898</v>
      </c>
      <c r="AI785" s="96">
        <f>(幕後結果!$AK$2+幕後結果!$AK$4*幕後結果_最佳化!$W1786)*12/3</f>
        <v>-0.81915871064636325</v>
      </c>
      <c r="AJ785" s="56"/>
      <c r="AK785" s="56"/>
      <c r="AL785" s="56"/>
      <c r="AM785" s="104">
        <v>784</v>
      </c>
      <c r="AN785" s="122">
        <f t="shared" si="157"/>
        <v>0.1320046209264463</v>
      </c>
      <c r="AO785" s="122">
        <f t="shared" si="158"/>
        <v>0.11437720444466019</v>
      </c>
      <c r="AP785" s="122">
        <f t="shared" si="159"/>
        <v>0.11167893113716676</v>
      </c>
      <c r="AQ785" s="122">
        <f t="shared" si="160"/>
        <v>7.5738944733875838E-2</v>
      </c>
      <c r="AR785" s="122">
        <f t="shared" si="161"/>
        <v>9.3929017416599397E-2</v>
      </c>
      <c r="AS785" s="122">
        <f t="shared" si="162"/>
        <v>0.13334979933439214</v>
      </c>
      <c r="AT785" s="122">
        <f t="shared" si="163"/>
        <v>0.14038529738539032</v>
      </c>
      <c r="AU785" s="122">
        <f t="shared" si="164"/>
        <v>9.7386804297505403E-3</v>
      </c>
      <c r="AV785" s="122">
        <f t="shared" si="165"/>
        <v>0.11233823197744691</v>
      </c>
      <c r="AW785" s="122">
        <f t="shared" si="166"/>
        <v>7.6459272214271637E-2</v>
      </c>
      <c r="AX785" s="122">
        <f t="shared" si="167"/>
        <v>1</v>
      </c>
      <c r="AY785" s="122">
        <f>SUMPRODUCT(AN785:AW785,幕後結果_最佳化!$Z$1005:$AI$1005)</f>
        <v>0.13104383923301099</v>
      </c>
      <c r="AZ785" s="122">
        <f>(SUMPRODUCT(AN785:AW785,MMULT(AN785:AW785,幕後結果!$AB$9:$AK$18)))*252</f>
        <v>4.7899700559051683E-2</v>
      </c>
      <c r="BA785" s="122">
        <f t="shared" si="168"/>
        <v>0.21886000219101637</v>
      </c>
      <c r="BB785" s="98">
        <f t="shared" si="169"/>
        <v>0.40274073997349652</v>
      </c>
      <c r="BC785" s="56"/>
      <c r="BD785" s="56"/>
    </row>
    <row r="786" spans="1:56">
      <c r="A786" s="91">
        <v>785</v>
      </c>
      <c r="B786" s="122">
        <v>0.97678544243850651</v>
      </c>
      <c r="C786" s="122">
        <v>0.9164010464506489</v>
      </c>
      <c r="D786" s="122">
        <v>0.90962045984232898</v>
      </c>
      <c r="E786" s="122">
        <v>0.1170465060811483</v>
      </c>
      <c r="F786" s="122">
        <v>0.99445054583745152</v>
      </c>
      <c r="G786" s="122">
        <v>0.63968726821187394</v>
      </c>
      <c r="H786" s="122">
        <v>0.83927619018646626</v>
      </c>
      <c r="I786" s="122">
        <v>4.9003709469405354E-2</v>
      </c>
      <c r="J786" s="122">
        <v>0.8281187632273912</v>
      </c>
      <c r="K786" s="100">
        <v>0.25722601127827982</v>
      </c>
      <c r="L786" s="101"/>
      <c r="M786" s="102">
        <v>785</v>
      </c>
      <c r="N786" s="125">
        <v>1.9914711388061574</v>
      </c>
      <c r="O786" s="125">
        <v>1.3812636609737199</v>
      </c>
      <c r="P786" s="125">
        <v>1.3384214810790886</v>
      </c>
      <c r="Q786" s="125">
        <v>-1.1898813944943623</v>
      </c>
      <c r="R786" s="125">
        <v>2.5395692097047768</v>
      </c>
      <c r="S786" s="125">
        <v>0.35762300013259279</v>
      </c>
      <c r="T786" s="125">
        <v>0.9914874456012599</v>
      </c>
      <c r="U786" s="122">
        <v>-1.6545913518867086</v>
      </c>
      <c r="V786" s="122">
        <v>0.94675728288098182</v>
      </c>
      <c r="W786" s="94">
        <v>-0.65192117730988641</v>
      </c>
      <c r="X786" s="56"/>
      <c r="Y786" s="95">
        <v>785</v>
      </c>
      <c r="Z786" s="122">
        <f>(幕後結果!$AB$2+幕後結果!$AB$4*幕後結果_最佳化!$N1787)*12/3</f>
        <v>2.4242214578360852</v>
      </c>
      <c r="AA786" s="122">
        <f>(幕後結果!$AC$2+幕後結果!$AC$4*幕後結果_最佳化!$O1787)*12/3</f>
        <v>0.69859249061784878</v>
      </c>
      <c r="AB786" s="122">
        <f>(幕後結果!$AD$2+幕後結果!$AD$4*幕後結果_最佳化!$P1787)*12/3</f>
        <v>2.3614505714914134</v>
      </c>
      <c r="AC786" s="122">
        <f>(幕後結果!$AE$2+幕後結果!$AE$4*幕後結果_最佳化!$Q1787)*12/3</f>
        <v>0.69814256266586794</v>
      </c>
      <c r="AD786" s="122">
        <f>(幕後結果!$AF$2+幕後結果!$AF$4*幕後結果_最佳化!$R1787)*12/3</f>
        <v>1.734771285241232</v>
      </c>
      <c r="AE786" s="122">
        <f>(幕後結果!$AG$2+幕後結果!$AG$4*幕後結果_最佳化!$S1787)*12/3</f>
        <v>1.2111495804036896</v>
      </c>
      <c r="AF786" s="122">
        <f>(幕後結果!$AH$2+幕後結果!$AH$4*幕後結果_最佳化!$T1787)*12/3</f>
        <v>3.3193626531383185</v>
      </c>
      <c r="AG786" s="122">
        <f>(幕後結果!$AI$2+幕後結果!$AI$4*幕後結果_最佳化!$U1787)*12/3</f>
        <v>-1.3432693903976187</v>
      </c>
      <c r="AH786" s="122">
        <f>(幕後結果!$AJ$2+幕後結果!$AJ$4*幕後結果_最佳化!$V1787)*12/3</f>
        <v>1.938520587265768</v>
      </c>
      <c r="AI786" s="96">
        <f>(幕後結果!$AK$2+幕後結果!$AK$4*幕後結果_最佳化!$W1787)*12/3</f>
        <v>0.38658048466579203</v>
      </c>
      <c r="AJ786" s="56"/>
      <c r="AK786" s="56"/>
      <c r="AL786" s="56"/>
      <c r="AM786" s="104">
        <v>785</v>
      </c>
      <c r="AN786" s="122">
        <f t="shared" si="157"/>
        <v>7.152389601813143E-2</v>
      </c>
      <c r="AO786" s="122">
        <f t="shared" si="158"/>
        <v>2.7023750840043985E-2</v>
      </c>
      <c r="AP786" s="122">
        <f t="shared" si="159"/>
        <v>7.0861785247865003E-2</v>
      </c>
      <c r="AQ786" s="122">
        <f t="shared" si="160"/>
        <v>4.4259171809618157E-2</v>
      </c>
      <c r="AR786" s="122">
        <f t="shared" si="161"/>
        <v>6.3113573819677193E-2</v>
      </c>
      <c r="AS786" s="122">
        <f t="shared" si="162"/>
        <v>0.2296510321401336</v>
      </c>
      <c r="AT786" s="122">
        <f t="shared" si="163"/>
        <v>0.15622645069334545</v>
      </c>
      <c r="AU786" s="122">
        <f t="shared" si="164"/>
        <v>0.21111190140148831</v>
      </c>
      <c r="AV786" s="122">
        <f t="shared" si="165"/>
        <v>1.0776748626224481E-2</v>
      </c>
      <c r="AW786" s="122">
        <f t="shared" si="166"/>
        <v>0.11545168940347228</v>
      </c>
      <c r="AX786" s="122">
        <f t="shared" si="167"/>
        <v>0.99999999999999989</v>
      </c>
      <c r="AY786" s="122">
        <f>SUMPRODUCT(AN786:AW786,幕後結果_最佳化!$Z$1005:$AI$1005)</f>
        <v>5.8380414854109483E-2</v>
      </c>
      <c r="AZ786" s="122">
        <f>(SUMPRODUCT(AN786:AW786,MMULT(AN786:AW786,幕後結果!$AB$9:$AK$18)))*252</f>
        <v>5.3946689888100738E-2</v>
      </c>
      <c r="BA786" s="122">
        <f t="shared" si="168"/>
        <v>0.23226426735100847</v>
      </c>
      <c r="BB786" s="98">
        <f t="shared" si="169"/>
        <v>6.6650006179016619E-2</v>
      </c>
      <c r="BC786" s="56"/>
      <c r="BD786" s="56"/>
    </row>
    <row r="787" spans="1:56">
      <c r="A787" s="91">
        <v>786</v>
      </c>
      <c r="B787" s="122">
        <v>7.3899374539728946E-2</v>
      </c>
      <c r="C787" s="122">
        <v>0.12573420133061131</v>
      </c>
      <c r="D787" s="122">
        <v>7.5912050789069152E-2</v>
      </c>
      <c r="E787" s="122">
        <v>0.59185824093849848</v>
      </c>
      <c r="F787" s="122">
        <v>0.12661938633353653</v>
      </c>
      <c r="G787" s="122">
        <v>0.77039520959471419</v>
      </c>
      <c r="H787" s="122">
        <v>0.19601515911248413</v>
      </c>
      <c r="I787" s="122">
        <v>0.60474085663357879</v>
      </c>
      <c r="J787" s="122">
        <v>0.76399120737331994</v>
      </c>
      <c r="K787" s="100">
        <v>0.26429287308393645</v>
      </c>
      <c r="L787" s="101"/>
      <c r="M787" s="102">
        <v>786</v>
      </c>
      <c r="N787" s="125">
        <v>-1.4473506175178261</v>
      </c>
      <c r="O787" s="125">
        <v>-1.1467900495244177</v>
      </c>
      <c r="P787" s="125">
        <v>-1.4331180582792786</v>
      </c>
      <c r="Q787" s="125">
        <v>0.23232767597464263</v>
      </c>
      <c r="R787" s="125">
        <v>-1.1425179897373761</v>
      </c>
      <c r="S787" s="125">
        <v>0.74014901400484923</v>
      </c>
      <c r="T787" s="125">
        <v>-0.85594117500955214</v>
      </c>
      <c r="U787" s="122">
        <v>0.26563764968828424</v>
      </c>
      <c r="V787" s="122">
        <v>0.71920018529848273</v>
      </c>
      <c r="W787" s="94">
        <v>-0.63016636012756255</v>
      </c>
      <c r="X787" s="56"/>
      <c r="Y787" s="95">
        <v>786</v>
      </c>
      <c r="Z787" s="122">
        <f>(幕後結果!$AB$2+幕後結果!$AB$4*幕後結果_最佳化!$N1788)*12/3</f>
        <v>-1.8452490585505139</v>
      </c>
      <c r="AA787" s="122">
        <f>(幕後結果!$AC$2+幕後結果!$AC$4*幕後結果_最佳化!$O1788)*12/3</f>
        <v>-3.0840321695532942</v>
      </c>
      <c r="AB787" s="122">
        <f>(幕後結果!$AD$2+幕後結果!$AD$4*幕後結果_最佳化!$P1788)*12/3</f>
        <v>-1.3310199950262547</v>
      </c>
      <c r="AC787" s="122">
        <f>(幕後結果!$AE$2+幕後結果!$AE$4*幕後結果_最佳化!$Q1788)*12/3</f>
        <v>0.43386022455194689</v>
      </c>
      <c r="AD787" s="122">
        <f>(幕後結果!$AF$2+幕後結果!$AF$4*幕後結果_最佳化!$R1788)*12/3</f>
        <v>-1.038869344834048</v>
      </c>
      <c r="AE787" s="122">
        <f>(幕後結果!$AG$2+幕後結果!$AG$4*幕後結果_最佳化!$S1788)*12/3</f>
        <v>1.9858780846035318E-2</v>
      </c>
      <c r="AF787" s="122">
        <f>(幕後結果!$AH$2+幕後結果!$AH$4*幕後結果_最佳化!$T1788)*12/3</f>
        <v>-0.36258009002352809</v>
      </c>
      <c r="AG787" s="122">
        <f>(幕後結果!$AI$2+幕後結果!$AI$4*幕後結果_最佳化!$U1788)*12/3</f>
        <v>-1.3787203511593804</v>
      </c>
      <c r="AH787" s="122">
        <f>(幕後結果!$AJ$2+幕後結果!$AJ$4*幕後結果_最佳化!$V1788)*12/3</f>
        <v>-0.42166848731191048</v>
      </c>
      <c r="AI787" s="96">
        <f>(幕後結果!$AK$2+幕後結果!$AK$4*幕後結果_最佳化!$W1788)*12/3</f>
        <v>-1.3624465443887475</v>
      </c>
      <c r="AJ787" s="56"/>
      <c r="AK787" s="56"/>
      <c r="AL787" s="56"/>
      <c r="AM787" s="104">
        <v>786</v>
      </c>
      <c r="AN787" s="122">
        <f t="shared" si="157"/>
        <v>4.8274865707468521E-2</v>
      </c>
      <c r="AO787" s="122">
        <f t="shared" si="158"/>
        <v>0.13621397070004196</v>
      </c>
      <c r="AP787" s="122">
        <f t="shared" si="159"/>
        <v>7.4931210315846833E-2</v>
      </c>
      <c r="AQ787" s="122">
        <f t="shared" si="160"/>
        <v>0.10680935119255341</v>
      </c>
      <c r="AR787" s="122">
        <f t="shared" si="161"/>
        <v>0.16549054489403217</v>
      </c>
      <c r="AS787" s="122">
        <f t="shared" si="162"/>
        <v>0.1824134562238037</v>
      </c>
      <c r="AT787" s="122">
        <f t="shared" si="163"/>
        <v>1.6817688641758279E-2</v>
      </c>
      <c r="AU787" s="122">
        <f t="shared" si="164"/>
        <v>0.1035508646925149</v>
      </c>
      <c r="AV787" s="122">
        <f t="shared" si="165"/>
        <v>1.9558173591693498E-2</v>
      </c>
      <c r="AW787" s="122">
        <f t="shared" si="166"/>
        <v>0.1459398740402866</v>
      </c>
      <c r="AX787" s="122">
        <f t="shared" si="167"/>
        <v>0.99999999999999989</v>
      </c>
      <c r="AY787" s="122">
        <f>SUMPRODUCT(AN787:AW787,幕後結果_最佳化!$Z$1005:$AI$1005)</f>
        <v>-0.14821668961528717</v>
      </c>
      <c r="AZ787" s="122">
        <f>(SUMPRODUCT(AN787:AW787,MMULT(AN787:AW787,幕後結果!$AB$9:$AK$18)))*252</f>
        <v>4.7564191836805866E-2</v>
      </c>
      <c r="BA787" s="122">
        <f t="shared" si="168"/>
        <v>0.21809216362997977</v>
      </c>
      <c r="BB787" s="98">
        <f t="shared" si="169"/>
        <v>-0.87631158513122998</v>
      </c>
      <c r="BC787" s="56"/>
      <c r="BD787" s="56"/>
    </row>
    <row r="788" spans="1:56">
      <c r="A788" s="91">
        <v>787</v>
      </c>
      <c r="B788" s="122">
        <v>0.66840285106687558</v>
      </c>
      <c r="C788" s="122">
        <v>0.52914316586453336</v>
      </c>
      <c r="D788" s="122">
        <v>0.46549965278075356</v>
      </c>
      <c r="E788" s="122">
        <v>0.58754462065877666</v>
      </c>
      <c r="F788" s="122">
        <v>0.49172473449463316</v>
      </c>
      <c r="G788" s="122">
        <v>0.25092256560775694</v>
      </c>
      <c r="H788" s="122">
        <v>0.40614530091755086</v>
      </c>
      <c r="I788" s="122">
        <v>0.59491640136785695</v>
      </c>
      <c r="J788" s="122">
        <v>0.98941198670284325</v>
      </c>
      <c r="K788" s="100">
        <v>0.95361214950283757</v>
      </c>
      <c r="L788" s="101"/>
      <c r="M788" s="102">
        <v>787</v>
      </c>
      <c r="N788" s="125">
        <v>0.43550722220806115</v>
      </c>
      <c r="O788" s="125">
        <v>7.3116177575748287E-2</v>
      </c>
      <c r="P788" s="125">
        <v>-8.6587621492203101E-2</v>
      </c>
      <c r="Q788" s="125">
        <v>0.22123332985632416</v>
      </c>
      <c r="R788" s="125">
        <v>-2.074450224519124E-2</v>
      </c>
      <c r="S788" s="125">
        <v>-0.67158939540246421</v>
      </c>
      <c r="T788" s="125">
        <v>-0.23747204760728222</v>
      </c>
      <c r="U788" s="122">
        <v>0.24021034116026935</v>
      </c>
      <c r="V788" s="122">
        <v>2.3048312428857756</v>
      </c>
      <c r="W788" s="94">
        <v>1.6809341749139206</v>
      </c>
      <c r="X788" s="56"/>
      <c r="Y788" s="95">
        <v>787</v>
      </c>
      <c r="Z788" s="122">
        <f>(幕後結果!$AB$2+幕後結果!$AB$4*幕後結果_最佳化!$N1789)*12/3</f>
        <v>0.49241383964236213</v>
      </c>
      <c r="AA788" s="122">
        <f>(幕後結果!$AC$2+幕後結果!$AC$4*幕後結果_最佳化!$O1789)*12/3</f>
        <v>-1.239320181364238</v>
      </c>
      <c r="AB788" s="122">
        <f>(幕後結果!$AD$2+幕後結果!$AD$4*幕後結果_最佳化!$P1789)*12/3</f>
        <v>0.5259821947850255</v>
      </c>
      <c r="AC788" s="122">
        <f>(幕後結果!$AE$2+幕後結果!$AE$4*幕後結果_最佳化!$Q1789)*12/3</f>
        <v>1.0664679342281977</v>
      </c>
      <c r="AD788" s="122">
        <f>(幕後結果!$AF$2+幕後結果!$AF$4*幕後結果_最佳化!$R1789)*12/3</f>
        <v>-9.2570812551957204E-2</v>
      </c>
      <c r="AE788" s="122">
        <f>(幕後結果!$AG$2+幕後結果!$AG$4*幕後結果_最佳化!$S1789)*12/3</f>
        <v>5.6890417648493563E-2</v>
      </c>
      <c r="AF788" s="122">
        <f>(幕後結果!$AH$2+幕後結果!$AH$4*幕後結果_最佳化!$T1789)*12/3</f>
        <v>1.0525019507950437</v>
      </c>
      <c r="AG788" s="122">
        <f>(幕後結果!$AI$2+幕後結果!$AI$4*幕後結果_最佳化!$U1789)*12/3</f>
        <v>-0.39095263913768247</v>
      </c>
      <c r="AH788" s="122">
        <f>(幕後結果!$AJ$2+幕後結果!$AJ$4*幕後結果_最佳化!$V1789)*12/3</f>
        <v>1.8006442669046721</v>
      </c>
      <c r="AI788" s="96">
        <f>(幕後結果!$AK$2+幕後結果!$AK$4*幕後結果_最佳化!$W1789)*12/3</f>
        <v>0.46975115104308313</v>
      </c>
      <c r="AJ788" s="56"/>
      <c r="AK788" s="56"/>
      <c r="AL788" s="56"/>
      <c r="AM788" s="104">
        <v>787</v>
      </c>
      <c r="AN788" s="122">
        <f t="shared" si="157"/>
        <v>3.7561514766690278E-2</v>
      </c>
      <c r="AO788" s="122">
        <f t="shared" si="158"/>
        <v>7.465000744336002E-2</v>
      </c>
      <c r="AP788" s="122">
        <f t="shared" si="159"/>
        <v>9.3127185157515974E-2</v>
      </c>
      <c r="AQ788" s="122">
        <f t="shared" si="160"/>
        <v>5.0924192493339446E-2</v>
      </c>
      <c r="AR788" s="122">
        <f t="shared" si="161"/>
        <v>9.2919780070173777E-2</v>
      </c>
      <c r="AS788" s="122">
        <f t="shared" si="162"/>
        <v>0.15618241503173097</v>
      </c>
      <c r="AT788" s="122">
        <f t="shared" si="163"/>
        <v>5.7761546085015512E-2</v>
      </c>
      <c r="AU788" s="122">
        <f t="shared" si="164"/>
        <v>0.17288846357738591</v>
      </c>
      <c r="AV788" s="122">
        <f t="shared" si="165"/>
        <v>0.1318771115112643</v>
      </c>
      <c r="AW788" s="122">
        <f t="shared" si="166"/>
        <v>0.13210778386352395</v>
      </c>
      <c r="AX788" s="122">
        <f t="shared" si="167"/>
        <v>1</v>
      </c>
      <c r="AY788" s="122">
        <f>SUMPRODUCT(AN788:AW788,幕後結果_最佳化!$Z$1005:$AI$1005)</f>
        <v>-9.6019947945780795E-2</v>
      </c>
      <c r="AZ788" s="122">
        <f>(SUMPRODUCT(AN788:AW788,MMULT(AN788:AW788,幕後結果!$AB$9:$AK$18)))*252</f>
        <v>4.6878326447920726E-2</v>
      </c>
      <c r="BA788" s="122">
        <f t="shared" si="168"/>
        <v>0.21651403291223581</v>
      </c>
      <c r="BB788" s="98">
        <f t="shared" si="169"/>
        <v>-0.64162098907506915</v>
      </c>
      <c r="BC788" s="56"/>
      <c r="BD788" s="56"/>
    </row>
    <row r="789" spans="1:56">
      <c r="A789" s="91">
        <v>788</v>
      </c>
      <c r="B789" s="122">
        <v>0.64624091194413857</v>
      </c>
      <c r="C789" s="122">
        <v>0.91619135743895952</v>
      </c>
      <c r="D789" s="122">
        <v>0.36495639859993556</v>
      </c>
      <c r="E789" s="122">
        <v>0.81720457512264266</v>
      </c>
      <c r="F789" s="122">
        <v>0.72975104051450224</v>
      </c>
      <c r="G789" s="122">
        <v>0.40867560678934312</v>
      </c>
      <c r="H789" s="122">
        <v>0.59475065245772862</v>
      </c>
      <c r="I789" s="122">
        <v>0.30597560387440059</v>
      </c>
      <c r="J789" s="122">
        <v>0.66002615942523124</v>
      </c>
      <c r="K789" s="100">
        <v>0.91360621605016878</v>
      </c>
      <c r="L789" s="101"/>
      <c r="M789" s="102">
        <v>788</v>
      </c>
      <c r="N789" s="125">
        <v>0.37519133212203565</v>
      </c>
      <c r="O789" s="125">
        <v>1.379900491947603</v>
      </c>
      <c r="P789" s="125">
        <v>-0.34524153302946131</v>
      </c>
      <c r="Q789" s="125">
        <v>0.90476320279033418</v>
      </c>
      <c r="R789" s="125">
        <v>0.61206021478188022</v>
      </c>
      <c r="S789" s="125">
        <v>-0.23095313118881822</v>
      </c>
      <c r="T789" s="125">
        <v>0.23978273107582118</v>
      </c>
      <c r="U789" s="122">
        <v>-0.50729020856903206</v>
      </c>
      <c r="V789" s="122">
        <v>0.41253452429080778</v>
      </c>
      <c r="W789" s="94">
        <v>1.3633013145955539</v>
      </c>
      <c r="X789" s="56"/>
      <c r="Y789" s="95">
        <v>788</v>
      </c>
      <c r="Z789" s="122">
        <f>(幕後結果!$AB$2+幕後結果!$AB$4*幕後結果_最佳化!$N1790)*12/3</f>
        <v>0.41752862236748362</v>
      </c>
      <c r="AA789" s="122">
        <f>(幕後結果!$AC$2+幕後結果!$AC$4*幕後結果_最佳化!$O1790)*12/3</f>
        <v>0.55628335408410789</v>
      </c>
      <c r="AB789" s="122">
        <f>(幕後結果!$AD$2+幕後結果!$AD$4*幕後結果_最佳化!$P1790)*12/3</f>
        <v>0.41655914804032945</v>
      </c>
      <c r="AC789" s="122">
        <f>(幕後結果!$AE$2+幕後結果!$AE$4*幕後結果_最佳化!$Q1790)*12/3</f>
        <v>1.7236701263371275</v>
      </c>
      <c r="AD789" s="122">
        <f>(幕後結果!$AF$2+幕後結果!$AF$4*幕後結果_最佳化!$R1790)*12/3</f>
        <v>0.51060763728609782</v>
      </c>
      <c r="AE789" s="122">
        <f>(幕後結果!$AG$2+幕後結果!$AG$4*幕後結果_最佳化!$S1790)*12/3</f>
        <v>1.0922648050214241</v>
      </c>
      <c r="AF789" s="122">
        <f>(幕後結果!$AH$2+幕後結果!$AH$4*幕後結果_最佳化!$T1790)*12/3</f>
        <v>1.506564432974087</v>
      </c>
      <c r="AG789" s="122">
        <f>(幕後結果!$AI$2+幕後結果!$AI$4*幕後結果_最佳化!$U1790)*12/3</f>
        <v>-1.2291091655091197</v>
      </c>
      <c r="AH789" s="122">
        <f>(幕後結果!$AJ$2+幕後結果!$AJ$4*幕後結果_最佳化!$V1790)*12/3</f>
        <v>0.9511205298237434</v>
      </c>
      <c r="AI789" s="96">
        <f>(幕後結果!$AK$2+幕後結果!$AK$4*幕後結果_最佳化!$W1790)*12/3</f>
        <v>0.60104513885183697</v>
      </c>
      <c r="AJ789" s="56"/>
      <c r="AK789" s="56"/>
      <c r="AL789" s="56"/>
      <c r="AM789" s="104">
        <v>788</v>
      </c>
      <c r="AN789" s="122">
        <f t="shared" si="157"/>
        <v>0.10749106350462677</v>
      </c>
      <c r="AO789" s="122">
        <f t="shared" si="158"/>
        <v>3.2156304772142798E-2</v>
      </c>
      <c r="AP789" s="122">
        <f t="shared" si="159"/>
        <v>5.5332839354149746E-2</v>
      </c>
      <c r="AQ789" s="122">
        <f t="shared" si="160"/>
        <v>9.8264274846368183E-2</v>
      </c>
      <c r="AR789" s="122">
        <f t="shared" si="161"/>
        <v>0.12097359679272154</v>
      </c>
      <c r="AS789" s="122">
        <f t="shared" si="162"/>
        <v>0.13247870655233238</v>
      </c>
      <c r="AT789" s="122">
        <f t="shared" si="163"/>
        <v>6.8333417029119214E-2</v>
      </c>
      <c r="AU789" s="122">
        <f t="shared" si="164"/>
        <v>9.1997349556874275E-2</v>
      </c>
      <c r="AV789" s="122">
        <f t="shared" si="165"/>
        <v>0.13736519804905981</v>
      </c>
      <c r="AW789" s="122">
        <f t="shared" si="166"/>
        <v>0.15560724954260541</v>
      </c>
      <c r="AX789" s="122">
        <f t="shared" si="167"/>
        <v>1</v>
      </c>
      <c r="AY789" s="122">
        <f>SUMPRODUCT(AN789:AW789,幕後結果_最佳化!$Z$1005:$AI$1005)</f>
        <v>4.5368220649514554E-2</v>
      </c>
      <c r="AZ789" s="122">
        <f>(SUMPRODUCT(AN789:AW789,MMULT(AN789:AW789,幕後結果!$AB$9:$AK$18)))*252</f>
        <v>4.2515298988311946E-2</v>
      </c>
      <c r="BA789" s="122">
        <f t="shared" si="168"/>
        <v>0.20619238343913662</v>
      </c>
      <c r="BB789" s="98">
        <f t="shared" si="169"/>
        <v>1.197047441009438E-2</v>
      </c>
      <c r="BC789" s="56"/>
      <c r="BD789" s="56"/>
    </row>
    <row r="790" spans="1:56">
      <c r="A790" s="91">
        <v>789</v>
      </c>
      <c r="B790" s="122">
        <v>0.80883694658717276</v>
      </c>
      <c r="C790" s="122">
        <v>5.3694567996910081E-2</v>
      </c>
      <c r="D790" s="122">
        <v>0.49655986437212873</v>
      </c>
      <c r="E790" s="122">
        <v>6.2988074947767592E-2</v>
      </c>
      <c r="F790" s="122">
        <v>0.67133274780230634</v>
      </c>
      <c r="G790" s="122">
        <v>0.27958086829318285</v>
      </c>
      <c r="H790" s="122">
        <v>0.79519712592241487</v>
      </c>
      <c r="I790" s="122">
        <v>4.2659572347749419E-2</v>
      </c>
      <c r="J790" s="122">
        <v>0.28575643030014075</v>
      </c>
      <c r="K790" s="100">
        <v>0.54294397456094967</v>
      </c>
      <c r="L790" s="101"/>
      <c r="M790" s="102">
        <v>789</v>
      </c>
      <c r="N790" s="125">
        <v>0.873618391896268</v>
      </c>
      <c r="O790" s="125">
        <v>-1.6100399459554848</v>
      </c>
      <c r="P790" s="125">
        <v>-8.6232481035698836E-3</v>
      </c>
      <c r="Q790" s="125">
        <v>-1.5301639593077827</v>
      </c>
      <c r="R790" s="125">
        <v>0.44359626803745011</v>
      </c>
      <c r="S790" s="125">
        <v>-0.58408706548037714</v>
      </c>
      <c r="T790" s="125">
        <v>0.82458762729248603</v>
      </c>
      <c r="U790" s="122">
        <v>-1.7206236188566209</v>
      </c>
      <c r="V790" s="122">
        <v>-0.56582483716573706</v>
      </c>
      <c r="W790" s="94">
        <v>0.10785331420979426</v>
      </c>
      <c r="X790" s="56"/>
      <c r="Y790" s="95">
        <v>789</v>
      </c>
      <c r="Z790" s="122">
        <f>(幕後結果!$AB$2+幕後結果!$AB$4*幕後結果_最佳化!$N1791)*12/3</f>
        <v>1.0363509362492438</v>
      </c>
      <c r="AA790" s="122">
        <f>(幕後結果!$AC$2+幕後結果!$AC$4*幕後結果_最佳化!$O1791)*12/3</f>
        <v>-3.5207667470423174</v>
      </c>
      <c r="AB790" s="122">
        <f>(幕後結果!$AD$2+幕後結果!$AD$4*幕後結果_最佳化!$P1791)*12/3</f>
        <v>0.55449666297222744</v>
      </c>
      <c r="AC790" s="122">
        <f>(幕後結果!$AE$2+幕後結果!$AE$4*幕後結果_最佳化!$Q1791)*12/3</f>
        <v>-0.45031569926757875</v>
      </c>
      <c r="AD790" s="122">
        <f>(幕後結果!$AF$2+幕後結果!$AF$4*幕後結果_最佳化!$R1791)*12/3</f>
        <v>-0.12000419991977089</v>
      </c>
      <c r="AE790" s="122">
        <f>(幕後結果!$AG$2+幕後結果!$AG$4*幕後結果_最佳化!$S1791)*12/3</f>
        <v>-1.1243634411499741</v>
      </c>
      <c r="AF790" s="122">
        <f>(幕後結果!$AH$2+幕後結果!$AH$4*幕後結果_最佳化!$T1791)*12/3</f>
        <v>2.4274705136717691</v>
      </c>
      <c r="AG790" s="122">
        <f>(幕後結果!$AI$2+幕後結果!$AI$4*幕後結果_最佳化!$U1791)*12/3</f>
        <v>-2.2198905693332103</v>
      </c>
      <c r="AH790" s="122">
        <f>(幕後結果!$AJ$2+幕後結果!$AJ$4*幕後結果_最佳化!$V1791)*12/3</f>
        <v>-0.64530736843237124</v>
      </c>
      <c r="AI790" s="96">
        <f>(幕後結果!$AK$2+幕後結果!$AK$4*幕後結果_最佳化!$W1791)*12/3</f>
        <v>-0.4958766520412099</v>
      </c>
      <c r="AJ790" s="56"/>
      <c r="AK790" s="56"/>
      <c r="AL790" s="56"/>
      <c r="AM790" s="104">
        <v>789</v>
      </c>
      <c r="AN790" s="122">
        <f t="shared" si="157"/>
        <v>0.11060924589842795</v>
      </c>
      <c r="AO790" s="122">
        <f t="shared" si="158"/>
        <v>0.15166824177980856</v>
      </c>
      <c r="AP790" s="122">
        <f t="shared" si="159"/>
        <v>4.1481391593025135E-2</v>
      </c>
      <c r="AQ790" s="122">
        <f t="shared" si="160"/>
        <v>0.1374955375187018</v>
      </c>
      <c r="AR790" s="122">
        <f t="shared" si="161"/>
        <v>1.8734334698433459E-2</v>
      </c>
      <c r="AS790" s="122">
        <f t="shared" si="162"/>
        <v>0.1807594839778153</v>
      </c>
      <c r="AT790" s="122">
        <f t="shared" si="163"/>
        <v>0.12097485836713148</v>
      </c>
      <c r="AU790" s="122">
        <f t="shared" si="164"/>
        <v>0.13588089143441143</v>
      </c>
      <c r="AV790" s="122">
        <f t="shared" si="165"/>
        <v>2.2645525489632386E-2</v>
      </c>
      <c r="AW790" s="122">
        <f t="shared" si="166"/>
        <v>7.9750489242612604E-2</v>
      </c>
      <c r="AX790" s="122">
        <f t="shared" si="167"/>
        <v>1</v>
      </c>
      <c r="AY790" s="122">
        <f>SUMPRODUCT(AN790:AW790,幕後結果_最佳化!$Z$1005:$AI$1005)</f>
        <v>-1.5871760497861223E-2</v>
      </c>
      <c r="AZ790" s="122">
        <f>(SUMPRODUCT(AN790:AW790,MMULT(AN790:AW790,幕後結果!$AB$9:$AK$18)))*252</f>
        <v>5.4560577636036417E-2</v>
      </c>
      <c r="BA790" s="122">
        <f t="shared" si="168"/>
        <v>0.23358205760724948</v>
      </c>
      <c r="BB790" s="98">
        <f t="shared" si="169"/>
        <v>-0.25161076625449325</v>
      </c>
      <c r="BC790" s="56"/>
      <c r="BD790" s="56"/>
    </row>
    <row r="791" spans="1:56">
      <c r="A791" s="91">
        <v>790</v>
      </c>
      <c r="B791" s="122">
        <v>0.17702566047740076</v>
      </c>
      <c r="C791" s="122">
        <v>0.50582261617149582</v>
      </c>
      <c r="D791" s="122">
        <v>0.75102126855465534</v>
      </c>
      <c r="E791" s="122">
        <v>0.68791033170936156</v>
      </c>
      <c r="F791" s="122">
        <v>0.2949093566597969</v>
      </c>
      <c r="G791" s="122">
        <v>0.70797970661389087</v>
      </c>
      <c r="H791" s="122">
        <v>0.6570651707966586</v>
      </c>
      <c r="I791" s="122">
        <v>0.38008471225519203</v>
      </c>
      <c r="J791" s="122">
        <v>0.93568244184228799</v>
      </c>
      <c r="K791" s="100">
        <v>0.94933241929007584</v>
      </c>
      <c r="L791" s="101"/>
      <c r="M791" s="102">
        <v>790</v>
      </c>
      <c r="N791" s="125">
        <v>-0.9267596851041584</v>
      </c>
      <c r="O791" s="125">
        <v>1.4595652537354379E-2</v>
      </c>
      <c r="P791" s="125">
        <v>0.67770703836876023</v>
      </c>
      <c r="Q791" s="125">
        <v>0.48993578936816401</v>
      </c>
      <c r="R791" s="125">
        <v>-0.53909875687333186</v>
      </c>
      <c r="S791" s="125">
        <v>0.54749225966756698</v>
      </c>
      <c r="T791" s="125">
        <v>0.4044665668150394</v>
      </c>
      <c r="U791" s="122">
        <v>-0.30525831101683915</v>
      </c>
      <c r="V791" s="122">
        <v>1.5195062489030313</v>
      </c>
      <c r="W791" s="94">
        <v>1.6384149556682843</v>
      </c>
      <c r="X791" s="56"/>
      <c r="Y791" s="95">
        <v>790</v>
      </c>
      <c r="Z791" s="122">
        <f>(幕後結果!$AB$2+幕後結果!$AB$4*幕後結果_最佳化!$N1792)*12/3</f>
        <v>-1.1989091797967171</v>
      </c>
      <c r="AA791" s="122">
        <f>(幕後結果!$AC$2+幕後結果!$AC$4*幕後結果_最佳化!$O1792)*12/3</f>
        <v>-1.4383263933434753</v>
      </c>
      <c r="AB791" s="122">
        <f>(幕後結果!$AD$2+幕後結果!$AD$4*幕後結果_最佳化!$P1792)*12/3</f>
        <v>0.77158706532655597</v>
      </c>
      <c r="AC791" s="122">
        <f>(幕後結果!$AE$2+幕後結果!$AE$4*幕後結果_最佳化!$Q1792)*12/3</f>
        <v>1.3502230033137019</v>
      </c>
      <c r="AD791" s="122">
        <f>(幕後結果!$AF$2+幕後結果!$AF$4*幕後結果_最佳化!$R1792)*12/3</f>
        <v>-0.29874345029028193</v>
      </c>
      <c r="AE791" s="122">
        <f>(幕後結果!$AG$2+幕後結果!$AG$4*幕後結果_最佳化!$S1792)*12/3</f>
        <v>0.87978195608070298</v>
      </c>
      <c r="AF791" s="122">
        <f>(幕後結果!$AH$2+幕後結果!$AH$4*幕後結果_最佳化!$T1792)*12/3</f>
        <v>1.1960278124703045</v>
      </c>
      <c r="AG791" s="122">
        <f>(幕後結果!$AI$2+幕後結果!$AI$4*幕後結果_最佳化!$U1792)*12/3</f>
        <v>-1.7447138917598661</v>
      </c>
      <c r="AH791" s="122">
        <f>(幕後結果!$AJ$2+幕後結果!$AJ$4*幕後結果_最佳化!$V1792)*12/3</f>
        <v>1.0757369750498453</v>
      </c>
      <c r="AI791" s="96">
        <f>(幕後結果!$AK$2+幕後結果!$AK$4*幕後結果_最佳化!$W1792)*12/3</f>
        <v>0.14458636393627405</v>
      </c>
      <c r="AJ791" s="56"/>
      <c r="AK791" s="56"/>
      <c r="AL791" s="56"/>
      <c r="AM791" s="104">
        <v>790</v>
      </c>
      <c r="AN791" s="122">
        <f t="shared" si="157"/>
        <v>6.0543891749453661E-2</v>
      </c>
      <c r="AO791" s="122">
        <f t="shared" si="158"/>
        <v>1.0092789916178015E-2</v>
      </c>
      <c r="AP791" s="122">
        <f t="shared" si="159"/>
        <v>7.0752438282579294E-2</v>
      </c>
      <c r="AQ791" s="122">
        <f t="shared" si="160"/>
        <v>3.2168197883328822E-2</v>
      </c>
      <c r="AR791" s="122">
        <f t="shared" si="161"/>
        <v>0.10573258023713093</v>
      </c>
      <c r="AS791" s="122">
        <f t="shared" si="162"/>
        <v>0.21514503737353799</v>
      </c>
      <c r="AT791" s="122">
        <f t="shared" si="163"/>
        <v>2.2309431042073179E-2</v>
      </c>
      <c r="AU791" s="122">
        <f t="shared" si="164"/>
        <v>0.1325167034979304</v>
      </c>
      <c r="AV791" s="122">
        <f t="shared" si="165"/>
        <v>0.1597389666155016</v>
      </c>
      <c r="AW791" s="122">
        <f t="shared" si="166"/>
        <v>0.190999963402286</v>
      </c>
      <c r="AX791" s="122">
        <f t="shared" si="167"/>
        <v>0.99999999999999989</v>
      </c>
      <c r="AY791" s="122">
        <f>SUMPRODUCT(AN791:AW791,幕後結果_最佳化!$Z$1005:$AI$1005)</f>
        <v>-4.7115708927551618E-2</v>
      </c>
      <c r="AZ791" s="122">
        <f>(SUMPRODUCT(AN791:AW791,MMULT(AN791:AW791,幕後結果!$AB$9:$AK$18)))*252</f>
        <v>4.6740557470646905E-2</v>
      </c>
      <c r="BA791" s="122">
        <f t="shared" si="168"/>
        <v>0.21619564628050886</v>
      </c>
      <c r="BB791" s="98">
        <f t="shared" si="169"/>
        <v>-0.41636226481063504</v>
      </c>
      <c r="BC791" s="56"/>
      <c r="BD791" s="56"/>
    </row>
    <row r="792" spans="1:56">
      <c r="A792" s="91">
        <v>791</v>
      </c>
      <c r="B792" s="122">
        <v>0.49937614110593209</v>
      </c>
      <c r="C792" s="122">
        <v>0.47298702887762523</v>
      </c>
      <c r="D792" s="122">
        <v>0.40469937946420709</v>
      </c>
      <c r="E792" s="122">
        <v>0.26039637603112298</v>
      </c>
      <c r="F792" s="122">
        <v>0.9304431768061594</v>
      </c>
      <c r="G792" s="122">
        <v>0.72539887706672745</v>
      </c>
      <c r="H792" s="122">
        <v>0.7664294549672348</v>
      </c>
      <c r="I792" s="122">
        <v>0.78409399369581068</v>
      </c>
      <c r="J792" s="122">
        <v>0.49695727247162291</v>
      </c>
      <c r="K792" s="100">
        <v>0.47331268175606511</v>
      </c>
      <c r="L792" s="101"/>
      <c r="M792" s="102">
        <v>791</v>
      </c>
      <c r="N792" s="125">
        <v>-1.5637829806007131E-3</v>
      </c>
      <c r="O792" s="125">
        <v>-6.7763301485590663E-2</v>
      </c>
      <c r="P792" s="125">
        <v>-0.24120174445700329</v>
      </c>
      <c r="Q792" s="125">
        <v>-0.64212387983442276</v>
      </c>
      <c r="R792" s="125">
        <v>1.479099789792081</v>
      </c>
      <c r="S792" s="125">
        <v>0.59895597066817752</v>
      </c>
      <c r="T792" s="125">
        <v>0.7271385423405321</v>
      </c>
      <c r="U792" s="122">
        <v>0.7860946939921597</v>
      </c>
      <c r="V792" s="122">
        <v>-7.6270608009514559E-3</v>
      </c>
      <c r="W792" s="94">
        <v>-6.6945157059458249E-2</v>
      </c>
      <c r="X792" s="56"/>
      <c r="Y792" s="95">
        <v>791</v>
      </c>
      <c r="Z792" s="122">
        <f>(幕後結果!$AB$2+幕後結果!$AB$4*幕後結果_最佳化!$N1793)*12/3</f>
        <v>-5.0231840317282145E-2</v>
      </c>
      <c r="AA792" s="122">
        <f>(幕後結果!$AC$2+幕後結果!$AC$4*幕後結果_最佳化!$O1793)*12/3</f>
        <v>-1.471437324049564</v>
      </c>
      <c r="AB792" s="122">
        <f>(幕後結果!$AD$2+幕後結果!$AD$4*幕後結果_最佳化!$P1793)*12/3</f>
        <v>0.24614894603018186</v>
      </c>
      <c r="AC792" s="122">
        <f>(幕後結果!$AE$2+幕後結果!$AE$4*幕後結果_最佳化!$Q1793)*12/3</f>
        <v>0.35354334770371842</v>
      </c>
      <c r="AD792" s="122">
        <f>(幕後結果!$AF$2+幕後結果!$AF$4*幕後結果_最佳化!$R1793)*12/3</f>
        <v>0.83067654565713145</v>
      </c>
      <c r="AE792" s="122">
        <f>(幕後結果!$AG$2+幕後結果!$AG$4*幕後結果_最佳化!$S1793)*12/3</f>
        <v>0.49640744322204627</v>
      </c>
      <c r="AF792" s="122">
        <f>(幕後結果!$AH$2+幕後結果!$AH$4*幕後結果_最佳化!$T1793)*12/3</f>
        <v>2.2036066391334677</v>
      </c>
      <c r="AG792" s="122">
        <f>(幕後結果!$AI$2+幕後結果!$AI$4*幕後結果_最佳化!$U1793)*12/3</f>
        <v>0.36105804286061915</v>
      </c>
      <c r="AH792" s="122">
        <f>(幕後結果!$AJ$2+幕後結果!$AJ$4*幕後結果_最佳化!$V1793)*12/3</f>
        <v>0.40671092926712632</v>
      </c>
      <c r="AI792" s="96">
        <f>(幕後結果!$AK$2+幕後結果!$AK$4*幕後結果_最佳化!$W1793)*12/3</f>
        <v>-0.13766318144921835</v>
      </c>
      <c r="AJ792" s="56"/>
      <c r="AK792" s="56"/>
      <c r="AL792" s="56"/>
      <c r="AM792" s="104">
        <v>791</v>
      </c>
      <c r="AN792" s="122">
        <f t="shared" si="157"/>
        <v>9.3314092465475784E-2</v>
      </c>
      <c r="AO792" s="122">
        <f t="shared" si="158"/>
        <v>6.1332292180792801E-2</v>
      </c>
      <c r="AP792" s="122">
        <f t="shared" si="159"/>
        <v>0.13802013006684061</v>
      </c>
      <c r="AQ792" s="122">
        <f t="shared" si="160"/>
        <v>0.14411841951343166</v>
      </c>
      <c r="AR792" s="122">
        <f t="shared" si="161"/>
        <v>0.12578619072320416</v>
      </c>
      <c r="AS792" s="122">
        <f t="shared" si="162"/>
        <v>1.8429726705611407E-2</v>
      </c>
      <c r="AT792" s="122">
        <f t="shared" si="163"/>
        <v>0.19471367838679399</v>
      </c>
      <c r="AU792" s="122">
        <f t="shared" si="164"/>
        <v>5.5995850445334401E-2</v>
      </c>
      <c r="AV792" s="122">
        <f t="shared" si="165"/>
        <v>0.14749731764127758</v>
      </c>
      <c r="AW792" s="122">
        <f t="shared" si="166"/>
        <v>2.0792301871237609E-2</v>
      </c>
      <c r="AX792" s="122">
        <f t="shared" si="167"/>
        <v>1</v>
      </c>
      <c r="AY792" s="122">
        <f>SUMPRODUCT(AN792:AW792,幕後結果_最佳化!$Z$1005:$AI$1005)</f>
        <v>0.28720039065805225</v>
      </c>
      <c r="AZ792" s="122">
        <f>(SUMPRODUCT(AN792:AW792,MMULT(AN792:AW792,幕後結果!$AB$9:$AK$18)))*252</f>
        <v>4.311706224920514E-2</v>
      </c>
      <c r="BA792" s="122">
        <f t="shared" si="168"/>
        <v>0.20764648383540027</v>
      </c>
      <c r="BB792" s="98">
        <f t="shared" si="169"/>
        <v>1.1765207199545322</v>
      </c>
      <c r="BC792" s="56"/>
      <c r="BD792" s="56"/>
    </row>
    <row r="793" spans="1:56">
      <c r="A793" s="91">
        <v>792</v>
      </c>
      <c r="B793" s="122">
        <v>0.9216272613507599</v>
      </c>
      <c r="C793" s="122">
        <v>0.9302825996189612</v>
      </c>
      <c r="D793" s="122">
        <v>0.82222814438956959</v>
      </c>
      <c r="E793" s="122">
        <v>0.95610680068883713</v>
      </c>
      <c r="F793" s="122">
        <v>0.49849400098572705</v>
      </c>
      <c r="G793" s="122">
        <v>0.58807568894903439</v>
      </c>
      <c r="H793" s="122">
        <v>0.79777954834762133</v>
      </c>
      <c r="I793" s="122">
        <v>0.34784089853832167</v>
      </c>
      <c r="J793" s="122">
        <v>8.0262110136576803E-2</v>
      </c>
      <c r="K793" s="100">
        <v>0.890166523228336</v>
      </c>
      <c r="L793" s="101"/>
      <c r="M793" s="102">
        <v>792</v>
      </c>
      <c r="N793" s="125">
        <v>1.4161025647600476</v>
      </c>
      <c r="O793" s="125">
        <v>1.4778990495991382</v>
      </c>
      <c r="P793" s="125">
        <v>0.92388976736662465</v>
      </c>
      <c r="Q793" s="125">
        <v>1.7071918539840834</v>
      </c>
      <c r="R793" s="125">
        <v>-3.7749886766613784E-3</v>
      </c>
      <c r="S793" s="125">
        <v>0.22259770587693206</v>
      </c>
      <c r="T793" s="125">
        <v>0.83371624212097506</v>
      </c>
      <c r="U793" s="122">
        <v>-0.3911561789941792</v>
      </c>
      <c r="V793" s="122">
        <v>-1.4033106617027713</v>
      </c>
      <c r="W793" s="94">
        <v>1.227414195780842</v>
      </c>
      <c r="X793" s="56"/>
      <c r="Y793" s="95">
        <v>792</v>
      </c>
      <c r="Z793" s="122">
        <f>(幕後結果!$AB$2+幕後結果!$AB$4*幕後結果_最佳化!$N1794)*12/3</f>
        <v>1.7098723763730128</v>
      </c>
      <c r="AA793" s="122">
        <f>(幕後結果!$AC$2+幕後結果!$AC$4*幕後結果_最佳化!$O1794)*12/3</f>
        <v>0.78177216255345205</v>
      </c>
      <c r="AB793" s="122">
        <f>(幕後結果!$AD$2+幕後結果!$AD$4*幕後結果_最佳化!$P1794)*12/3</f>
        <v>1.8390134056383127</v>
      </c>
      <c r="AC793" s="122">
        <f>(幕後結果!$AE$2+幕後結果!$AE$4*幕後結果_最佳化!$Q1794)*12/3</f>
        <v>2.6836938584157877</v>
      </c>
      <c r="AD793" s="122">
        <f>(幕後結果!$AF$2+幕後結果!$AF$4*幕後結果_最佳化!$R1794)*12/3</f>
        <v>0.25732452801762551</v>
      </c>
      <c r="AE793" s="122">
        <f>(幕後結果!$AG$2+幕後結果!$AG$4*幕後結果_最佳化!$S1794)*12/3</f>
        <v>2.2866614566597914</v>
      </c>
      <c r="AF793" s="122">
        <f>(幕後結果!$AH$2+幕後結果!$AH$4*幕後結果_最佳化!$T1794)*12/3</f>
        <v>2.151142347030321</v>
      </c>
      <c r="AG793" s="122">
        <f>(幕後結果!$AI$2+幕後結果!$AI$4*幕後結果_最佳化!$U1794)*12/3</f>
        <v>-0.67092661592542535</v>
      </c>
      <c r="AH793" s="122">
        <f>(幕後結果!$AJ$2+幕後結果!$AJ$4*幕後結果_最佳化!$V1794)*12/3</f>
        <v>0.17342853970256022</v>
      </c>
      <c r="AI793" s="96">
        <f>(幕後結果!$AK$2+幕後結果!$AK$4*幕後結果_最佳化!$W1794)*12/3</f>
        <v>0.74121563622647191</v>
      </c>
      <c r="AJ793" s="56"/>
      <c r="AK793" s="56"/>
      <c r="AL793" s="56"/>
      <c r="AM793" s="104">
        <v>792</v>
      </c>
      <c r="AN793" s="122">
        <f t="shared" si="157"/>
        <v>4.8923837171424782E-2</v>
      </c>
      <c r="AO793" s="122">
        <f t="shared" si="158"/>
        <v>0.1390357638620493</v>
      </c>
      <c r="AP793" s="122">
        <f t="shared" si="159"/>
        <v>3.7846319185834251E-3</v>
      </c>
      <c r="AQ793" s="122">
        <f t="shared" si="160"/>
        <v>9.5270924292911993E-2</v>
      </c>
      <c r="AR793" s="122">
        <f t="shared" si="161"/>
        <v>0.11100800073312944</v>
      </c>
      <c r="AS793" s="122">
        <f t="shared" si="162"/>
        <v>0.15276661468076386</v>
      </c>
      <c r="AT793" s="122">
        <f t="shared" si="163"/>
        <v>6.3360543435348235E-2</v>
      </c>
      <c r="AU793" s="122">
        <f t="shared" si="164"/>
        <v>0.15698795447495831</v>
      </c>
      <c r="AV793" s="122">
        <f t="shared" si="165"/>
        <v>0.21093043241772638</v>
      </c>
      <c r="AW793" s="122">
        <f t="shared" si="166"/>
        <v>1.7931297013104402E-2</v>
      </c>
      <c r="AX793" s="122">
        <f t="shared" si="167"/>
        <v>1.0000000000000002</v>
      </c>
      <c r="AY793" s="122">
        <f>SUMPRODUCT(AN793:AW793,幕後結果_最佳化!$Z$1005:$AI$1005)</f>
        <v>-0.10909720199498998</v>
      </c>
      <c r="AZ793" s="122">
        <f>(SUMPRODUCT(AN793:AW793,MMULT(AN793:AW793,幕後結果!$AB$9:$AK$18)))*252</f>
        <v>5.3256316805933547E-2</v>
      </c>
      <c r="BA793" s="122">
        <f t="shared" si="168"/>
        <v>0.23077330176156327</v>
      </c>
      <c r="BB793" s="98">
        <f t="shared" si="169"/>
        <v>-0.6586429228803713</v>
      </c>
      <c r="BC793" s="56"/>
      <c r="BD793" s="56"/>
    </row>
    <row r="794" spans="1:56">
      <c r="A794" s="91">
        <v>793</v>
      </c>
      <c r="B794" s="122">
        <v>0.72251002297732514</v>
      </c>
      <c r="C794" s="122">
        <v>0.43641124805491671</v>
      </c>
      <c r="D794" s="122">
        <v>0.30385122256315844</v>
      </c>
      <c r="E794" s="122">
        <v>0.44222872503119759</v>
      </c>
      <c r="F794" s="122">
        <v>0.44553458918625788</v>
      </c>
      <c r="G794" s="122">
        <v>0.31415509271646402</v>
      </c>
      <c r="H794" s="122">
        <v>0.24636605254748578</v>
      </c>
      <c r="I794" s="122">
        <v>0.61128836053600732</v>
      </c>
      <c r="J794" s="122">
        <v>0.98105267422233355</v>
      </c>
      <c r="K794" s="100">
        <v>0.21044959397266783</v>
      </c>
      <c r="L794" s="101"/>
      <c r="M794" s="102">
        <v>793</v>
      </c>
      <c r="N794" s="125">
        <v>0.59031429997586771</v>
      </c>
      <c r="O794" s="125">
        <v>-0.1600743629871739</v>
      </c>
      <c r="P794" s="125">
        <v>-0.51335581828931998</v>
      </c>
      <c r="Q794" s="125">
        <v>-0.14532098107017224</v>
      </c>
      <c r="R794" s="125">
        <v>-0.1369514402994487</v>
      </c>
      <c r="S794" s="125">
        <v>-0.48410664524113539</v>
      </c>
      <c r="T794" s="125">
        <v>-0.68596987534908993</v>
      </c>
      <c r="U794" s="122">
        <v>0.28267852597468818</v>
      </c>
      <c r="V794" s="122">
        <v>2.0759924254162092</v>
      </c>
      <c r="W794" s="94">
        <v>-0.80486222691268594</v>
      </c>
      <c r="X794" s="56"/>
      <c r="Y794" s="95">
        <v>793</v>
      </c>
      <c r="Z794" s="122">
        <f>(幕後結果!$AB$2+幕後結果!$AB$4*幕後結果_最佳化!$N1795)*12/3</f>
        <v>0.68461462848584986</v>
      </c>
      <c r="AA794" s="122">
        <f>(幕後結果!$AC$2+幕後結果!$AC$4*幕後結果_最佳化!$O1795)*12/3</f>
        <v>-1.5472233279459606</v>
      </c>
      <c r="AB794" s="122">
        <f>(幕後結果!$AD$2+幕後結果!$AD$4*幕後結果_最佳化!$P1795)*12/3</f>
        <v>0.17936528715596678</v>
      </c>
      <c r="AC794" s="122">
        <f>(幕後結果!$AE$2+幕後結果!$AE$4*幕後結果_最佳化!$Q1795)*12/3</f>
        <v>0.66892788154483418</v>
      </c>
      <c r="AD794" s="122">
        <f>(幕後結果!$AF$2+幕後結果!$AF$4*幕後結果_最佳化!$R1795)*12/3</f>
        <v>-0.27423956457668441</v>
      </c>
      <c r="AE794" s="122">
        <f>(幕後結果!$AG$2+幕後結果!$AG$4*幕後結果_最佳化!$S1795)*12/3</f>
        <v>-0.12549408040771454</v>
      </c>
      <c r="AF794" s="122">
        <f>(幕後結果!$AH$2+幕後結果!$AH$4*幕後結果_最佳化!$T1795)*12/3</f>
        <v>0.64325797728296108</v>
      </c>
      <c r="AG794" s="122">
        <f>(幕後結果!$AI$2+幕後結果!$AI$4*幕後結果_最佳化!$U1795)*12/3</f>
        <v>-0.25736232625531541</v>
      </c>
      <c r="AH794" s="122">
        <f>(幕後結果!$AJ$2+幕後結果!$AJ$4*幕後結果_最佳化!$V1795)*12/3</f>
        <v>1.4479823664249587</v>
      </c>
      <c r="AI794" s="96">
        <f>(幕後結果!$AK$2+幕後結果!$AK$4*幕後結果_最佳化!$W1795)*12/3</f>
        <v>-0.69998162539113107</v>
      </c>
      <c r="AJ794" s="56"/>
      <c r="AK794" s="56"/>
      <c r="AL794" s="56"/>
      <c r="AM794" s="104">
        <v>793</v>
      </c>
      <c r="AN794" s="122">
        <f t="shared" si="157"/>
        <v>4.2058325299417212E-3</v>
      </c>
      <c r="AO794" s="122">
        <f t="shared" si="158"/>
        <v>0.10779757478144726</v>
      </c>
      <c r="AP794" s="122">
        <f t="shared" si="159"/>
        <v>6.5947149855295817E-2</v>
      </c>
      <c r="AQ794" s="122">
        <f t="shared" si="160"/>
        <v>3.0164273279717178E-2</v>
      </c>
      <c r="AR794" s="122">
        <f t="shared" si="161"/>
        <v>0.15533943549533574</v>
      </c>
      <c r="AS794" s="122">
        <f t="shared" si="162"/>
        <v>4.9194979841390978E-2</v>
      </c>
      <c r="AT794" s="122">
        <f t="shared" si="163"/>
        <v>0.11885293767258033</v>
      </c>
      <c r="AU794" s="122">
        <f t="shared" si="164"/>
        <v>0.20607516287354141</v>
      </c>
      <c r="AV794" s="122">
        <f t="shared" si="165"/>
        <v>0.16846918288725771</v>
      </c>
      <c r="AW794" s="122">
        <f t="shared" si="166"/>
        <v>9.395347078349188E-2</v>
      </c>
      <c r="AX794" s="122">
        <f t="shared" si="167"/>
        <v>1</v>
      </c>
      <c r="AY794" s="122">
        <f>SUMPRODUCT(AN794:AW794,幕後結果_最佳化!$Z$1005:$AI$1005)</f>
        <v>-0.1508273913861663</v>
      </c>
      <c r="AZ794" s="122">
        <f>(SUMPRODUCT(AN794:AW794,MMULT(AN794:AW794,幕後結果!$AB$9:$AK$18)))*252</f>
        <v>4.7840132074413511E-2</v>
      </c>
      <c r="BA794" s="122">
        <f t="shared" si="168"/>
        <v>0.21872387175252159</v>
      </c>
      <c r="BB794" s="98">
        <f t="shared" si="169"/>
        <v>-0.88571672508322308</v>
      </c>
      <c r="BC794" s="56"/>
      <c r="BD794" s="56"/>
    </row>
    <row r="795" spans="1:56">
      <c r="A795" s="91">
        <v>794</v>
      </c>
      <c r="B795" s="122">
        <v>0.52128612430405874</v>
      </c>
      <c r="C795" s="122">
        <v>0.6950848724012213</v>
      </c>
      <c r="D795" s="122">
        <v>0.56480223674712238</v>
      </c>
      <c r="E795" s="122">
        <v>0.40626199793933138</v>
      </c>
      <c r="F795" s="122">
        <v>0.15001312132379341</v>
      </c>
      <c r="G795" s="122">
        <v>0.45140593304372589</v>
      </c>
      <c r="H795" s="122">
        <v>0.62956636045111791</v>
      </c>
      <c r="I795" s="122">
        <v>0.88431289731437168</v>
      </c>
      <c r="J795" s="122">
        <v>0.53913457593987402</v>
      </c>
      <c r="K795" s="100">
        <v>0.91776266026186493</v>
      </c>
      <c r="L795" s="101"/>
      <c r="M795" s="102">
        <v>794</v>
      </c>
      <c r="N795" s="125">
        <v>5.3381743067200449E-2</v>
      </c>
      <c r="O795" s="125">
        <v>0.51031577154238827</v>
      </c>
      <c r="P795" s="125">
        <v>0.16315610455878807</v>
      </c>
      <c r="Q795" s="125">
        <v>-0.23717117699004958</v>
      </c>
      <c r="R795" s="125">
        <v>-1.0363771147893983</v>
      </c>
      <c r="S795" s="125">
        <v>-0.12211004571758464</v>
      </c>
      <c r="T795" s="125">
        <v>0.33070506098886987</v>
      </c>
      <c r="U795" s="122">
        <v>1.1968264529858981</v>
      </c>
      <c r="V795" s="122">
        <v>9.8253692630772563E-2</v>
      </c>
      <c r="W795" s="94">
        <v>1.3901785033183587</v>
      </c>
      <c r="X795" s="56"/>
      <c r="Y795" s="95">
        <v>794</v>
      </c>
      <c r="Z795" s="122">
        <f>(幕後結果!$AB$2+幕後結果!$AB$4*幕後結果_最佳化!$N1796)*12/3</f>
        <v>1.7985799354512916E-2</v>
      </c>
      <c r="AA795" s="122">
        <f>(幕後結果!$AC$2+幕後結果!$AC$4*幕後結果_最佳化!$O1796)*12/3</f>
        <v>-0.67002825734462645</v>
      </c>
      <c r="AB795" s="122">
        <f>(幕後結果!$AD$2+幕後結果!$AD$4*幕後結果_最佳化!$P1796)*12/3</f>
        <v>0.67156170685098948</v>
      </c>
      <c r="AC795" s="122">
        <f>(幕後結果!$AE$2+幕後結果!$AE$4*幕後結果_最佳化!$Q1796)*12/3</f>
        <v>0.84581303870997149</v>
      </c>
      <c r="AD795" s="122">
        <f>(幕後結果!$AF$2+幕後結果!$AF$4*幕後結果_最佳化!$R1796)*12/3</f>
        <v>-0.72674281859114453</v>
      </c>
      <c r="AE795" s="122">
        <f>(幕後結果!$AG$2+幕後結果!$AG$4*幕後結果_最佳化!$S1796)*12/3</f>
        <v>0.18346443637238083</v>
      </c>
      <c r="AF795" s="122">
        <f>(幕後結果!$AH$2+幕後結果!$AH$4*幕後結果_最佳化!$T1796)*12/3</f>
        <v>1.2948388501823358</v>
      </c>
      <c r="AG795" s="122">
        <f>(幕後結果!$AI$2+幕後結果!$AI$4*幕後結果_最佳化!$U1796)*12/3</f>
        <v>0.35984281904863358</v>
      </c>
      <c r="AH795" s="122">
        <f>(幕後結果!$AJ$2+幕後結果!$AJ$4*幕後結果_最佳化!$V1796)*12/3</f>
        <v>0.49525396266082905</v>
      </c>
      <c r="AI795" s="96">
        <f>(幕後結果!$AK$2+幕後結果!$AK$4*幕後結果_最佳化!$W1796)*12/3</f>
        <v>0.11564371409279289</v>
      </c>
      <c r="AJ795" s="56"/>
      <c r="AK795" s="56"/>
      <c r="AL795" s="56"/>
      <c r="AM795" s="104">
        <v>794</v>
      </c>
      <c r="AN795" s="122">
        <f t="shared" si="157"/>
        <v>0.20198806876215064</v>
      </c>
      <c r="AO795" s="122">
        <f t="shared" si="158"/>
        <v>5.0971168744328416E-2</v>
      </c>
      <c r="AP795" s="122">
        <f t="shared" si="159"/>
        <v>8.4129981127239808E-2</v>
      </c>
      <c r="AQ795" s="122">
        <f t="shared" si="160"/>
        <v>3.6938497312176403E-2</v>
      </c>
      <c r="AR795" s="122">
        <f t="shared" si="161"/>
        <v>6.3882481256671356E-2</v>
      </c>
      <c r="AS795" s="122">
        <f t="shared" si="162"/>
        <v>0.17548714649800487</v>
      </c>
      <c r="AT795" s="122">
        <f t="shared" si="163"/>
        <v>5.5966936020454112E-2</v>
      </c>
      <c r="AU795" s="122">
        <f t="shared" si="164"/>
        <v>7.0556262698135475E-2</v>
      </c>
      <c r="AV795" s="122">
        <f t="shared" si="165"/>
        <v>0.17896370524569827</v>
      </c>
      <c r="AW795" s="122">
        <f t="shared" si="166"/>
        <v>8.1115752335140595E-2</v>
      </c>
      <c r="AX795" s="122">
        <f t="shared" si="167"/>
        <v>0.99999999999999989</v>
      </c>
      <c r="AY795" s="122">
        <f>SUMPRODUCT(AN795:AW795,幕後結果_最佳化!$Z$1005:$AI$1005)</f>
        <v>4.3442885933169355E-2</v>
      </c>
      <c r="AZ795" s="122">
        <f>(SUMPRODUCT(AN795:AW795,MMULT(AN795:AW795,幕後結果!$AB$9:$AK$18)))*252</f>
        <v>5.5627680437027698E-2</v>
      </c>
      <c r="BA795" s="122">
        <f t="shared" si="168"/>
        <v>0.23585521074809371</v>
      </c>
      <c r="BB795" s="98">
        <f t="shared" si="169"/>
        <v>2.3017762950727685E-3</v>
      </c>
      <c r="BC795" s="56"/>
      <c r="BD795" s="56"/>
    </row>
    <row r="796" spans="1:56">
      <c r="A796" s="91">
        <v>795</v>
      </c>
      <c r="B796" s="122">
        <v>0.67778504108681825</v>
      </c>
      <c r="C796" s="122">
        <v>0.51335729396494312</v>
      </c>
      <c r="D796" s="122">
        <v>0.77035136411921767</v>
      </c>
      <c r="E796" s="122">
        <v>0.81782822411770306</v>
      </c>
      <c r="F796" s="122">
        <v>0.91199903917579084</v>
      </c>
      <c r="G796" s="122">
        <v>0.46805187379587432</v>
      </c>
      <c r="H796" s="122">
        <v>0.81321185931892548</v>
      </c>
      <c r="I796" s="122">
        <v>0.309548958842774</v>
      </c>
      <c r="J796" s="122">
        <v>0.28744870176787374</v>
      </c>
      <c r="K796" s="100">
        <v>0.19324848653325932</v>
      </c>
      <c r="L796" s="101"/>
      <c r="M796" s="102">
        <v>795</v>
      </c>
      <c r="N796" s="125">
        <v>0.46151394648919081</v>
      </c>
      <c r="O796" s="125">
        <v>3.3488028853246782E-2</v>
      </c>
      <c r="P796" s="125">
        <v>0.74000448692930521</v>
      </c>
      <c r="Q796" s="125">
        <v>0.90711960486586196</v>
      </c>
      <c r="R796" s="125">
        <v>1.3531681380173046</v>
      </c>
      <c r="S796" s="125">
        <v>-8.016786537542854E-2</v>
      </c>
      <c r="T796" s="125">
        <v>0.88979442368514294</v>
      </c>
      <c r="U796" s="122">
        <v>-0.49712923791208885</v>
      </c>
      <c r="V796" s="122">
        <v>-0.56085351199157019</v>
      </c>
      <c r="W796" s="94">
        <v>-0.86598757955677985</v>
      </c>
      <c r="X796" s="56"/>
      <c r="Y796" s="95">
        <v>795</v>
      </c>
      <c r="Z796" s="122">
        <f>(幕後結果!$AB$2+幕後結果!$AB$4*幕後結果_最佳化!$N1797)*12/3</f>
        <v>0.52470249849532102</v>
      </c>
      <c r="AA796" s="122">
        <f>(幕後結果!$AC$2+幕後結果!$AC$4*幕後結果_最佳化!$O1797)*12/3</f>
        <v>-1.2916710641372926</v>
      </c>
      <c r="AB796" s="122">
        <f>(幕後結果!$AD$2+幕後結果!$AD$4*幕後結果_最佳化!$P1797)*12/3</f>
        <v>1.2455737109346945</v>
      </c>
      <c r="AC796" s="122">
        <f>(幕後結果!$AE$2+幕後結果!$AE$4*幕後結果_最佳化!$Q1797)*12/3</f>
        <v>1.7533921924414964</v>
      </c>
      <c r="AD796" s="122">
        <f>(幕後結果!$AF$2+幕後結果!$AF$4*幕後結果_最佳化!$R1797)*12/3</f>
        <v>0.96346163246253269</v>
      </c>
      <c r="AE796" s="122">
        <f>(幕後結果!$AG$2+幕後結果!$AG$4*幕後結果_最佳化!$S1797)*12/3</f>
        <v>1.1482298966566176</v>
      </c>
      <c r="AF796" s="122">
        <f>(幕後結果!$AH$2+幕後結果!$AH$4*幕後結果_最佳化!$T1797)*12/3</f>
        <v>2.3845215348595059</v>
      </c>
      <c r="AG796" s="122">
        <f>(幕後結果!$AI$2+幕後結果!$AI$4*幕後結果_最佳化!$U1797)*12/3</f>
        <v>-0.9723893035024308</v>
      </c>
      <c r="AH796" s="122">
        <f>(幕後結果!$AJ$2+幕後結果!$AJ$4*幕後結果_最佳化!$V1797)*12/3</f>
        <v>0.17699740746652692</v>
      </c>
      <c r="AI796" s="96">
        <f>(幕後結果!$AK$2+幕後結果!$AK$4*幕後結果_最佳化!$W1797)*12/3</f>
        <v>-0.39743537470344387</v>
      </c>
      <c r="AJ796" s="56"/>
      <c r="AK796" s="56"/>
      <c r="AL796" s="56"/>
      <c r="AM796" s="104">
        <v>795</v>
      </c>
      <c r="AN796" s="122">
        <f t="shared" si="157"/>
        <v>0.13965830560771059</v>
      </c>
      <c r="AO796" s="122">
        <f t="shared" si="158"/>
        <v>0.1350009151153069</v>
      </c>
      <c r="AP796" s="122">
        <f t="shared" si="159"/>
        <v>6.059547560676834E-2</v>
      </c>
      <c r="AQ796" s="122">
        <f t="shared" si="160"/>
        <v>0.16929750519099035</v>
      </c>
      <c r="AR796" s="122">
        <f t="shared" si="161"/>
        <v>9.4172857231684878E-2</v>
      </c>
      <c r="AS796" s="122">
        <f t="shared" si="162"/>
        <v>8.785664062306954E-2</v>
      </c>
      <c r="AT796" s="122">
        <f t="shared" si="163"/>
        <v>9.7922008705085384E-2</v>
      </c>
      <c r="AU796" s="122">
        <f t="shared" si="164"/>
        <v>2.5067223933797688E-2</v>
      </c>
      <c r="AV796" s="122">
        <f t="shared" si="165"/>
        <v>5.8189327271986675E-2</v>
      </c>
      <c r="AW796" s="122">
        <f t="shared" si="166"/>
        <v>0.13223974071359967</v>
      </c>
      <c r="AX796" s="122">
        <f t="shared" si="167"/>
        <v>1</v>
      </c>
      <c r="AY796" s="122">
        <f>SUMPRODUCT(AN796:AW796,幕後結果_最佳化!$Z$1005:$AI$1005)</f>
        <v>5.0224110598405564E-2</v>
      </c>
      <c r="AZ796" s="122">
        <f>(SUMPRODUCT(AN796:AW796,MMULT(AN796:AW796,幕後結果!$AB$9:$AK$18)))*252</f>
        <v>4.5914364591782615E-2</v>
      </c>
      <c r="BA796" s="122">
        <f t="shared" si="168"/>
        <v>0.21427637432013502</v>
      </c>
      <c r="BB796" s="98">
        <f t="shared" si="169"/>
        <v>3.4180672608652284E-2</v>
      </c>
      <c r="BC796" s="56"/>
      <c r="BD796" s="56"/>
    </row>
    <row r="797" spans="1:56">
      <c r="A797" s="91">
        <v>796</v>
      </c>
      <c r="B797" s="122">
        <v>0.27344383846288989</v>
      </c>
      <c r="C797" s="122">
        <v>0.65517314308475427</v>
      </c>
      <c r="D797" s="122">
        <v>0.93554589773565122</v>
      </c>
      <c r="E797" s="122">
        <v>0.92154011787973422</v>
      </c>
      <c r="F797" s="122">
        <v>0.31533768811726182</v>
      </c>
      <c r="G797" s="122">
        <v>0.97715232872331104</v>
      </c>
      <c r="H797" s="122">
        <v>0.66992004194477128</v>
      </c>
      <c r="I797" s="122">
        <v>0.32781115997445531</v>
      </c>
      <c r="J797" s="122">
        <v>0.21195261498639195</v>
      </c>
      <c r="K797" s="100">
        <v>0.37310920793294167</v>
      </c>
      <c r="L797" s="101"/>
      <c r="M797" s="102">
        <v>796</v>
      </c>
      <c r="N797" s="125">
        <v>-0.60243040364718314</v>
      </c>
      <c r="O797" s="125">
        <v>0.39932504713172878</v>
      </c>
      <c r="P797" s="125">
        <v>1.5184213829701925</v>
      </c>
      <c r="Q797" s="125">
        <v>1.4155074547472906</v>
      </c>
      <c r="R797" s="125">
        <v>-0.48077646865647372</v>
      </c>
      <c r="S797" s="125">
        <v>1.9981966688570278</v>
      </c>
      <c r="T797" s="125">
        <v>0.43969238849188064</v>
      </c>
      <c r="U797" s="122">
        <v>-0.44596528839845578</v>
      </c>
      <c r="V797" s="122">
        <v>-0.79966445912403816</v>
      </c>
      <c r="W797" s="94">
        <v>-0.3236296786878185</v>
      </c>
      <c r="X797" s="56"/>
      <c r="Y797" s="95">
        <v>796</v>
      </c>
      <c r="Z797" s="122">
        <f>(幕後結果!$AB$2+幕後結果!$AB$4*幕後結果_最佳化!$N1798)*12/3</f>
        <v>-0.79623803168183693</v>
      </c>
      <c r="AA797" s="122">
        <f>(幕後結果!$AC$2+幕後結果!$AC$4*幕後結果_最佳化!$O1798)*12/3</f>
        <v>-0.87996185661597293</v>
      </c>
      <c r="AB797" s="122">
        <f>(幕後結果!$AD$2+幕後結果!$AD$4*幕後結果_最佳化!$P1798)*12/3</f>
        <v>1.6363564881876469</v>
      </c>
      <c r="AC797" s="122">
        <f>(幕後結果!$AE$2+幕後結果!$AE$4*幕後結果_最佳化!$Q1798)*12/3</f>
        <v>2.3054787097309619</v>
      </c>
      <c r="AD797" s="122">
        <f>(幕後結果!$AF$2+幕後結果!$AF$4*幕後結果_最佳化!$R1798)*12/3</f>
        <v>-7.1037514594212314E-2</v>
      </c>
      <c r="AE797" s="122">
        <f>(幕後結果!$AG$2+幕後結果!$AG$4*幕後結果_最佳化!$S1798)*12/3</f>
        <v>2.7772026106626364</v>
      </c>
      <c r="AF797" s="122">
        <f>(幕後結果!$AH$2+幕後結果!$AH$4*幕後結果_最佳化!$T1798)*12/3</f>
        <v>1.222724926733388</v>
      </c>
      <c r="AG797" s="122">
        <f>(幕後結果!$AI$2+幕後結果!$AI$4*幕後結果_最佳化!$U1798)*12/3</f>
        <v>-1.7059785898724298</v>
      </c>
      <c r="AH797" s="122">
        <f>(幕後結果!$AJ$2+幕後結果!$AJ$4*幕後結果_最佳化!$V1798)*12/3</f>
        <v>-0.23142143523740266</v>
      </c>
      <c r="AI797" s="96">
        <f>(幕後結果!$AK$2+幕後結果!$AK$4*幕後結果_最佳化!$W1798)*12/3</f>
        <v>-0.51453465446468272</v>
      </c>
      <c r="AJ797" s="56"/>
      <c r="AK797" s="56"/>
      <c r="AL797" s="56"/>
      <c r="AM797" s="104">
        <v>796</v>
      </c>
      <c r="AN797" s="122">
        <f t="shared" si="157"/>
        <v>0.1535485454329667</v>
      </c>
      <c r="AO797" s="122">
        <f t="shared" si="158"/>
        <v>0.15481125823251976</v>
      </c>
      <c r="AP797" s="122">
        <f t="shared" si="159"/>
        <v>7.8057080756139804E-2</v>
      </c>
      <c r="AQ797" s="122">
        <f t="shared" si="160"/>
        <v>5.5664491633196228E-2</v>
      </c>
      <c r="AR797" s="122">
        <f t="shared" si="161"/>
        <v>5.4615923438717927E-2</v>
      </c>
      <c r="AS797" s="122">
        <f t="shared" si="162"/>
        <v>0.18703555758231083</v>
      </c>
      <c r="AT797" s="122">
        <f t="shared" si="163"/>
        <v>0.19011406680025031</v>
      </c>
      <c r="AU797" s="122">
        <f t="shared" si="164"/>
        <v>3.4838466779994998E-2</v>
      </c>
      <c r="AV797" s="122">
        <f t="shared" si="165"/>
        <v>1.0658029652484285E-2</v>
      </c>
      <c r="AW797" s="122">
        <f t="shared" si="166"/>
        <v>8.0656579691419386E-2</v>
      </c>
      <c r="AX797" s="122">
        <f t="shared" si="167"/>
        <v>1.0000000000000002</v>
      </c>
      <c r="AY797" s="122">
        <f>SUMPRODUCT(AN797:AW797,幕後結果_最佳化!$Z$1005:$AI$1005)</f>
        <v>8.8643472152606817E-2</v>
      </c>
      <c r="AZ797" s="122">
        <f>(SUMPRODUCT(AN797:AW797,MMULT(AN797:AW797,幕後結果!$AB$9:$AK$18)))*252</f>
        <v>5.4511279723002695E-2</v>
      </c>
      <c r="BA797" s="122">
        <f t="shared" si="168"/>
        <v>0.23347650786107516</v>
      </c>
      <c r="BB797" s="98">
        <f t="shared" si="169"/>
        <v>0.19592323258417682</v>
      </c>
      <c r="BC797" s="56"/>
      <c r="BD797" s="56"/>
    </row>
    <row r="798" spans="1:56">
      <c r="A798" s="91">
        <v>797</v>
      </c>
      <c r="B798" s="122">
        <v>3.6168090497265215E-2</v>
      </c>
      <c r="C798" s="122">
        <v>0.69825141441645755</v>
      </c>
      <c r="D798" s="122">
        <v>0.98088913985523751</v>
      </c>
      <c r="E798" s="122">
        <v>0.97250665511773859</v>
      </c>
      <c r="F798" s="122">
        <v>4.9568787733469399E-2</v>
      </c>
      <c r="G798" s="122">
        <v>0.78629622558989554</v>
      </c>
      <c r="H798" s="122">
        <v>0.68303019475971793</v>
      </c>
      <c r="I798" s="122">
        <v>0.50627398492303199</v>
      </c>
      <c r="J798" s="122">
        <v>1.1413192404474692E-2</v>
      </c>
      <c r="K798" s="100">
        <v>0.137399558964171</v>
      </c>
      <c r="L798" s="101"/>
      <c r="M798" s="102">
        <v>797</v>
      </c>
      <c r="N798" s="125">
        <v>-1.7969964647779151</v>
      </c>
      <c r="O798" s="125">
        <v>0.51937799813819541</v>
      </c>
      <c r="P798" s="125">
        <v>2.0724690435686792</v>
      </c>
      <c r="Q798" s="125">
        <v>1.91898138469763</v>
      </c>
      <c r="R798" s="125">
        <v>-1.649049103213599</v>
      </c>
      <c r="S798" s="125">
        <v>0.79363569006611911</v>
      </c>
      <c r="T798" s="125">
        <v>0.47618917544755623</v>
      </c>
      <c r="U798" s="122">
        <v>1.5727196318413249E-2</v>
      </c>
      <c r="V798" s="122">
        <v>-2.2763280109432698</v>
      </c>
      <c r="W798" s="94">
        <v>-1.0920773185084192</v>
      </c>
      <c r="X798" s="56"/>
      <c r="Y798" s="95">
        <v>797</v>
      </c>
      <c r="Z798" s="122">
        <f>(幕後結果!$AB$2+幕後結果!$AB$4*幕後結果_最佳化!$N1799)*12/3</f>
        <v>-2.2793519989860576</v>
      </c>
      <c r="AA798" s="122">
        <f>(幕後結果!$AC$2+幕後結果!$AC$4*幕後結果_最佳化!$O1799)*12/3</f>
        <v>-0.81831009526043097</v>
      </c>
      <c r="AB798" s="122">
        <f>(幕後結果!$AD$2+幕後結果!$AD$4*幕後結果_最佳化!$P1799)*12/3</f>
        <v>1.7685440105403878</v>
      </c>
      <c r="AC798" s="122">
        <f>(幕後結果!$AE$2+幕後結果!$AE$4*幕後結果_最佳化!$Q1799)*12/3</f>
        <v>2.7508026209422169</v>
      </c>
      <c r="AD798" s="122">
        <f>(幕後結果!$AF$2+幕後結果!$AF$4*幕後結果_最佳化!$R1799)*12/3</f>
        <v>-0.70205786872805265</v>
      </c>
      <c r="AE798" s="122">
        <f>(幕後結果!$AG$2+幕後結果!$AG$4*幕後結果_最佳化!$S1799)*12/3</f>
        <v>1.9407499960902508</v>
      </c>
      <c r="AF798" s="122">
        <f>(幕後結果!$AH$2+幕後結果!$AH$4*幕後結果_最佳化!$T1799)*12/3</f>
        <v>0.76374720477070968</v>
      </c>
      <c r="AG798" s="122">
        <f>(幕後結果!$AI$2+幕後結果!$AI$4*幕後結果_最佳化!$U1799)*12/3</f>
        <v>-2.0527564003200109</v>
      </c>
      <c r="AH798" s="122">
        <f>(幕後結果!$AJ$2+幕後結果!$AJ$4*幕後結果_最佳化!$V1799)*12/3</f>
        <v>-1.3968947815678618</v>
      </c>
      <c r="AI798" s="96">
        <f>(幕後結果!$AK$2+幕後結果!$AK$4*幕後結果_最佳化!$W1799)*12/3</f>
        <v>-1.4276342010900693</v>
      </c>
      <c r="AJ798" s="56"/>
      <c r="AK798" s="56"/>
      <c r="AL798" s="56"/>
      <c r="AM798" s="104">
        <v>797</v>
      </c>
      <c r="AN798" s="122">
        <f t="shared" si="157"/>
        <v>5.7071446858039311E-2</v>
      </c>
      <c r="AO798" s="122">
        <f t="shared" si="158"/>
        <v>0.1109290226091682</v>
      </c>
      <c r="AP798" s="122">
        <f t="shared" si="159"/>
        <v>0.10497252001183803</v>
      </c>
      <c r="AQ798" s="122">
        <f t="shared" si="160"/>
        <v>0.10053023824312855</v>
      </c>
      <c r="AR798" s="122">
        <f t="shared" si="161"/>
        <v>0.14635619439563186</v>
      </c>
      <c r="AS798" s="122">
        <f t="shared" si="162"/>
        <v>0.18750227537315814</v>
      </c>
      <c r="AT798" s="122">
        <f t="shared" si="163"/>
        <v>9.7010535777225015E-2</v>
      </c>
      <c r="AU798" s="122">
        <f t="shared" si="164"/>
        <v>5.3710900069760113E-2</v>
      </c>
      <c r="AV798" s="122">
        <f t="shared" si="165"/>
        <v>3.4459696840194681E-4</v>
      </c>
      <c r="AW798" s="122">
        <f t="shared" si="166"/>
        <v>0.14157226969364883</v>
      </c>
      <c r="AX798" s="122">
        <f t="shared" si="167"/>
        <v>1</v>
      </c>
      <c r="AY798" s="122">
        <f>SUMPRODUCT(AN798:AW798,幕後結果_最佳化!$Z$1005:$AI$1005)</f>
        <v>3.5477896725676153E-2</v>
      </c>
      <c r="AZ798" s="122">
        <f>(SUMPRODUCT(AN798:AW798,MMULT(AN798:AW798,幕後結果!$AB$9:$AK$18)))*252</f>
        <v>4.4253116738931807E-2</v>
      </c>
      <c r="BA798" s="122">
        <f t="shared" si="168"/>
        <v>0.21036424776784626</v>
      </c>
      <c r="BB798" s="98">
        <f t="shared" si="169"/>
        <v>-3.5282151568429683E-2</v>
      </c>
      <c r="BC798" s="56"/>
      <c r="BD798" s="56"/>
    </row>
    <row r="799" spans="1:56">
      <c r="A799" s="91">
        <v>798</v>
      </c>
      <c r="B799" s="122">
        <v>0.82458830271099859</v>
      </c>
      <c r="C799" s="122">
        <v>0.58049000218522639</v>
      </c>
      <c r="D799" s="122">
        <v>0.46621358571965299</v>
      </c>
      <c r="E799" s="122">
        <v>2.3111174076749119E-2</v>
      </c>
      <c r="F799" s="122">
        <v>0.88293673206132217</v>
      </c>
      <c r="G799" s="122">
        <v>0.8465399933365152</v>
      </c>
      <c r="H799" s="122">
        <v>0.200884516722309</v>
      </c>
      <c r="I799" s="122">
        <v>0.84931074253524641</v>
      </c>
      <c r="J799" s="122">
        <v>0.8162142705074833</v>
      </c>
      <c r="K799" s="100">
        <v>0.83871781976686077</v>
      </c>
      <c r="L799" s="101"/>
      <c r="M799" s="102">
        <v>798</v>
      </c>
      <c r="N799" s="125">
        <v>0.93299336411371825</v>
      </c>
      <c r="O799" s="125">
        <v>0.20314718068470705</v>
      </c>
      <c r="P799" s="125">
        <v>-8.4791474569950051E-2</v>
      </c>
      <c r="Q799" s="125">
        <v>-1.9933571896497611</v>
      </c>
      <c r="R799" s="125">
        <v>1.1897961176816054</v>
      </c>
      <c r="S799" s="125">
        <v>1.0217061206968208</v>
      </c>
      <c r="T799" s="125">
        <v>-0.83846600343824607</v>
      </c>
      <c r="U799" s="122">
        <v>1.0334817325602357</v>
      </c>
      <c r="V799" s="122">
        <v>0.90103171189163034</v>
      </c>
      <c r="W799" s="94">
        <v>0.98920191746590558</v>
      </c>
      <c r="X799" s="56"/>
      <c r="Y799" s="95">
        <v>798</v>
      </c>
      <c r="Z799" s="122">
        <f>(幕後結果!$AB$2+幕後結果!$AB$4*幕後結果_最佳化!$N1800)*12/3</f>
        <v>1.1100679565709548</v>
      </c>
      <c r="AA799" s="122">
        <f>(幕後結果!$AC$2+幕後結果!$AC$4*幕後結果_最佳化!$O1800)*12/3</f>
        <v>-1.0169038560867043</v>
      </c>
      <c r="AB799" s="122">
        <f>(幕後結果!$AD$2+幕後結果!$AD$4*幕後結果_最佳化!$P1800)*12/3</f>
        <v>0.69057749602247009</v>
      </c>
      <c r="AC799" s="122">
        <f>(幕後結果!$AE$2+幕後結果!$AE$4*幕後結果_最佳化!$Q1800)*12/3</f>
        <v>-0.48689606910372762</v>
      </c>
      <c r="AD799" s="122">
        <f>(幕後結果!$AF$2+幕後結果!$AF$4*幕後結果_最佳化!$R1800)*12/3</f>
        <v>0.53296701119251022</v>
      </c>
      <c r="AE799" s="122">
        <f>(幕後結果!$AG$2+幕後結果!$AG$4*幕後結果_最佳化!$S1800)*12/3</f>
        <v>0.32982650214772968</v>
      </c>
      <c r="AF799" s="122">
        <f>(幕後結果!$AH$2+幕後結果!$AH$4*幕後結果_最佳化!$T1800)*12/3</f>
        <v>1.0276312373904057</v>
      </c>
      <c r="AG799" s="122">
        <f>(幕後結果!$AI$2+幕後結果!$AI$4*幕後結果_最佳化!$U1800)*12/3</f>
        <v>1.0863993918704895</v>
      </c>
      <c r="AH799" s="122">
        <f>(幕後結果!$AJ$2+幕後結果!$AJ$4*幕後結果_最佳化!$V1800)*12/3</f>
        <v>0.97805175507502451</v>
      </c>
      <c r="AI799" s="96">
        <f>(幕後結果!$AK$2+幕後結果!$AK$4*幕後結果_最佳化!$W1800)*12/3</f>
        <v>0.43342952436305598</v>
      </c>
      <c r="AJ799" s="56"/>
      <c r="AK799" s="56"/>
      <c r="AL799" s="56"/>
      <c r="AM799" s="104">
        <v>798</v>
      </c>
      <c r="AN799" s="122">
        <f t="shared" si="157"/>
        <v>0.11174763902379188</v>
      </c>
      <c r="AO799" s="122">
        <f t="shared" si="158"/>
        <v>0.13455918596979383</v>
      </c>
      <c r="AP799" s="122">
        <f t="shared" si="159"/>
        <v>0.13700057164614829</v>
      </c>
      <c r="AQ799" s="122">
        <f t="shared" si="160"/>
        <v>2.3799974363082071E-4</v>
      </c>
      <c r="AR799" s="122">
        <f t="shared" si="161"/>
        <v>8.5243896918884374E-3</v>
      </c>
      <c r="AS799" s="122">
        <f t="shared" si="162"/>
        <v>0.18136608398173423</v>
      </c>
      <c r="AT799" s="122">
        <f t="shared" si="163"/>
        <v>0.16131407001705089</v>
      </c>
      <c r="AU799" s="122">
        <f t="shared" si="164"/>
        <v>4.0464127333482633E-2</v>
      </c>
      <c r="AV799" s="122">
        <f t="shared" si="165"/>
        <v>5.1532708483825559E-2</v>
      </c>
      <c r="AW799" s="122">
        <f t="shared" si="166"/>
        <v>0.17325322410865346</v>
      </c>
      <c r="AX799" s="122">
        <f t="shared" si="167"/>
        <v>1</v>
      </c>
      <c r="AY799" s="122">
        <f>SUMPRODUCT(AN799:AW799,幕後結果_最佳化!$Z$1005:$AI$1005)</f>
        <v>2.2763941281039937E-2</v>
      </c>
      <c r="AZ799" s="122">
        <f>(SUMPRODUCT(AN799:AW799,MMULT(AN799:AW799,幕後結果!$AB$9:$AK$18)))*252</f>
        <v>5.2226643495566251E-2</v>
      </c>
      <c r="BA799" s="122">
        <f t="shared" si="168"/>
        <v>0.22853149344360887</v>
      </c>
      <c r="BB799" s="98">
        <f t="shared" si="169"/>
        <v>-8.8110651252225433E-2</v>
      </c>
      <c r="BC799" s="56"/>
      <c r="BD799" s="56"/>
    </row>
    <row r="800" spans="1:56">
      <c r="A800" s="91">
        <v>799</v>
      </c>
      <c r="B800" s="122">
        <v>0.8343509219407339</v>
      </c>
      <c r="C800" s="122">
        <v>0.762578733935807</v>
      </c>
      <c r="D800" s="122">
        <v>0.37384146707357391</v>
      </c>
      <c r="E800" s="122">
        <v>0.78055845364430931</v>
      </c>
      <c r="F800" s="122">
        <v>0.62908902107831111</v>
      </c>
      <c r="G800" s="122">
        <v>0.50143279340304181</v>
      </c>
      <c r="H800" s="122">
        <v>0.88543118022691281</v>
      </c>
      <c r="I800" s="122">
        <v>0.30906587751205161</v>
      </c>
      <c r="J800" s="122">
        <v>9.9902728948781938E-3</v>
      </c>
      <c r="K800" s="100">
        <v>0.29604921548010665</v>
      </c>
      <c r="L800" s="101"/>
      <c r="M800" s="102">
        <v>799</v>
      </c>
      <c r="N800" s="125">
        <v>0.97150240493468221</v>
      </c>
      <c r="O800" s="125">
        <v>0.71462218557969137</v>
      </c>
      <c r="P800" s="125">
        <v>-0.32169609805908056</v>
      </c>
      <c r="Q800" s="125">
        <v>0.77408066150711796</v>
      </c>
      <c r="R800" s="125">
        <v>0.32944156152920456</v>
      </c>
      <c r="S800" s="125">
        <v>3.5914881767281277E-3</v>
      </c>
      <c r="T800" s="125">
        <v>1.2025832323286108</v>
      </c>
      <c r="U800" s="122">
        <v>-0.49849987821669306</v>
      </c>
      <c r="V800" s="122">
        <v>-2.3267129942977478</v>
      </c>
      <c r="W800" s="94">
        <v>-0.5357976146224962</v>
      </c>
      <c r="X800" s="56"/>
      <c r="Y800" s="95">
        <v>799</v>
      </c>
      <c r="Z800" s="122">
        <f>(幕後結果!$AB$2+幕後結果!$AB$4*幕後結果_最佳化!$N1801)*12/3</f>
        <v>1.157878871485948</v>
      </c>
      <c r="AA800" s="122">
        <f>(幕後結果!$AC$2+幕後結果!$AC$4*幕後結果_最佳化!$O1801)*12/3</f>
        <v>-0.3087081377830625</v>
      </c>
      <c r="AB800" s="122">
        <f>(幕後結果!$AD$2+幕後結果!$AD$4*幕後結果_最佳化!$P1801)*12/3</f>
        <v>0.54897701461471182</v>
      </c>
      <c r="AC800" s="122">
        <f>(幕後結果!$AE$2+幕後結果!$AE$4*幕後結果_最佳化!$Q1801)*12/3</f>
        <v>1.5548656883972498</v>
      </c>
      <c r="AD800" s="122">
        <f>(幕後結果!$AF$2+幕後結果!$AF$4*幕後結果_最佳化!$R1801)*12/3</f>
        <v>0.21597217857892323</v>
      </c>
      <c r="AE800" s="122">
        <f>(幕後結果!$AG$2+幕後結果!$AG$4*幕後結果_最佳化!$S1801)*12/3</f>
        <v>1.1240071856676996</v>
      </c>
      <c r="AF800" s="122">
        <f>(幕後結果!$AH$2+幕後結果!$AH$4*幕後結果_最佳化!$T1801)*12/3</f>
        <v>2.4773915379622817</v>
      </c>
      <c r="AG800" s="122">
        <f>(幕後結果!$AI$2+幕後結果!$AI$4*幕後結果_最佳化!$U1801)*12/3</f>
        <v>-0.90782212650839822</v>
      </c>
      <c r="AH800" s="122">
        <f>(幕後結果!$AJ$2+幕後結果!$AJ$4*幕後結果_最佳化!$V1801)*12/3</f>
        <v>-0.86634749269893996</v>
      </c>
      <c r="AI800" s="96">
        <f>(幕後結果!$AK$2+幕後結果!$AK$4*幕後結果_最佳化!$W1801)*12/3</f>
        <v>-0.29600681213773616</v>
      </c>
      <c r="AJ800" s="56"/>
      <c r="AK800" s="56"/>
      <c r="AL800" s="56"/>
      <c r="AM800" s="104">
        <v>799</v>
      </c>
      <c r="AN800" s="122">
        <f t="shared" si="157"/>
        <v>9.1645769272384991E-2</v>
      </c>
      <c r="AO800" s="122">
        <f t="shared" si="158"/>
        <v>6.3121274061937226E-3</v>
      </c>
      <c r="AP800" s="122">
        <f t="shared" si="159"/>
        <v>0.18247435065518658</v>
      </c>
      <c r="AQ800" s="122">
        <f t="shared" si="160"/>
        <v>0.19321827407413805</v>
      </c>
      <c r="AR800" s="122">
        <f t="shared" si="161"/>
        <v>0.10630341042208372</v>
      </c>
      <c r="AS800" s="122">
        <f t="shared" si="162"/>
        <v>8.2834771681188663E-2</v>
      </c>
      <c r="AT800" s="122">
        <f t="shared" si="163"/>
        <v>7.9024260787273023E-2</v>
      </c>
      <c r="AU800" s="122">
        <f t="shared" si="164"/>
        <v>4.9607946321442865E-2</v>
      </c>
      <c r="AV800" s="122">
        <f t="shared" si="165"/>
        <v>9.4044995757376432E-2</v>
      </c>
      <c r="AW800" s="122">
        <f t="shared" si="166"/>
        <v>0.11453409362273183</v>
      </c>
      <c r="AX800" s="122">
        <f t="shared" si="167"/>
        <v>0.99999999999999978</v>
      </c>
      <c r="AY800" s="122">
        <f>SUMPRODUCT(AN800:AW800,幕後結果_最佳化!$Z$1005:$AI$1005)</f>
        <v>0.2708988222258969</v>
      </c>
      <c r="AZ800" s="122">
        <f>(SUMPRODUCT(AN800:AW800,MMULT(AN800:AW800,幕後結果!$AB$9:$AK$18)))*252</f>
        <v>4.1705100209984872E-2</v>
      </c>
      <c r="BA800" s="122">
        <f t="shared" si="168"/>
        <v>0.20421826610267965</v>
      </c>
      <c r="BB800" s="98">
        <f t="shared" si="169"/>
        <v>1.1164467634411337</v>
      </c>
      <c r="BC800" s="56"/>
      <c r="BD800" s="56"/>
    </row>
    <row r="801" spans="1:56">
      <c r="A801" s="91">
        <v>800</v>
      </c>
      <c r="B801" s="122">
        <v>1.0909009089507871E-2</v>
      </c>
      <c r="C801" s="122">
        <v>0.65394158747114384</v>
      </c>
      <c r="D801" s="122">
        <v>0.29437704892470196</v>
      </c>
      <c r="E801" s="122">
        <v>0.49195962492875389</v>
      </c>
      <c r="F801" s="122">
        <v>0.98213885798293732</v>
      </c>
      <c r="G801" s="122">
        <v>0.21449364115102032</v>
      </c>
      <c r="H801" s="122">
        <v>0.32292055643537232</v>
      </c>
      <c r="I801" s="122">
        <v>0.65627568172547424</v>
      </c>
      <c r="J801" s="122">
        <v>1.4923354635001829E-2</v>
      </c>
      <c r="K801" s="100">
        <v>0.11256748699577135</v>
      </c>
      <c r="L801" s="101"/>
      <c r="M801" s="102">
        <v>800</v>
      </c>
      <c r="N801" s="125">
        <v>-2.2935211666043047</v>
      </c>
      <c r="O801" s="125">
        <v>0.39598400897717739</v>
      </c>
      <c r="P801" s="125">
        <v>-0.5406423844452839</v>
      </c>
      <c r="Q801" s="125">
        <v>-2.0155596104350557E-2</v>
      </c>
      <c r="R801" s="125">
        <v>2.1000745460281998</v>
      </c>
      <c r="S801" s="125">
        <v>-0.79092581640861548</v>
      </c>
      <c r="T801" s="125">
        <v>-0.45954741243952052</v>
      </c>
      <c r="U801" s="122">
        <v>0.4023198653767423</v>
      </c>
      <c r="V801" s="122">
        <v>-2.1721187206442334</v>
      </c>
      <c r="W801" s="94">
        <v>-1.2129865209097459</v>
      </c>
      <c r="X801" s="56"/>
      <c r="Y801" s="95">
        <v>800</v>
      </c>
      <c r="Z801" s="122">
        <f>(幕後結果!$AB$2+幕後結果!$AB$4*幕後結果_最佳化!$N1802)*12/3</f>
        <v>-2.8958124396026528</v>
      </c>
      <c r="AA801" s="122">
        <f>(幕後結果!$AC$2+幕後結果!$AC$4*幕後結果_最佳化!$O1802)*12/3</f>
        <v>-1.0314965965032061</v>
      </c>
      <c r="AB801" s="122">
        <f>(幕後結果!$AD$2+幕後結果!$AD$4*幕後結果_最佳化!$P1802)*12/3</f>
        <v>-0.65634399853837311</v>
      </c>
      <c r="AC801" s="122">
        <f>(幕後結果!$AE$2+幕後結果!$AE$4*幕後結果_最佳化!$Q1802)*12/3</f>
        <v>0.67769621121600687</v>
      </c>
      <c r="AD801" s="122">
        <f>(幕後結果!$AF$2+幕後結果!$AF$4*幕後結果_最佳化!$R1802)*12/3</f>
        <v>1.4097627584654846</v>
      </c>
      <c r="AE801" s="122">
        <f>(幕後結果!$AG$2+幕後結果!$AG$4*幕後結果_最佳化!$S1802)*12/3</f>
        <v>-0.5385735497419244</v>
      </c>
      <c r="AF801" s="122">
        <f>(幕後結果!$AH$2+幕後結果!$AH$4*幕後結果_最佳化!$T1802)*12/3</f>
        <v>0.69995454867904228</v>
      </c>
      <c r="AG801" s="122">
        <f>(幕後結果!$AI$2+幕後結果!$AI$4*幕後結果_最佳化!$U1802)*12/3</f>
        <v>-1.2491303393117117</v>
      </c>
      <c r="AH801" s="122">
        <f>(幕後結果!$AJ$2+幕後結果!$AJ$4*幕後結果_最佳化!$V1802)*12/3</f>
        <v>-1.6142722974301345</v>
      </c>
      <c r="AI801" s="96">
        <f>(幕後結果!$AK$2+幕後結果!$AK$4*幕後結果_最佳化!$W1802)*12/3</f>
        <v>-1.2498668342775949</v>
      </c>
      <c r="AJ801" s="56"/>
      <c r="AK801" s="56"/>
      <c r="AL801" s="56"/>
      <c r="AM801" s="104">
        <v>800</v>
      </c>
      <c r="AN801" s="122">
        <f t="shared" si="157"/>
        <v>0.16860919220050202</v>
      </c>
      <c r="AO801" s="122">
        <f t="shared" si="158"/>
        <v>9.0756211703185985E-2</v>
      </c>
      <c r="AP801" s="122">
        <f t="shared" si="159"/>
        <v>0.11331978275665247</v>
      </c>
      <c r="AQ801" s="122">
        <f t="shared" si="160"/>
        <v>0.14618428153863847</v>
      </c>
      <c r="AR801" s="122">
        <f t="shared" si="161"/>
        <v>5.5527721342585816E-2</v>
      </c>
      <c r="AS801" s="122">
        <f t="shared" si="162"/>
        <v>6.7987305984998525E-2</v>
      </c>
      <c r="AT801" s="122">
        <f t="shared" si="163"/>
        <v>7.360947333564187E-2</v>
      </c>
      <c r="AU801" s="122">
        <f t="shared" si="164"/>
        <v>5.8481995601638186E-2</v>
      </c>
      <c r="AV801" s="122">
        <f t="shared" si="165"/>
        <v>0.13199954117421911</v>
      </c>
      <c r="AW801" s="122">
        <f t="shared" si="166"/>
        <v>9.3524494361937396E-2</v>
      </c>
      <c r="AX801" s="122">
        <f t="shared" si="167"/>
        <v>0.99999999999999967</v>
      </c>
      <c r="AY801" s="122">
        <f>SUMPRODUCT(AN801:AW801,幕後結果_最佳化!$Z$1005:$AI$1005)</f>
        <v>8.2474846349766817E-2</v>
      </c>
      <c r="AZ801" s="122">
        <f>(SUMPRODUCT(AN801:AW801,MMULT(AN801:AW801,幕後結果!$AB$9:$AK$18)))*252</f>
        <v>4.866499137429163E-2</v>
      </c>
      <c r="BA801" s="122">
        <f t="shared" si="168"/>
        <v>0.22060143103409741</v>
      </c>
      <c r="BB801" s="98">
        <f t="shared" si="169"/>
        <v>0.17939523857236403</v>
      </c>
      <c r="BC801" s="56"/>
      <c r="BD801" s="56"/>
    </row>
    <row r="802" spans="1:56">
      <c r="A802" s="91">
        <v>801</v>
      </c>
      <c r="B802" s="122">
        <v>0.29805016820705177</v>
      </c>
      <c r="C802" s="122">
        <v>0.44145198416928277</v>
      </c>
      <c r="D802" s="122">
        <v>0.7610397327113132</v>
      </c>
      <c r="E802" s="122">
        <v>0.84170574956348343</v>
      </c>
      <c r="F802" s="122">
        <v>0.44588663072027335</v>
      </c>
      <c r="G802" s="122">
        <v>0.95067425548726647</v>
      </c>
      <c r="H802" s="122">
        <v>0.17554957517488012</v>
      </c>
      <c r="I802" s="122">
        <v>0.65918862270153866</v>
      </c>
      <c r="J802" s="122">
        <v>0.56079314976653061</v>
      </c>
      <c r="K802" s="100">
        <v>0.32292410158968132</v>
      </c>
      <c r="L802" s="101"/>
      <c r="M802" s="102">
        <v>801</v>
      </c>
      <c r="N802" s="125">
        <v>-0.53001672268041855</v>
      </c>
      <c r="O802" s="125">
        <v>-0.14728893180650771</v>
      </c>
      <c r="P802" s="125">
        <v>0.70965108140407662</v>
      </c>
      <c r="Q802" s="125">
        <v>1.0014930450538404</v>
      </c>
      <c r="R802" s="125">
        <v>-0.13606074295842283</v>
      </c>
      <c r="S802" s="125">
        <v>1.651426639207622</v>
      </c>
      <c r="T802" s="125">
        <v>-0.93245941731656634</v>
      </c>
      <c r="U802" s="122">
        <v>0.41024974303180528</v>
      </c>
      <c r="V802" s="122">
        <v>0.15298043982970416</v>
      </c>
      <c r="W802" s="94">
        <v>-0.45953753641688172</v>
      </c>
      <c r="X802" s="56"/>
      <c r="Y802" s="95">
        <v>801</v>
      </c>
      <c r="Z802" s="122">
        <f>(幕後結果!$AB$2+幕後結果!$AB$4*幕後結果_最佳化!$N1803)*12/3</f>
        <v>-0.70633279733752496</v>
      </c>
      <c r="AA802" s="122">
        <f>(幕後結果!$AC$2+幕後結果!$AC$4*幕後結果_最佳化!$O1803)*12/3</f>
        <v>-1.6269441148935442</v>
      </c>
      <c r="AB802" s="122">
        <f>(幕後結果!$AD$2+幕後結果!$AD$4*幕後結果_最佳化!$P1803)*12/3</f>
        <v>0.90229855586720975</v>
      </c>
      <c r="AC802" s="122">
        <f>(幕後結果!$AE$2+幕後結果!$AE$4*幕後結果_最佳化!$Q1803)*12/3</f>
        <v>1.7243330082690218</v>
      </c>
      <c r="AD802" s="122">
        <f>(幕後結果!$AF$2+幕後結果!$AF$4*幕後結果_最佳化!$R1803)*12/3</f>
        <v>-1.5077025306820382E-2</v>
      </c>
      <c r="AE802" s="122">
        <f>(幕後結果!$AG$2+幕後結果!$AG$4*幕後結果_最佳化!$S1803)*12/3</f>
        <v>2.0550461075926494</v>
      </c>
      <c r="AF802" s="122">
        <f>(幕後結果!$AH$2+幕後結果!$AH$4*幕後結果_最佳化!$T1803)*12/3</f>
        <v>4.778510019031379E-2</v>
      </c>
      <c r="AG802" s="122">
        <f>(幕後結果!$AI$2+幕後結果!$AI$4*幕後結果_最佳化!$U1803)*12/3</f>
        <v>-0.61157632651602001</v>
      </c>
      <c r="AH802" s="122">
        <f>(幕後結果!$AJ$2+幕後結果!$AJ$4*幕後結果_最佳化!$V1803)*12/3</f>
        <v>2.4905119043096058E-2</v>
      </c>
      <c r="AI802" s="96">
        <f>(幕後結果!$AK$2+幕後結果!$AK$4*幕後結果_最佳化!$W1803)*12/3</f>
        <v>-0.64538097724226595</v>
      </c>
      <c r="AJ802" s="56"/>
      <c r="AK802" s="56"/>
      <c r="AL802" s="56"/>
      <c r="AM802" s="104">
        <v>801</v>
      </c>
      <c r="AN802" s="122">
        <f t="shared" si="157"/>
        <v>0.11438043245008039</v>
      </c>
      <c r="AO802" s="122">
        <f t="shared" si="158"/>
        <v>0.17815199019517711</v>
      </c>
      <c r="AP802" s="122">
        <f t="shared" si="159"/>
        <v>2.4861868030631857E-2</v>
      </c>
      <c r="AQ802" s="122">
        <f t="shared" si="160"/>
        <v>1.9012892599414053E-2</v>
      </c>
      <c r="AR802" s="122">
        <f t="shared" si="161"/>
        <v>0.10981897671074334</v>
      </c>
      <c r="AS802" s="122">
        <f t="shared" si="162"/>
        <v>4.9216550924170779E-2</v>
      </c>
      <c r="AT802" s="122">
        <f t="shared" si="163"/>
        <v>0.15356285800759878</v>
      </c>
      <c r="AU802" s="122">
        <f t="shared" si="164"/>
        <v>0.16821954303070255</v>
      </c>
      <c r="AV802" s="122">
        <f t="shared" si="165"/>
        <v>9.2682073064341893E-3</v>
      </c>
      <c r="AW802" s="122">
        <f t="shared" si="166"/>
        <v>0.17350668074504685</v>
      </c>
      <c r="AX802" s="122">
        <f t="shared" si="167"/>
        <v>0.99999999999999978</v>
      </c>
      <c r="AY802" s="122">
        <f>SUMPRODUCT(AN802:AW802,幕後結果_最佳化!$Z$1005:$AI$1005)</f>
        <v>-0.25303955440280179</v>
      </c>
      <c r="AZ802" s="122">
        <f>(SUMPRODUCT(AN802:AW802,MMULT(AN802:AW802,幕後結果!$AB$9:$AK$18)))*252</f>
        <v>5.2731823619050516E-2</v>
      </c>
      <c r="BA802" s="122">
        <f t="shared" si="168"/>
        <v>0.22963410813520391</v>
      </c>
      <c r="BB802" s="98">
        <f t="shared" si="169"/>
        <v>-1.2887438926475094</v>
      </c>
      <c r="BC802" s="56"/>
      <c r="BD802" s="56"/>
    </row>
    <row r="803" spans="1:56">
      <c r="A803" s="91">
        <v>802</v>
      </c>
      <c r="B803" s="122">
        <v>0.20745583886586982</v>
      </c>
      <c r="C803" s="122">
        <v>0.51770847983737833</v>
      </c>
      <c r="D803" s="122">
        <v>0.64153055108069768</v>
      </c>
      <c r="E803" s="122">
        <v>0.12223005351433813</v>
      </c>
      <c r="F803" s="122">
        <v>0.33744216498945589</v>
      </c>
      <c r="G803" s="122">
        <v>0.41424635784292874</v>
      </c>
      <c r="H803" s="122">
        <v>0.46526252110956623</v>
      </c>
      <c r="I803" s="122">
        <v>0.49660428435737436</v>
      </c>
      <c r="J803" s="122">
        <v>0.25082458580562839</v>
      </c>
      <c r="K803" s="100">
        <v>0.57786602534493126</v>
      </c>
      <c r="L803" s="101"/>
      <c r="M803" s="102">
        <v>802</v>
      </c>
      <c r="N803" s="125">
        <v>-0.81528065788921034</v>
      </c>
      <c r="O803" s="125">
        <v>4.4403163128887521E-2</v>
      </c>
      <c r="P803" s="125">
        <v>0.36255290272964458</v>
      </c>
      <c r="Q803" s="125">
        <v>-1.1639109365552471</v>
      </c>
      <c r="R803" s="125">
        <v>-0.41945404964307609</v>
      </c>
      <c r="S803" s="125">
        <v>-0.21663511759731249</v>
      </c>
      <c r="T803" s="125">
        <v>-8.7184270308688278E-2</v>
      </c>
      <c r="U803" s="122">
        <v>-8.511899625937909E-3</v>
      </c>
      <c r="V803" s="122">
        <v>-0.67189715514011783</v>
      </c>
      <c r="W803" s="94">
        <v>0.19643724179857805</v>
      </c>
      <c r="X803" s="56"/>
      <c r="Y803" s="95">
        <v>802</v>
      </c>
      <c r="Z803" s="122">
        <f>(幕後結果!$AB$2+幕後結果!$AB$4*幕後結果_最佳化!$N1804)*12/3</f>
        <v>-1.0605023493134571</v>
      </c>
      <c r="AA803" s="122">
        <f>(幕後結果!$AC$2+幕後結果!$AC$4*幕後結果_最佳化!$O1804)*12/3</f>
        <v>-1.3875636064534678</v>
      </c>
      <c r="AB803" s="122">
        <f>(幕後結果!$AD$2+幕後結果!$AD$4*幕後結果_最佳化!$P1804)*12/3</f>
        <v>0.53528355897267632</v>
      </c>
      <c r="AC803" s="122">
        <f>(幕後結果!$AE$2+幕後結果!$AE$4*幕後結果_最佳化!$Q1804)*12/3</f>
        <v>8.8433874547301339E-2</v>
      </c>
      <c r="AD803" s="122">
        <f>(幕後結果!$AF$2+幕後結果!$AF$4*幕後結果_最佳化!$R1804)*12/3</f>
        <v>-0.38732842371352572</v>
      </c>
      <c r="AE803" s="122">
        <f>(幕後結果!$AG$2+幕後結果!$AG$4*幕後結果_最佳化!$S1804)*12/3</f>
        <v>-0.60404934346044559</v>
      </c>
      <c r="AF803" s="122">
        <f>(幕後結果!$AH$2+幕後結果!$AH$4*幕後結果_最佳化!$T1804)*12/3</f>
        <v>0.96579974928359269</v>
      </c>
      <c r="AG803" s="122">
        <f>(幕後結果!$AI$2+幕後結果!$AI$4*幕後結果_最佳化!$U1804)*12/3</f>
        <v>-1.336120546334751</v>
      </c>
      <c r="AH803" s="122">
        <f>(幕後結果!$AJ$2+幕後結果!$AJ$4*幕後結果_最佳化!$V1804)*12/3</f>
        <v>-0.52526030575969795</v>
      </c>
      <c r="AI803" s="96">
        <f>(幕後結果!$AK$2+幕後結果!$AK$4*幕後結果_最佳化!$W1804)*12/3</f>
        <v>-0.72638373171748682</v>
      </c>
      <c r="AJ803" s="56"/>
      <c r="AK803" s="56"/>
      <c r="AL803" s="56"/>
      <c r="AM803" s="104">
        <v>802</v>
      </c>
      <c r="AN803" s="122">
        <f t="shared" si="157"/>
        <v>2.9135937783255156E-2</v>
      </c>
      <c r="AO803" s="122">
        <f t="shared" si="158"/>
        <v>0.2571213444804315</v>
      </c>
      <c r="AP803" s="122">
        <f t="shared" si="159"/>
        <v>0.11334391211815868</v>
      </c>
      <c r="AQ803" s="122">
        <f t="shared" si="160"/>
        <v>1.9917269250092198E-2</v>
      </c>
      <c r="AR803" s="122">
        <f t="shared" si="161"/>
        <v>0.15215373458512582</v>
      </c>
      <c r="AS803" s="122">
        <f t="shared" si="162"/>
        <v>0.16204748069428826</v>
      </c>
      <c r="AT803" s="122">
        <f t="shared" si="163"/>
        <v>5.5590256716202151E-2</v>
      </c>
      <c r="AU803" s="122">
        <f t="shared" si="164"/>
        <v>5.2251340531725761E-2</v>
      </c>
      <c r="AV803" s="122">
        <f t="shared" si="165"/>
        <v>2.9938835420762859E-2</v>
      </c>
      <c r="AW803" s="122">
        <f t="shared" si="166"/>
        <v>0.12849988841995738</v>
      </c>
      <c r="AX803" s="122">
        <f t="shared" si="167"/>
        <v>0.99999999999999967</v>
      </c>
      <c r="AY803" s="122">
        <f>SUMPRODUCT(AN803:AW803,幕後結果_最佳化!$Z$1005:$AI$1005)</f>
        <v>-0.27876357340754326</v>
      </c>
      <c r="AZ803" s="122">
        <f>(SUMPRODUCT(AN803:AW803,MMULT(AN803:AW803,幕後結果!$AB$9:$AK$18)))*252</f>
        <v>5.8130694678253339E-2</v>
      </c>
      <c r="BA803" s="122">
        <f t="shared" si="168"/>
        <v>0.24110307894809915</v>
      </c>
      <c r="BB803" s="98">
        <f t="shared" si="169"/>
        <v>-1.3341329974337901</v>
      </c>
      <c r="BC803" s="56"/>
      <c r="BD803" s="56"/>
    </row>
    <row r="804" spans="1:56">
      <c r="A804" s="91">
        <v>803</v>
      </c>
      <c r="B804" s="122">
        <v>1.0711581286242833E-2</v>
      </c>
      <c r="C804" s="122">
        <v>5.8038691167187073E-2</v>
      </c>
      <c r="D804" s="122">
        <v>0.24502974829864588</v>
      </c>
      <c r="E804" s="122">
        <v>0.84157907558521594</v>
      </c>
      <c r="F804" s="122">
        <v>0.70067710802434413</v>
      </c>
      <c r="G804" s="122">
        <v>0.27016463589216499</v>
      </c>
      <c r="H804" s="122">
        <v>0.48203881716145913</v>
      </c>
      <c r="I804" s="122">
        <v>0.37663098035318021</v>
      </c>
      <c r="J804" s="122">
        <v>0.37386451738797422</v>
      </c>
      <c r="K804" s="100">
        <v>5.5064847856095112E-2</v>
      </c>
      <c r="L804" s="101"/>
      <c r="M804" s="102">
        <v>803</v>
      </c>
      <c r="N804" s="125">
        <v>-2.300442514067329</v>
      </c>
      <c r="O804" s="125">
        <v>-1.5714533492448077</v>
      </c>
      <c r="P804" s="125">
        <v>-0.69021419711242404</v>
      </c>
      <c r="Q804" s="125">
        <v>1.0009688903148966</v>
      </c>
      <c r="R804" s="125">
        <v>0.52634894187834247</v>
      </c>
      <c r="S804" s="125">
        <v>-0.61231514430109046</v>
      </c>
      <c r="T804" s="125">
        <v>-4.5037229343608855E-2</v>
      </c>
      <c r="U804" s="122">
        <v>-0.31434113296628169</v>
      </c>
      <c r="V804" s="122">
        <v>-0.32163525167794271</v>
      </c>
      <c r="W804" s="94">
        <v>-1.5976104661589143</v>
      </c>
      <c r="X804" s="56"/>
      <c r="Y804" s="95">
        <v>803</v>
      </c>
      <c r="Z804" s="122">
        <f>(幕後結果!$AB$2+幕後結果!$AB$4*幕後結果_最佳化!$N1805)*12/3</f>
        <v>-2.9044056412923616</v>
      </c>
      <c r="AA804" s="122">
        <f>(幕後結果!$AC$2+幕後結果!$AC$4*幕後結果_最佳化!$O1805)*12/3</f>
        <v>-3.7433701186412343</v>
      </c>
      <c r="AB804" s="122">
        <f>(幕後結果!$AD$2+幕後結果!$AD$4*幕後結果_最佳化!$P1805)*12/3</f>
        <v>-0.98777170894469324</v>
      </c>
      <c r="AC804" s="122">
        <f>(幕後結果!$AE$2+幕後結果!$AE$4*幕後結果_最佳化!$Q1805)*12/3</f>
        <v>1.0420824759675016</v>
      </c>
      <c r="AD804" s="122">
        <f>(幕後結果!$AF$2+幕後結果!$AF$4*幕後結果_最佳化!$R1805)*12/3</f>
        <v>0.20567863460037691</v>
      </c>
      <c r="AE804" s="122">
        <f>(幕後結果!$AG$2+幕後結果!$AG$4*幕後結果_最佳化!$S1805)*12/3</f>
        <v>-0.53442404605747718</v>
      </c>
      <c r="AF804" s="122">
        <f>(幕後結果!$AH$2+幕後結果!$AH$4*幕後結果_最佳化!$T1805)*12/3</f>
        <v>0.61902309833646019</v>
      </c>
      <c r="AG804" s="122">
        <f>(幕後結果!$AI$2+幕後結果!$AI$4*幕後結果_最佳化!$U1805)*12/3</f>
        <v>-2.2493241552788792</v>
      </c>
      <c r="AH804" s="122">
        <f>(幕後結果!$AJ$2+幕後結果!$AJ$4*幕後結果_最佳化!$V1805)*12/3</f>
        <v>-1.0964702894165519</v>
      </c>
      <c r="AI804" s="96">
        <f>(幕後結果!$AK$2+幕後結果!$AK$4*幕後結果_最佳化!$W1805)*12/3</f>
        <v>-1.8104743274336617</v>
      </c>
      <c r="AJ804" s="56"/>
      <c r="AK804" s="56"/>
      <c r="AL804" s="56"/>
      <c r="AM804" s="104">
        <v>803</v>
      </c>
      <c r="AN804" s="122">
        <f t="shared" si="157"/>
        <v>2.5556234920963681E-2</v>
      </c>
      <c r="AO804" s="122">
        <f t="shared" si="158"/>
        <v>0.13037231337537913</v>
      </c>
      <c r="AP804" s="122">
        <f t="shared" si="159"/>
        <v>0.16927868978297295</v>
      </c>
      <c r="AQ804" s="122">
        <f t="shared" si="160"/>
        <v>1.4507043675717848E-3</v>
      </c>
      <c r="AR804" s="122">
        <f t="shared" si="161"/>
        <v>0.17968158850452395</v>
      </c>
      <c r="AS804" s="122">
        <f t="shared" si="162"/>
        <v>0.20217773895908572</v>
      </c>
      <c r="AT804" s="122">
        <f t="shared" si="163"/>
        <v>9.4805679412420615E-2</v>
      </c>
      <c r="AU804" s="122">
        <f t="shared" si="164"/>
        <v>8.7277232339242367E-2</v>
      </c>
      <c r="AV804" s="122">
        <f t="shared" si="165"/>
        <v>3.0306085223112717E-3</v>
      </c>
      <c r="AW804" s="122">
        <f t="shared" si="166"/>
        <v>0.10636920981552846</v>
      </c>
      <c r="AX804" s="122">
        <f t="shared" si="167"/>
        <v>0.99999999999999989</v>
      </c>
      <c r="AY804" s="122">
        <f>SUMPRODUCT(AN804:AW804,幕後結果_最佳化!$Z$1005:$AI$1005)</f>
        <v>-6.1136349534447361E-2</v>
      </c>
      <c r="AZ804" s="122">
        <f>(SUMPRODUCT(AN804:AW804,MMULT(AN804:AW804,幕後結果!$AB$9:$AK$18)))*252</f>
        <v>4.6667434710387846E-2</v>
      </c>
      <c r="BA804" s="122">
        <f t="shared" si="168"/>
        <v>0.2160264676154009</v>
      </c>
      <c r="BB804" s="98">
        <f t="shared" si="169"/>
        <v>-0.48159075451655642</v>
      </c>
      <c r="BC804" s="56"/>
      <c r="BD804" s="56"/>
    </row>
    <row r="805" spans="1:56">
      <c r="A805" s="91">
        <v>804</v>
      </c>
      <c r="B805" s="122">
        <v>0.79981919526977019</v>
      </c>
      <c r="C805" s="122">
        <v>3.9062139365575455E-4</v>
      </c>
      <c r="D805" s="122">
        <v>0.4158611626169797</v>
      </c>
      <c r="E805" s="122">
        <v>0.16758937195801415</v>
      </c>
      <c r="F805" s="122">
        <v>0.33925824673042282</v>
      </c>
      <c r="G805" s="122">
        <v>0.28139868300530257</v>
      </c>
      <c r="H805" s="122">
        <v>0.40013883383250071</v>
      </c>
      <c r="I805" s="122">
        <v>0.18220260892242734</v>
      </c>
      <c r="J805" s="122">
        <v>8.4115757640377042E-2</v>
      </c>
      <c r="K805" s="100">
        <v>6.3522840782335388E-2</v>
      </c>
      <c r="L805" s="101"/>
      <c r="M805" s="102">
        <v>804</v>
      </c>
      <c r="N805" s="125">
        <v>0.84097558996726973</v>
      </c>
      <c r="O805" s="125">
        <v>-3.3593562689990715</v>
      </c>
      <c r="P805" s="125">
        <v>-0.21249314492700044</v>
      </c>
      <c r="Q805" s="125">
        <v>-0.963735116054657</v>
      </c>
      <c r="R805" s="125">
        <v>-0.41448835515473953</v>
      </c>
      <c r="S805" s="125">
        <v>-0.57869147980676572</v>
      </c>
      <c r="T805" s="125">
        <v>-0.25298776523219163</v>
      </c>
      <c r="U805" s="122">
        <v>-0.90700298665116519</v>
      </c>
      <c r="V805" s="122">
        <v>-1.3779085809183971</v>
      </c>
      <c r="W805" s="94">
        <v>-1.5258561970122977</v>
      </c>
      <c r="X805" s="56"/>
      <c r="Y805" s="95">
        <v>804</v>
      </c>
      <c r="Z805" s="122">
        <f>(幕後結果!$AB$2+幕後結果!$AB$4*幕後結果_最佳化!$N1806)*12/3</f>
        <v>0.99582325255880255</v>
      </c>
      <c r="AA805" s="122">
        <f>(幕後結果!$AC$2+幕後結果!$AC$4*幕後結果_最佳化!$O1806)*12/3</f>
        <v>-5.9342883861026552</v>
      </c>
      <c r="AB805" s="122">
        <f>(幕後結果!$AD$2+幕後結果!$AD$4*幕後結果_最佳化!$P1806)*12/3</f>
        <v>0.19045635421171733</v>
      </c>
      <c r="AC805" s="122">
        <f>(幕後結果!$AE$2+幕後結果!$AE$4*幕後結果_最佳化!$Q1806)*12/3</f>
        <v>-0.39224567169044833</v>
      </c>
      <c r="AD805" s="122">
        <f>(幕後結果!$AF$2+幕後結果!$AF$4*幕後結果_最佳化!$R1806)*12/3</f>
        <v>-0.86087781605446256</v>
      </c>
      <c r="AE805" s="122">
        <f>(幕後結果!$AG$2+幕後結果!$AG$4*幕後結果_最佳化!$S1806)*12/3</f>
        <v>-1.3867386849283203</v>
      </c>
      <c r="AF805" s="122">
        <f>(幕後結果!$AH$2+幕後結果!$AH$4*幕後結果_最佳化!$T1806)*12/3</f>
        <v>1.1715560239249507</v>
      </c>
      <c r="AG805" s="122">
        <f>(幕後結果!$AI$2+幕後結果!$AI$4*幕後結果_最佳化!$U1806)*12/3</f>
        <v>-1.3719100817448169</v>
      </c>
      <c r="AH805" s="122">
        <f>(幕後結果!$AJ$2+幕後結果!$AJ$4*幕後結果_最佳化!$V1806)*12/3</f>
        <v>-1.9665861715388384</v>
      </c>
      <c r="AI805" s="96">
        <f>(幕後結果!$AK$2+幕後結果!$AK$4*幕後結果_最佳化!$W1806)*12/3</f>
        <v>-1.65919158413054</v>
      </c>
      <c r="AJ805" s="56"/>
      <c r="AK805" s="56"/>
      <c r="AL805" s="56"/>
      <c r="AM805" s="104">
        <v>804</v>
      </c>
      <c r="AN805" s="122">
        <f t="shared" si="157"/>
        <v>0.19053977381150894</v>
      </c>
      <c r="AO805" s="122">
        <f t="shared" si="158"/>
        <v>7.7184669930135105E-2</v>
      </c>
      <c r="AP805" s="122">
        <f t="shared" si="159"/>
        <v>0.18022803998748052</v>
      </c>
      <c r="AQ805" s="122">
        <f t="shared" si="160"/>
        <v>5.7685950322644584E-2</v>
      </c>
      <c r="AR805" s="122">
        <f t="shared" si="161"/>
        <v>5.1410052652543434E-2</v>
      </c>
      <c r="AS805" s="122">
        <f t="shared" si="162"/>
        <v>0.18825562192105508</v>
      </c>
      <c r="AT805" s="122">
        <f t="shared" si="163"/>
        <v>3.1324162959478798E-2</v>
      </c>
      <c r="AU805" s="122">
        <f t="shared" si="164"/>
        <v>0.16884787312011795</v>
      </c>
      <c r="AV805" s="122">
        <f t="shared" si="165"/>
        <v>3.7747465859464056E-2</v>
      </c>
      <c r="AW805" s="122">
        <f t="shared" si="166"/>
        <v>1.6776389435571387E-2</v>
      </c>
      <c r="AX805" s="122">
        <f t="shared" si="167"/>
        <v>0.99999999999999978</v>
      </c>
      <c r="AY805" s="122">
        <f>SUMPRODUCT(AN805:AW805,幕後結果_最佳化!$Z$1005:$AI$1005)</f>
        <v>-2.2614852542596348E-2</v>
      </c>
      <c r="AZ805" s="122">
        <f>(SUMPRODUCT(AN805:AW805,MMULT(AN805:AW805,幕後結果!$AB$9:$AK$18)))*252</f>
        <v>6.4376441230028766E-2</v>
      </c>
      <c r="BA805" s="122">
        <f t="shared" si="168"/>
        <v>0.253725129283697</v>
      </c>
      <c r="BB805" s="98">
        <f t="shared" si="169"/>
        <v>-0.25821191904623053</v>
      </c>
      <c r="BC805" s="56"/>
      <c r="BD805" s="56"/>
    </row>
    <row r="806" spans="1:56">
      <c r="A806" s="91">
        <v>805</v>
      </c>
      <c r="B806" s="122">
        <v>0.88452893892995177</v>
      </c>
      <c r="C806" s="122">
        <v>7.4556358503654385E-2</v>
      </c>
      <c r="D806" s="122">
        <v>0.51482421042953197</v>
      </c>
      <c r="E806" s="122">
        <v>0.36585231004753616</v>
      </c>
      <c r="F806" s="122">
        <v>0.84428986234941039</v>
      </c>
      <c r="G806" s="122">
        <v>0.39835834488583899</v>
      </c>
      <c r="H806" s="122">
        <v>1.2021526096478885E-2</v>
      </c>
      <c r="I806" s="122">
        <v>2.9641329961072715E-2</v>
      </c>
      <c r="J806" s="122">
        <v>0.75276214345420245</v>
      </c>
      <c r="K806" s="100">
        <v>0.24588614887592453</v>
      </c>
      <c r="L806" s="101"/>
      <c r="M806" s="102">
        <v>805</v>
      </c>
      <c r="N806" s="125">
        <v>1.1979355153002171</v>
      </c>
      <c r="O806" s="125">
        <v>-1.4426726152263947</v>
      </c>
      <c r="P806" s="125">
        <v>3.7167340468929208E-2</v>
      </c>
      <c r="Q806" s="125">
        <v>-0.34285889017629723</v>
      </c>
      <c r="R806" s="125">
        <v>1.0122463591823725</v>
      </c>
      <c r="S806" s="125">
        <v>-0.2575986265895282</v>
      </c>
      <c r="T806" s="125">
        <v>-2.25644058735169</v>
      </c>
      <c r="U806" s="122">
        <v>-1.8860912448574465</v>
      </c>
      <c r="V806" s="122">
        <v>0.68320753327831851</v>
      </c>
      <c r="W806" s="94">
        <v>-0.6874927025935873</v>
      </c>
      <c r="X806" s="56"/>
      <c r="Y806" s="95">
        <v>805</v>
      </c>
      <c r="Z806" s="122">
        <f>(幕後結果!$AB$2+幕後結果!$AB$4*幕後結果_最佳化!$N1807)*12/3</f>
        <v>1.439006989528564</v>
      </c>
      <c r="AA806" s="122">
        <f>(幕後結果!$AC$2+幕後結果!$AC$4*幕後結果_最佳化!$O1807)*12/3</f>
        <v>-3.2619440423945272</v>
      </c>
      <c r="AB806" s="122">
        <f>(幕後結果!$AD$2+幕後結果!$AD$4*幕後結果_最佳化!$P1807)*12/3</f>
        <v>0.70882557786463762</v>
      </c>
      <c r="AC806" s="122">
        <f>(幕後結果!$AE$2+幕後結果!$AE$4*幕後結果_最佳化!$Q1807)*12/3</f>
        <v>0.46973396613377361</v>
      </c>
      <c r="AD806" s="122">
        <f>(幕後結果!$AF$2+幕後結果!$AF$4*幕後結果_最佳化!$R1807)*12/3</f>
        <v>0.3715022588403028</v>
      </c>
      <c r="AE806" s="122">
        <f>(幕後結果!$AG$2+幕後結果!$AG$4*幕後結果_最佳化!$S1807)*12/3</f>
        <v>-5.5979651187325674E-2</v>
      </c>
      <c r="AF806" s="122">
        <f>(幕後結果!$AH$2+幕後結果!$AH$4*幕後結果_最佳化!$T1807)*12/3</f>
        <v>-0.34430311459088347</v>
      </c>
      <c r="AG806" s="122">
        <f>(幕後結果!$AI$2+幕後結果!$AI$4*幕後結果_最佳化!$U1807)*12/3</f>
        <v>-2.1915786364422432</v>
      </c>
      <c r="AH806" s="122">
        <f>(幕後結果!$AJ$2+幕後結果!$AJ$4*幕後結果_最佳化!$V1807)*12/3</f>
        <v>-0.20934416524229546</v>
      </c>
      <c r="AI806" s="96">
        <f>(幕後結果!$AK$2+幕後結果!$AK$4*幕後結果_最佳化!$W1807)*12/3</f>
        <v>-0.68856535321917012</v>
      </c>
      <c r="AJ806" s="56"/>
      <c r="AK806" s="56"/>
      <c r="AL806" s="56"/>
      <c r="AM806" s="104">
        <v>805</v>
      </c>
      <c r="AN806" s="122">
        <f t="shared" si="157"/>
        <v>0.13517180715584437</v>
      </c>
      <c r="AO806" s="122">
        <f t="shared" si="158"/>
        <v>4.0590345200321926E-2</v>
      </c>
      <c r="AP806" s="122">
        <f t="shared" si="159"/>
        <v>0.18680359654478434</v>
      </c>
      <c r="AQ806" s="122">
        <f t="shared" si="160"/>
        <v>0.13212570537626675</v>
      </c>
      <c r="AR806" s="122">
        <f t="shared" si="161"/>
        <v>0.18377618543383312</v>
      </c>
      <c r="AS806" s="122">
        <f t="shared" si="162"/>
        <v>0.13860287181649075</v>
      </c>
      <c r="AT806" s="122">
        <f t="shared" si="163"/>
        <v>3.5653852764169387E-2</v>
      </c>
      <c r="AU806" s="122">
        <f t="shared" si="164"/>
        <v>1.1521103434312372E-2</v>
      </c>
      <c r="AV806" s="122">
        <f t="shared" si="165"/>
        <v>1.4829993166740347E-2</v>
      </c>
      <c r="AW806" s="122">
        <f t="shared" si="166"/>
        <v>0.12092453910723668</v>
      </c>
      <c r="AX806" s="122">
        <f t="shared" si="167"/>
        <v>1.0000000000000002</v>
      </c>
      <c r="AY806" s="122">
        <f>SUMPRODUCT(AN806:AW806,幕後結果_最佳化!$Z$1005:$AI$1005)</f>
        <v>0.15161109329420061</v>
      </c>
      <c r="AZ806" s="122">
        <f>(SUMPRODUCT(AN806:AW806,MMULT(AN806:AW806,幕後結果!$AB$9:$AK$18)))*252</f>
        <v>4.5331103927223802E-2</v>
      </c>
      <c r="BA806" s="122">
        <f t="shared" si="168"/>
        <v>0.21291102349860563</v>
      </c>
      <c r="BB806" s="98">
        <f t="shared" si="169"/>
        <v>0.51059401015425854</v>
      </c>
      <c r="BC806" s="56"/>
      <c r="BD806" s="56"/>
    </row>
    <row r="807" spans="1:56">
      <c r="A807" s="91">
        <v>806</v>
      </c>
      <c r="B807" s="122">
        <v>0.44345182865448818</v>
      </c>
      <c r="C807" s="122">
        <v>0.51645189986997231</v>
      </c>
      <c r="D807" s="122">
        <v>0.41063853640377768</v>
      </c>
      <c r="E807" s="122">
        <v>2.1160912992560954E-2</v>
      </c>
      <c r="F807" s="122">
        <v>9.2615822305903484E-2</v>
      </c>
      <c r="G807" s="122">
        <v>0.9841886157251134</v>
      </c>
      <c r="H807" s="122">
        <v>9.836756786852785E-2</v>
      </c>
      <c r="I807" s="122">
        <v>0.93386103222544925</v>
      </c>
      <c r="J807" s="122">
        <v>0.4816157270403556</v>
      </c>
      <c r="K807" s="100">
        <v>6.0184434064447512E-3</v>
      </c>
      <c r="L807" s="101"/>
      <c r="M807" s="102">
        <v>806</v>
      </c>
      <c r="N807" s="125">
        <v>-0.1422232630490611</v>
      </c>
      <c r="O807" s="125">
        <v>4.1250493061783695E-2</v>
      </c>
      <c r="P807" s="125">
        <v>-0.22590273214352791</v>
      </c>
      <c r="Q807" s="125">
        <v>-2.030341624098623</v>
      </c>
      <c r="R807" s="125">
        <v>-1.324817634005989</v>
      </c>
      <c r="S807" s="125">
        <v>2.1491467539724942</v>
      </c>
      <c r="T807" s="125">
        <v>-1.2909092840031551</v>
      </c>
      <c r="U807" s="122">
        <v>1.5051794945663286</v>
      </c>
      <c r="V807" s="122">
        <v>-4.6098860692080919E-2</v>
      </c>
      <c r="W807" s="94">
        <v>-2.5110610798624262</v>
      </c>
      <c r="X807" s="56"/>
      <c r="Y807" s="95">
        <v>806</v>
      </c>
      <c r="Z807" s="122">
        <f>(幕後結果!$AB$2+幕後結果!$AB$4*幕後結果_最佳化!$N1808)*12/3</f>
        <v>-0.22486767362215346</v>
      </c>
      <c r="AA807" s="122">
        <f>(幕後結果!$AC$2+幕後結果!$AC$4*幕後結果_最佳化!$O1808)*12/3</f>
        <v>-1.3334295743349129</v>
      </c>
      <c r="AB807" s="122">
        <f>(幕後結果!$AD$2+幕後結果!$AD$4*幕後結果_最佳化!$P1808)*12/3</f>
        <v>0.22810503930014234</v>
      </c>
      <c r="AC807" s="122">
        <f>(幕後結果!$AE$2+幕後結果!$AE$4*幕後結果_最佳化!$Q1808)*12/3</f>
        <v>-0.63903767940178469</v>
      </c>
      <c r="AD807" s="122">
        <f>(幕後結果!$AF$2+幕後結果!$AF$4*幕後結果_最佳化!$R1808)*12/3</f>
        <v>-1.1515992481393236</v>
      </c>
      <c r="AE807" s="122">
        <f>(幕後結果!$AG$2+幕後結果!$AG$4*幕後結果_最佳化!$S1808)*12/3</f>
        <v>0.59013856451980606</v>
      </c>
      <c r="AF807" s="122">
        <f>(幕後結果!$AH$2+幕後結果!$AH$4*幕後結果_最佳化!$T1808)*12/3</f>
        <v>-0.26551844526672586</v>
      </c>
      <c r="AG807" s="122">
        <f>(幕後結果!$AI$2+幕後結果!$AI$4*幕後結果_最佳化!$U1808)*12/3</f>
        <v>0.71492645202182936</v>
      </c>
      <c r="AH807" s="122">
        <f>(幕後結果!$AJ$2+幕後結果!$AJ$4*幕後結果_最佳化!$V1808)*12/3</f>
        <v>-0.20648507537936137</v>
      </c>
      <c r="AI807" s="96">
        <f>(幕後結果!$AK$2+幕後結果!$AK$4*幕後結果_最佳化!$W1808)*12/3</f>
        <v>-1.8108584319816112</v>
      </c>
      <c r="AJ807" s="56"/>
      <c r="AK807" s="56"/>
      <c r="AL807" s="56"/>
      <c r="AM807" s="104">
        <v>806</v>
      </c>
      <c r="AN807" s="122">
        <f t="shared" si="157"/>
        <v>2.0887320932670969E-2</v>
      </c>
      <c r="AO807" s="122">
        <f t="shared" si="158"/>
        <v>0.12506960188688754</v>
      </c>
      <c r="AP807" s="122">
        <f t="shared" si="159"/>
        <v>0.11035032967604347</v>
      </c>
      <c r="AQ807" s="122">
        <f t="shared" si="160"/>
        <v>8.8357948497003458E-2</v>
      </c>
      <c r="AR807" s="122">
        <f t="shared" si="161"/>
        <v>6.0689726447808401E-2</v>
      </c>
      <c r="AS807" s="122">
        <f t="shared" si="162"/>
        <v>0.13898240588147381</v>
      </c>
      <c r="AT807" s="122">
        <f t="shared" si="163"/>
        <v>7.5552862391006809E-2</v>
      </c>
      <c r="AU807" s="122">
        <f t="shared" si="164"/>
        <v>0.11457683621112356</v>
      </c>
      <c r="AV807" s="122">
        <f t="shared" si="165"/>
        <v>0.13852177804307123</v>
      </c>
      <c r="AW807" s="122">
        <f t="shared" si="166"/>
        <v>0.12701119003291089</v>
      </c>
      <c r="AX807" s="122">
        <f t="shared" si="167"/>
        <v>1.0000000000000002</v>
      </c>
      <c r="AY807" s="122">
        <f>SUMPRODUCT(AN807:AW807,幕後結果_最佳化!$Z$1005:$AI$1005)</f>
        <v>-5.2689001287095853E-2</v>
      </c>
      <c r="AZ807" s="122">
        <f>(SUMPRODUCT(AN807:AW807,MMULT(AN807:AW807,幕後結果!$AB$9:$AK$18)))*252</f>
        <v>4.6363271396207134E-2</v>
      </c>
      <c r="BA807" s="122">
        <f t="shared" si="168"/>
        <v>0.21532132127638251</v>
      </c>
      <c r="BB807" s="98">
        <f t="shared" si="169"/>
        <v>-0.44393653503732478</v>
      </c>
      <c r="BC807" s="56"/>
      <c r="BD807" s="56"/>
    </row>
    <row r="808" spans="1:56">
      <c r="A808" s="91">
        <v>807</v>
      </c>
      <c r="B808" s="122">
        <v>0.98855229876319139</v>
      </c>
      <c r="C808" s="122">
        <v>0.94590602660881706</v>
      </c>
      <c r="D808" s="122">
        <v>0.79547697620694002</v>
      </c>
      <c r="E808" s="122">
        <v>0.15887149087819585</v>
      </c>
      <c r="F808" s="122">
        <v>0.39152973218572251</v>
      </c>
      <c r="G808" s="122">
        <v>0.24657298328660371</v>
      </c>
      <c r="H808" s="122">
        <v>0.88540505967999761</v>
      </c>
      <c r="I808" s="122">
        <v>0.11050904211095691</v>
      </c>
      <c r="J808" s="122">
        <v>3.4321340409628531E-2</v>
      </c>
      <c r="K808" s="100">
        <v>0.42732107923625406</v>
      </c>
      <c r="L808" s="101"/>
      <c r="M808" s="102">
        <v>807</v>
      </c>
      <c r="N808" s="125">
        <v>2.2751755249084722</v>
      </c>
      <c r="O808" s="125">
        <v>1.6063913657795044</v>
      </c>
      <c r="P808" s="125">
        <v>0.8255735444129586</v>
      </c>
      <c r="Q808" s="125">
        <v>-0.99910674973825331</v>
      </c>
      <c r="R808" s="125">
        <v>-0.27533423552151848</v>
      </c>
      <c r="S808" s="125">
        <v>-0.6853137347926993</v>
      </c>
      <c r="T808" s="125">
        <v>1.2024483122130245</v>
      </c>
      <c r="U808" s="122">
        <v>-1.2238254426122177</v>
      </c>
      <c r="V808" s="122">
        <v>-1.8207643814777987</v>
      </c>
      <c r="W808" s="94">
        <v>-0.18319864377256428</v>
      </c>
      <c r="X808" s="56"/>
      <c r="Y808" s="95">
        <v>807</v>
      </c>
      <c r="Z808" s="122">
        <f>(幕後結果!$AB$2+幕後結果!$AB$4*幕後結果_最佳化!$N1809)*12/3</f>
        <v>2.7764547509999065</v>
      </c>
      <c r="AA808" s="122">
        <f>(幕後結果!$AC$2+幕後結果!$AC$4*幕後結果_最佳化!$O1809)*12/3</f>
        <v>1.0334845624001809</v>
      </c>
      <c r="AB808" s="122">
        <f>(幕後結果!$AD$2+幕後結果!$AD$4*幕後結果_最佳化!$P1809)*12/3</f>
        <v>2.025663672894622</v>
      </c>
      <c r="AC808" s="122">
        <f>(幕後結果!$AE$2+幕後結果!$AE$4*幕後結果_最佳化!$Q1809)*12/3</f>
        <v>0.77143724950995507</v>
      </c>
      <c r="AD808" s="122">
        <f>(幕後結果!$AF$2+幕後結果!$AF$4*幕後結果_最佳化!$R1809)*12/3</f>
        <v>-0.17856115773328152</v>
      </c>
      <c r="AE808" s="122">
        <f>(幕後結果!$AG$2+幕後結果!$AG$4*幕後結果_最佳化!$S1809)*12/3</f>
        <v>0.30464007430908557</v>
      </c>
      <c r="AF808" s="122">
        <f>(幕後結果!$AH$2+幕後結果!$AH$4*幕後結果_最佳化!$T1809)*12/3</f>
        <v>2.9226399642571423</v>
      </c>
      <c r="AG808" s="122">
        <f>(幕後結果!$AI$2+幕後結果!$AI$4*幕後結果_最佳化!$U1809)*12/3</f>
        <v>-1.2376900694365294</v>
      </c>
      <c r="AH808" s="122">
        <f>(幕後結果!$AJ$2+幕後結果!$AJ$4*幕後結果_最佳化!$V1809)*12/3</f>
        <v>-2.6506891295163537E-2</v>
      </c>
      <c r="AI808" s="96">
        <f>(幕後結果!$AK$2+幕後結果!$AK$4*幕後結果_最佳化!$W1809)*12/3</f>
        <v>1.7104314962290312E-2</v>
      </c>
      <c r="AJ808" s="56"/>
      <c r="AK808" s="56"/>
      <c r="AL808" s="56"/>
      <c r="AM808" s="104">
        <v>807</v>
      </c>
      <c r="AN808" s="122">
        <f t="shared" si="157"/>
        <v>2.5691661751883345E-2</v>
      </c>
      <c r="AO808" s="122">
        <f t="shared" si="158"/>
        <v>9.85515316175513E-2</v>
      </c>
      <c r="AP808" s="122">
        <f t="shared" si="159"/>
        <v>0.20336590522490761</v>
      </c>
      <c r="AQ808" s="122">
        <f t="shared" si="160"/>
        <v>0.13872479056942924</v>
      </c>
      <c r="AR808" s="122">
        <f t="shared" si="161"/>
        <v>0.10038991292890158</v>
      </c>
      <c r="AS808" s="122">
        <f t="shared" si="162"/>
        <v>0.12282137972677534</v>
      </c>
      <c r="AT808" s="122">
        <f t="shared" si="163"/>
        <v>4.5246100234480918E-2</v>
      </c>
      <c r="AU808" s="122">
        <f t="shared" si="164"/>
        <v>3.883106576950868E-3</v>
      </c>
      <c r="AV808" s="122">
        <f t="shared" si="165"/>
        <v>0.14732795365626861</v>
      </c>
      <c r="AW808" s="122">
        <f t="shared" si="166"/>
        <v>0.11399765771285124</v>
      </c>
      <c r="AX808" s="122">
        <f t="shared" si="167"/>
        <v>1</v>
      </c>
      <c r="AY808" s="122">
        <f>SUMPRODUCT(AN808:AW808,幕後結果_最佳化!$Z$1005:$AI$1005)</f>
        <v>0.12668610235440209</v>
      </c>
      <c r="AZ808" s="122">
        <f>(SUMPRODUCT(AN808:AW808,MMULT(AN808:AW808,幕後結果!$AB$9:$AK$18)))*252</f>
        <v>4.6173964887588514E-2</v>
      </c>
      <c r="BA808" s="122">
        <f t="shared" si="168"/>
        <v>0.21488128091480774</v>
      </c>
      <c r="BB808" s="98">
        <f t="shared" si="169"/>
        <v>0.38991810732746002</v>
      </c>
      <c r="BC808" s="56"/>
      <c r="BD808" s="56"/>
    </row>
    <row r="809" spans="1:56">
      <c r="A809" s="91">
        <v>808</v>
      </c>
      <c r="B809" s="122">
        <v>0.46620990287075559</v>
      </c>
      <c r="C809" s="122">
        <v>9.4930987033241321E-2</v>
      </c>
      <c r="D809" s="122">
        <v>2.3678369395819576E-2</v>
      </c>
      <c r="E809" s="122">
        <v>0.16783387565532948</v>
      </c>
      <c r="F809" s="122">
        <v>0.84090141014748365</v>
      </c>
      <c r="G809" s="122">
        <v>0.33744181201582513</v>
      </c>
      <c r="H809" s="122">
        <v>0.21198812838200309</v>
      </c>
      <c r="I809" s="122">
        <v>0.87541809410095839</v>
      </c>
      <c r="J809" s="122">
        <v>0.32666388726418605</v>
      </c>
      <c r="K809" s="100">
        <v>2.5531441071411365E-3</v>
      </c>
      <c r="L809" s="101"/>
      <c r="M809" s="102">
        <v>808</v>
      </c>
      <c r="N809" s="125">
        <v>-8.4800739351974269E-2</v>
      </c>
      <c r="O809" s="125">
        <v>-1.3109875376184958</v>
      </c>
      <c r="P809" s="125">
        <v>-1.9830957182910163</v>
      </c>
      <c r="Q809" s="125">
        <v>-0.96276045271972033</v>
      </c>
      <c r="R809" s="125">
        <v>0.99816948712638109</v>
      </c>
      <c r="S809" s="125">
        <v>-0.4194550157774613</v>
      </c>
      <c r="T809" s="125">
        <v>-0.79954190765154609</v>
      </c>
      <c r="U809" s="122">
        <v>1.1523827852290771</v>
      </c>
      <c r="V809" s="122">
        <v>-0.4491440097376273</v>
      </c>
      <c r="W809" s="94">
        <v>-2.8002510180724003</v>
      </c>
      <c r="X809" s="56"/>
      <c r="Y809" s="95">
        <v>808</v>
      </c>
      <c r="Z809" s="122">
        <f>(幕後結果!$AB$2+幕後結果!$AB$4*幕後結果_最佳化!$N1810)*12/3</f>
        <v>-0.15357471653580043</v>
      </c>
      <c r="AA809" s="122">
        <f>(幕後結果!$AC$2+幕後結果!$AC$4*幕後結果_最佳化!$O1810)*12/3</f>
        <v>-3.1919230360443098</v>
      </c>
      <c r="AB809" s="122">
        <f>(幕後結果!$AD$2+幕後結果!$AD$4*幕後結果_最佳化!$P1810)*12/3</f>
        <v>-1.4135731078545952</v>
      </c>
      <c r="AC809" s="122">
        <f>(幕後結果!$AE$2+幕後結果!$AE$4*幕後結果_最佳化!$Q1810)*12/3</f>
        <v>-0.50966299590296549</v>
      </c>
      <c r="AD809" s="122">
        <f>(幕後結果!$AF$2+幕後結果!$AF$4*幕後結果_最佳化!$R1810)*12/3</f>
        <v>0.17779247427273989</v>
      </c>
      <c r="AE809" s="122">
        <f>(幕後結果!$AG$2+幕後結果!$AG$4*幕後結果_最佳化!$S1810)*12/3</f>
        <v>-1.129581124572226</v>
      </c>
      <c r="AF809" s="122">
        <f>(幕後結果!$AH$2+幕後結果!$AH$4*幕後結果_最佳化!$T1810)*12/3</f>
        <v>0.61602842239724598</v>
      </c>
      <c r="AG809" s="122">
        <f>(幕後結果!$AI$2+幕後結果!$AI$4*幕後結果_最佳化!$U1810)*12/3</f>
        <v>0.67906353469566516</v>
      </c>
      <c r="AH809" s="122">
        <f>(幕後結果!$AJ$2+幕後結果!$AJ$4*幕後結果_最佳化!$V1810)*12/3</f>
        <v>-0.80126215444896987</v>
      </c>
      <c r="AI809" s="96">
        <f>(幕後結果!$AK$2+幕後結果!$AK$4*幕後結果_最佳化!$W1810)*12/3</f>
        <v>-1.8418177249097398</v>
      </c>
      <c r="AJ809" s="56"/>
      <c r="AK809" s="56"/>
      <c r="AL809" s="56"/>
      <c r="AM809" s="104">
        <v>808</v>
      </c>
      <c r="AN809" s="122">
        <f t="shared" si="157"/>
        <v>0.11579770472717466</v>
      </c>
      <c r="AO809" s="122">
        <f t="shared" si="158"/>
        <v>0.13772749499814887</v>
      </c>
      <c r="AP809" s="122">
        <f t="shared" si="159"/>
        <v>8.3892556023686629E-2</v>
      </c>
      <c r="AQ809" s="122">
        <f t="shared" si="160"/>
        <v>1.7821734703155363E-2</v>
      </c>
      <c r="AR809" s="122">
        <f t="shared" si="161"/>
        <v>1.9850542037896043E-2</v>
      </c>
      <c r="AS809" s="122">
        <f t="shared" si="162"/>
        <v>0.17175711308781449</v>
      </c>
      <c r="AT809" s="122">
        <f t="shared" si="163"/>
        <v>7.6097444184714327E-2</v>
      </c>
      <c r="AU809" s="122">
        <f t="shared" si="164"/>
        <v>0.16115409567308286</v>
      </c>
      <c r="AV809" s="122">
        <f t="shared" si="165"/>
        <v>0.14884980198784262</v>
      </c>
      <c r="AW809" s="122">
        <f t="shared" si="166"/>
        <v>6.705151257648409E-2</v>
      </c>
      <c r="AX809" s="122">
        <f t="shared" si="167"/>
        <v>1</v>
      </c>
      <c r="AY809" s="122">
        <f>SUMPRODUCT(AN809:AW809,幕後結果_最佳化!$Z$1005:$AI$1005)</f>
        <v>-0.13855805091035947</v>
      </c>
      <c r="AZ809" s="122">
        <f>(SUMPRODUCT(AN809:AW809,MMULT(AN809:AW809,幕後結果!$AB$9:$AK$18)))*252</f>
        <v>5.8533560564369702E-2</v>
      </c>
      <c r="BA809" s="122">
        <f t="shared" si="168"/>
        <v>0.24193710042978051</v>
      </c>
      <c r="BB809" s="98">
        <f t="shared" si="169"/>
        <v>-0.75002159895284681</v>
      </c>
      <c r="BC809" s="56"/>
      <c r="BD809" s="56"/>
    </row>
    <row r="810" spans="1:56">
      <c r="A810" s="91">
        <v>809</v>
      </c>
      <c r="B810" s="122">
        <v>0.77191078413490222</v>
      </c>
      <c r="C810" s="122">
        <v>0.14434476597036405</v>
      </c>
      <c r="D810" s="122">
        <v>0.55797744439756602</v>
      </c>
      <c r="E810" s="122">
        <v>0.23592316632749322</v>
      </c>
      <c r="F810" s="122">
        <v>0.54414139940613215</v>
      </c>
      <c r="G810" s="122">
        <v>0.21838021693659826</v>
      </c>
      <c r="H810" s="122">
        <v>0.34504803392675543</v>
      </c>
      <c r="I810" s="122">
        <v>0.37877651757070496</v>
      </c>
      <c r="J810" s="122">
        <v>0.47538358882892662</v>
      </c>
      <c r="K810" s="100">
        <v>0.43446560917134813</v>
      </c>
      <c r="L810" s="101"/>
      <c r="M810" s="102">
        <v>809</v>
      </c>
      <c r="N810" s="125">
        <v>0.74515432402840109</v>
      </c>
      <c r="O810" s="125">
        <v>-1.0610008124656227</v>
      </c>
      <c r="P810" s="125">
        <v>0.145843276780797</v>
      </c>
      <c r="Q810" s="125">
        <v>-0.71947819484119258</v>
      </c>
      <c r="R810" s="125">
        <v>0.11087281747822846</v>
      </c>
      <c r="S810" s="125">
        <v>-0.77767533934974908</v>
      </c>
      <c r="T810" s="125">
        <v>-0.39872469743809602</v>
      </c>
      <c r="U810" s="122">
        <v>-0.30869567364453848</v>
      </c>
      <c r="V810" s="122">
        <v>-6.1743400024770544E-2</v>
      </c>
      <c r="W810" s="94">
        <v>-0.1650162162114317</v>
      </c>
      <c r="X810" s="56"/>
      <c r="Y810" s="95">
        <v>809</v>
      </c>
      <c r="Z810" s="122">
        <f>(幕後結果!$AB$2+幕後結果!$AB$4*幕後結果_最佳化!$N1811)*12/3</f>
        <v>0.87685632180221607</v>
      </c>
      <c r="AA810" s="122">
        <f>(幕後結果!$AC$2+幕後結果!$AC$4*幕後結果_最佳化!$O1811)*12/3</f>
        <v>-2.7753123909311781</v>
      </c>
      <c r="AB810" s="122">
        <f>(幕後結果!$AD$2+幕後結果!$AD$4*幕後結果_最佳化!$P1811)*12/3</f>
        <v>0.70532827087874372</v>
      </c>
      <c r="AC810" s="122">
        <f>(幕後結果!$AE$2+幕後結果!$AE$4*幕後結果_最佳化!$Q1811)*12/3</f>
        <v>0.26131470414183677</v>
      </c>
      <c r="AD810" s="122">
        <f>(幕後結果!$AF$2+幕後結果!$AF$4*幕後結果_最佳化!$R1811)*12/3</f>
        <v>-0.19613588208430988</v>
      </c>
      <c r="AE810" s="122">
        <f>(幕後結果!$AG$2+幕後結果!$AG$4*幕後結果_最佳化!$S1811)*12/3</f>
        <v>-0.70891047617064062</v>
      </c>
      <c r="AF810" s="122">
        <f>(幕後結果!$AH$2+幕後結果!$AH$4*幕後結果_最佳化!$T1811)*12/3</f>
        <v>1.1285477994476023</v>
      </c>
      <c r="AG810" s="122">
        <f>(幕後結果!$AI$2+幕後結果!$AI$4*幕後結果_最佳化!$U1811)*12/3</f>
        <v>-0.7770464219218175</v>
      </c>
      <c r="AH810" s="122">
        <f>(幕後結果!$AJ$2+幕後結果!$AJ$4*幕後結果_最佳化!$V1811)*12/3</f>
        <v>-0.21212989634610233</v>
      </c>
      <c r="AI810" s="96">
        <f>(幕後結果!$AK$2+幕後結果!$AK$4*幕後結果_最佳化!$W1811)*12/3</f>
        <v>-0.60279907408344169</v>
      </c>
      <c r="AJ810" s="56"/>
      <c r="AK810" s="56"/>
      <c r="AL810" s="56"/>
      <c r="AM810" s="104">
        <v>809</v>
      </c>
      <c r="AN810" s="122">
        <f t="shared" si="157"/>
        <v>7.7072462046677948E-2</v>
      </c>
      <c r="AO810" s="122">
        <f t="shared" si="158"/>
        <v>0.14487464977820433</v>
      </c>
      <c r="AP810" s="122">
        <f t="shared" si="159"/>
        <v>1.1864938809566393E-2</v>
      </c>
      <c r="AQ810" s="122">
        <f t="shared" si="160"/>
        <v>0.15456586173534653</v>
      </c>
      <c r="AR810" s="122">
        <f t="shared" si="161"/>
        <v>0.11723452366332743</v>
      </c>
      <c r="AS810" s="122">
        <f t="shared" si="162"/>
        <v>0.14133396412004459</v>
      </c>
      <c r="AT810" s="122">
        <f t="shared" si="163"/>
        <v>2.8059285427285842E-2</v>
      </c>
      <c r="AU810" s="122">
        <f t="shared" si="164"/>
        <v>0.1097464558930481</v>
      </c>
      <c r="AV810" s="122">
        <f t="shared" si="165"/>
        <v>0.11334511400030516</v>
      </c>
      <c r="AW810" s="122">
        <f t="shared" si="166"/>
        <v>0.10190274452619384</v>
      </c>
      <c r="AX810" s="122">
        <f t="shared" si="167"/>
        <v>1.0000000000000002</v>
      </c>
      <c r="AY810" s="122">
        <f>SUMPRODUCT(AN810:AW810,幕後結果_最佳化!$Z$1005:$AI$1005)</f>
        <v>-0.11729689626653519</v>
      </c>
      <c r="AZ810" s="122">
        <f>(SUMPRODUCT(AN810:AW810,MMULT(AN810:AW810,幕後結果!$AB$9:$AK$18)))*252</f>
        <v>4.9213222520988781E-2</v>
      </c>
      <c r="BA810" s="122">
        <f t="shared" si="168"/>
        <v>0.22184053399004605</v>
      </c>
      <c r="BB810" s="98">
        <f t="shared" si="169"/>
        <v>-0.722126355293227</v>
      </c>
      <c r="BC810" s="56"/>
      <c r="BD810" s="56"/>
    </row>
    <row r="811" spans="1:56">
      <c r="A811" s="91">
        <v>810</v>
      </c>
      <c r="B811" s="122">
        <v>0.96862277054705781</v>
      </c>
      <c r="C811" s="122">
        <v>0.51175174226981213</v>
      </c>
      <c r="D811" s="122">
        <v>7.6992269214630094E-2</v>
      </c>
      <c r="E811" s="122">
        <v>0.23153220017858622</v>
      </c>
      <c r="F811" s="122">
        <v>0.67640633317878707</v>
      </c>
      <c r="G811" s="122">
        <v>0.55398740804838487</v>
      </c>
      <c r="H811" s="122">
        <v>0.58132458567307888</v>
      </c>
      <c r="I811" s="122">
        <v>0.9335528326625917</v>
      </c>
      <c r="J811" s="122">
        <v>0.66451714533549988</v>
      </c>
      <c r="K811" s="100">
        <v>0.35238792118187301</v>
      </c>
      <c r="L811" s="101"/>
      <c r="M811" s="102">
        <v>810</v>
      </c>
      <c r="N811" s="125">
        <v>1.8609271939152356</v>
      </c>
      <c r="O811" s="125">
        <v>2.9461510898281834E-2</v>
      </c>
      <c r="P811" s="125">
        <v>-1.4255975688364515</v>
      </c>
      <c r="Q811" s="125">
        <v>-0.73381023732244488</v>
      </c>
      <c r="R811" s="125">
        <v>0.45767307658685547</v>
      </c>
      <c r="S811" s="125">
        <v>0.1357420757559657</v>
      </c>
      <c r="T811" s="125">
        <v>0.20528325165668102</v>
      </c>
      <c r="U811" s="122">
        <v>1.5027856223585827</v>
      </c>
      <c r="V811" s="122">
        <v>0.42482300052918542</v>
      </c>
      <c r="W811" s="94">
        <v>-0.3788815273530145</v>
      </c>
      <c r="X811" s="56"/>
      <c r="Y811" s="95">
        <v>810</v>
      </c>
      <c r="Z811" s="122">
        <f>(幕後結果!$AB$2+幕後結果!$AB$4*幕後結果_最佳化!$N1812)*12/3</f>
        <v>2.2621445712456079</v>
      </c>
      <c r="AA811" s="122">
        <f>(幕後結果!$AC$2+幕後結果!$AC$4*幕後結果_最佳化!$O1812)*12/3</f>
        <v>-1.1756317763159252</v>
      </c>
      <c r="AB811" s="122">
        <f>(幕後結果!$AD$2+幕後結果!$AD$4*幕後結果_最佳化!$P1812)*12/3</f>
        <v>-0.20865159953553503</v>
      </c>
      <c r="AC811" s="122">
        <f>(幕後結果!$AE$2+幕後結果!$AE$4*幕後結果_最佳化!$Q1812)*12/3</f>
        <v>0.13561100353185607</v>
      </c>
      <c r="AD811" s="122">
        <f>(幕後結果!$AF$2+幕後結果!$AF$4*幕後結果_最佳化!$R1812)*12/3</f>
        <v>-3.9809787963456529E-2</v>
      </c>
      <c r="AE811" s="122">
        <f>(幕後結果!$AG$2+幕後結果!$AG$4*幕後結果_最佳化!$S1812)*12/3</f>
        <v>0.21131332199071318</v>
      </c>
      <c r="AF811" s="122">
        <f>(幕後結果!$AH$2+幕後結果!$AH$4*幕後結果_最佳化!$T1812)*12/3</f>
        <v>1.8498271138255784</v>
      </c>
      <c r="AG811" s="122">
        <f>(幕後結果!$AI$2+幕後結果!$AI$4*幕後結果_最佳化!$U1812)*12/3</f>
        <v>1.9389246984216584</v>
      </c>
      <c r="AH811" s="122">
        <f>(幕後結果!$AJ$2+幕後結果!$AJ$4*幕後結果_最佳化!$V1812)*12/3</f>
        <v>0.86592648164528441</v>
      </c>
      <c r="AI811" s="96">
        <f>(幕後結果!$AK$2+幕後結果!$AK$4*幕後結果_最佳化!$W1812)*12/3</f>
        <v>-6.3106232737707157E-2</v>
      </c>
      <c r="AJ811" s="56"/>
      <c r="AK811" s="56"/>
      <c r="AL811" s="56"/>
      <c r="AM811" s="104">
        <v>810</v>
      </c>
      <c r="AN811" s="122">
        <f t="shared" si="157"/>
        <v>8.2985073334971696E-2</v>
      </c>
      <c r="AO811" s="122">
        <f t="shared" si="158"/>
        <v>0.11696966268831936</v>
      </c>
      <c r="AP811" s="122">
        <f t="shared" si="159"/>
        <v>4.3859305913302969E-2</v>
      </c>
      <c r="AQ811" s="122">
        <f t="shared" si="160"/>
        <v>0.1227547698826527</v>
      </c>
      <c r="AR811" s="122">
        <f t="shared" si="161"/>
        <v>0.10661257488659717</v>
      </c>
      <c r="AS811" s="122">
        <f t="shared" si="162"/>
        <v>0.19137836368444575</v>
      </c>
      <c r="AT811" s="122">
        <f t="shared" si="163"/>
        <v>9.7542837957786357E-2</v>
      </c>
      <c r="AU811" s="122">
        <f t="shared" si="164"/>
        <v>1.1020309040257534E-2</v>
      </c>
      <c r="AV811" s="122">
        <f t="shared" si="165"/>
        <v>9.1972005118264574E-2</v>
      </c>
      <c r="AW811" s="122">
        <f t="shared" si="166"/>
        <v>0.13490509749340193</v>
      </c>
      <c r="AX811" s="122">
        <f t="shared" si="167"/>
        <v>1</v>
      </c>
      <c r="AY811" s="122">
        <f>SUMPRODUCT(AN811:AW811,幕後結果_最佳化!$Z$1005:$AI$1005)</f>
        <v>7.446320185226557E-2</v>
      </c>
      <c r="AZ811" s="122">
        <f>(SUMPRODUCT(AN811:AW811,MMULT(AN811:AW811,幕後結果!$AB$9:$AK$18)))*252</f>
        <v>4.6832695380619807E-2</v>
      </c>
      <c r="BA811" s="122">
        <f t="shared" si="168"/>
        <v>0.21640863055945761</v>
      </c>
      <c r="BB811" s="98">
        <f t="shared" si="169"/>
        <v>0.1458500142562183</v>
      </c>
      <c r="BC811" s="56"/>
      <c r="BD811" s="56"/>
    </row>
    <row r="812" spans="1:56">
      <c r="A812" s="91">
        <v>811</v>
      </c>
      <c r="B812" s="122">
        <v>0.66982183113807725</v>
      </c>
      <c r="C812" s="122">
        <v>0.73736015135461264</v>
      </c>
      <c r="D812" s="122">
        <v>0.34031455551734879</v>
      </c>
      <c r="E812" s="122">
        <v>0.34979094783647557</v>
      </c>
      <c r="F812" s="122">
        <v>0.85396900377141738</v>
      </c>
      <c r="G812" s="122">
        <v>0.85618837812653692</v>
      </c>
      <c r="H812" s="122">
        <v>0.57393053557533324</v>
      </c>
      <c r="I812" s="122">
        <v>0.51777312477268223</v>
      </c>
      <c r="J812" s="122">
        <v>0.14511371729995881</v>
      </c>
      <c r="K812" s="100">
        <v>0.1275942678817088</v>
      </c>
      <c r="L812" s="101"/>
      <c r="M812" s="102">
        <v>811</v>
      </c>
      <c r="N812" s="125">
        <v>0.4394212418225662</v>
      </c>
      <c r="O812" s="125">
        <v>0.63522804117196374</v>
      </c>
      <c r="P812" s="125">
        <v>-0.41160480244673758</v>
      </c>
      <c r="Q812" s="125">
        <v>-0.38588492502415178</v>
      </c>
      <c r="R812" s="125">
        <v>1.0536089443791241</v>
      </c>
      <c r="S812" s="125">
        <v>1.0633500322748723</v>
      </c>
      <c r="T812" s="125">
        <v>0.18639000639906986</v>
      </c>
      <c r="U812" s="122">
        <v>4.4565364358269757E-2</v>
      </c>
      <c r="V812" s="122">
        <v>-1.057622819840889</v>
      </c>
      <c r="W812" s="94">
        <v>-1.1378370385391383</v>
      </c>
      <c r="X812" s="56"/>
      <c r="Y812" s="95">
        <v>811</v>
      </c>
      <c r="Z812" s="122">
        <f>(幕後結果!$AB$2+幕後結果!$AB$4*幕後結果_最佳化!$N1813)*12/3</f>
        <v>0.49727329224817313</v>
      </c>
      <c r="AA812" s="122">
        <f>(幕後結果!$AC$2+幕後結果!$AC$4*幕後結果_最佳化!$O1813)*12/3</f>
        <v>-0.46434896990845531</v>
      </c>
      <c r="AB812" s="122">
        <f>(幕後結果!$AD$2+幕後結果!$AD$4*幕後結果_最佳化!$P1813)*12/3</f>
        <v>0.30280460468583592</v>
      </c>
      <c r="AC812" s="122">
        <f>(幕後結果!$AE$2+幕後結果!$AE$4*幕後結果_最佳化!$Q1813)*12/3</f>
        <v>0.64708712517468636</v>
      </c>
      <c r="AD812" s="122">
        <f>(幕後結果!$AF$2+幕後結果!$AF$4*幕後結果_最佳化!$R1813)*12/3</f>
        <v>0.6095800992478716</v>
      </c>
      <c r="AE812" s="122">
        <f>(幕後結果!$AG$2+幕後結果!$AG$4*幕後結果_最佳化!$S1813)*12/3</f>
        <v>1.1782625464685212</v>
      </c>
      <c r="AF812" s="122">
        <f>(幕後結果!$AH$2+幕後結果!$AH$4*幕後結果_最佳化!$T1813)*12/3</f>
        <v>1.6425858483007849</v>
      </c>
      <c r="AG812" s="122">
        <f>(幕後結果!$AI$2+幕後結果!$AI$4*幕後結果_最佳化!$U1813)*12/3</f>
        <v>-0.36486988198674219</v>
      </c>
      <c r="AH812" s="122">
        <f>(幕後結果!$AJ$2+幕後結果!$AJ$4*幕後結果_最佳化!$V1813)*12/3</f>
        <v>-0.24718192776170167</v>
      </c>
      <c r="AI812" s="96">
        <f>(幕後結果!$AK$2+幕後結果!$AK$4*幕後結果_最佳化!$W1813)*12/3</f>
        <v>-0.54597342961068906</v>
      </c>
      <c r="AJ812" s="56"/>
      <c r="AK812" s="56"/>
      <c r="AL812" s="56"/>
      <c r="AM812" s="104">
        <v>811</v>
      </c>
      <c r="AN812" s="122">
        <f t="shared" si="157"/>
        <v>0.14507857779793326</v>
      </c>
      <c r="AO812" s="122">
        <f t="shared" si="158"/>
        <v>2.3688828022065195E-2</v>
      </c>
      <c r="AP812" s="122">
        <f t="shared" si="159"/>
        <v>0.12585457505835956</v>
      </c>
      <c r="AQ812" s="122">
        <f t="shared" si="160"/>
        <v>0.16476230026171151</v>
      </c>
      <c r="AR812" s="122">
        <f t="shared" si="161"/>
        <v>0.1542965673955185</v>
      </c>
      <c r="AS812" s="122">
        <f t="shared" si="162"/>
        <v>3.7594445804079744E-2</v>
      </c>
      <c r="AT812" s="122">
        <f t="shared" si="163"/>
        <v>0.15584078852311792</v>
      </c>
      <c r="AU812" s="122">
        <f t="shared" si="164"/>
        <v>9.9847999610666593E-2</v>
      </c>
      <c r="AV812" s="122">
        <f t="shared" si="165"/>
        <v>9.0380440922116667E-2</v>
      </c>
      <c r="AW812" s="122">
        <f t="shared" si="166"/>
        <v>2.6554766044309622E-3</v>
      </c>
      <c r="AX812" s="122">
        <f t="shared" si="167"/>
        <v>0.99999999999999989</v>
      </c>
      <c r="AY812" s="122">
        <f>SUMPRODUCT(AN812:AW812,幕後結果_最佳化!$Z$1005:$AI$1005)</f>
        <v>0.27293731932511556</v>
      </c>
      <c r="AZ812" s="122">
        <f>(SUMPRODUCT(AN812:AW812,MMULT(AN812:AW812,幕後結果!$AB$9:$AK$18)))*252</f>
        <v>4.4648658593775259E-2</v>
      </c>
      <c r="BA812" s="122">
        <f t="shared" si="168"/>
        <v>0.21130229197473288</v>
      </c>
      <c r="BB812" s="98">
        <f t="shared" si="169"/>
        <v>1.0886645723304458</v>
      </c>
      <c r="BC812" s="56"/>
      <c r="BD812" s="56"/>
    </row>
    <row r="813" spans="1:56">
      <c r="A813" s="91">
        <v>812</v>
      </c>
      <c r="B813" s="122">
        <v>0.98459400362826877</v>
      </c>
      <c r="C813" s="122">
        <v>0.4747662209869834</v>
      </c>
      <c r="D813" s="122">
        <v>0.67674003764710911</v>
      </c>
      <c r="E813" s="122">
        <v>0.76884527077647213</v>
      </c>
      <c r="F813" s="122">
        <v>6.9400052820232538E-2</v>
      </c>
      <c r="G813" s="122">
        <v>0.19558980742788501</v>
      </c>
      <c r="H813" s="122">
        <v>0.92977664861863718</v>
      </c>
      <c r="I813" s="122">
        <v>0.20239211672382185</v>
      </c>
      <c r="J813" s="122">
        <v>0.92198593364093351</v>
      </c>
      <c r="K813" s="100">
        <v>0.54514430999331398</v>
      </c>
      <c r="L813" s="101"/>
      <c r="M813" s="102">
        <v>812</v>
      </c>
      <c r="N813" s="125">
        <v>2.1594923170679419</v>
      </c>
      <c r="O813" s="125">
        <v>-6.3293939114795639E-2</v>
      </c>
      <c r="P813" s="125">
        <v>0.45860210503769994</v>
      </c>
      <c r="Q813" s="125">
        <v>0.73504931892074554</v>
      </c>
      <c r="R813" s="125">
        <v>-1.4802741248484594</v>
      </c>
      <c r="S813" s="125">
        <v>-0.85748008774840556</v>
      </c>
      <c r="T813" s="125">
        <v>1.4741295904846108</v>
      </c>
      <c r="U813" s="122">
        <v>-0.83310727064133583</v>
      </c>
      <c r="V813" s="122">
        <v>1.4185572638286998</v>
      </c>
      <c r="W813" s="94">
        <v>0.11340259810169508</v>
      </c>
      <c r="X813" s="56"/>
      <c r="Y813" s="95">
        <v>812</v>
      </c>
      <c r="Z813" s="122">
        <f>(幕後結果!$AB$2+幕後結果!$AB$4*幕後結果_最佳化!$N1814)*12/3</f>
        <v>2.6328282183923717</v>
      </c>
      <c r="AA813" s="122">
        <f>(幕後結果!$AC$2+幕後結果!$AC$4*幕後結果_最佳化!$O1814)*12/3</f>
        <v>-1.277514698133521</v>
      </c>
      <c r="AB813" s="122">
        <f>(幕後結果!$AD$2+幕後結果!$AD$4*幕後結果_最佳化!$P1814)*12/3</f>
        <v>1.5034638434017618</v>
      </c>
      <c r="AC813" s="122">
        <f>(幕後結果!$AE$2+幕後結果!$AE$4*幕後結果_最佳化!$Q1814)*12/3</f>
        <v>1.646671647274774</v>
      </c>
      <c r="AD813" s="122">
        <f>(幕後結果!$AF$2+幕後結果!$AF$4*幕後結果_最佳化!$R1814)*12/3</f>
        <v>-1.0596114728031432</v>
      </c>
      <c r="AE813" s="122">
        <f>(幕後結果!$AG$2+幕後結果!$AG$4*幕後結果_最佳化!$S1814)*12/3</f>
        <v>0.49496130408486155</v>
      </c>
      <c r="AF813" s="122">
        <f>(幕後結果!$AH$2+幕後結果!$AH$4*幕後結果_最佳化!$T1814)*12/3</f>
        <v>2.6954508573256688</v>
      </c>
      <c r="AG813" s="122">
        <f>(幕後結果!$AI$2+幕後結果!$AI$4*幕後結果_最佳化!$U1814)*12/3</f>
        <v>-0.99778678935691767</v>
      </c>
      <c r="AH813" s="122">
        <f>(幕後結果!$AJ$2+幕後結果!$AJ$4*幕後結果_最佳化!$V1814)*12/3</f>
        <v>1.6493058278804025</v>
      </c>
      <c r="AI813" s="96">
        <f>(幕後結果!$AK$2+幕後結果!$AK$4*幕後結果_最佳化!$W1814)*12/3</f>
        <v>-5.7732895657004013E-2</v>
      </c>
      <c r="AJ813" s="56"/>
      <c r="AK813" s="56"/>
      <c r="AL813" s="56"/>
      <c r="AM813" s="104">
        <v>812</v>
      </c>
      <c r="AN813" s="122">
        <f t="shared" si="157"/>
        <v>6.4061848400835744E-2</v>
      </c>
      <c r="AO813" s="122">
        <f t="shared" si="158"/>
        <v>0.10663176257415585</v>
      </c>
      <c r="AP813" s="122">
        <f t="shared" si="159"/>
        <v>0.15187144248566936</v>
      </c>
      <c r="AQ813" s="122">
        <f t="shared" si="160"/>
        <v>0.15040374042053356</v>
      </c>
      <c r="AR813" s="122">
        <f t="shared" si="161"/>
        <v>0.11885369176442689</v>
      </c>
      <c r="AS813" s="122">
        <f t="shared" si="162"/>
        <v>4.9170231402076291E-2</v>
      </c>
      <c r="AT813" s="122">
        <f t="shared" si="163"/>
        <v>6.913460611992843E-2</v>
      </c>
      <c r="AU813" s="122">
        <f t="shared" si="164"/>
        <v>5.8713733552304415E-2</v>
      </c>
      <c r="AV813" s="122">
        <f t="shared" si="165"/>
        <v>8.1536265881039974E-2</v>
      </c>
      <c r="AW813" s="122">
        <f t="shared" si="166"/>
        <v>0.14962267739902968</v>
      </c>
      <c r="AX813" s="122">
        <f t="shared" si="167"/>
        <v>1</v>
      </c>
      <c r="AY813" s="122">
        <f>SUMPRODUCT(AN813:AW813,幕後結果_最佳化!$Z$1005:$AI$1005)</f>
        <v>3.1758737376375773E-2</v>
      </c>
      <c r="AZ813" s="122">
        <f>(SUMPRODUCT(AN813:AW813,MMULT(AN813:AW813,幕後結果!$AB$9:$AK$18)))*252</f>
        <v>4.0591316043484871E-2</v>
      </c>
      <c r="BA813" s="122">
        <f t="shared" si="168"/>
        <v>0.20147286676742571</v>
      </c>
      <c r="BB813" s="98">
        <f t="shared" si="169"/>
        <v>-5.5299072288902157E-2</v>
      </c>
      <c r="BC813" s="56"/>
      <c r="BD813" s="56"/>
    </row>
    <row r="814" spans="1:56">
      <c r="A814" s="91">
        <v>813</v>
      </c>
      <c r="B814" s="122">
        <v>0.4862482593452071</v>
      </c>
      <c r="C814" s="122">
        <v>0.62408937564800038</v>
      </c>
      <c r="D814" s="122">
        <v>0.19909881789130934</v>
      </c>
      <c r="E814" s="122">
        <v>0.13893402071084848</v>
      </c>
      <c r="F814" s="122">
        <v>0.20996079788490274</v>
      </c>
      <c r="G814" s="122">
        <v>0.20542604554053701</v>
      </c>
      <c r="H814" s="122">
        <v>0.32156783784875675</v>
      </c>
      <c r="I814" s="122">
        <v>0.71719767043167493</v>
      </c>
      <c r="J814" s="122">
        <v>0.14307059068356232</v>
      </c>
      <c r="K814" s="100">
        <v>0.24651763493736634</v>
      </c>
      <c r="L814" s="101"/>
      <c r="M814" s="102">
        <v>813</v>
      </c>
      <c r="N814" s="125">
        <v>-3.4477331188564421E-2</v>
      </c>
      <c r="O814" s="125">
        <v>0.31623881433554568</v>
      </c>
      <c r="P814" s="125">
        <v>-0.84484455262729785</v>
      </c>
      <c r="Q814" s="125">
        <v>-1.0851210588615909</v>
      </c>
      <c r="R814" s="125">
        <v>-0.80655727786855969</v>
      </c>
      <c r="S814" s="125">
        <v>-0.8223950580708409</v>
      </c>
      <c r="T814" s="125">
        <v>-0.46331907406611406</v>
      </c>
      <c r="U814" s="122">
        <v>0.57453672065070049</v>
      </c>
      <c r="V814" s="122">
        <v>-1.066625056103349</v>
      </c>
      <c r="W814" s="94">
        <v>-0.68548920564690441</v>
      </c>
      <c r="X814" s="56"/>
      <c r="Y814" s="95">
        <v>813</v>
      </c>
      <c r="Z814" s="122">
        <f>(幕後結果!$AB$2+幕後結果!$AB$4*幕後結果_最佳化!$N1815)*12/3</f>
        <v>-9.1095669157828449E-2</v>
      </c>
      <c r="AA814" s="122">
        <f>(幕後結果!$AC$2+幕後結果!$AC$4*幕後結果_最佳化!$O1815)*12/3</f>
        <v>-0.94511410011214492</v>
      </c>
      <c r="AB814" s="122">
        <f>(幕後結果!$AD$2+幕後結果!$AD$4*幕後結果_最佳化!$P1815)*12/3</f>
        <v>-0.24748463515926666</v>
      </c>
      <c r="AC814" s="122">
        <f>(幕後結果!$AE$2+幕後結果!$AE$4*幕後結果_最佳化!$Q1815)*12/3</f>
        <v>-4.5517878080976959E-2</v>
      </c>
      <c r="AD814" s="122">
        <f>(幕後結果!$AF$2+幕後結果!$AF$4*幕後結果_最佳化!$R1815)*12/3</f>
        <v>-0.75858740803875424</v>
      </c>
      <c r="AE814" s="122">
        <f>(幕後結果!$AG$2+幕後結果!$AG$4*幕後結果_最佳化!$S1815)*12/3</f>
        <v>-1.0271129572422086</v>
      </c>
      <c r="AF814" s="122">
        <f>(幕後結果!$AH$2+幕後結果!$AH$4*幕後結果_最佳化!$T1815)*12/3</f>
        <v>0.63114247929594336</v>
      </c>
      <c r="AG814" s="122">
        <f>(幕後結果!$AI$2+幕後結果!$AI$4*幕後結果_最佳化!$U1815)*12/3</f>
        <v>-0.37183502472113134</v>
      </c>
      <c r="AH814" s="122">
        <f>(幕後結果!$AJ$2+幕後結果!$AJ$4*幕後結果_最佳化!$V1815)*12/3</f>
        <v>-0.72215974185226672</v>
      </c>
      <c r="AI814" s="96">
        <f>(幕後結果!$AK$2+幕後結果!$AK$4*幕後結果_最佳化!$W1815)*12/3</f>
        <v>-1.0480577963100479</v>
      </c>
      <c r="AJ814" s="56"/>
      <c r="AK814" s="56"/>
      <c r="AL814" s="56"/>
      <c r="AM814" s="104">
        <v>813</v>
      </c>
      <c r="AN814" s="122">
        <f t="shared" si="157"/>
        <v>0.14214358535043939</v>
      </c>
      <c r="AO814" s="122">
        <f t="shared" si="158"/>
        <v>0.14216054051398985</v>
      </c>
      <c r="AP814" s="122">
        <f t="shared" si="159"/>
        <v>6.6706664977442112E-2</v>
      </c>
      <c r="AQ814" s="122">
        <f t="shared" si="160"/>
        <v>6.2473705757039623E-2</v>
      </c>
      <c r="AR814" s="122">
        <f t="shared" si="161"/>
        <v>0.11514649866049054</v>
      </c>
      <c r="AS814" s="122">
        <f t="shared" si="162"/>
        <v>8.480059180120246E-2</v>
      </c>
      <c r="AT814" s="122">
        <f t="shared" si="163"/>
        <v>0.15004836877845723</v>
      </c>
      <c r="AU814" s="122">
        <f t="shared" si="164"/>
        <v>7.5482840205102902E-2</v>
      </c>
      <c r="AV814" s="122">
        <f t="shared" si="165"/>
        <v>3.8226429820856757E-2</v>
      </c>
      <c r="AW814" s="122">
        <f t="shared" si="166"/>
        <v>0.12281077413497904</v>
      </c>
      <c r="AX814" s="122">
        <f t="shared" si="167"/>
        <v>1</v>
      </c>
      <c r="AY814" s="122">
        <f>SUMPRODUCT(AN814:AW814,幕後結果_最佳化!$Z$1005:$AI$1005)</f>
        <v>-3.323969369690577E-2</v>
      </c>
      <c r="AZ814" s="122">
        <f>(SUMPRODUCT(AN814:AW814,MMULT(AN814:AW814,幕後結果!$AB$9:$AK$18)))*252</f>
        <v>4.7253834450263051E-2</v>
      </c>
      <c r="BA814" s="122">
        <f t="shared" si="168"/>
        <v>0.21737947108745814</v>
      </c>
      <c r="BB814" s="98">
        <f t="shared" si="169"/>
        <v>-0.35026165679772275</v>
      </c>
      <c r="BC814" s="56"/>
      <c r="BD814" s="56"/>
    </row>
    <row r="815" spans="1:56">
      <c r="A815" s="91">
        <v>814</v>
      </c>
      <c r="B815" s="122">
        <v>0.46001924698295715</v>
      </c>
      <c r="C815" s="122">
        <v>0.82460787583679585</v>
      </c>
      <c r="D815" s="122">
        <v>0.41925890737432758</v>
      </c>
      <c r="E815" s="122">
        <v>0.72644541852652833</v>
      </c>
      <c r="F815" s="122">
        <v>0.18444759459926008</v>
      </c>
      <c r="G815" s="122">
        <v>0.57883339883083362</v>
      </c>
      <c r="H815" s="122">
        <v>0.51980533174228238</v>
      </c>
      <c r="I815" s="122">
        <v>0.39673752870577084</v>
      </c>
      <c r="J815" s="122">
        <v>0.64675163332609298</v>
      </c>
      <c r="K815" s="100">
        <v>0.38130371495336002</v>
      </c>
      <c r="L815" s="101"/>
      <c r="M815" s="102">
        <v>814</v>
      </c>
      <c r="N815" s="125">
        <v>-0.10038523166102896</v>
      </c>
      <c r="O815" s="125">
        <v>0.9330691846895921</v>
      </c>
      <c r="P815" s="125">
        <v>-0.20378973506456863</v>
      </c>
      <c r="Q815" s="125">
        <v>0.602097613600316</v>
      </c>
      <c r="R815" s="125">
        <v>-0.89854476823182572</v>
      </c>
      <c r="S815" s="125">
        <v>0.19890992919680286</v>
      </c>
      <c r="T815" s="125">
        <v>4.9665014382023698E-2</v>
      </c>
      <c r="U815" s="122">
        <v>-0.2618007544110898</v>
      </c>
      <c r="V815" s="122">
        <v>0.37656522711015111</v>
      </c>
      <c r="W815" s="94">
        <v>-0.30205854974150281</v>
      </c>
      <c r="X815" s="56"/>
      <c r="Y815" s="95">
        <v>814</v>
      </c>
      <c r="Z815" s="122">
        <f>(幕後結果!$AB$2+幕後結果!$AB$4*幕後結果_最佳化!$N1816)*12/3</f>
        <v>-0.17292364914738476</v>
      </c>
      <c r="AA815" s="122">
        <f>(幕後結果!$AC$2+幕後結果!$AC$4*幕後結果_最佳化!$O1816)*12/3</f>
        <v>-0.10080327852411997</v>
      </c>
      <c r="AB815" s="122">
        <f>(幕後結果!$AD$2+幕後結果!$AD$4*幕後結果_最佳化!$P1816)*12/3</f>
        <v>0.35043177309933921</v>
      </c>
      <c r="AC815" s="122">
        <f>(幕後結果!$AE$2+幕後結果!$AE$4*幕後結果_最佳化!$Q1816)*12/3</f>
        <v>1.4318964146345587</v>
      </c>
      <c r="AD815" s="122">
        <f>(幕後結果!$AF$2+幕後結果!$AF$4*幕後結果_最佳化!$R1816)*12/3</f>
        <v>-0.54762425500615175</v>
      </c>
      <c r="AE815" s="122">
        <f>(幕後結果!$AG$2+幕後結果!$AG$4*幕後結果_最佳化!$S1816)*12/3</f>
        <v>0.90174100756274156</v>
      </c>
      <c r="AF815" s="122">
        <f>(幕後結果!$AH$2+幕後結果!$AH$4*幕後結果_最佳化!$T1816)*12/3</f>
        <v>0.90301004587666078</v>
      </c>
      <c r="AG815" s="122">
        <f>(幕後結果!$AI$2+幕後結果!$AI$4*幕後結果_最佳化!$U1816)*12/3</f>
        <v>-1.3985092243240278</v>
      </c>
      <c r="AH815" s="122">
        <f>(幕後結果!$AJ$2+幕後結果!$AJ$4*幕後結果_最佳化!$V1816)*12/3</f>
        <v>0.55893497802094294</v>
      </c>
      <c r="AI815" s="96">
        <f>(幕後結果!$AK$2+幕後結果!$AK$4*幕後結果_最佳化!$W1816)*12/3</f>
        <v>-0.56829354024460232</v>
      </c>
      <c r="AJ815" s="56"/>
      <c r="AK815" s="56"/>
      <c r="AL815" s="56"/>
      <c r="AM815" s="104">
        <v>814</v>
      </c>
      <c r="AN815" s="122">
        <f t="shared" si="157"/>
        <v>3.043767323683802E-2</v>
      </c>
      <c r="AO815" s="122">
        <f t="shared" si="158"/>
        <v>0.11403571608928624</v>
      </c>
      <c r="AP815" s="122">
        <f t="shared" si="159"/>
        <v>1.8032327718698154E-2</v>
      </c>
      <c r="AQ815" s="122">
        <f t="shared" si="160"/>
        <v>0.2224550327570094</v>
      </c>
      <c r="AR815" s="122">
        <f t="shared" si="161"/>
        <v>0.13382235698351236</v>
      </c>
      <c r="AS815" s="122">
        <f t="shared" si="162"/>
        <v>9.3259652520560579E-2</v>
      </c>
      <c r="AT815" s="122">
        <f t="shared" si="163"/>
        <v>0.15039746026832534</v>
      </c>
      <c r="AU815" s="122">
        <f t="shared" si="164"/>
        <v>8.6688425482737919E-2</v>
      </c>
      <c r="AV815" s="122">
        <f t="shared" si="165"/>
        <v>3.21113310273991E-3</v>
      </c>
      <c r="AW815" s="122">
        <f t="shared" si="166"/>
        <v>0.14766022184029212</v>
      </c>
      <c r="AX815" s="122">
        <f t="shared" si="167"/>
        <v>1</v>
      </c>
      <c r="AY815" s="122">
        <f>SUMPRODUCT(AN815:AW815,幕後結果_最佳化!$Z$1005:$AI$1005)</f>
        <v>9.865506455207311E-2</v>
      </c>
      <c r="AZ815" s="122">
        <f>(SUMPRODUCT(AN815:AW815,MMULT(AN815:AW815,幕後結果!$AB$9:$AK$18)))*252</f>
        <v>4.0357157531770278E-2</v>
      </c>
      <c r="BA815" s="122">
        <f t="shared" si="168"/>
        <v>0.20089090952994931</v>
      </c>
      <c r="BB815" s="98">
        <f t="shared" si="169"/>
        <v>0.27753901200671804</v>
      </c>
      <c r="BC815" s="56"/>
      <c r="BD815" s="56"/>
    </row>
    <row r="816" spans="1:56">
      <c r="A816" s="91">
        <v>815</v>
      </c>
      <c r="B816" s="122">
        <v>0.37655821161504011</v>
      </c>
      <c r="C816" s="122">
        <v>0.41008233389182491</v>
      </c>
      <c r="D816" s="122">
        <v>0.87177798177585464</v>
      </c>
      <c r="E816" s="122">
        <v>0.383592073567119</v>
      </c>
      <c r="F816" s="122">
        <v>0.77792937143181562</v>
      </c>
      <c r="G816" s="122">
        <v>0.95061293087162602</v>
      </c>
      <c r="H816" s="122">
        <v>0.35264282924129842</v>
      </c>
      <c r="I816" s="122">
        <v>2.962473060019466E-2</v>
      </c>
      <c r="J816" s="122">
        <v>0.71202433730869252</v>
      </c>
      <c r="K816" s="100">
        <v>0.15745443468275599</v>
      </c>
      <c r="L816" s="101"/>
      <c r="M816" s="102">
        <v>815</v>
      </c>
      <c r="N816" s="125">
        <v>-0.31453278095100262</v>
      </c>
      <c r="O816" s="125">
        <v>-0.22733318867079264</v>
      </c>
      <c r="P816" s="125">
        <v>1.1348360071228183</v>
      </c>
      <c r="Q816" s="125">
        <v>-0.29606014868269037</v>
      </c>
      <c r="R816" s="125">
        <v>0.76521881596053598</v>
      </c>
      <c r="S816" s="125">
        <v>1.6508258592290894</v>
      </c>
      <c r="T816" s="125">
        <v>-0.3781951091220514</v>
      </c>
      <c r="U816" s="122">
        <v>-1.8863377062217022</v>
      </c>
      <c r="V816" s="122">
        <v>0.55930830939460929</v>
      </c>
      <c r="W816" s="94">
        <v>-1.0049750388143424</v>
      </c>
      <c r="X816" s="56"/>
      <c r="Y816" s="95">
        <v>815</v>
      </c>
      <c r="Z816" s="122">
        <f>(幕後結果!$AB$2+幕後結果!$AB$4*幕後結果_最佳化!$N1817)*12/3</f>
        <v>-0.43879862396066183</v>
      </c>
      <c r="AA816" s="122">
        <f>(幕後結果!$AC$2+幕後結果!$AC$4*幕後結果_最佳化!$O1817)*12/3</f>
        <v>-1.7185286001288775</v>
      </c>
      <c r="AB816" s="122">
        <f>(幕後結果!$AD$2+幕後結果!$AD$4*幕後結果_最佳化!$P1817)*12/3</f>
        <v>1.3272554752687209</v>
      </c>
      <c r="AC816" s="122">
        <f>(幕後結果!$AE$2+幕後結果!$AE$4*幕後結果_最佳化!$Q1817)*12/3</f>
        <v>0.88262521776097691</v>
      </c>
      <c r="AD816" s="122">
        <f>(幕後結果!$AF$2+幕後結果!$AF$4*幕後結果_最佳化!$R1817)*12/3</f>
        <v>0.50754938995117493</v>
      </c>
      <c r="AE816" s="122">
        <f>(幕後結果!$AG$2+幕後結果!$AG$4*幕後結果_最佳化!$S1817)*12/3</f>
        <v>1.5314036077079027</v>
      </c>
      <c r="AF816" s="122">
        <f>(幕後結果!$AH$2+幕後結果!$AH$4*幕後結果_最佳化!$T1817)*12/3</f>
        <v>0.97557613951208344</v>
      </c>
      <c r="AG816" s="122">
        <f>(幕後結果!$AI$2+幕後結果!$AI$4*幕後結果_最佳化!$U1817)*12/3</f>
        <v>-2.9679476895632715</v>
      </c>
      <c r="AH816" s="122">
        <f>(幕後結果!$AJ$2+幕後結果!$AJ$4*幕後結果_最佳化!$V1817)*12/3</f>
        <v>0.25240715598537222</v>
      </c>
      <c r="AI816" s="96">
        <f>(幕後結果!$AK$2+幕後結果!$AK$4*幕後結果_最佳化!$W1817)*12/3</f>
        <v>-0.78623579721177217</v>
      </c>
      <c r="AJ816" s="56"/>
      <c r="AK816" s="56"/>
      <c r="AL816" s="56"/>
      <c r="AM816" s="104">
        <v>815</v>
      </c>
      <c r="AN816" s="122">
        <f t="shared" si="157"/>
        <v>0.1034545705881539</v>
      </c>
      <c r="AO816" s="122">
        <f t="shared" si="158"/>
        <v>0.1409618590210589</v>
      </c>
      <c r="AP816" s="122">
        <f t="shared" si="159"/>
        <v>8.998288654636517E-3</v>
      </c>
      <c r="AQ816" s="122">
        <f t="shared" si="160"/>
        <v>7.5104926629302723E-2</v>
      </c>
      <c r="AR816" s="122">
        <f t="shared" si="161"/>
        <v>0.1838199280815217</v>
      </c>
      <c r="AS816" s="122">
        <f t="shared" si="162"/>
        <v>0.12412356385459559</v>
      </c>
      <c r="AT816" s="122">
        <f t="shared" si="163"/>
        <v>0.12431448997025622</v>
      </c>
      <c r="AU816" s="122">
        <f t="shared" si="164"/>
        <v>6.8564947487404215E-2</v>
      </c>
      <c r="AV816" s="122">
        <f t="shared" si="165"/>
        <v>0.13845935909708854</v>
      </c>
      <c r="AW816" s="122">
        <f t="shared" si="166"/>
        <v>3.2198066615981596E-2</v>
      </c>
      <c r="AX816" s="122">
        <f t="shared" si="167"/>
        <v>0.99999999999999989</v>
      </c>
      <c r="AY816" s="122">
        <f>SUMPRODUCT(AN816:AW816,幕後結果_最佳化!$Z$1005:$AI$1005)</f>
        <v>-1.3491105610349422E-2</v>
      </c>
      <c r="AZ816" s="122">
        <f>(SUMPRODUCT(AN816:AW816,MMULT(AN816:AW816,幕後結果!$AB$9:$AK$18)))*252</f>
        <v>4.7037029907852329E-2</v>
      </c>
      <c r="BA816" s="122">
        <f t="shared" si="168"/>
        <v>0.21688022018582592</v>
      </c>
      <c r="BB816" s="98">
        <f t="shared" si="169"/>
        <v>-0.2600103668376616</v>
      </c>
      <c r="BC816" s="56"/>
      <c r="BD816" s="56"/>
    </row>
    <row r="817" spans="1:56">
      <c r="A817" s="91">
        <v>816</v>
      </c>
      <c r="B817" s="122">
        <v>0.22826757685835775</v>
      </c>
      <c r="C817" s="122">
        <v>0.54090502359515424</v>
      </c>
      <c r="D817" s="122">
        <v>0.95416335523536056</v>
      </c>
      <c r="E817" s="122">
        <v>0.60799371441698602</v>
      </c>
      <c r="F817" s="122">
        <v>0.65049008087532489</v>
      </c>
      <c r="G817" s="122">
        <v>0.5582688255053998</v>
      </c>
      <c r="H817" s="122">
        <v>0.30647489039966302</v>
      </c>
      <c r="I817" s="122">
        <v>0.99691186563058021</v>
      </c>
      <c r="J817" s="122">
        <v>0.81264297118712792</v>
      </c>
      <c r="K817" s="100">
        <v>0.36893534093572722</v>
      </c>
      <c r="L817" s="101"/>
      <c r="M817" s="102">
        <v>816</v>
      </c>
      <c r="N817" s="125">
        <v>-0.74456430441037125</v>
      </c>
      <c r="O817" s="125">
        <v>0.10271401160890292</v>
      </c>
      <c r="P817" s="125">
        <v>1.6866363935264885</v>
      </c>
      <c r="Q817" s="125">
        <v>0.2740937572827396</v>
      </c>
      <c r="R817" s="125">
        <v>0.38664392025739613</v>
      </c>
      <c r="S817" s="125">
        <v>0.14658150989428065</v>
      </c>
      <c r="T817" s="125">
        <v>-0.50586734068110784</v>
      </c>
      <c r="U817" s="122">
        <v>2.7382735044132014</v>
      </c>
      <c r="V817" s="122">
        <v>0.88767786169617524</v>
      </c>
      <c r="W817" s="94">
        <v>-0.33467444356067716</v>
      </c>
      <c r="X817" s="56"/>
      <c r="Y817" s="95">
        <v>816</v>
      </c>
      <c r="Z817" s="122">
        <f>(幕後結果!$AB$2+幕後結果!$AB$4*幕後結果_最佳化!$N1818)*12/3</f>
        <v>-0.97270443258542549</v>
      </c>
      <c r="AA817" s="122">
        <f>(幕後結果!$AC$2+幕後結果!$AC$4*幕後結果_最佳化!$O1818)*12/3</f>
        <v>-1.3010628091834222</v>
      </c>
      <c r="AB817" s="122">
        <f>(幕後結果!$AD$2+幕後結果!$AD$4*幕後結果_最佳化!$P1818)*12/3</f>
        <v>1.7090882641162031</v>
      </c>
      <c r="AC817" s="122">
        <f>(幕後結果!$AE$2+幕後結果!$AE$4*幕後結果_最佳化!$Q1818)*12/3</f>
        <v>1.457645925465292</v>
      </c>
      <c r="AD817" s="122">
        <f>(幕後結果!$AF$2+幕後結果!$AF$4*幕後結果_最佳化!$R1818)*12/3</f>
        <v>0.40672256173731086</v>
      </c>
      <c r="AE817" s="122">
        <f>(幕後結果!$AG$2+幕後結果!$AG$4*幕後結果_最佳化!$S1818)*12/3</f>
        <v>0.80649167421236745</v>
      </c>
      <c r="AF817" s="122">
        <f>(幕後結果!$AH$2+幕後結果!$AH$4*幕後結果_最佳化!$T1818)*12/3</f>
        <v>0.72431412382199623</v>
      </c>
      <c r="AG817" s="122">
        <f>(幕後結果!$AI$2+幕後結果!$AI$4*幕後結果_最佳化!$U1818)*12/3</f>
        <v>1.9802212873875158</v>
      </c>
      <c r="AH817" s="122">
        <f>(幕後結果!$AJ$2+幕後結果!$AJ$4*幕後結果_最佳化!$V1818)*12/3</f>
        <v>1.0651400262019646</v>
      </c>
      <c r="AI817" s="96">
        <f>(幕後結果!$AK$2+幕後結果!$AK$4*幕後結果_最佳化!$W1818)*12/3</f>
        <v>-0.53243817076813205</v>
      </c>
      <c r="AJ817" s="56"/>
      <c r="AK817" s="56"/>
      <c r="AL817" s="56"/>
      <c r="AM817" s="104">
        <v>816</v>
      </c>
      <c r="AN817" s="122">
        <f t="shared" si="157"/>
        <v>9.7921810576668822E-2</v>
      </c>
      <c r="AO817" s="122">
        <f t="shared" si="158"/>
        <v>0.19597552637908264</v>
      </c>
      <c r="AP817" s="122">
        <f t="shared" si="159"/>
        <v>0.16656127693385941</v>
      </c>
      <c r="AQ817" s="122">
        <f t="shared" si="160"/>
        <v>5.7020017787049765E-2</v>
      </c>
      <c r="AR817" s="122">
        <f t="shared" si="161"/>
        <v>3.3061628096918233E-2</v>
      </c>
      <c r="AS817" s="122">
        <f t="shared" si="162"/>
        <v>0.13426967377565241</v>
      </c>
      <c r="AT817" s="122">
        <f t="shared" si="163"/>
        <v>7.8713168851397591E-2</v>
      </c>
      <c r="AU817" s="122">
        <f t="shared" si="164"/>
        <v>0.12983231485995864</v>
      </c>
      <c r="AV817" s="122">
        <f t="shared" si="165"/>
        <v>9.1962717594035029E-2</v>
      </c>
      <c r="AW817" s="122">
        <f t="shared" si="166"/>
        <v>1.4681865145377707E-2</v>
      </c>
      <c r="AX817" s="122">
        <f t="shared" si="167"/>
        <v>1.0000000000000002</v>
      </c>
      <c r="AY817" s="122">
        <f>SUMPRODUCT(AN817:AW817,幕後結果_最佳化!$Z$1005:$AI$1005)</f>
        <v>-0.11235730084113153</v>
      </c>
      <c r="AZ817" s="122">
        <f>(SUMPRODUCT(AN817:AW817,MMULT(AN817:AW817,幕後結果!$AB$9:$AK$18)))*252</f>
        <v>5.9149681060286001E-2</v>
      </c>
      <c r="BA817" s="122">
        <f t="shared" si="168"/>
        <v>0.24320707444539108</v>
      </c>
      <c r="BB817" s="98">
        <f t="shared" si="169"/>
        <v>-0.63837493705797821</v>
      </c>
      <c r="BC817" s="56"/>
      <c r="BD817" s="56"/>
    </row>
    <row r="818" spans="1:56">
      <c r="A818" s="91">
        <v>817</v>
      </c>
      <c r="B818" s="122">
        <v>0.94765787487412423</v>
      </c>
      <c r="C818" s="122">
        <v>0.81448130071469871</v>
      </c>
      <c r="D818" s="122">
        <v>0.23012966546246361</v>
      </c>
      <c r="E818" s="122">
        <v>0.54138746775601043</v>
      </c>
      <c r="F818" s="122">
        <v>0.11674482320578572</v>
      </c>
      <c r="G818" s="122">
        <v>0.61172149551890542</v>
      </c>
      <c r="H818" s="122">
        <v>0.98252332083315808</v>
      </c>
      <c r="I818" s="122">
        <v>0.62540552581254527</v>
      </c>
      <c r="J818" s="122">
        <v>0.76637771900819973</v>
      </c>
      <c r="K818" s="100">
        <v>7.7814393656867153E-2</v>
      </c>
      <c r="L818" s="101"/>
      <c r="M818" s="102">
        <v>817</v>
      </c>
      <c r="N818" s="125">
        <v>1.6225564795211902</v>
      </c>
      <c r="O818" s="125">
        <v>0.89453184618566117</v>
      </c>
      <c r="P818" s="125">
        <v>-0.73841989106368178</v>
      </c>
      <c r="Q818" s="125">
        <v>0.10392979204903428</v>
      </c>
      <c r="R818" s="125">
        <v>-1.1914177034714721</v>
      </c>
      <c r="S818" s="125">
        <v>0.28380867125314385</v>
      </c>
      <c r="T818" s="125">
        <v>2.1088983307179396</v>
      </c>
      <c r="U818" s="122">
        <v>0.31970898445232426</v>
      </c>
      <c r="V818" s="122">
        <v>0.72696962737474735</v>
      </c>
      <c r="W818" s="94">
        <v>-1.4199275055801457</v>
      </c>
      <c r="X818" s="56"/>
      <c r="Y818" s="95">
        <v>817</v>
      </c>
      <c r="Z818" s="122">
        <f>(幕後結果!$AB$2+幕後結果!$AB$4*幕後結果_最佳化!$N1819)*12/3</f>
        <v>1.9661953161835186</v>
      </c>
      <c r="AA818" s="122">
        <f>(幕後結果!$AC$2+幕後結果!$AC$4*幕後結果_最佳化!$O1819)*12/3</f>
        <v>-4.2126237813406853E-3</v>
      </c>
      <c r="AB818" s="122">
        <f>(幕後結果!$AD$2+幕後結果!$AD$4*幕後結果_最佳化!$P1819)*12/3</f>
        <v>0.40247456903143036</v>
      </c>
      <c r="AC818" s="122">
        <f>(幕後結果!$AE$2+幕後結果!$AE$4*幕後結果_最佳化!$Q1819)*12/3</f>
        <v>1.0405743855354994</v>
      </c>
      <c r="AD818" s="122">
        <f>(幕後結果!$AF$2+幕後結果!$AF$4*幕後結果_最佳化!$R1819)*12/3</f>
        <v>-0.90828756348908912</v>
      </c>
      <c r="AE818" s="122">
        <f>(幕後結果!$AG$2+幕後結果!$AG$4*幕後結果_最佳化!$S1819)*12/3</f>
        <v>0.91896533223231758</v>
      </c>
      <c r="AF818" s="122">
        <f>(幕後結果!$AH$2+幕後結果!$AH$4*幕後結果_最佳化!$T1819)*12/3</f>
        <v>3.1355623688078906</v>
      </c>
      <c r="AG818" s="122">
        <f>(幕後結果!$AI$2+幕後結果!$AI$4*幕後結果_最佳化!$U1819)*12/3</f>
        <v>0.13469619408176603</v>
      </c>
      <c r="AH818" s="122">
        <f>(幕後結果!$AJ$2+幕後結果!$AJ$4*幕後結果_最佳化!$V1819)*12/3</f>
        <v>1.4984630110865176</v>
      </c>
      <c r="AI818" s="96">
        <f>(幕後結果!$AK$2+幕後結果!$AK$4*幕後結果_最佳化!$W1819)*12/3</f>
        <v>-0.59885512597720891</v>
      </c>
      <c r="AJ818" s="56"/>
      <c r="AK818" s="56"/>
      <c r="AL818" s="56"/>
      <c r="AM818" s="104">
        <v>817</v>
      </c>
      <c r="AN818" s="122">
        <f t="shared" si="157"/>
        <v>0.14533697408962162</v>
      </c>
      <c r="AO818" s="122">
        <f t="shared" si="158"/>
        <v>7.5139305801971753E-3</v>
      </c>
      <c r="AP818" s="122">
        <f t="shared" si="159"/>
        <v>0.16434977686016605</v>
      </c>
      <c r="AQ818" s="122">
        <f t="shared" si="160"/>
        <v>7.2295985643283864E-2</v>
      </c>
      <c r="AR818" s="122">
        <f t="shared" si="161"/>
        <v>0.15532394205445438</v>
      </c>
      <c r="AS818" s="122">
        <f t="shared" si="162"/>
        <v>7.7355048800872891E-2</v>
      </c>
      <c r="AT818" s="122">
        <f t="shared" si="163"/>
        <v>9.904820451844279E-2</v>
      </c>
      <c r="AU818" s="122">
        <f t="shared" si="164"/>
        <v>0.10568019765110954</v>
      </c>
      <c r="AV818" s="122">
        <f t="shared" si="165"/>
        <v>6.690997935304227E-2</v>
      </c>
      <c r="AW818" s="122">
        <f t="shared" si="166"/>
        <v>0.10618596044880928</v>
      </c>
      <c r="AX818" s="122">
        <f t="shared" si="167"/>
        <v>0.99999999999999967</v>
      </c>
      <c r="AY818" s="122">
        <f>SUMPRODUCT(AN818:AW818,幕後結果_最佳化!$Z$1005:$AI$1005)</f>
        <v>0.12376478314415931</v>
      </c>
      <c r="AZ818" s="122">
        <f>(SUMPRODUCT(AN818:AW818,MMULT(AN818:AW818,幕後結果!$AB$9:$AK$18)))*252</f>
        <v>4.5379355550249065E-2</v>
      </c>
      <c r="BA818" s="122">
        <f t="shared" si="168"/>
        <v>0.21302430741642858</v>
      </c>
      <c r="BB818" s="98">
        <f t="shared" si="169"/>
        <v>0.37960354912024924</v>
      </c>
      <c r="BC818" s="56"/>
      <c r="BD818" s="56"/>
    </row>
    <row r="819" spans="1:56">
      <c r="A819" s="91">
        <v>818</v>
      </c>
      <c r="B819" s="122">
        <v>0.89713788411249085</v>
      </c>
      <c r="C819" s="122">
        <v>6.450183957830613E-2</v>
      </c>
      <c r="D819" s="122">
        <v>0.32429480661693</v>
      </c>
      <c r="E819" s="122">
        <v>0.31450952960965473</v>
      </c>
      <c r="F819" s="122">
        <v>0.61217398764837938</v>
      </c>
      <c r="G819" s="122">
        <v>0.25646418881151867</v>
      </c>
      <c r="H819" s="122">
        <v>0.73817007799228573</v>
      </c>
      <c r="I819" s="122">
        <v>0.425219213918413</v>
      </c>
      <c r="J819" s="122">
        <v>0.54227734541409989</v>
      </c>
      <c r="K819" s="100">
        <v>0.21870415921349351</v>
      </c>
      <c r="L819" s="101"/>
      <c r="M819" s="102">
        <v>818</v>
      </c>
      <c r="N819" s="125">
        <v>1.2654104481260047</v>
      </c>
      <c r="O819" s="125">
        <v>-1.5180425232472288</v>
      </c>
      <c r="P819" s="125">
        <v>-0.45572239843586848</v>
      </c>
      <c r="Q819" s="125">
        <v>-0.48310799271319788</v>
      </c>
      <c r="R819" s="125">
        <v>0.28498971092352005</v>
      </c>
      <c r="S819" s="125">
        <v>-0.65428473662961995</v>
      </c>
      <c r="T819" s="125">
        <v>0.63771404062521475</v>
      </c>
      <c r="U819" s="122">
        <v>-0.18855905320765101</v>
      </c>
      <c r="V819" s="122">
        <v>0.10617272718244815</v>
      </c>
      <c r="W819" s="94">
        <v>-0.77657709682675935</v>
      </c>
      <c r="X819" s="56"/>
      <c r="Y819" s="95">
        <v>818</v>
      </c>
      <c r="Z819" s="122">
        <f>(幕後結果!$AB$2+幕後結果!$AB$4*幕後結果_最佳化!$N1820)*12/3</f>
        <v>1.5227805191583226</v>
      </c>
      <c r="AA819" s="122">
        <f>(幕後結果!$AC$2+幕後結果!$AC$4*幕後結果_最佳化!$O1820)*12/3</f>
        <v>-3.3599467076880996</v>
      </c>
      <c r="AB819" s="122">
        <f>(幕後結果!$AD$2+幕後結果!$AD$4*幕後結果_最佳化!$P1820)*12/3</f>
        <v>0.29467724287925445</v>
      </c>
      <c r="AC819" s="122">
        <f>(幕後結果!$AE$2+幕後結果!$AE$4*幕後結果_最佳化!$Q1820)*12/3</f>
        <v>0.24281749389309593</v>
      </c>
      <c r="AD819" s="122">
        <f>(幕後結果!$AF$2+幕後結果!$AF$4*幕後結果_最佳化!$R1820)*12/3</f>
        <v>-0.18806302748116863</v>
      </c>
      <c r="AE819" s="122">
        <f>(幕後結果!$AG$2+幕後結果!$AG$4*幕後結果_最佳化!$S1820)*12/3</f>
        <v>-0.58962368388941722</v>
      </c>
      <c r="AF819" s="122">
        <f>(幕後結果!$AH$2+幕後結果!$AH$4*幕後結果_最佳化!$T1820)*12/3</f>
        <v>2.1729733262089166</v>
      </c>
      <c r="AG819" s="122">
        <f>(幕後結果!$AI$2+幕後結果!$AI$4*幕後結果_最佳化!$U1820)*12/3</f>
        <v>-0.30633922646433676</v>
      </c>
      <c r="AH819" s="122">
        <f>(幕後結果!$AJ$2+幕後結果!$AJ$4*幕後結果_最佳化!$V1820)*12/3</f>
        <v>2.9371716927706418E-2</v>
      </c>
      <c r="AI819" s="96">
        <f>(幕後結果!$AK$2+幕後結果!$AK$4*幕後結果_最佳化!$W1820)*12/3</f>
        <v>-0.693202358685164</v>
      </c>
      <c r="AJ819" s="56"/>
      <c r="AK819" s="56"/>
      <c r="AL819" s="56"/>
      <c r="AM819" s="104">
        <v>818</v>
      </c>
      <c r="AN819" s="122">
        <f t="shared" si="157"/>
        <v>0.13583900858929726</v>
      </c>
      <c r="AO819" s="122">
        <f t="shared" si="158"/>
        <v>3.1258382484320439E-2</v>
      </c>
      <c r="AP819" s="122">
        <f t="shared" si="159"/>
        <v>0.17855725566963401</v>
      </c>
      <c r="AQ819" s="122">
        <f t="shared" si="160"/>
        <v>4.8624513828086788E-2</v>
      </c>
      <c r="AR819" s="122">
        <f t="shared" si="161"/>
        <v>5.3243313775076802E-2</v>
      </c>
      <c r="AS819" s="122">
        <f t="shared" si="162"/>
        <v>0.16065686061435699</v>
      </c>
      <c r="AT819" s="122">
        <f t="shared" si="163"/>
        <v>5.7426010202389979E-2</v>
      </c>
      <c r="AU819" s="122">
        <f t="shared" si="164"/>
        <v>0.14402089143500255</v>
      </c>
      <c r="AV819" s="122">
        <f t="shared" si="165"/>
        <v>0.10670086233661524</v>
      </c>
      <c r="AW819" s="122">
        <f t="shared" si="166"/>
        <v>8.3672901065220018E-2</v>
      </c>
      <c r="AX819" s="122">
        <f t="shared" si="167"/>
        <v>1.0000000000000002</v>
      </c>
      <c r="AY819" s="122">
        <f>SUMPRODUCT(AN819:AW819,幕後結果_最佳化!$Z$1005:$AI$1005)</f>
        <v>5.1109011623860966E-2</v>
      </c>
      <c r="AZ819" s="122">
        <f>(SUMPRODUCT(AN819:AW819,MMULT(AN819:AW819,幕後結果!$AB$9:$AK$18)))*252</f>
        <v>5.3775106083635164E-2</v>
      </c>
      <c r="BA819" s="122">
        <f t="shared" si="168"/>
        <v>0.23189460123865577</v>
      </c>
      <c r="BB819" s="98">
        <f t="shared" si="169"/>
        <v>3.5399753077531154E-2</v>
      </c>
      <c r="BC819" s="56"/>
      <c r="BD819" s="56"/>
    </row>
    <row r="820" spans="1:56">
      <c r="A820" s="91">
        <v>819</v>
      </c>
      <c r="B820" s="122">
        <v>0.20573393564978892</v>
      </c>
      <c r="C820" s="122">
        <v>0.66397803473716843</v>
      </c>
      <c r="D820" s="122">
        <v>0.72866373631978854</v>
      </c>
      <c r="E820" s="122">
        <v>0.57841954330909839</v>
      </c>
      <c r="F820" s="122">
        <v>0.39052447249728961</v>
      </c>
      <c r="G820" s="122">
        <v>0.7655402829329967</v>
      </c>
      <c r="H820" s="122">
        <v>0.77172172634885605</v>
      </c>
      <c r="I820" s="122">
        <v>0.27400358399422653</v>
      </c>
      <c r="J820" s="122">
        <v>7.3614670625818945E-3</v>
      </c>
      <c r="K820" s="100">
        <v>1.0757217079642611E-2</v>
      </c>
      <c r="L820" s="101"/>
      <c r="M820" s="102">
        <v>819</v>
      </c>
      <c r="N820" s="125">
        <v>-0.82131323427146707</v>
      </c>
      <c r="O820" s="125">
        <v>0.42334450123285761</v>
      </c>
      <c r="P820" s="125">
        <v>0.60877659781915983</v>
      </c>
      <c r="Q820" s="125">
        <v>0.19785193195394712</v>
      </c>
      <c r="R820" s="125">
        <v>-0.27795233968944888</v>
      </c>
      <c r="S820" s="125">
        <v>0.72423832406295785</v>
      </c>
      <c r="T820" s="125">
        <v>0.74452892757203049</v>
      </c>
      <c r="U820" s="122">
        <v>-0.60074901388580038</v>
      </c>
      <c r="V820" s="122">
        <v>-2.4391235373548463</v>
      </c>
      <c r="W820" s="94">
        <v>-2.2988328236922277</v>
      </c>
      <c r="X820" s="56"/>
      <c r="Y820" s="95">
        <v>819</v>
      </c>
      <c r="Z820" s="122">
        <f>(幕後結果!$AB$2+幕後結果!$AB$4*幕後結果_最佳化!$N1821)*12/3</f>
        <v>-1.0679920969150973</v>
      </c>
      <c r="AA820" s="122">
        <f>(幕後結果!$AC$2+幕後結果!$AC$4*幕後結果_最佳化!$O1821)*12/3</f>
        <v>-0.86587894806176646</v>
      </c>
      <c r="AB820" s="122">
        <f>(幕後結果!$AD$2+幕後結果!$AD$4*幕後結果_最佳化!$P1821)*12/3</f>
        <v>0.78516997842505198</v>
      </c>
      <c r="AC820" s="122">
        <f>(幕後結果!$AE$2+幕後結果!$AE$4*幕後結果_最佳化!$Q1821)*12/3</f>
        <v>1.1991720837103894</v>
      </c>
      <c r="AD820" s="122">
        <f>(幕後結果!$AF$2+幕後結果!$AF$4*幕後結果_最佳化!$R1821)*12/3</f>
        <v>-0.11319866505701753</v>
      </c>
      <c r="AE820" s="122">
        <f>(幕後結果!$AG$2+幕後結果!$AG$4*幕後結果_最佳化!$S1821)*12/3</f>
        <v>0.98815884088611794</v>
      </c>
      <c r="AF820" s="122">
        <f>(幕後結果!$AH$2+幕後結果!$AH$4*幕後結果_最佳化!$T1821)*12/3</f>
        <v>1.6058741028371148</v>
      </c>
      <c r="AG820" s="122">
        <f>(幕後結果!$AI$2+幕後結果!$AI$4*幕後結果_最佳化!$U1821)*12/3</f>
        <v>-1.9918260589525794</v>
      </c>
      <c r="AH820" s="122">
        <f>(幕後結果!$AJ$2+幕後結果!$AJ$4*幕後結果_最佳化!$V1821)*12/3</f>
        <v>-1.4588899313786283</v>
      </c>
      <c r="AI820" s="96">
        <f>(幕後結果!$AK$2+幕後結果!$AK$4*幕後結果_最佳化!$W1821)*12/3</f>
        <v>-1.6449961676148124</v>
      </c>
      <c r="AJ820" s="56"/>
      <c r="AK820" s="56"/>
      <c r="AL820" s="56"/>
      <c r="AM820" s="104">
        <v>819</v>
      </c>
      <c r="AN820" s="122">
        <f t="shared" si="157"/>
        <v>8.7025994603085716E-2</v>
      </c>
      <c r="AO820" s="122">
        <f t="shared" si="158"/>
        <v>0.1518502919916741</v>
      </c>
      <c r="AP820" s="122">
        <f t="shared" si="159"/>
        <v>0.14746424722633553</v>
      </c>
      <c r="AQ820" s="122">
        <f t="shared" si="160"/>
        <v>0.13715610458261313</v>
      </c>
      <c r="AR820" s="122">
        <f t="shared" si="161"/>
        <v>8.0690752423818485E-2</v>
      </c>
      <c r="AS820" s="122">
        <f t="shared" si="162"/>
        <v>1.6600016032115864E-2</v>
      </c>
      <c r="AT820" s="122">
        <f t="shared" si="163"/>
        <v>0.14485628340593995</v>
      </c>
      <c r="AU820" s="122">
        <f t="shared" si="164"/>
        <v>6.3785005090081417E-3</v>
      </c>
      <c r="AV820" s="122">
        <f t="shared" si="165"/>
        <v>7.5573174618335751E-2</v>
      </c>
      <c r="AW820" s="122">
        <f t="shared" si="166"/>
        <v>0.15240463460707335</v>
      </c>
      <c r="AX820" s="122">
        <f t="shared" si="167"/>
        <v>1.0000000000000002</v>
      </c>
      <c r="AY820" s="122">
        <f>SUMPRODUCT(AN820:AW820,幕後結果_最佳化!$Z$1005:$AI$1005)</f>
        <v>8.1055423082391678E-2</v>
      </c>
      <c r="AZ820" s="122">
        <f>(SUMPRODUCT(AN820:AW820,MMULT(AN820:AW820,幕後結果!$AB$9:$AK$18)))*252</f>
        <v>4.4569355211742497E-2</v>
      </c>
      <c r="BA820" s="122">
        <f t="shared" si="168"/>
        <v>0.21111455471317581</v>
      </c>
      <c r="BB820" s="98">
        <f t="shared" si="169"/>
        <v>0.1807332665160408</v>
      </c>
      <c r="BC820" s="56"/>
      <c r="BD820" s="56"/>
    </row>
    <row r="821" spans="1:56">
      <c r="A821" s="91">
        <v>820</v>
      </c>
      <c r="B821" s="122">
        <v>0.80565752984592232</v>
      </c>
      <c r="C821" s="122">
        <v>0.7063942262889773</v>
      </c>
      <c r="D821" s="122">
        <v>0.8500749772482874</v>
      </c>
      <c r="E821" s="122">
        <v>0.46164874882752094</v>
      </c>
      <c r="F821" s="122">
        <v>0.45954246408059185</v>
      </c>
      <c r="G821" s="122">
        <v>0.15352642470606281</v>
      </c>
      <c r="H821" s="122">
        <v>0.61623829808084318</v>
      </c>
      <c r="I821" s="122">
        <v>0.34591664871372751</v>
      </c>
      <c r="J821" s="122">
        <v>0.69026844413918154</v>
      </c>
      <c r="K821" s="100">
        <v>0.9155105753647339</v>
      </c>
      <c r="L821" s="101"/>
      <c r="M821" s="102">
        <v>820</v>
      </c>
      <c r="N821" s="125">
        <v>0.86200468396387531</v>
      </c>
      <c r="O821" s="125">
        <v>0.54288127758392024</v>
      </c>
      <c r="P821" s="125">
        <v>1.0367550147329347</v>
      </c>
      <c r="Q821" s="125">
        <v>-9.628087801820083E-2</v>
      </c>
      <c r="R821" s="125">
        <v>-0.10158645878809253</v>
      </c>
      <c r="S821" s="125">
        <v>-1.0214255836828492</v>
      </c>
      <c r="T821" s="125">
        <v>0.29561593376532208</v>
      </c>
      <c r="U821" s="122">
        <v>-0.3963683686352345</v>
      </c>
      <c r="V821" s="122">
        <v>0.49661140105947543</v>
      </c>
      <c r="W821" s="94">
        <v>1.375492371032746</v>
      </c>
      <c r="X821" s="56"/>
      <c r="Y821" s="95">
        <v>820</v>
      </c>
      <c r="Z821" s="122">
        <f>(幕後結果!$AB$2+幕後結果!$AB$4*幕後結果_最佳化!$N1822)*12/3</f>
        <v>1.0219319325564555</v>
      </c>
      <c r="AA821" s="122">
        <f>(幕後結果!$AC$2+幕後結果!$AC$4*幕後結果_最佳化!$O1822)*12/3</f>
        <v>-0.55489335123621941</v>
      </c>
      <c r="AB821" s="122">
        <f>(幕後結果!$AD$2+幕後結果!$AD$4*幕後結果_最佳化!$P1822)*12/3</f>
        <v>1.6749000155498033</v>
      </c>
      <c r="AC821" s="122">
        <f>(幕後結果!$AE$2+幕後結果!$AE$4*幕後結果_最佳化!$Q1822)*12/3</f>
        <v>1.2077202574201014</v>
      </c>
      <c r="AD821" s="122">
        <f>(幕後結果!$AF$2+幕後結果!$AF$4*幕後結果_最佳化!$R1822)*12/3</f>
        <v>-2.8841388869425316E-2</v>
      </c>
      <c r="AE821" s="122">
        <f>(幕後結果!$AG$2+幕後結果!$AG$4*幕後結果_最佳化!$S1822)*12/3</f>
        <v>3.8122932212916183E-2</v>
      </c>
      <c r="AF821" s="122">
        <f>(幕後結果!$AH$2+幕後結果!$AH$4*幕後結果_最佳化!$T1822)*12/3</f>
        <v>1.7538918457124169</v>
      </c>
      <c r="AG821" s="122">
        <f>(幕後結果!$AI$2+幕後結果!$AI$4*幕後結果_最佳化!$U1822)*12/3</f>
        <v>-0.95865577506791899</v>
      </c>
      <c r="AH821" s="122">
        <f>(幕後結果!$AJ$2+幕後結果!$AJ$4*幕後結果_最佳化!$V1822)*12/3</f>
        <v>0.93299465020176531</v>
      </c>
      <c r="AI821" s="96">
        <f>(幕後結果!$AK$2+幕後結果!$AK$4*幕後結果_最佳化!$W1822)*12/3</f>
        <v>0.37820591698558709</v>
      </c>
      <c r="AJ821" s="56"/>
      <c r="AK821" s="56"/>
      <c r="AL821" s="56"/>
      <c r="AM821" s="104">
        <v>820</v>
      </c>
      <c r="AN821" s="122">
        <f t="shared" si="157"/>
        <v>8.7517102355994081E-2</v>
      </c>
      <c r="AO821" s="122">
        <f t="shared" si="158"/>
        <v>0.1378511782922677</v>
      </c>
      <c r="AP821" s="122">
        <f t="shared" si="159"/>
        <v>0.14123160981625343</v>
      </c>
      <c r="AQ821" s="122">
        <f t="shared" si="160"/>
        <v>0.14259255322735723</v>
      </c>
      <c r="AR821" s="122">
        <f t="shared" si="161"/>
        <v>3.4750948914387916E-2</v>
      </c>
      <c r="AS821" s="122">
        <f t="shared" si="162"/>
        <v>0.11623820645776073</v>
      </c>
      <c r="AT821" s="122">
        <f t="shared" si="163"/>
        <v>0.13699836269796808</v>
      </c>
      <c r="AU821" s="122">
        <f t="shared" si="164"/>
        <v>0.10689198203300572</v>
      </c>
      <c r="AV821" s="122">
        <f t="shared" si="165"/>
        <v>9.5349191920734475E-2</v>
      </c>
      <c r="AW821" s="122">
        <f t="shared" si="166"/>
        <v>5.7886428427078931E-4</v>
      </c>
      <c r="AX821" s="122">
        <f t="shared" si="167"/>
        <v>1.0000000000000002</v>
      </c>
      <c r="AY821" s="122">
        <f>SUMPRODUCT(AN821:AW821,幕後結果_最佳化!$Z$1005:$AI$1005)</f>
        <v>0.11879484504960428</v>
      </c>
      <c r="AZ821" s="122">
        <f>(SUMPRODUCT(AN821:AW821,MMULT(AN821:AW821,幕後結果!$AB$9:$AK$18)))*252</f>
        <v>5.1024490484285971E-2</v>
      </c>
      <c r="BA821" s="122">
        <f t="shared" si="168"/>
        <v>0.22588601214835322</v>
      </c>
      <c r="BB821" s="98">
        <f t="shared" si="169"/>
        <v>0.33598736073909469</v>
      </c>
      <c r="BC821" s="56"/>
      <c r="BD821" s="56"/>
    </row>
    <row r="822" spans="1:56">
      <c r="A822" s="91">
        <v>821</v>
      </c>
      <c r="B822" s="122">
        <v>0.84985746748315716</v>
      </c>
      <c r="C822" s="122">
        <v>0.27745205030216247</v>
      </c>
      <c r="D822" s="122">
        <v>0.68919041464322239</v>
      </c>
      <c r="E822" s="122">
        <v>0.68559866927035018</v>
      </c>
      <c r="F822" s="122">
        <v>0.17456944384408701</v>
      </c>
      <c r="G822" s="122">
        <v>0.16303897383638466</v>
      </c>
      <c r="H822" s="122">
        <v>8.1534864747238478E-2</v>
      </c>
      <c r="I822" s="122">
        <v>0.55034541176649565</v>
      </c>
      <c r="J822" s="122">
        <v>0.22387648757786849</v>
      </c>
      <c r="K822" s="100">
        <v>0.90484898270602665</v>
      </c>
      <c r="L822" s="101"/>
      <c r="M822" s="102">
        <v>821</v>
      </c>
      <c r="N822" s="125">
        <v>1.0358222720630941</v>
      </c>
      <c r="O822" s="125">
        <v>-0.59042746682989233</v>
      </c>
      <c r="P822" s="125">
        <v>0.49355686472065918</v>
      </c>
      <c r="Q822" s="125">
        <v>0.48341280003851839</v>
      </c>
      <c r="R822" s="125">
        <v>-0.93626087405426428</v>
      </c>
      <c r="S822" s="125">
        <v>-0.98204445539944496</v>
      </c>
      <c r="T822" s="125">
        <v>-1.394821315284837</v>
      </c>
      <c r="U822" s="122">
        <v>0.12653407675267131</v>
      </c>
      <c r="V822" s="122">
        <v>-0.75916647959754824</v>
      </c>
      <c r="W822" s="94">
        <v>1.3096861389249845</v>
      </c>
      <c r="X822" s="56"/>
      <c r="Y822" s="95">
        <v>821</v>
      </c>
      <c r="Z822" s="122">
        <f>(幕後結果!$AB$2+幕後結果!$AB$4*幕後結果_最佳化!$N1823)*12/3</f>
        <v>1.2377352280469265</v>
      </c>
      <c r="AA822" s="122">
        <f>(幕後結果!$AC$2+幕後結果!$AC$4*幕後結果_最佳化!$O1823)*12/3</f>
        <v>-2.101573296701837</v>
      </c>
      <c r="AB822" s="122">
        <f>(幕後結果!$AD$2+幕後結果!$AD$4*幕後結果_最佳化!$P1823)*12/3</f>
        <v>1.1417665315805359</v>
      </c>
      <c r="AC822" s="122">
        <f>(幕後結果!$AE$2+幕後結果!$AE$4*幕後結果_最佳化!$Q1823)*12/3</f>
        <v>1.3142987873256538</v>
      </c>
      <c r="AD822" s="122">
        <f>(幕後結果!$AF$2+幕後結果!$AF$4*幕後結果_最佳化!$R1823)*12/3</f>
        <v>-0.72607496137841954</v>
      </c>
      <c r="AE822" s="122">
        <f>(幕後結果!$AG$2+幕後結果!$AG$4*幕後結果_最佳化!$S1823)*12/3</f>
        <v>-5.0070522274334228E-2</v>
      </c>
      <c r="AF822" s="122">
        <f>(幕後結果!$AH$2+幕後結果!$AH$4*幕後結果_最佳化!$T1823)*12/3</f>
        <v>-5.0166396152591108E-2</v>
      </c>
      <c r="AG822" s="122">
        <f>(幕後結果!$AI$2+幕後結果!$AI$4*幕後結果_最佳化!$U1823)*12/3</f>
        <v>-0.37073185176938739</v>
      </c>
      <c r="AH822" s="122">
        <f>(幕後結果!$AJ$2+幕後結果!$AJ$4*幕後結果_最佳化!$V1823)*12/3</f>
        <v>-0.64501207384325199</v>
      </c>
      <c r="AI822" s="96">
        <f>(幕後結果!$AK$2+幕後結果!$AK$4*幕後結果_最佳化!$W1823)*12/3</f>
        <v>-1.9609624388791824E-2</v>
      </c>
      <c r="AJ822" s="56"/>
      <c r="AK822" s="56"/>
      <c r="AL822" s="56"/>
      <c r="AM822" s="104">
        <v>821</v>
      </c>
      <c r="AN822" s="122">
        <f t="shared" si="157"/>
        <v>0.12012795392379096</v>
      </c>
      <c r="AO822" s="122">
        <f t="shared" si="158"/>
        <v>0.10081826005084384</v>
      </c>
      <c r="AP822" s="122">
        <f t="shared" si="159"/>
        <v>8.8944398873393365E-2</v>
      </c>
      <c r="AQ822" s="122">
        <f t="shared" si="160"/>
        <v>0.12505762160063946</v>
      </c>
      <c r="AR822" s="122">
        <f t="shared" si="161"/>
        <v>0.11022476847538068</v>
      </c>
      <c r="AS822" s="122">
        <f t="shared" si="162"/>
        <v>0.14042633523532069</v>
      </c>
      <c r="AT822" s="122">
        <f t="shared" si="163"/>
        <v>9.2392800212027337E-2</v>
      </c>
      <c r="AU822" s="122">
        <f t="shared" si="164"/>
        <v>4.1607420925724239E-2</v>
      </c>
      <c r="AV822" s="122">
        <f t="shared" si="165"/>
        <v>0.10038066940745746</v>
      </c>
      <c r="AW822" s="122">
        <f t="shared" si="166"/>
        <v>8.0019771295421843E-2</v>
      </c>
      <c r="AX822" s="122">
        <f t="shared" si="167"/>
        <v>0.99999999999999978</v>
      </c>
      <c r="AY822" s="122">
        <f>SUMPRODUCT(AN822:AW822,幕後結果_最佳化!$Z$1005:$AI$1005)</f>
        <v>9.6049538420346442E-2</v>
      </c>
      <c r="AZ822" s="122">
        <f>(SUMPRODUCT(AN822:AW822,MMULT(AN822:AW822,幕後結果!$AB$9:$AK$18)))*252</f>
        <v>4.5658109020064251E-2</v>
      </c>
      <c r="BA822" s="122">
        <f t="shared" si="168"/>
        <v>0.21367758193143296</v>
      </c>
      <c r="BB822" s="98">
        <f t="shared" si="169"/>
        <v>0.24873708294490907</v>
      </c>
      <c r="BC822" s="56"/>
      <c r="BD822" s="56"/>
    </row>
    <row r="823" spans="1:56">
      <c r="A823" s="91">
        <v>822</v>
      </c>
      <c r="B823" s="122">
        <v>0.70264498982737522</v>
      </c>
      <c r="C823" s="122">
        <v>0.4771385530459118</v>
      </c>
      <c r="D823" s="122">
        <v>0.31687005017669012</v>
      </c>
      <c r="E823" s="122">
        <v>0.66621658404679707</v>
      </c>
      <c r="F823" s="122">
        <v>0.62198134782969361</v>
      </c>
      <c r="G823" s="122">
        <v>0.82368190465589586</v>
      </c>
      <c r="H823" s="122">
        <v>0.92343289687784691</v>
      </c>
      <c r="I823" s="122">
        <v>0.20721594493996776</v>
      </c>
      <c r="J823" s="122">
        <v>0.11795303439246974</v>
      </c>
      <c r="K823" s="100">
        <v>2.071079070049886E-2</v>
      </c>
      <c r="L823" s="101"/>
      <c r="M823" s="102">
        <v>822</v>
      </c>
      <c r="N823" s="125">
        <v>0.53202306564845858</v>
      </c>
      <c r="O823" s="125">
        <v>-5.7336549307269745E-2</v>
      </c>
      <c r="P823" s="125">
        <v>-0.47646926268459805</v>
      </c>
      <c r="Q823" s="125">
        <v>0.42948977710229724</v>
      </c>
      <c r="R823" s="125">
        <v>0.31068867919012777</v>
      </c>
      <c r="S823" s="125">
        <v>0.92948809767056595</v>
      </c>
      <c r="T823" s="125">
        <v>1.4285479403527075</v>
      </c>
      <c r="U823" s="122">
        <v>-0.816119329003965</v>
      </c>
      <c r="V823" s="122">
        <v>-1.1852817448057607</v>
      </c>
      <c r="W823" s="94">
        <v>-2.0392851043881604</v>
      </c>
      <c r="X823" s="56"/>
      <c r="Y823" s="95">
        <v>822</v>
      </c>
      <c r="Z823" s="122">
        <f>(幕後結果!$AB$2+幕後結果!$AB$4*幕後結果_最佳化!$N1824)*12/3</f>
        <v>0.61224312337164033</v>
      </c>
      <c r="AA823" s="122">
        <f>(幕後結果!$AC$2+幕後結果!$AC$4*幕後結果_最佳化!$O1824)*12/3</f>
        <v>-1.4107077664538716</v>
      </c>
      <c r="AB823" s="122">
        <f>(幕後結果!$AD$2+幕後結果!$AD$4*幕後結果_最佳化!$P1824)*12/3</f>
        <v>0.20418534739782448</v>
      </c>
      <c r="AC823" s="122">
        <f>(幕後結果!$AE$2+幕後結果!$AE$4*幕後結果_最佳化!$Q1824)*12/3</f>
        <v>1.1087535945540226</v>
      </c>
      <c r="AD823" s="122">
        <f>(幕後結果!$AF$2+幕後結果!$AF$4*幕後結果_最佳化!$R1824)*12/3</f>
        <v>9.1696966571538085E-2</v>
      </c>
      <c r="AE823" s="122">
        <f>(幕後結果!$AG$2+幕後結果!$AG$4*幕後結果_最佳化!$S1824)*12/3</f>
        <v>1.2869637368565054</v>
      </c>
      <c r="AF823" s="122">
        <f>(幕後結果!$AH$2+幕後結果!$AH$4*幕後結果_最佳化!$T1824)*12/3</f>
        <v>2.5686744579024681</v>
      </c>
      <c r="AG823" s="122">
        <f>(幕後結果!$AI$2+幕後結果!$AI$4*幕後結果_最佳化!$U1824)*12/3</f>
        <v>-1.4091908830591509</v>
      </c>
      <c r="AH823" s="122">
        <f>(幕後結果!$AJ$2+幕後結果!$AJ$4*幕後結果_最佳化!$V1824)*12/3</f>
        <v>-0.44163341683549701</v>
      </c>
      <c r="AI823" s="96">
        <f>(幕後結果!$AK$2+幕後結果!$AK$4*幕後結果_最佳化!$W1824)*12/3</f>
        <v>-1.0697773954165561</v>
      </c>
      <c r="AJ823" s="56"/>
      <c r="AK823" s="56"/>
      <c r="AL823" s="56"/>
      <c r="AM823" s="104">
        <v>822</v>
      </c>
      <c r="AN823" s="122">
        <f t="shared" si="157"/>
        <v>0.20653661799034659</v>
      </c>
      <c r="AO823" s="122">
        <f t="shared" si="158"/>
        <v>7.6223959101226244E-2</v>
      </c>
      <c r="AP823" s="122">
        <f t="shared" si="159"/>
        <v>5.774357157546213E-2</v>
      </c>
      <c r="AQ823" s="122">
        <f t="shared" si="160"/>
        <v>9.304040941089653E-2</v>
      </c>
      <c r="AR823" s="122">
        <f t="shared" si="161"/>
        <v>2.8191151447561839E-2</v>
      </c>
      <c r="AS823" s="122">
        <f t="shared" si="162"/>
        <v>3.2236256550282345E-2</v>
      </c>
      <c r="AT823" s="122">
        <f t="shared" si="163"/>
        <v>3.1262656189117125E-2</v>
      </c>
      <c r="AU823" s="122">
        <f t="shared" si="164"/>
        <v>0.15342883964884022</v>
      </c>
      <c r="AV823" s="122">
        <f t="shared" si="165"/>
        <v>0.15053192761468734</v>
      </c>
      <c r="AW823" s="122">
        <f t="shared" si="166"/>
        <v>0.17080461047157983</v>
      </c>
      <c r="AX823" s="122">
        <f t="shared" si="167"/>
        <v>1.0000000000000002</v>
      </c>
      <c r="AY823" s="122">
        <f>SUMPRODUCT(AN823:AW823,幕後結果_最佳化!$Z$1005:$AI$1005)</f>
        <v>-0.14310810347651309</v>
      </c>
      <c r="AZ823" s="122">
        <f>(SUMPRODUCT(AN823:AW823,MMULT(AN823:AW823,幕後結果!$AB$9:$AK$18)))*252</f>
        <v>5.7303530739976301E-2</v>
      </c>
      <c r="BA823" s="122">
        <f t="shared" si="168"/>
        <v>0.23938155889703847</v>
      </c>
      <c r="BB823" s="98">
        <f t="shared" si="169"/>
        <v>-0.77703606047831741</v>
      </c>
      <c r="BC823" s="56"/>
      <c r="BD823" s="56"/>
    </row>
    <row r="824" spans="1:56">
      <c r="A824" s="91">
        <v>823</v>
      </c>
      <c r="B824" s="122">
        <v>0.55435345250215295</v>
      </c>
      <c r="C824" s="122">
        <v>0.37363897490170106</v>
      </c>
      <c r="D824" s="122">
        <v>0.19566628531704588</v>
      </c>
      <c r="E824" s="122">
        <v>0.46549393556361451</v>
      </c>
      <c r="F824" s="122">
        <v>0.911500839786481</v>
      </c>
      <c r="G824" s="122">
        <v>0.15636692273242825</v>
      </c>
      <c r="H824" s="122">
        <v>0.22997251526890095</v>
      </c>
      <c r="I824" s="122">
        <v>0.38396142276849154</v>
      </c>
      <c r="J824" s="122">
        <v>0.51630949599816489</v>
      </c>
      <c r="K824" s="100">
        <v>0.56597989611764876</v>
      </c>
      <c r="L824" s="101"/>
      <c r="M824" s="102">
        <v>823</v>
      </c>
      <c r="N824" s="125">
        <v>0.13666816376289412</v>
      </c>
      <c r="O824" s="125">
        <v>-0.32223067196011651</v>
      </c>
      <c r="P824" s="125">
        <v>-0.85720324280785587</v>
      </c>
      <c r="Q824" s="125">
        <v>-8.6602006262619727E-2</v>
      </c>
      <c r="R824" s="125">
        <v>1.3500550652757124</v>
      </c>
      <c r="S824" s="125">
        <v>-1.0095022033510166</v>
      </c>
      <c r="T824" s="125">
        <v>-0.73893736729373782</v>
      </c>
      <c r="U824" s="122">
        <v>-0.29509298875761469</v>
      </c>
      <c r="V824" s="122">
        <v>4.0893238289232713E-2</v>
      </c>
      <c r="W824" s="94">
        <v>0.16614834661541308</v>
      </c>
      <c r="X824" s="56"/>
      <c r="Y824" s="95">
        <v>823</v>
      </c>
      <c r="Z824" s="122">
        <f>(幕後結果!$AB$2+幕後結果!$AB$4*幕後結果_最佳化!$N1825)*12/3</f>
        <v>0.12139008802452256</v>
      </c>
      <c r="AA824" s="122">
        <f>(幕後結果!$AC$2+幕後結果!$AC$4*幕後結果_最佳化!$O1825)*12/3</f>
        <v>-1.8101016254016471</v>
      </c>
      <c r="AB824" s="122">
        <f>(幕後結果!$AD$2+幕後結果!$AD$4*幕後結果_最佳化!$P1825)*12/3</f>
        <v>-0.27148675064194383</v>
      </c>
      <c r="AC824" s="122">
        <f>(幕後結果!$AE$2+幕後結果!$AE$4*幕後結果_最佳化!$Q1825)*12/3</f>
        <v>0.57537216424262105</v>
      </c>
      <c r="AD824" s="122">
        <f>(幕後結果!$AF$2+幕後結果!$AF$4*幕後結果_最佳化!$R1825)*12/3</f>
        <v>0.69688654050119181</v>
      </c>
      <c r="AE824" s="122">
        <f>(幕後結果!$AG$2+幕後結果!$AG$4*幕後結果_最佳化!$S1825)*12/3</f>
        <v>-0.53340310871366126</v>
      </c>
      <c r="AF824" s="122">
        <f>(幕後結果!$AH$2+幕後結果!$AH$4*幕後結果_最佳化!$T1825)*12/3</f>
        <v>0.82243582881572708</v>
      </c>
      <c r="AG824" s="122">
        <f>(幕後結果!$AI$2+幕後結果!$AI$4*幕後結果_最佳化!$U1825)*12/3</f>
        <v>-0.91727040223981893</v>
      </c>
      <c r="AH824" s="122">
        <f>(幕後結果!$AJ$2+幕後結果!$AJ$4*幕後結果_最佳化!$V1825)*12/3</f>
        <v>-7.8003405858407288E-2</v>
      </c>
      <c r="AI824" s="96">
        <f>(幕後結果!$AK$2+幕後結果!$AK$4*幕後結果_最佳化!$W1825)*12/3</f>
        <v>-0.27822314704138984</v>
      </c>
      <c r="AJ824" s="56"/>
      <c r="AK824" s="56"/>
      <c r="AL824" s="56"/>
      <c r="AM824" s="104">
        <v>823</v>
      </c>
      <c r="AN824" s="122">
        <f t="shared" si="157"/>
        <v>8.8298789139689471E-2</v>
      </c>
      <c r="AO824" s="122">
        <f t="shared" si="158"/>
        <v>0.19566834455824292</v>
      </c>
      <c r="AP824" s="122">
        <f t="shared" si="159"/>
        <v>4.3113514792579744E-2</v>
      </c>
      <c r="AQ824" s="122">
        <f t="shared" si="160"/>
        <v>8.1962601400527885E-2</v>
      </c>
      <c r="AR824" s="122">
        <f t="shared" si="161"/>
        <v>0.10009391661755852</v>
      </c>
      <c r="AS824" s="122">
        <f t="shared" si="162"/>
        <v>3.7479278507376958E-2</v>
      </c>
      <c r="AT824" s="122">
        <f t="shared" si="163"/>
        <v>0.19376273183862211</v>
      </c>
      <c r="AU824" s="122">
        <f t="shared" si="164"/>
        <v>9.2881749143636338E-2</v>
      </c>
      <c r="AV824" s="122">
        <f t="shared" si="165"/>
        <v>2.7202678644112722E-2</v>
      </c>
      <c r="AW824" s="122">
        <f t="shared" si="166"/>
        <v>0.13953639535765336</v>
      </c>
      <c r="AX824" s="122">
        <f t="shared" si="167"/>
        <v>1</v>
      </c>
      <c r="AY824" s="122">
        <f>SUMPRODUCT(AN824:AW824,幕後結果_最佳化!$Z$1005:$AI$1005)</f>
        <v>-8.7218091456270436E-2</v>
      </c>
      <c r="AZ824" s="122">
        <f>(SUMPRODUCT(AN824:AW824,MMULT(AN824:AW824,幕後結果!$AB$9:$AK$18)))*252</f>
        <v>4.8473095457222254E-2</v>
      </c>
      <c r="BA824" s="122">
        <f t="shared" si="168"/>
        <v>0.22016606336404859</v>
      </c>
      <c r="BB824" s="98">
        <f t="shared" si="169"/>
        <v>-0.59099976385151509</v>
      </c>
      <c r="BC824" s="56"/>
      <c r="BD824" s="56"/>
    </row>
    <row r="825" spans="1:56">
      <c r="A825" s="91">
        <v>824</v>
      </c>
      <c r="B825" s="122">
        <v>0.72327381608765284</v>
      </c>
      <c r="C825" s="122">
        <v>4.8730024916366466E-2</v>
      </c>
      <c r="D825" s="122">
        <v>0.10759978554681093</v>
      </c>
      <c r="E825" s="122">
        <v>0.99847296421231713</v>
      </c>
      <c r="F825" s="122">
        <v>0.25046727599204921</v>
      </c>
      <c r="G825" s="122">
        <v>0.80202662149266479</v>
      </c>
      <c r="H825" s="122">
        <v>0.36499525335213123</v>
      </c>
      <c r="I825" s="122">
        <v>0.70295854256016432</v>
      </c>
      <c r="J825" s="122">
        <v>0.18922032597502003</v>
      </c>
      <c r="K825" s="100">
        <v>0.9368984642483027</v>
      </c>
      <c r="L825" s="101"/>
      <c r="M825" s="102">
        <v>824</v>
      </c>
      <c r="N825" s="125">
        <v>0.59259478827994538</v>
      </c>
      <c r="O825" s="125">
        <v>-1.6572939997260017</v>
      </c>
      <c r="P825" s="125">
        <v>-1.239394138491104</v>
      </c>
      <c r="Q825" s="125">
        <v>2.9622424869228703</v>
      </c>
      <c r="R825" s="125">
        <v>-0.67302002388608972</v>
      </c>
      <c r="S825" s="125">
        <v>0.8488823571281644</v>
      </c>
      <c r="T825" s="125">
        <v>-0.34513815970554496</v>
      </c>
      <c r="U825" s="122">
        <v>0.53292873238852223</v>
      </c>
      <c r="V825" s="122">
        <v>-0.88077308190412329</v>
      </c>
      <c r="W825" s="94">
        <v>1.5292476116618081</v>
      </c>
      <c r="X825" s="56"/>
      <c r="Y825" s="95">
        <v>824</v>
      </c>
      <c r="Z825" s="122">
        <f>(幕後結果!$AB$2+幕後結果!$AB$4*幕後結果_最佳化!$N1826)*12/3</f>
        <v>0.68744596964487281</v>
      </c>
      <c r="AA825" s="122">
        <f>(幕後結果!$AC$2+幕後結果!$AC$4*幕後結果_最佳化!$O1826)*12/3</f>
        <v>-3.6103030357939958</v>
      </c>
      <c r="AB825" s="122">
        <f>(幕後結果!$AD$2+幕後結果!$AD$4*幕後結果_最佳化!$P1826)*12/3</f>
        <v>-0.60072199979768615</v>
      </c>
      <c r="AC825" s="122">
        <f>(幕後結果!$AE$2+幕後結果!$AE$4*幕後結果_最佳化!$Q1826)*12/3</f>
        <v>2.4923153740072812</v>
      </c>
      <c r="AD825" s="122">
        <f>(幕後結果!$AF$2+幕後結果!$AF$4*幕後結果_最佳化!$R1826)*12/3</f>
        <v>-0.61180111784499047</v>
      </c>
      <c r="AE825" s="122">
        <f>(幕後結果!$AG$2+幕後結果!$AG$4*幕後結果_最佳化!$S1826)*12/3</f>
        <v>1.9879729001410757</v>
      </c>
      <c r="AF825" s="122">
        <f>(幕後結果!$AH$2+幕後結果!$AH$4*幕後結果_最佳化!$T1826)*12/3</f>
        <v>0.4286308997511698</v>
      </c>
      <c r="AG825" s="122">
        <f>(幕後結果!$AI$2+幕後結果!$AI$4*幕後結果_最佳化!$U1826)*12/3</f>
        <v>3.3488582500949993E-2</v>
      </c>
      <c r="AH825" s="122">
        <f>(幕後結果!$AJ$2+幕後結果!$AJ$4*幕後結果_最佳化!$V1826)*12/3</f>
        <v>-1.022603144555202</v>
      </c>
      <c r="AI825" s="96">
        <f>(幕後結果!$AK$2+幕後結果!$AK$4*幕後結果_最佳化!$W1826)*12/3</f>
        <v>0.23138191187036269</v>
      </c>
      <c r="AJ825" s="56"/>
      <c r="AK825" s="56"/>
      <c r="AL825" s="56"/>
      <c r="AM825" s="104">
        <v>824</v>
      </c>
      <c r="AN825" s="122">
        <f t="shared" si="157"/>
        <v>0.10602506717276479</v>
      </c>
      <c r="AO825" s="122">
        <f t="shared" si="158"/>
        <v>0.13981823624194248</v>
      </c>
      <c r="AP825" s="122">
        <f t="shared" si="159"/>
        <v>0.18434789030145227</v>
      </c>
      <c r="AQ825" s="122">
        <f t="shared" si="160"/>
        <v>8.6891606688849057E-2</v>
      </c>
      <c r="AR825" s="122">
        <f t="shared" si="161"/>
        <v>9.7121466164021425E-2</v>
      </c>
      <c r="AS825" s="122">
        <f t="shared" si="162"/>
        <v>5.2048119129805066E-2</v>
      </c>
      <c r="AT825" s="122">
        <f t="shared" si="163"/>
        <v>1.3010681872609196E-2</v>
      </c>
      <c r="AU825" s="122">
        <f t="shared" si="164"/>
        <v>6.135352600446977E-2</v>
      </c>
      <c r="AV825" s="122">
        <f t="shared" si="165"/>
        <v>0.12429992290306759</v>
      </c>
      <c r="AW825" s="122">
        <f t="shared" si="166"/>
        <v>0.13508348352101854</v>
      </c>
      <c r="AX825" s="122">
        <f t="shared" si="167"/>
        <v>1.0000000000000002</v>
      </c>
      <c r="AY825" s="122">
        <f>SUMPRODUCT(AN825:AW825,幕後結果_最佳化!$Z$1005:$AI$1005)</f>
        <v>-0.10713287738538302</v>
      </c>
      <c r="AZ825" s="122">
        <f>(SUMPRODUCT(AN825:AW825,MMULT(AN825:AW825,幕後結果!$AB$9:$AK$18)))*252</f>
        <v>4.8299728217080166E-2</v>
      </c>
      <c r="BA825" s="122">
        <f t="shared" si="168"/>
        <v>0.2197719914299367</v>
      </c>
      <c r="BB825" s="98">
        <f t="shared" si="169"/>
        <v>-0.68267515077422181</v>
      </c>
      <c r="BC825" s="56"/>
      <c r="BD825" s="56"/>
    </row>
    <row r="826" spans="1:56">
      <c r="A826" s="91">
        <v>825</v>
      </c>
      <c r="B826" s="122">
        <v>0.8520384099153111</v>
      </c>
      <c r="C826" s="122">
        <v>7.6392075460710362E-2</v>
      </c>
      <c r="D826" s="122">
        <v>0.26026940659502285</v>
      </c>
      <c r="E826" s="122">
        <v>0.74796920400599065</v>
      </c>
      <c r="F826" s="122">
        <v>0.8413853364683006</v>
      </c>
      <c r="G826" s="122">
        <v>0.64380864226459456</v>
      </c>
      <c r="H826" s="122">
        <v>0.38891699775156274</v>
      </c>
      <c r="I826" s="122">
        <v>0.83191622270699073</v>
      </c>
      <c r="J826" s="122">
        <v>0.91667454113722391</v>
      </c>
      <c r="K826" s="100">
        <v>0.38231287217776533</v>
      </c>
      <c r="L826" s="101"/>
      <c r="M826" s="102">
        <v>825</v>
      </c>
      <c r="N826" s="125">
        <v>1.0452159351610333</v>
      </c>
      <c r="O826" s="125">
        <v>-1.4297661376461419</v>
      </c>
      <c r="P826" s="125">
        <v>-0.64251506150590254</v>
      </c>
      <c r="Q826" s="125">
        <v>0.66811279975118409</v>
      </c>
      <c r="R826" s="125">
        <v>1.0001677632900123</v>
      </c>
      <c r="S826" s="125">
        <v>0.36865792301209616</v>
      </c>
      <c r="T826" s="125">
        <v>-0.28214282686702724</v>
      </c>
      <c r="U826" s="122">
        <v>0.96176521581051111</v>
      </c>
      <c r="V826" s="122">
        <v>1.3830454910412051</v>
      </c>
      <c r="W826" s="94">
        <v>-0.29941195133474646</v>
      </c>
      <c r="X826" s="56"/>
      <c r="Y826" s="95">
        <v>825</v>
      </c>
      <c r="Z826" s="122">
        <f>(幕後結果!$AB$2+幕後結果!$AB$4*幕後結果_最佳化!$N1827)*12/3</f>
        <v>1.2493979341943928</v>
      </c>
      <c r="AA826" s="122">
        <f>(幕後結果!$AC$2+幕後結果!$AC$4*幕後結果_最佳化!$O1827)*12/3</f>
        <v>-3.2574270270322647</v>
      </c>
      <c r="AB826" s="122">
        <f>(幕後結果!$AD$2+幕後結果!$AD$4*幕後結果_最佳化!$P1827)*12/3</f>
        <v>7.5572356880814762E-2</v>
      </c>
      <c r="AC826" s="122">
        <f>(幕後結果!$AE$2+幕後結果!$AE$4*幕後結果_最佳化!$Q1827)*12/3</f>
        <v>1.035753587860845</v>
      </c>
      <c r="AD826" s="122">
        <f>(幕後結果!$AF$2+幕後結果!$AF$4*幕後結果_最佳化!$R1827)*12/3</f>
        <v>0.38857508248276873</v>
      </c>
      <c r="AE826" s="122">
        <f>(幕後結果!$AG$2+幕後結果!$AG$4*幕後結果_最佳化!$S1827)*12/3</f>
        <v>0.8019537359602581</v>
      </c>
      <c r="AF826" s="122">
        <f>(幕後結果!$AH$2+幕後結果!$AH$4*幕後結果_最佳化!$T1827)*12/3</f>
        <v>1.2624813398725934</v>
      </c>
      <c r="AG826" s="122">
        <f>(幕後結果!$AI$2+幕後結果!$AI$4*幕後結果_最佳化!$U1827)*12/3</f>
        <v>1.0447127099327707</v>
      </c>
      <c r="AH826" s="122">
        <f>(幕後結果!$AJ$2+幕後結果!$AJ$4*幕後結果_最佳化!$V1827)*12/3</f>
        <v>0.90775835796717674</v>
      </c>
      <c r="AI826" s="96">
        <f>(幕後結果!$AK$2+幕後結果!$AK$4*幕後結果_最佳化!$W1827)*12/3</f>
        <v>-0.20544635676082867</v>
      </c>
      <c r="AJ826" s="56"/>
      <c r="AK826" s="56"/>
      <c r="AL826" s="56"/>
      <c r="AM826" s="104">
        <v>825</v>
      </c>
      <c r="AN826" s="122">
        <f t="shared" si="157"/>
        <v>0.12223110375096914</v>
      </c>
      <c r="AO826" s="122">
        <f t="shared" si="158"/>
        <v>0.14860541814811989</v>
      </c>
      <c r="AP826" s="122">
        <f t="shared" si="159"/>
        <v>4.9168685326314229E-2</v>
      </c>
      <c r="AQ826" s="122">
        <f t="shared" si="160"/>
        <v>0.14726668041168736</v>
      </c>
      <c r="AR826" s="122">
        <f t="shared" si="161"/>
        <v>9.6504512357935876E-2</v>
      </c>
      <c r="AS826" s="122">
        <f t="shared" si="162"/>
        <v>0.15659939483709995</v>
      </c>
      <c r="AT826" s="122">
        <f t="shared" si="163"/>
        <v>1.5191306238635155E-2</v>
      </c>
      <c r="AU826" s="122">
        <f t="shared" si="164"/>
        <v>4.1034941731333818E-2</v>
      </c>
      <c r="AV826" s="122">
        <f t="shared" si="165"/>
        <v>0.12561452158786485</v>
      </c>
      <c r="AW826" s="122">
        <f t="shared" si="166"/>
        <v>9.7783435610039743E-2</v>
      </c>
      <c r="AX826" s="122">
        <f t="shared" si="167"/>
        <v>1</v>
      </c>
      <c r="AY826" s="122">
        <f>SUMPRODUCT(AN826:AW826,幕後結果_最佳化!$Z$1005:$AI$1005)</f>
        <v>-5.7080732371944713E-2</v>
      </c>
      <c r="AZ826" s="122">
        <f>(SUMPRODUCT(AN826:AW826,MMULT(AN826:AW826,幕後結果!$AB$9:$AK$18)))*252</f>
        <v>5.2244237009806814E-2</v>
      </c>
      <c r="BA826" s="122">
        <f t="shared" si="168"/>
        <v>0.22856998274009388</v>
      </c>
      <c r="BB826" s="98">
        <f t="shared" si="169"/>
        <v>-0.43741847102308468</v>
      </c>
      <c r="BC826" s="56"/>
      <c r="BD826" s="56"/>
    </row>
    <row r="827" spans="1:56">
      <c r="A827" s="91">
        <v>826</v>
      </c>
      <c r="B827" s="122">
        <v>0.13636046028669302</v>
      </c>
      <c r="C827" s="122">
        <v>0.98367559031574081</v>
      </c>
      <c r="D827" s="122">
        <v>1.7756276383299907E-2</v>
      </c>
      <c r="E827" s="122">
        <v>0.39977297878665841</v>
      </c>
      <c r="F827" s="122">
        <v>0.2131784437459967</v>
      </c>
      <c r="G827" s="122">
        <v>0.22041984541633486</v>
      </c>
      <c r="H827" s="122">
        <v>0.40129724526869848</v>
      </c>
      <c r="I827" s="122">
        <v>7.0657451232716939E-2</v>
      </c>
      <c r="J827" s="122">
        <v>0.23281027342918548</v>
      </c>
      <c r="K827" s="100">
        <v>0.90226572489740042</v>
      </c>
      <c r="L827" s="101"/>
      <c r="M827" s="102">
        <v>826</v>
      </c>
      <c r="N827" s="125">
        <v>-1.0968180901585272</v>
      </c>
      <c r="O827" s="125">
        <v>2.1363755002056428</v>
      </c>
      <c r="P827" s="125">
        <v>-2.1024651110273793</v>
      </c>
      <c r="Q827" s="125">
        <v>-0.25393476332547688</v>
      </c>
      <c r="R827" s="125">
        <v>-0.79544122495507985</v>
      </c>
      <c r="S827" s="125">
        <v>-0.77077604104919228</v>
      </c>
      <c r="T827" s="125">
        <v>-0.24999076482558358</v>
      </c>
      <c r="U827" s="122">
        <v>-1.4709120536268101</v>
      </c>
      <c r="V827" s="122">
        <v>-0.72962318402670145</v>
      </c>
      <c r="W827" s="94">
        <v>1.2945701645220304</v>
      </c>
      <c r="X827" s="56"/>
      <c r="Y827" s="95">
        <v>826</v>
      </c>
      <c r="Z827" s="122">
        <f>(幕後結果!$AB$2+幕後結果!$AB$4*幕後結果_最佳化!$N1828)*12/3</f>
        <v>-1.4100452600858848</v>
      </c>
      <c r="AA827" s="122">
        <f>(幕後結果!$AC$2+幕後結果!$AC$4*幕後結果_最佳化!$O1828)*12/3</f>
        <v>1.470865436248044</v>
      </c>
      <c r="AB827" s="122">
        <f>(幕後結果!$AD$2+幕後結果!$AD$4*幕後結果_最佳化!$P1828)*12/3</f>
        <v>-1.4716106240877647</v>
      </c>
      <c r="AC827" s="122">
        <f>(幕後結果!$AE$2+幕後結果!$AE$4*幕後結果_最佳化!$Q1828)*12/3</f>
        <v>0.5124009269527714</v>
      </c>
      <c r="AD827" s="122">
        <f>(幕後結果!$AF$2+幕後結果!$AF$4*幕後結果_最佳化!$R1828)*12/3</f>
        <v>-0.56352811643961409</v>
      </c>
      <c r="AE827" s="122">
        <f>(幕後結果!$AG$2+幕後結果!$AG$4*幕後結果_最佳化!$S1828)*12/3</f>
        <v>-0.52069193535810954</v>
      </c>
      <c r="AF827" s="122">
        <f>(幕後結果!$AH$2+幕後結果!$AH$4*幕後結果_最佳化!$T1828)*12/3</f>
        <v>0.39195416301450575</v>
      </c>
      <c r="AG827" s="122">
        <f>(幕後結果!$AI$2+幕後結果!$AI$4*幕後結果_最佳化!$U1828)*12/3</f>
        <v>-3.3645356433179163</v>
      </c>
      <c r="AH827" s="122">
        <f>(幕後結果!$AJ$2+幕後結果!$AJ$4*幕後結果_最佳化!$V1828)*12/3</f>
        <v>-0.42753885609895087</v>
      </c>
      <c r="AI827" s="96">
        <f>(幕後結果!$AK$2+幕後結果!$AK$4*幕後結果_最佳化!$W1828)*12/3</f>
        <v>-0.16006111604909046</v>
      </c>
      <c r="AJ827" s="56"/>
      <c r="AK827" s="56"/>
      <c r="AL827" s="56"/>
      <c r="AM827" s="104">
        <v>826</v>
      </c>
      <c r="AN827" s="122">
        <f t="shared" si="157"/>
        <v>4.0539299994914006E-2</v>
      </c>
      <c r="AO827" s="122">
        <f t="shared" si="158"/>
        <v>3.6150254875571525E-2</v>
      </c>
      <c r="AP827" s="122">
        <f t="shared" si="159"/>
        <v>5.0818444203291596E-2</v>
      </c>
      <c r="AQ827" s="122">
        <f t="shared" si="160"/>
        <v>7.3610688168039437E-2</v>
      </c>
      <c r="AR827" s="122">
        <f t="shared" si="161"/>
        <v>0.10639060380362134</v>
      </c>
      <c r="AS827" s="122">
        <f t="shared" si="162"/>
        <v>0.16726732379871054</v>
      </c>
      <c r="AT827" s="122">
        <f t="shared" si="163"/>
        <v>0.2073905688581037</v>
      </c>
      <c r="AU827" s="122">
        <f t="shared" si="164"/>
        <v>0.1383449113371174</v>
      </c>
      <c r="AV827" s="122">
        <f t="shared" si="165"/>
        <v>0.10812109002602281</v>
      </c>
      <c r="AW827" s="122">
        <f t="shared" si="166"/>
        <v>7.1366814934607808E-2</v>
      </c>
      <c r="AX827" s="122">
        <f t="shared" si="167"/>
        <v>1.0000000000000002</v>
      </c>
      <c r="AY827" s="122">
        <f>SUMPRODUCT(AN827:AW827,幕後結果_最佳化!$Z$1005:$AI$1005)</f>
        <v>0.18930177713262428</v>
      </c>
      <c r="AZ827" s="122">
        <f>(SUMPRODUCT(AN827:AW827,MMULT(AN827:AW827,幕後結果!$AB$9:$AK$18)))*252</f>
        <v>4.5077272875317605E-2</v>
      </c>
      <c r="BA827" s="122">
        <f t="shared" si="168"/>
        <v>0.21231409014786937</v>
      </c>
      <c r="BB827" s="98">
        <f t="shared" si="169"/>
        <v>0.68955280843895261</v>
      </c>
      <c r="BC827" s="56"/>
      <c r="BD827" s="56"/>
    </row>
    <row r="828" spans="1:56">
      <c r="A828" s="91">
        <v>827</v>
      </c>
      <c r="B828" s="122">
        <v>6.1690602552646245E-2</v>
      </c>
      <c r="C828" s="122">
        <v>0.70873423199669561</v>
      </c>
      <c r="D828" s="122">
        <v>0.80113331113094266</v>
      </c>
      <c r="E828" s="122">
        <v>0.83829642210687916</v>
      </c>
      <c r="F828" s="122">
        <v>0.24669960149482062</v>
      </c>
      <c r="G828" s="122">
        <v>0.19036797131355865</v>
      </c>
      <c r="H828" s="122">
        <v>0.93197908214936787</v>
      </c>
      <c r="I828" s="122">
        <v>0.60734488362206918</v>
      </c>
      <c r="J828" s="122">
        <v>0.74648127469546632</v>
      </c>
      <c r="K828" s="100">
        <v>0.76958703198979461</v>
      </c>
      <c r="L828" s="101"/>
      <c r="M828" s="102">
        <v>827</v>
      </c>
      <c r="N828" s="125">
        <v>-1.5407353684600564</v>
      </c>
      <c r="O828" s="125">
        <v>0.54969070099265904</v>
      </c>
      <c r="P828" s="125">
        <v>0.84567624652396001</v>
      </c>
      <c r="Q828" s="125">
        <v>0.98748046333293982</v>
      </c>
      <c r="R828" s="125">
        <v>-0.68491239645067281</v>
      </c>
      <c r="S828" s="125">
        <v>-0.87654110110636041</v>
      </c>
      <c r="T828" s="125">
        <v>1.4906940623620992</v>
      </c>
      <c r="U828" s="122">
        <v>0.27240551484179432</v>
      </c>
      <c r="V828" s="122">
        <v>0.66345771801081976</v>
      </c>
      <c r="W828" s="94">
        <v>0.73748750982857947</v>
      </c>
      <c r="X828" s="56"/>
      <c r="Y828" s="95">
        <v>827</v>
      </c>
      <c r="Z828" s="122">
        <f>(幕後結果!$AB$2+幕後結果!$AB$4*幕後結果_最佳化!$N1829)*12/3</f>
        <v>-1.9611909331460042</v>
      </c>
      <c r="AA828" s="122">
        <f>(幕後結果!$AC$2+幕後結果!$AC$4*幕後結果_最佳化!$O1829)*12/3</f>
        <v>-0.75427171583802999</v>
      </c>
      <c r="AB828" s="122">
        <f>(幕後結果!$AD$2+幕後結果!$AD$4*幕後結果_最佳化!$P1829)*12/3</f>
        <v>0.78646815191881958</v>
      </c>
      <c r="AC828" s="122">
        <f>(幕後結果!$AE$2+幕後結果!$AE$4*幕後結果_最佳化!$Q1829)*12/3</f>
        <v>1.8066290538343359</v>
      </c>
      <c r="AD828" s="122">
        <f>(幕後結果!$AF$2+幕後結果!$AF$4*幕後結果_最佳化!$R1829)*12/3</f>
        <v>-0.25678288485442557</v>
      </c>
      <c r="AE828" s="122">
        <f>(幕後結果!$AG$2+幕後結果!$AG$4*幕後結果_最佳化!$S1829)*12/3</f>
        <v>0.13873577587156521</v>
      </c>
      <c r="AF828" s="122">
        <f>(幕後結果!$AH$2+幕後結果!$AH$4*幕後結果_最佳化!$T1829)*12/3</f>
        <v>2.0495655756214752</v>
      </c>
      <c r="AG828" s="122">
        <f>(幕後結果!$AI$2+幕後結果!$AI$4*幕後結果_最佳化!$U1829)*12/3</f>
        <v>-1.5087750625464189</v>
      </c>
      <c r="AH828" s="122">
        <f>(幕後結果!$AJ$2+幕後結果!$AJ$4*幕後結果_最佳化!$V1829)*12/3</f>
        <v>0.84741509491707412</v>
      </c>
      <c r="AI828" s="96">
        <f>(幕後結果!$AK$2+幕後結果!$AK$4*幕後結果_最佳化!$W1829)*12/3</f>
        <v>-0.38222797966586319</v>
      </c>
      <c r="AJ828" s="56"/>
      <c r="AK828" s="56"/>
      <c r="AL828" s="56"/>
      <c r="AM828" s="104">
        <v>827</v>
      </c>
      <c r="AN828" s="122">
        <f t="shared" si="157"/>
        <v>2.2396654232144306E-2</v>
      </c>
      <c r="AO828" s="122">
        <f t="shared" si="158"/>
        <v>7.0211432100454524E-2</v>
      </c>
      <c r="AP828" s="122">
        <f t="shared" si="159"/>
        <v>0.17838497616506796</v>
      </c>
      <c r="AQ828" s="122">
        <f t="shared" si="160"/>
        <v>6.6107942474092893E-2</v>
      </c>
      <c r="AR828" s="122">
        <f t="shared" si="161"/>
        <v>9.0694217456866177E-2</v>
      </c>
      <c r="AS828" s="122">
        <f t="shared" si="162"/>
        <v>2.3240630476388264E-2</v>
      </c>
      <c r="AT828" s="122">
        <f t="shared" si="163"/>
        <v>0.10502312115072725</v>
      </c>
      <c r="AU828" s="122">
        <f t="shared" si="164"/>
        <v>0.15932953261759364</v>
      </c>
      <c r="AV828" s="122">
        <f t="shared" si="165"/>
        <v>0.23541994483165452</v>
      </c>
      <c r="AW828" s="122">
        <f t="shared" si="166"/>
        <v>4.9191548495010527E-2</v>
      </c>
      <c r="AX828" s="122">
        <f t="shared" si="167"/>
        <v>1</v>
      </c>
      <c r="AY828" s="122">
        <f>SUMPRODUCT(AN828:AW828,幕後結果_最佳化!$Z$1005:$AI$1005)</f>
        <v>3.5505713173630327E-2</v>
      </c>
      <c r="AZ828" s="122">
        <f>(SUMPRODUCT(AN828:AW828,MMULT(AN828:AW828,幕後結果!$AB$9:$AK$18)))*252</f>
        <v>4.7851746668925658E-2</v>
      </c>
      <c r="BA828" s="122">
        <f t="shared" si="168"/>
        <v>0.21875042095713931</v>
      </c>
      <c r="BB828" s="98">
        <f t="shared" si="169"/>
        <v>-3.3802389014915162E-2</v>
      </c>
      <c r="BC828" s="56"/>
      <c r="BD828" s="56"/>
    </row>
    <row r="829" spans="1:56">
      <c r="A829" s="91">
        <v>828</v>
      </c>
      <c r="B829" s="122">
        <v>0.90227592029817383</v>
      </c>
      <c r="C829" s="122">
        <v>0.44556280321113761</v>
      </c>
      <c r="D829" s="122">
        <v>0.39753424272181848</v>
      </c>
      <c r="E829" s="122">
        <v>0.62855841116270472</v>
      </c>
      <c r="F829" s="122">
        <v>0.11520347421024613</v>
      </c>
      <c r="G829" s="122">
        <v>0.29600066887267396</v>
      </c>
      <c r="H829" s="122">
        <v>0.3699902608209118</v>
      </c>
      <c r="I829" s="122">
        <v>0.86242072392883995</v>
      </c>
      <c r="J829" s="122">
        <v>0.81574203046582294</v>
      </c>
      <c r="K829" s="100">
        <v>4.5933716006183678E-2</v>
      </c>
      <c r="L829" s="101"/>
      <c r="M829" s="102">
        <v>828</v>
      </c>
      <c r="N829" s="125">
        <v>1.2946292431623829</v>
      </c>
      <c r="O829" s="125">
        <v>-0.13688005223543637</v>
      </c>
      <c r="P829" s="125">
        <v>-0.25973462067128683</v>
      </c>
      <c r="Q829" s="125">
        <v>0.3280376738179766</v>
      </c>
      <c r="R829" s="125">
        <v>-1.1993112342130949</v>
      </c>
      <c r="S829" s="125">
        <v>-0.53593809109596735</v>
      </c>
      <c r="T829" s="125">
        <v>-0.3318791409800419</v>
      </c>
      <c r="U829" s="122">
        <v>1.0912598661104167</v>
      </c>
      <c r="V829" s="122">
        <v>0.89925671175602861</v>
      </c>
      <c r="W829" s="94">
        <v>-1.6856282108254801</v>
      </c>
      <c r="X829" s="56"/>
      <c r="Y829" s="95">
        <v>828</v>
      </c>
      <c r="Z829" s="122">
        <f>(幕後結果!$AB$2+幕後結果!$AB$4*幕後結果_最佳化!$N1830)*12/3</f>
        <v>1.5590571257322887</v>
      </c>
      <c r="AA829" s="122">
        <f>(幕後結果!$AC$2+幕後結果!$AC$4*幕後結果_最佳化!$O1830)*12/3</f>
        <v>-1.4540654204404777</v>
      </c>
      <c r="AB829" s="122">
        <f>(幕後結果!$AD$2+幕後結果!$AD$4*幕後結果_最佳化!$P1830)*12/3</f>
        <v>0.61346939903608977</v>
      </c>
      <c r="AC829" s="122">
        <f>(幕後結果!$AE$2+幕後結果!$AE$4*幕後結果_最佳化!$Q1830)*12/3</f>
        <v>1.1179391999525421</v>
      </c>
      <c r="AD829" s="122">
        <f>(幕後結果!$AF$2+幕後結果!$AF$4*幕後結果_最佳化!$R1830)*12/3</f>
        <v>-0.94921641245321398</v>
      </c>
      <c r="AE829" s="122">
        <f>(幕後結果!$AG$2+幕後結果!$AG$4*幕後結果_最佳化!$S1830)*12/3</f>
        <v>0.19680434949158987</v>
      </c>
      <c r="AF829" s="122">
        <f>(幕後結果!$AH$2+幕後結果!$AH$4*幕後結果_最佳化!$T1830)*12/3</f>
        <v>0.86404562918212757</v>
      </c>
      <c r="AG829" s="122">
        <f>(幕後結果!$AI$2+幕後結果!$AI$4*幕後結果_最佳化!$U1830)*12/3</f>
        <v>0.84264751397975202</v>
      </c>
      <c r="AH829" s="122">
        <f>(幕後結果!$AJ$2+幕後結果!$AJ$4*幕後結果_最佳化!$V1830)*12/3</f>
        <v>0.89860352282931111</v>
      </c>
      <c r="AI829" s="96">
        <f>(幕後結果!$AK$2+幕後結果!$AK$4*幕後結果_最佳化!$W1830)*12/3</f>
        <v>-1.0930831269641292</v>
      </c>
      <c r="AJ829" s="56"/>
      <c r="AK829" s="56"/>
      <c r="AL829" s="56"/>
      <c r="AM829" s="104">
        <v>828</v>
      </c>
      <c r="AN829" s="122">
        <f t="shared" si="157"/>
        <v>4.7586546150256842E-2</v>
      </c>
      <c r="AO829" s="122">
        <f t="shared" si="158"/>
        <v>0.13328567573176367</v>
      </c>
      <c r="AP829" s="122">
        <f t="shared" si="159"/>
        <v>0.12398113228696007</v>
      </c>
      <c r="AQ829" s="122">
        <f t="shared" si="160"/>
        <v>3.5942829117811742E-2</v>
      </c>
      <c r="AR829" s="122">
        <f t="shared" si="161"/>
        <v>0.12817242000482396</v>
      </c>
      <c r="AS829" s="122">
        <f t="shared" si="162"/>
        <v>0.11765664127080158</v>
      </c>
      <c r="AT829" s="122">
        <f t="shared" si="163"/>
        <v>5.024068705341652E-2</v>
      </c>
      <c r="AU829" s="122">
        <f t="shared" si="164"/>
        <v>0.18880374672609587</v>
      </c>
      <c r="AV829" s="122">
        <f t="shared" si="165"/>
        <v>9.49817142325734E-2</v>
      </c>
      <c r="AW829" s="122">
        <f t="shared" si="166"/>
        <v>7.9348607425496473E-2</v>
      </c>
      <c r="AX829" s="122">
        <f t="shared" si="167"/>
        <v>1.0000000000000002</v>
      </c>
      <c r="AY829" s="122">
        <f>SUMPRODUCT(AN829:AW829,幕後結果_最佳化!$Z$1005:$AI$1005)</f>
        <v>-0.19469697445064785</v>
      </c>
      <c r="AZ829" s="122">
        <f>(SUMPRODUCT(AN829:AW829,MMULT(AN829:AW829,幕後結果!$AB$9:$AK$18)))*252</f>
        <v>5.0000805523321652E-2</v>
      </c>
      <c r="BA829" s="122">
        <f t="shared" si="168"/>
        <v>0.22360859894762913</v>
      </c>
      <c r="BB829" s="98">
        <f t="shared" si="169"/>
        <v>-1.0625574131265627</v>
      </c>
      <c r="BC829" s="56"/>
      <c r="BD829" s="56"/>
    </row>
    <row r="830" spans="1:56">
      <c r="A830" s="91">
        <v>829</v>
      </c>
      <c r="B830" s="122">
        <v>4.3695706599552686E-2</v>
      </c>
      <c r="C830" s="122">
        <v>0.97882824706838001</v>
      </c>
      <c r="D830" s="122">
        <v>0.79442685075034669</v>
      </c>
      <c r="E830" s="122">
        <v>0.21763269731257728</v>
      </c>
      <c r="F830" s="122">
        <v>0.14728396364504737</v>
      </c>
      <c r="G830" s="122">
        <v>0.30301741094820867</v>
      </c>
      <c r="H830" s="122">
        <v>0.25865730995605807</v>
      </c>
      <c r="I830" s="122">
        <v>2.0744560044760219E-2</v>
      </c>
      <c r="J830" s="122">
        <v>0.26092350981606738</v>
      </c>
      <c r="K830" s="100">
        <v>0.63427592727419446</v>
      </c>
      <c r="L830" s="101"/>
      <c r="M830" s="102">
        <v>829</v>
      </c>
      <c r="N830" s="125">
        <v>-1.7093214983640292</v>
      </c>
      <c r="O830" s="125">
        <v>2.0301282380758114</v>
      </c>
      <c r="P830" s="125">
        <v>0.8218780643951682</v>
      </c>
      <c r="Q830" s="125">
        <v>-0.78021319883836382</v>
      </c>
      <c r="R830" s="125">
        <v>-1.0481534202085148</v>
      </c>
      <c r="S830" s="125">
        <v>-0.51574170570775679</v>
      </c>
      <c r="T830" s="125">
        <v>-0.64749037798150122</v>
      </c>
      <c r="U830" s="122">
        <v>-2.0386084613383031</v>
      </c>
      <c r="V830" s="122">
        <v>-0.64050087627821795</v>
      </c>
      <c r="W830" s="94">
        <v>0.34319981286381029</v>
      </c>
      <c r="X830" s="56"/>
      <c r="Y830" s="95">
        <v>829</v>
      </c>
      <c r="Z830" s="122">
        <f>(幕後結果!$AB$2+幕後結果!$AB$4*幕後結果_最佳化!$N1831)*12/3</f>
        <v>-2.1704991096378712</v>
      </c>
      <c r="AA830" s="122">
        <f>(幕後結果!$AC$2+幕後結果!$AC$4*幕後結果_最佳化!$O1831)*12/3</f>
        <v>1.2712315568688994</v>
      </c>
      <c r="AB830" s="122">
        <f>(幕後結果!$AD$2+幕後結果!$AD$4*幕後結果_最佳化!$P1831)*12/3</f>
        <v>0.86544542577747985</v>
      </c>
      <c r="AC830" s="122">
        <f>(幕後結果!$AE$2+幕後結果!$AE$4*幕後結果_最佳化!$Q1831)*12/3</f>
        <v>0.76527882649990386</v>
      </c>
      <c r="AD830" s="122">
        <f>(幕後結果!$AF$2+幕後結果!$AF$4*幕後結果_最佳化!$R1831)*12/3</f>
        <v>-0.4810974363114251</v>
      </c>
      <c r="AE830" s="122">
        <f>(幕後結果!$AG$2+幕後結果!$AG$4*幕後結果_最佳化!$S1831)*12/3</f>
        <v>-0.26673171429761366</v>
      </c>
      <c r="AF830" s="122">
        <f>(幕後結果!$AH$2+幕後結果!$AH$4*幕後結果_最佳化!$T1831)*12/3</f>
        <v>9.5623731376363263E-2</v>
      </c>
      <c r="AG830" s="122">
        <f>(幕後結果!$AI$2+幕後結果!$AI$4*幕後結果_最佳化!$U1831)*12/3</f>
        <v>-4.3684863771857501</v>
      </c>
      <c r="AH830" s="122">
        <f>(幕後結果!$AJ$2+幕後結果!$AJ$4*幕後結果_最佳化!$V1831)*12/3</f>
        <v>-0.37749481366376614</v>
      </c>
      <c r="AI830" s="96">
        <f>(幕後結果!$AK$2+幕後結果!$AK$4*幕後結果_最佳化!$W1831)*12/3</f>
        <v>-0.80471590370300072</v>
      </c>
      <c r="AJ830" s="56"/>
      <c r="AK830" s="56"/>
      <c r="AL830" s="56"/>
      <c r="AM830" s="104">
        <v>829</v>
      </c>
      <c r="AN830" s="122">
        <f t="shared" si="157"/>
        <v>6.9227852799128214E-2</v>
      </c>
      <c r="AO830" s="122">
        <f t="shared" si="158"/>
        <v>3.6970234273132944E-3</v>
      </c>
      <c r="AP830" s="122">
        <f t="shared" si="159"/>
        <v>0.17868715951454806</v>
      </c>
      <c r="AQ830" s="122">
        <f t="shared" si="160"/>
        <v>3.6817904096192719E-2</v>
      </c>
      <c r="AR830" s="122">
        <f t="shared" si="161"/>
        <v>0.15857361074751553</v>
      </c>
      <c r="AS830" s="122">
        <f t="shared" si="162"/>
        <v>6.6291244717120806E-2</v>
      </c>
      <c r="AT830" s="122">
        <f t="shared" si="163"/>
        <v>0.12991365807359129</v>
      </c>
      <c r="AU830" s="122">
        <f t="shared" si="164"/>
        <v>0.1012994477267864</v>
      </c>
      <c r="AV830" s="122">
        <f t="shared" si="165"/>
        <v>0.12225847570811108</v>
      </c>
      <c r="AW830" s="122">
        <f t="shared" si="166"/>
        <v>0.13323362318969256</v>
      </c>
      <c r="AX830" s="122">
        <f t="shared" si="167"/>
        <v>0.99999999999999989</v>
      </c>
      <c r="AY830" s="122">
        <f>SUMPRODUCT(AN830:AW830,幕後結果_最佳化!$Z$1005:$AI$1005)</f>
        <v>0.13466270820572129</v>
      </c>
      <c r="AZ830" s="122">
        <f>(SUMPRODUCT(AN830:AW830,MMULT(AN830:AW830,幕後結果!$AB$9:$AK$18)))*252</f>
        <v>4.1479164942593419E-2</v>
      </c>
      <c r="BA830" s="122">
        <f t="shared" si="168"/>
        <v>0.2036643438174523</v>
      </c>
      <c r="BB830" s="98">
        <f t="shared" si="169"/>
        <v>0.45055853413383801</v>
      </c>
      <c r="BC830" s="56"/>
      <c r="BD830" s="56"/>
    </row>
    <row r="831" spans="1:56">
      <c r="A831" s="91">
        <v>830</v>
      </c>
      <c r="B831" s="122">
        <v>0.2647425708118607</v>
      </c>
      <c r="C831" s="122">
        <v>0.88629832964366706</v>
      </c>
      <c r="D831" s="122">
        <v>0.20565517367231823</v>
      </c>
      <c r="E831" s="122">
        <v>0.31861108684314043</v>
      </c>
      <c r="F831" s="122">
        <v>0.75671704373970794</v>
      </c>
      <c r="G831" s="122">
        <v>0.94636185357488412</v>
      </c>
      <c r="H831" s="122">
        <v>9.3636734569141344E-2</v>
      </c>
      <c r="I831" s="122">
        <v>0.86713117222855951</v>
      </c>
      <c r="J831" s="122">
        <v>0.93554839967140913</v>
      </c>
      <c r="K831" s="100">
        <v>0.46315091484860016</v>
      </c>
      <c r="L831" s="101"/>
      <c r="M831" s="102">
        <v>830</v>
      </c>
      <c r="N831" s="125">
        <v>-0.62879214739566269</v>
      </c>
      <c r="O831" s="125">
        <v>1.2070747948890295</v>
      </c>
      <c r="P831" s="125">
        <v>-0.82158988622429607</v>
      </c>
      <c r="Q831" s="125">
        <v>-0.47158620708525256</v>
      </c>
      <c r="R831" s="125">
        <v>0.69578112339738307</v>
      </c>
      <c r="S831" s="125">
        <v>1.6105570896306913</v>
      </c>
      <c r="T831" s="125">
        <v>-1.3186879134389564</v>
      </c>
      <c r="U831" s="122">
        <v>1.1129319530061095</v>
      </c>
      <c r="V831" s="122">
        <v>1.5184412452033325</v>
      </c>
      <c r="W831" s="94">
        <v>-9.24986928845032E-2</v>
      </c>
      <c r="X831" s="56"/>
      <c r="Y831" s="95">
        <v>830</v>
      </c>
      <c r="Z831" s="122">
        <f>(幕後結果!$AB$2+幕後結果!$AB$4*幕後結果_最佳化!$N1832)*12/3</f>
        <v>-0.82896746509538699</v>
      </c>
      <c r="AA831" s="122">
        <f>(幕後結果!$AC$2+幕後結果!$AC$4*幕後結果_最佳化!$O1832)*12/3</f>
        <v>0.23088576109234249</v>
      </c>
      <c r="AB831" s="122">
        <f>(幕後結果!$AD$2+幕後結果!$AD$4*幕後結果_最佳化!$P1832)*12/3</f>
        <v>-0.31586624693974363</v>
      </c>
      <c r="AC831" s="122">
        <f>(幕後結果!$AE$2+幕後結果!$AE$4*幕後結果_最佳化!$Q1832)*12/3</f>
        <v>0.52360705511419603</v>
      </c>
      <c r="AD831" s="122">
        <f>(幕後結果!$AF$2+幕後結果!$AF$4*幕後結果_最佳化!$R1832)*12/3</f>
        <v>0.42576186865767562</v>
      </c>
      <c r="AE831" s="122">
        <f>(幕後結果!$AG$2+幕後結果!$AG$4*幕後結果_最佳化!$S1832)*12/3</f>
        <v>1.3392534982570119</v>
      </c>
      <c r="AF831" s="122">
        <f>(幕後結果!$AH$2+幕後結果!$AH$4*幕後結果_最佳化!$T1832)*12/3</f>
        <v>-0.12584129539296529</v>
      </c>
      <c r="AG831" s="122">
        <f>(幕後結果!$AI$2+幕後結果!$AI$4*幕後結果_最佳化!$U1832)*12/3</f>
        <v>0.24933229112913335</v>
      </c>
      <c r="AH831" s="122">
        <f>(幕後結果!$AJ$2+幕後結果!$AJ$4*幕後結果_最佳化!$V1832)*12/3</f>
        <v>1.245721183028409</v>
      </c>
      <c r="AI831" s="96">
        <f>(幕後結果!$AK$2+幕後結果!$AK$4*幕後結果_最佳化!$W1832)*12/3</f>
        <v>-0.22588880476366557</v>
      </c>
      <c r="AJ831" s="56"/>
      <c r="AK831" s="56"/>
      <c r="AL831" s="56"/>
      <c r="AM831" s="104">
        <v>830</v>
      </c>
      <c r="AN831" s="122">
        <f t="shared" si="157"/>
        <v>0.19508251100016194</v>
      </c>
      <c r="AO831" s="122">
        <f t="shared" si="158"/>
        <v>3.9097909471128581E-2</v>
      </c>
      <c r="AP831" s="122">
        <f t="shared" si="159"/>
        <v>4.8487672948138383E-2</v>
      </c>
      <c r="AQ831" s="122">
        <f t="shared" si="160"/>
        <v>0.17979131733216575</v>
      </c>
      <c r="AR831" s="122">
        <f t="shared" si="161"/>
        <v>9.065423850796997E-2</v>
      </c>
      <c r="AS831" s="122">
        <f t="shared" si="162"/>
        <v>0.17281039712326202</v>
      </c>
      <c r="AT831" s="122">
        <f t="shared" si="163"/>
        <v>6.8253632376031543E-3</v>
      </c>
      <c r="AU831" s="122">
        <f t="shared" si="164"/>
        <v>7.2979954192069846E-2</v>
      </c>
      <c r="AV831" s="122">
        <f t="shared" si="165"/>
        <v>8.4181251408570995E-2</v>
      </c>
      <c r="AW831" s="122">
        <f t="shared" si="166"/>
        <v>0.11008938477892916</v>
      </c>
      <c r="AX831" s="122">
        <f t="shared" si="167"/>
        <v>0.99999999999999989</v>
      </c>
      <c r="AY831" s="122">
        <f>SUMPRODUCT(AN831:AW831,幕後結果_最佳化!$Z$1005:$AI$1005)</f>
        <v>7.9754590496551897E-2</v>
      </c>
      <c r="AZ831" s="122">
        <f>(SUMPRODUCT(AN831:AW831,MMULT(AN831:AW831,幕後結果!$AB$9:$AK$18)))*252</f>
        <v>5.2835584603193347E-2</v>
      </c>
      <c r="BA831" s="122">
        <f t="shared" si="168"/>
        <v>0.22985992387363516</v>
      </c>
      <c r="BB831" s="98">
        <f t="shared" si="169"/>
        <v>0.16033499826969666</v>
      </c>
      <c r="BC831" s="56"/>
      <c r="BD831" s="56"/>
    </row>
    <row r="832" spans="1:56">
      <c r="A832" s="91">
        <v>831</v>
      </c>
      <c r="B832" s="122">
        <v>0.2758621567420203</v>
      </c>
      <c r="C832" s="122">
        <v>0.63879409422073508</v>
      </c>
      <c r="D832" s="122">
        <v>0.5420190954995121</v>
      </c>
      <c r="E832" s="122">
        <v>0.92994930371207296</v>
      </c>
      <c r="F832" s="122">
        <v>0.24325529212633246</v>
      </c>
      <c r="G832" s="122">
        <v>0.31557969336428537</v>
      </c>
      <c r="H832" s="122">
        <v>0.55891533232570612</v>
      </c>
      <c r="I832" s="122">
        <v>0.52131716825655361</v>
      </c>
      <c r="J832" s="122">
        <v>0.8271306227863795</v>
      </c>
      <c r="K832" s="100">
        <v>0.88839602920236804</v>
      </c>
      <c r="L832" s="101"/>
      <c r="M832" s="102">
        <v>831</v>
      </c>
      <c r="N832" s="125">
        <v>-0.59517827067574058</v>
      </c>
      <c r="O832" s="125">
        <v>0.3552373156194672</v>
      </c>
      <c r="P832" s="125">
        <v>0.10552175419519716</v>
      </c>
      <c r="Q832" s="125">
        <v>1.4754135577315453</v>
      </c>
      <c r="R832" s="125">
        <v>-0.69586946063388744</v>
      </c>
      <c r="S832" s="125">
        <v>-0.48009564225431395</v>
      </c>
      <c r="T832" s="125">
        <v>0.14821976314825391</v>
      </c>
      <c r="U832" s="122">
        <v>5.3459669829609688E-2</v>
      </c>
      <c r="V832" s="122">
        <v>0.9428869034381363</v>
      </c>
      <c r="W832" s="94">
        <v>1.2180421870261016</v>
      </c>
      <c r="X832" s="56"/>
      <c r="Y832" s="95">
        <v>831</v>
      </c>
      <c r="Z832" s="122">
        <f>(幕後結果!$AB$2+幕後結果!$AB$4*幕後結果_最佳化!$N1833)*12/3</f>
        <v>-0.78723414311286755</v>
      </c>
      <c r="AA832" s="122">
        <f>(幕後結果!$AC$2+幕後結果!$AC$4*幕後結果_最佳化!$O1833)*12/3</f>
        <v>-0.94008786374960407</v>
      </c>
      <c r="AB832" s="122">
        <f>(幕後結果!$AD$2+幕後結果!$AD$4*幕後結果_最佳化!$P1833)*12/3</f>
        <v>0.41056905407571725</v>
      </c>
      <c r="AC832" s="122">
        <f>(幕後結果!$AE$2+幕後結果!$AE$4*幕後結果_最佳化!$Q1833)*12/3</f>
        <v>2.0086500395507514</v>
      </c>
      <c r="AD832" s="122">
        <f>(幕後結果!$AF$2+幕後結果!$AF$4*幕後結果_最佳化!$R1833)*12/3</f>
        <v>-0.35320832229916688</v>
      </c>
      <c r="AE832" s="122">
        <f>(幕後結果!$AG$2+幕後結果!$AG$4*幕後結果_最佳化!$S1833)*12/3</f>
        <v>0.71035140581155554</v>
      </c>
      <c r="AF832" s="122">
        <f>(幕後結果!$AH$2+幕後結果!$AH$4*幕後結果_最佳化!$T1833)*12/3</f>
        <v>0.90094877115001681</v>
      </c>
      <c r="AG832" s="122">
        <f>(幕後結果!$AI$2+幕後結果!$AI$4*幕後結果_最佳化!$U1833)*12/3</f>
        <v>-1.2700211009501583</v>
      </c>
      <c r="AH832" s="122">
        <f>(幕後結果!$AJ$2+幕後結果!$AJ$4*幕後結果_最佳化!$V1833)*12/3</f>
        <v>0.80192860793618548</v>
      </c>
      <c r="AI832" s="96">
        <f>(幕後結果!$AK$2+幕後結果!$AK$4*幕後結果_最佳化!$W1833)*12/3</f>
        <v>-2.2812061856463672E-3</v>
      </c>
      <c r="AJ832" s="56"/>
      <c r="AK832" s="56"/>
      <c r="AL832" s="56"/>
      <c r="AM832" s="104">
        <v>831</v>
      </c>
      <c r="AN832" s="122">
        <f t="shared" si="157"/>
        <v>6.6835817208293763E-2</v>
      </c>
      <c r="AO832" s="122">
        <f t="shared" si="158"/>
        <v>0.18145492182431452</v>
      </c>
      <c r="AP832" s="122">
        <f t="shared" si="159"/>
        <v>5.7009111244096376E-2</v>
      </c>
      <c r="AQ832" s="122">
        <f t="shared" si="160"/>
        <v>0.10906194985604616</v>
      </c>
      <c r="AR832" s="122">
        <f t="shared" si="161"/>
        <v>0.1740989026599018</v>
      </c>
      <c r="AS832" s="122">
        <f t="shared" si="162"/>
        <v>0.12920693118575843</v>
      </c>
      <c r="AT832" s="122">
        <f t="shared" si="163"/>
        <v>0.17327828015147975</v>
      </c>
      <c r="AU832" s="122">
        <f t="shared" si="164"/>
        <v>3.8498603882867695E-2</v>
      </c>
      <c r="AV832" s="122">
        <f t="shared" si="165"/>
        <v>2.3028397170790856E-2</v>
      </c>
      <c r="AW832" s="122">
        <f t="shared" si="166"/>
        <v>4.7527084816450557E-2</v>
      </c>
      <c r="AX832" s="122">
        <f t="shared" si="167"/>
        <v>0.99999999999999989</v>
      </c>
      <c r="AY832" s="122">
        <f>SUMPRODUCT(AN832:AW832,幕後結果_最佳化!$Z$1005:$AI$1005)</f>
        <v>4.8990442302832601E-2</v>
      </c>
      <c r="AZ832" s="122">
        <f>(SUMPRODUCT(AN832:AW832,MMULT(AN832:AW832,幕後結果!$AB$9:$AK$18)))*252</f>
        <v>4.7493346320501069E-2</v>
      </c>
      <c r="BA832" s="122">
        <f t="shared" si="168"/>
        <v>0.21792968205478819</v>
      </c>
      <c r="BB832" s="98">
        <f t="shared" si="169"/>
        <v>2.7946823238614395E-2</v>
      </c>
      <c r="BC832" s="56"/>
      <c r="BD832" s="56"/>
    </row>
    <row r="833" spans="1:56">
      <c r="A833" s="91">
        <v>832</v>
      </c>
      <c r="B833" s="122">
        <v>2.4981924861599669E-2</v>
      </c>
      <c r="C833" s="122">
        <v>0.61730788312590357</v>
      </c>
      <c r="D833" s="122">
        <v>0.88681956744303148</v>
      </c>
      <c r="E833" s="122">
        <v>0.45418052158571465</v>
      </c>
      <c r="F833" s="122">
        <v>0.64274731145383512</v>
      </c>
      <c r="G833" s="122">
        <v>0.27947176707323185</v>
      </c>
      <c r="H833" s="122">
        <v>0.30614347207082693</v>
      </c>
      <c r="I833" s="122">
        <v>0.15274766827558262</v>
      </c>
      <c r="J833" s="122">
        <v>0.28364722685660237</v>
      </c>
      <c r="K833" s="100">
        <v>0.76413959671054088</v>
      </c>
      <c r="L833" s="101"/>
      <c r="M833" s="102">
        <v>832</v>
      </c>
      <c r="N833" s="125">
        <v>-1.9602733454341077</v>
      </c>
      <c r="O833" s="125">
        <v>0.29841789361846077</v>
      </c>
      <c r="P833" s="125">
        <v>1.2097864026686269</v>
      </c>
      <c r="Q833" s="125">
        <v>-0.1151060770032282</v>
      </c>
      <c r="R833" s="125">
        <v>0.36581198367823153</v>
      </c>
      <c r="S833" s="125">
        <v>-0.58441143657186445</v>
      </c>
      <c r="T833" s="125">
        <v>-0.50681170292668609</v>
      </c>
      <c r="U833" s="122">
        <v>-1.0247199720131628</v>
      </c>
      <c r="V833" s="122">
        <v>-0.57204062331392735</v>
      </c>
      <c r="W833" s="94">
        <v>0.71968200778457847</v>
      </c>
      <c r="X833" s="56"/>
      <c r="Y833" s="95">
        <v>832</v>
      </c>
      <c r="Z833" s="122">
        <f>(幕後結果!$AB$2+幕後結果!$AB$4*幕後結果_最佳化!$N1834)*12/3</f>
        <v>-2.4820684749671731</v>
      </c>
      <c r="AA833" s="122">
        <f>(幕後結果!$AC$2+幕後結果!$AC$4*幕後結果_最佳化!$O1834)*12/3</f>
        <v>-1.1369955572228867</v>
      </c>
      <c r="AB833" s="122">
        <f>(幕後結果!$AD$2+幕後結果!$AD$4*幕後結果_最佳化!$P1834)*12/3</f>
        <v>0.949890341750249</v>
      </c>
      <c r="AC833" s="122">
        <f>(幕後結果!$AE$2+幕後結果!$AE$4*幕後結果_最佳化!$Q1834)*12/3</f>
        <v>1.0244528849225851</v>
      </c>
      <c r="AD833" s="122">
        <f>(幕後結果!$AF$2+幕後結果!$AF$4*幕後結果_最佳化!$R1834)*12/3</f>
        <v>0.38215374632205323</v>
      </c>
      <c r="AE833" s="122">
        <f>(幕後結果!$AG$2+幕後結果!$AG$4*幕後結果_最佳化!$S1834)*12/3</f>
        <v>-0.2399676809946647</v>
      </c>
      <c r="AF833" s="122">
        <f>(幕後結果!$AH$2+幕後結果!$AH$4*幕後結果_最佳化!$T1834)*12/3</f>
        <v>0.47345101461306954</v>
      </c>
      <c r="AG833" s="122">
        <f>(幕後結果!$AI$2+幕後結果!$AI$4*幕後結果_最佳化!$U1834)*12/3</f>
        <v>-3.0140369518842154</v>
      </c>
      <c r="AH833" s="122">
        <f>(幕後結果!$AJ$2+幕後結果!$AJ$4*幕後結果_最佳化!$V1834)*12/3</f>
        <v>-0.60936609696237065</v>
      </c>
      <c r="AI833" s="96">
        <f>(幕後結果!$AK$2+幕後結果!$AK$4*幕後結果_最佳化!$W1834)*12/3</f>
        <v>-0.58992805321964137</v>
      </c>
      <c r="AJ833" s="56"/>
      <c r="AK833" s="56"/>
      <c r="AL833" s="56"/>
      <c r="AM833" s="104">
        <v>832</v>
      </c>
      <c r="AN833" s="122">
        <f t="shared" si="157"/>
        <v>0.14424983495368862</v>
      </c>
      <c r="AO833" s="122">
        <f t="shared" si="158"/>
        <v>2.9980997915868432E-2</v>
      </c>
      <c r="AP833" s="122">
        <f t="shared" si="159"/>
        <v>6.3594539235866637E-2</v>
      </c>
      <c r="AQ833" s="122">
        <f t="shared" si="160"/>
        <v>6.4882700775534347E-2</v>
      </c>
      <c r="AR833" s="122">
        <f t="shared" si="161"/>
        <v>0.14183114917054535</v>
      </c>
      <c r="AS833" s="122">
        <f t="shared" si="162"/>
        <v>0.15485887800315026</v>
      </c>
      <c r="AT833" s="122">
        <f t="shared" si="163"/>
        <v>6.365175720656871E-2</v>
      </c>
      <c r="AU833" s="122">
        <f t="shared" si="164"/>
        <v>8.6020842345875592E-2</v>
      </c>
      <c r="AV833" s="122">
        <f t="shared" si="165"/>
        <v>9.2085583311097979E-2</v>
      </c>
      <c r="AW833" s="122">
        <f t="shared" si="166"/>
        <v>0.15884371708180406</v>
      </c>
      <c r="AX833" s="122">
        <f t="shared" si="167"/>
        <v>1</v>
      </c>
      <c r="AY833" s="122">
        <f>SUMPRODUCT(AN833:AW833,幕後結果_最佳化!$Z$1005:$AI$1005)</f>
        <v>2.0992064362435059E-2</v>
      </c>
      <c r="AZ833" s="122">
        <f>(SUMPRODUCT(AN833:AW833,MMULT(AN833:AW833,幕後結果!$AB$9:$AK$18)))*252</f>
        <v>4.4928613055186667E-2</v>
      </c>
      <c r="BA833" s="122">
        <f t="shared" si="168"/>
        <v>0.21196370692924454</v>
      </c>
      <c r="BB833" s="98">
        <f t="shared" si="169"/>
        <v>-0.10335701311771271</v>
      </c>
      <c r="BC833" s="56"/>
      <c r="BD833" s="56"/>
    </row>
    <row r="834" spans="1:56">
      <c r="A834" s="91">
        <v>833</v>
      </c>
      <c r="B834" s="122">
        <v>0.82748431368243835</v>
      </c>
      <c r="C834" s="122">
        <v>1.4530433005622179E-2</v>
      </c>
      <c r="D834" s="122">
        <v>0.86316097231423372</v>
      </c>
      <c r="E834" s="122">
        <v>0.75648481985692628</v>
      </c>
      <c r="F834" s="122">
        <v>0.56883868550615846</v>
      </c>
      <c r="G834" s="122">
        <v>0.5796343883699373</v>
      </c>
      <c r="H834" s="122">
        <v>0.49313549016677016</v>
      </c>
      <c r="I834" s="122">
        <v>0.84170328071465805</v>
      </c>
      <c r="J834" s="122">
        <v>0.28380003244863494</v>
      </c>
      <c r="K834" s="100">
        <v>0.85866291263088868</v>
      </c>
      <c r="L834" s="101"/>
      <c r="M834" s="102">
        <v>833</v>
      </c>
      <c r="N834" s="125">
        <v>0.9442706255656218</v>
      </c>
      <c r="O834" s="125">
        <v>-2.1826598870315523</v>
      </c>
      <c r="P834" s="125">
        <v>1.0946316237006688</v>
      </c>
      <c r="Q834" s="125">
        <v>0.69503979899600299</v>
      </c>
      <c r="R834" s="125">
        <v>0.17341831618806308</v>
      </c>
      <c r="S834" s="125">
        <v>0.20095824547686586</v>
      </c>
      <c r="T834" s="125">
        <v>-1.7207623604590293E-2</v>
      </c>
      <c r="U834" s="122">
        <v>1.0014828267607359</v>
      </c>
      <c r="V834" s="122">
        <v>-0.57158956742065592</v>
      </c>
      <c r="W834" s="94">
        <v>1.0743314039952114</v>
      </c>
      <c r="X834" s="56"/>
      <c r="Y834" s="95">
        <v>833</v>
      </c>
      <c r="Z834" s="122">
        <f>(幕後結果!$AB$2+幕後結果!$AB$4*幕後結果_最佳化!$N1835)*12/3</f>
        <v>1.1240692450023606</v>
      </c>
      <c r="AA834" s="122">
        <f>(幕後結果!$AC$2+幕後結果!$AC$4*幕後結果_最佳化!$O1835)*12/3</f>
        <v>-4.3037401611797179</v>
      </c>
      <c r="AB834" s="122">
        <f>(幕後結果!$AD$2+幕後結果!$AD$4*幕後結果_最佳化!$P1835)*12/3</f>
        <v>1.4729762639665271</v>
      </c>
      <c r="AC834" s="122">
        <f>(幕後結果!$AE$2+幕後結果!$AE$4*幕後結果_最佳化!$Q1835)*12/3</f>
        <v>1.328509049857864</v>
      </c>
      <c r="AD834" s="122">
        <f>(幕後結果!$AF$2+幕後結果!$AF$4*幕後結果_最佳化!$R1835)*12/3</f>
        <v>-7.5212997312141441E-2</v>
      </c>
      <c r="AE834" s="122">
        <f>(幕後結果!$AG$2+幕後結果!$AG$4*幕後結果_最佳化!$S1835)*12/3</f>
        <v>0.71957768206709494</v>
      </c>
      <c r="AF834" s="122">
        <f>(幕後結果!$AH$2+幕後結果!$AH$4*幕後結果_最佳化!$T1835)*12/3</f>
        <v>1.4416349013079082</v>
      </c>
      <c r="AG834" s="122">
        <f>(幕後結果!$AI$2+幕後結果!$AI$4*幕後結果_最佳化!$U1835)*12/3</f>
        <v>0.9212641518823923</v>
      </c>
      <c r="AH834" s="122">
        <f>(幕後結果!$AJ$2+幕後結果!$AJ$4*幕後結果_最佳化!$V1835)*12/3</f>
        <v>-0.5165594588452983</v>
      </c>
      <c r="AI834" s="96">
        <f>(幕後結果!$AK$2+幕後結果!$AK$4*幕後結果_最佳化!$W1835)*12/3</f>
        <v>7.1267022416353687E-2</v>
      </c>
      <c r="AJ834" s="56"/>
      <c r="AK834" s="56"/>
      <c r="AL834" s="56"/>
      <c r="AM834" s="104">
        <v>833</v>
      </c>
      <c r="AN834" s="122">
        <f t="shared" si="157"/>
        <v>0.1645858207070664</v>
      </c>
      <c r="AO834" s="122">
        <f t="shared" si="158"/>
        <v>7.2440176254829694E-3</v>
      </c>
      <c r="AP834" s="122">
        <f t="shared" si="159"/>
        <v>5.5443392056902269E-2</v>
      </c>
      <c r="AQ834" s="122">
        <f t="shared" si="160"/>
        <v>0.12547076526438</v>
      </c>
      <c r="AR834" s="122">
        <f t="shared" si="161"/>
        <v>5.5322879902526809E-2</v>
      </c>
      <c r="AS834" s="122">
        <f t="shared" si="162"/>
        <v>0.11198467803425363</v>
      </c>
      <c r="AT834" s="122">
        <f t="shared" si="163"/>
        <v>0.11769258035636505</v>
      </c>
      <c r="AU834" s="122">
        <f t="shared" si="164"/>
        <v>0.16763144220559098</v>
      </c>
      <c r="AV834" s="122">
        <f t="shared" si="165"/>
        <v>9.3728877556812557E-2</v>
      </c>
      <c r="AW834" s="122">
        <f t="shared" si="166"/>
        <v>0.10089554629061935</v>
      </c>
      <c r="AX834" s="122">
        <f t="shared" si="167"/>
        <v>1</v>
      </c>
      <c r="AY834" s="122">
        <f>SUMPRODUCT(AN834:AW834,幕後結果_最佳化!$Z$1005:$AI$1005)</f>
        <v>0.11783637365495987</v>
      </c>
      <c r="AZ834" s="122">
        <f>(SUMPRODUCT(AN834:AW834,MMULT(AN834:AW834,幕後結果!$AB$9:$AK$18)))*252</f>
        <v>5.268237884783665E-2</v>
      </c>
      <c r="BA834" s="122">
        <f t="shared" si="168"/>
        <v>0.22952642298401429</v>
      </c>
      <c r="BB834" s="98">
        <f t="shared" si="169"/>
        <v>0.32648255778455154</v>
      </c>
      <c r="BC834" s="56"/>
      <c r="BD834" s="56"/>
    </row>
    <row r="835" spans="1:56">
      <c r="A835" s="91">
        <v>834</v>
      </c>
      <c r="B835" s="122">
        <v>0.59461496782865186</v>
      </c>
      <c r="C835" s="122">
        <v>0.94403387932715188</v>
      </c>
      <c r="D835" s="122">
        <v>0.29601925433535348</v>
      </c>
      <c r="E835" s="122">
        <v>0.91593294056706087</v>
      </c>
      <c r="F835" s="122">
        <v>0.9974080988018974</v>
      </c>
      <c r="G835" s="122">
        <v>0.46962103031027413</v>
      </c>
      <c r="H835" s="122">
        <v>0.66190994126323122</v>
      </c>
      <c r="I835" s="122">
        <v>0.62194911182809598</v>
      </c>
      <c r="J835" s="122">
        <v>0.68630742759235619</v>
      </c>
      <c r="K835" s="100">
        <v>0.42131548948966357</v>
      </c>
      <c r="L835" s="101"/>
      <c r="M835" s="102">
        <v>834</v>
      </c>
      <c r="N835" s="125">
        <v>0.23943271546437905</v>
      </c>
      <c r="O835" s="125">
        <v>1.5895678828502426</v>
      </c>
      <c r="P835" s="125">
        <v>-0.53588431018230764</v>
      </c>
      <c r="Q835" s="125">
        <v>1.3782240668679733</v>
      </c>
      <c r="R835" s="125">
        <v>2.7953844823665617</v>
      </c>
      <c r="S835" s="125">
        <v>-7.622252731037886E-2</v>
      </c>
      <c r="T835" s="125">
        <v>0.41768133949546993</v>
      </c>
      <c r="U835" s="122">
        <v>0.31060388110350085</v>
      </c>
      <c r="V835" s="122">
        <v>0.48541055756661861</v>
      </c>
      <c r="W835" s="94">
        <v>-0.19852927940240592</v>
      </c>
      <c r="X835" s="56"/>
      <c r="Y835" s="95">
        <v>834</v>
      </c>
      <c r="Z835" s="122">
        <f>(幕後結果!$AB$2+幕後結果!$AB$4*幕後結果_最佳化!$N1836)*12/3</f>
        <v>0.24897745797538318</v>
      </c>
      <c r="AA835" s="122">
        <f>(幕後結果!$AC$2+幕後結果!$AC$4*幕後結果_最佳化!$O1836)*12/3</f>
        <v>0.83342491189262036</v>
      </c>
      <c r="AB835" s="122">
        <f>(幕後結果!$AD$2+幕後結果!$AD$4*幕後結果_最佳化!$P1836)*12/3</f>
        <v>0.23187979918918381</v>
      </c>
      <c r="AC835" s="122">
        <f>(幕後結果!$AE$2+幕後結果!$AE$4*幕後結果_最佳化!$Q1836)*12/3</f>
        <v>2.0502514404220644</v>
      </c>
      <c r="AD835" s="122">
        <f>(幕後結果!$AF$2+幕後結果!$AF$4*幕後結果_最佳化!$R1836)*12/3</f>
        <v>2.0280738972090822</v>
      </c>
      <c r="AE835" s="122">
        <f>(幕後結果!$AG$2+幕後結果!$AG$4*幕後結果_最佳化!$S1836)*12/3</f>
        <v>1.6686143653368435</v>
      </c>
      <c r="AF835" s="122">
        <f>(幕後結果!$AH$2+幕後結果!$AH$4*幕後結果_最佳化!$T1836)*12/3</f>
        <v>2.0683466744981169</v>
      </c>
      <c r="AG835" s="122">
        <f>(幕後結果!$AI$2+幕後結果!$AI$4*幕後結果_最佳化!$U1836)*12/3</f>
        <v>5.9534135803042121E-3</v>
      </c>
      <c r="AH835" s="122">
        <f>(幕後結果!$AJ$2+幕後結果!$AJ$4*幕後結果_最佳化!$V1836)*12/3</f>
        <v>1.344405068541481</v>
      </c>
      <c r="AI835" s="96">
        <f>(幕後結果!$AK$2+幕後結果!$AK$4*幕後結果_最佳化!$W1836)*12/3</f>
        <v>0.37530275844786604</v>
      </c>
      <c r="AJ835" s="56"/>
      <c r="AK835" s="56"/>
      <c r="AL835" s="56"/>
      <c r="AM835" s="104">
        <v>834</v>
      </c>
      <c r="AN835" s="122">
        <f t="shared" si="157"/>
        <v>0.14873198316458797</v>
      </c>
      <c r="AO835" s="122">
        <f t="shared" si="158"/>
        <v>0.13378825838184805</v>
      </c>
      <c r="AP835" s="122">
        <f t="shared" si="159"/>
        <v>1.3580610311321416E-3</v>
      </c>
      <c r="AQ835" s="122">
        <f t="shared" si="160"/>
        <v>0.10175227073148964</v>
      </c>
      <c r="AR835" s="122">
        <f t="shared" si="161"/>
        <v>5.2357594598249596E-2</v>
      </c>
      <c r="AS835" s="122">
        <f t="shared" si="162"/>
        <v>6.2417849041587051E-2</v>
      </c>
      <c r="AT835" s="122">
        <f t="shared" si="163"/>
        <v>0.17368943205571111</v>
      </c>
      <c r="AU835" s="122">
        <f t="shared" si="164"/>
        <v>9.2580981310520852E-2</v>
      </c>
      <c r="AV835" s="122">
        <f t="shared" si="165"/>
        <v>0.22870736520801804</v>
      </c>
      <c r="AW835" s="122">
        <f t="shared" si="166"/>
        <v>4.6162044768557377E-3</v>
      </c>
      <c r="AX835" s="122">
        <f t="shared" si="167"/>
        <v>1.0000000000000002</v>
      </c>
      <c r="AY835" s="122">
        <f>SUMPRODUCT(AN835:AW835,幕後結果_最佳化!$Z$1005:$AI$1005)</f>
        <v>7.120421455939864E-2</v>
      </c>
      <c r="AZ835" s="122">
        <f>(SUMPRODUCT(AN835:AW835,MMULT(AN835:AW835,幕後結果!$AB$9:$AK$18)))*252</f>
        <v>5.5448607894475158E-2</v>
      </c>
      <c r="BA835" s="122">
        <f t="shared" si="168"/>
        <v>0.23547528085655861</v>
      </c>
      <c r="BB835" s="98">
        <f t="shared" si="169"/>
        <v>0.12020036437132586</v>
      </c>
      <c r="BC835" s="56"/>
      <c r="BD835" s="56"/>
    </row>
    <row r="836" spans="1:56">
      <c r="A836" s="91">
        <v>835</v>
      </c>
      <c r="B836" s="122">
        <v>0.19184791101292697</v>
      </c>
      <c r="C836" s="122">
        <v>0.90326761550543644</v>
      </c>
      <c r="D836" s="122">
        <v>0.64839524181208308</v>
      </c>
      <c r="E836" s="122">
        <v>0.13025348806412262</v>
      </c>
      <c r="F836" s="122">
        <v>0.43248858011461322</v>
      </c>
      <c r="G836" s="122">
        <v>0.23426285553062209</v>
      </c>
      <c r="H836" s="122">
        <v>0.88939196556637756</v>
      </c>
      <c r="I836" s="122">
        <v>0.64090391446085904</v>
      </c>
      <c r="J836" s="122">
        <v>0.39411284938954516</v>
      </c>
      <c r="K836" s="100">
        <v>0.28381099260601217</v>
      </c>
      <c r="L836" s="101"/>
      <c r="M836" s="102">
        <v>835</v>
      </c>
      <c r="N836" s="125">
        <v>-0.87110683581023984</v>
      </c>
      <c r="O836" s="125">
        <v>1.3003974922624986</v>
      </c>
      <c r="P836" s="125">
        <v>0.38099155308052784</v>
      </c>
      <c r="Q836" s="125">
        <v>-1.125193667133866</v>
      </c>
      <c r="R836" s="125">
        <v>-0.17004193151527958</v>
      </c>
      <c r="S836" s="125">
        <v>-0.72487990292892535</v>
      </c>
      <c r="T836" s="125">
        <v>1.2233008960279288</v>
      </c>
      <c r="U836" s="122">
        <v>0.36087596585383808</v>
      </c>
      <c r="V836" s="122">
        <v>-0.26861534992358588</v>
      </c>
      <c r="W836" s="94">
        <v>-0.57155721938666859</v>
      </c>
      <c r="X836" s="56"/>
      <c r="Y836" s="95">
        <v>835</v>
      </c>
      <c r="Z836" s="122">
        <f>(幕後結果!$AB$2+幕後結果!$AB$4*幕後結果_最佳化!$N1837)*12/3</f>
        <v>-1.1298133626679778</v>
      </c>
      <c r="AA836" s="122">
        <f>(幕後結果!$AC$2+幕後結果!$AC$4*幕後結果_最佳化!$O1837)*12/3</f>
        <v>0.33843771431125713</v>
      </c>
      <c r="AB836" s="122">
        <f>(幕後結果!$AD$2+幕後結果!$AD$4*幕後結果_最佳化!$P1837)*12/3</f>
        <v>0.66200127985645385</v>
      </c>
      <c r="AC836" s="122">
        <f>(幕後結果!$AE$2+幕後結果!$AE$4*幕後結果_最佳化!$Q1837)*12/3</f>
        <v>0.33484848423070918</v>
      </c>
      <c r="AD836" s="122">
        <f>(幕後結果!$AF$2+幕後結果!$AF$4*幕後結果_最佳化!$R1837)*12/3</f>
        <v>-7.4394621741448966E-2</v>
      </c>
      <c r="AE836" s="122">
        <f>(幕後結果!$AG$2+幕後結果!$AG$4*幕後結果_最佳化!$S1837)*12/3</f>
        <v>-0.61448795929158939</v>
      </c>
      <c r="AF836" s="122">
        <f>(幕後結果!$AH$2+幕後結果!$AH$4*幕後結果_最佳化!$T1837)*12/3</f>
        <v>2.2306189898576263</v>
      </c>
      <c r="AG836" s="122">
        <f>(幕後結果!$AI$2+幕後結果!$AI$4*幕後結果_最佳化!$U1837)*12/3</f>
        <v>-0.97345211969086243</v>
      </c>
      <c r="AH836" s="122">
        <f>(幕後結果!$AJ$2+幕後結果!$AJ$4*幕後結果_最佳化!$V1837)*12/3</f>
        <v>0.4702461153438573</v>
      </c>
      <c r="AI836" s="96">
        <f>(幕後結果!$AK$2+幕後結果!$AK$4*幕後結果_最佳化!$W1837)*12/3</f>
        <v>-0.7954599827685187</v>
      </c>
      <c r="AJ836" s="56"/>
      <c r="AK836" s="56"/>
      <c r="AL836" s="56"/>
      <c r="AM836" s="104">
        <v>835</v>
      </c>
      <c r="AN836" s="122">
        <f t="shared" ref="AN836:AN899" si="170">B1837/SUM($B1837:$K1837)</f>
        <v>0.13560236237430534</v>
      </c>
      <c r="AO836" s="122">
        <f t="shared" ref="AO836:AO899" si="171">C1837/SUM($B1837:$K1837)</f>
        <v>0.12328702362232531</v>
      </c>
      <c r="AP836" s="122">
        <f t="shared" ref="AP836:AP899" si="172">D1837/SUM($B1837:$K1837)</f>
        <v>8.3086801248945848E-3</v>
      </c>
      <c r="AQ836" s="122">
        <f t="shared" ref="AQ836:AQ899" si="173">E1837/SUM($B1837:$K1837)</f>
        <v>0.20047628554497393</v>
      </c>
      <c r="AR836" s="122">
        <f t="shared" ref="AR836:AR899" si="174">F1837/SUM($B1837:$K1837)</f>
        <v>2.7880059745648111E-2</v>
      </c>
      <c r="AS836" s="122">
        <f t="shared" ref="AS836:AS899" si="175">G1837/SUM($B1837:$K1837)</f>
        <v>8.7814966406675507E-2</v>
      </c>
      <c r="AT836" s="122">
        <f t="shared" ref="AT836:AT899" si="176">H1837/SUM($B1837:$K1837)</f>
        <v>8.5707813203786704E-2</v>
      </c>
      <c r="AU836" s="122">
        <f t="shared" ref="AU836:AU899" si="177">I1837/SUM($B1837:$K1837)</f>
        <v>7.9931122523336631E-2</v>
      </c>
      <c r="AV836" s="122">
        <f t="shared" ref="AV836:AV899" si="178">J1837/SUM($B1837:$K1837)</f>
        <v>0.11020103580067631</v>
      </c>
      <c r="AW836" s="122">
        <f t="shared" ref="AW836:AW899" si="179">K1837/SUM($B1837:$K1837)</f>
        <v>0.14079065065337742</v>
      </c>
      <c r="AX836" s="122">
        <f t="shared" ref="AX836:AX899" si="180">SUM(AN836:AW836)</f>
        <v>1</v>
      </c>
      <c r="AY836" s="122">
        <f>SUMPRODUCT(AN836:AW836,幕後結果_最佳化!$Z$1005:$AI$1005)</f>
        <v>1.7881628080556738E-2</v>
      </c>
      <c r="AZ836" s="122">
        <f>(SUMPRODUCT(AN836:AW836,MMULT(AN836:AW836,幕後結果!$AB$9:$AK$18)))*252</f>
        <v>4.8465706975079716E-2</v>
      </c>
      <c r="BA836" s="122">
        <f t="shared" ref="BA836:BA899" si="181">AZ836^0.5</f>
        <v>0.22014928338534223</v>
      </c>
      <c r="BB836" s="98">
        <f t="shared" ref="BB836:BB899" si="182">(AY836-$BC$2)/$BA836</f>
        <v>-0.11364275883493069</v>
      </c>
      <c r="BC836" s="56"/>
      <c r="BD836" s="56"/>
    </row>
    <row r="837" spans="1:56">
      <c r="A837" s="91">
        <v>836</v>
      </c>
      <c r="B837" s="122">
        <v>0.32203250865504929</v>
      </c>
      <c r="C837" s="122">
        <v>0.37027635012008075</v>
      </c>
      <c r="D837" s="122">
        <v>0.61313468612895283</v>
      </c>
      <c r="E837" s="122">
        <v>0.2909739589471072</v>
      </c>
      <c r="F837" s="122">
        <v>0.47776670007105437</v>
      </c>
      <c r="G837" s="122">
        <v>3.6820163692131702E-2</v>
      </c>
      <c r="H837" s="122">
        <v>0.86441092839464173</v>
      </c>
      <c r="I837" s="122">
        <v>2.0830902285962738E-2</v>
      </c>
      <c r="J837" s="122">
        <v>0.11518069538810671</v>
      </c>
      <c r="K837" s="100">
        <v>0.51273601091250853</v>
      </c>
      <c r="L837" s="101"/>
      <c r="M837" s="102">
        <v>836</v>
      </c>
      <c r="N837" s="125">
        <v>-0.46202273433281249</v>
      </c>
      <c r="O837" s="125">
        <v>-0.3311215157944063</v>
      </c>
      <c r="P837" s="125">
        <v>0.28749852947823173</v>
      </c>
      <c r="Q837" s="125">
        <v>-0.55054164993433008</v>
      </c>
      <c r="R837" s="125">
        <v>-5.5759498614448892E-2</v>
      </c>
      <c r="S837" s="125">
        <v>-1.7888416112567782</v>
      </c>
      <c r="T837" s="125">
        <v>1.1003534704681346</v>
      </c>
      <c r="U837" s="122">
        <v>-2.0368826362098815</v>
      </c>
      <c r="V837" s="122">
        <v>-1.199428449674607</v>
      </c>
      <c r="W837" s="94">
        <v>3.1929869734966879E-2</v>
      </c>
      <c r="X837" s="56"/>
      <c r="Y837" s="95">
        <v>836</v>
      </c>
      <c r="Z837" s="122">
        <f>(幕後結果!$AB$2+幕後結果!$AB$4*幕後結果_最佳化!$N1838)*12/3</f>
        <v>-0.62191483411864623</v>
      </c>
      <c r="AA837" s="122">
        <f>(幕後結果!$AC$2+幕後結果!$AC$4*幕後結果_最佳化!$O1838)*12/3</f>
        <v>-1.8743711594282442</v>
      </c>
      <c r="AB837" s="122">
        <f>(幕後結果!$AD$2+幕後結果!$AD$4*幕後結果_最佳化!$P1838)*12/3</f>
        <v>0.53854511443315134</v>
      </c>
      <c r="AC837" s="122">
        <f>(幕後結果!$AE$2+幕後結果!$AE$4*幕後結果_最佳化!$Q1838)*12/3</f>
        <v>0.47159465591894451</v>
      </c>
      <c r="AD837" s="122">
        <f>(幕後結果!$AF$2+幕後結果!$AF$4*幕後結果_最佳化!$R1838)*12/3</f>
        <v>-0.15387785464243325</v>
      </c>
      <c r="AE837" s="122">
        <f>(幕後結果!$AG$2+幕後結果!$AG$4*幕後結果_最佳化!$S1838)*12/3</f>
        <v>-1.4129217353148078</v>
      </c>
      <c r="AF837" s="122">
        <f>(幕後結果!$AH$2+幕後結果!$AH$4*幕後結果_最佳化!$T1838)*12/3</f>
        <v>2.2337041116222816</v>
      </c>
      <c r="AG837" s="122">
        <f>(幕後結果!$AI$2+幕後結果!$AI$4*幕後結果_最佳化!$U1838)*12/3</f>
        <v>-3.4861318839756801</v>
      </c>
      <c r="AH837" s="122">
        <f>(幕後結果!$AJ$2+幕後結果!$AJ$4*幕後結果_最佳化!$V1838)*12/3</f>
        <v>-0.89053368667886801</v>
      </c>
      <c r="AI837" s="96">
        <f>(幕後結果!$AK$2+幕後結果!$AK$4*幕後結果_最佳化!$W1838)*12/3</f>
        <v>-0.80472979423589874</v>
      </c>
      <c r="AJ837" s="56"/>
      <c r="AK837" s="56"/>
      <c r="AL837" s="56"/>
      <c r="AM837" s="104">
        <v>836</v>
      </c>
      <c r="AN837" s="122">
        <f t="shared" si="170"/>
        <v>0.15749984602063322</v>
      </c>
      <c r="AO837" s="122">
        <f t="shared" si="171"/>
        <v>0.11292662706411886</v>
      </c>
      <c r="AP837" s="122">
        <f t="shared" si="172"/>
        <v>0.20117157091462923</v>
      </c>
      <c r="AQ837" s="122">
        <f t="shared" si="173"/>
        <v>0.12907395764737289</v>
      </c>
      <c r="AR837" s="122">
        <f t="shared" si="174"/>
        <v>9.926017594585718E-3</v>
      </c>
      <c r="AS837" s="122">
        <f t="shared" si="175"/>
        <v>1.7904008025844048E-2</v>
      </c>
      <c r="AT837" s="122">
        <f t="shared" si="176"/>
        <v>0.16703702101334933</v>
      </c>
      <c r="AU837" s="122">
        <f t="shared" si="177"/>
        <v>7.057257917991118E-2</v>
      </c>
      <c r="AV837" s="122">
        <f t="shared" si="178"/>
        <v>4.3587026163514724E-2</v>
      </c>
      <c r="AW837" s="122">
        <f t="shared" si="179"/>
        <v>9.0301346376040814E-2</v>
      </c>
      <c r="AX837" s="122">
        <f t="shared" si="180"/>
        <v>0.99999999999999989</v>
      </c>
      <c r="AY837" s="122">
        <f>SUMPRODUCT(AN837:AW837,幕後結果_最佳化!$Z$1005:$AI$1005)</f>
        <v>0.15757802565978729</v>
      </c>
      <c r="AZ837" s="122">
        <f>(SUMPRODUCT(AN837:AW837,MMULT(AN837:AW837,幕後結果!$AB$9:$AK$18)))*252</f>
        <v>5.1881638223094648E-2</v>
      </c>
      <c r="BA837" s="122">
        <f t="shared" si="181"/>
        <v>0.22777541180534533</v>
      </c>
      <c r="BB837" s="98">
        <f t="shared" si="182"/>
        <v>0.50346973253544169</v>
      </c>
      <c r="BC837" s="56"/>
      <c r="BD837" s="56"/>
    </row>
    <row r="838" spans="1:56">
      <c r="A838" s="91">
        <v>837</v>
      </c>
      <c r="B838" s="122">
        <v>0.44289797473325532</v>
      </c>
      <c r="C838" s="122">
        <v>0.66100853445711927</v>
      </c>
      <c r="D838" s="122">
        <v>0.21670558011676011</v>
      </c>
      <c r="E838" s="122">
        <v>0.19054191855349445</v>
      </c>
      <c r="F838" s="122">
        <v>0.27791569488007606</v>
      </c>
      <c r="G838" s="122">
        <v>0.70045763806857031</v>
      </c>
      <c r="H838" s="122">
        <v>0.81378765821462462</v>
      </c>
      <c r="I838" s="122">
        <v>0.45995302732297327</v>
      </c>
      <c r="J838" s="122">
        <v>0.13257380883012204</v>
      </c>
      <c r="K838" s="100">
        <v>0.48274219158945209</v>
      </c>
      <c r="L838" s="101"/>
      <c r="M838" s="102">
        <v>837</v>
      </c>
      <c r="N838" s="125">
        <v>-0.14362582147896405</v>
      </c>
      <c r="O838" s="125">
        <v>0.41521716930295505</v>
      </c>
      <c r="P838" s="125">
        <v>-0.78336779847453353</v>
      </c>
      <c r="Q838" s="125">
        <v>-0.87590103449481749</v>
      </c>
      <c r="R838" s="125">
        <v>-0.58904454870692302</v>
      </c>
      <c r="S838" s="125">
        <v>0.52571718206244511</v>
      </c>
      <c r="T838" s="125">
        <v>0.89194076416410062</v>
      </c>
      <c r="U838" s="122">
        <v>-0.10055205958839994</v>
      </c>
      <c r="V838" s="122">
        <v>-1.1143067372707725</v>
      </c>
      <c r="W838" s="94">
        <v>-4.3272411337567075E-2</v>
      </c>
      <c r="X838" s="56"/>
      <c r="Y838" s="95">
        <v>837</v>
      </c>
      <c r="Z838" s="122">
        <f>(幕後結果!$AB$2+幕後結果!$AB$4*幕後結果_最佳化!$N1839)*12/3</f>
        <v>-0.22660902059745627</v>
      </c>
      <c r="AA838" s="122">
        <f>(幕後結果!$AC$2+幕後結果!$AC$4*幕後結果_最佳化!$O1839)*12/3</f>
        <v>-0.8181980833296526</v>
      </c>
      <c r="AB838" s="122">
        <f>(幕後結果!$AD$2+幕後結果!$AD$4*幕後結果_最佳化!$P1839)*12/3</f>
        <v>-0.21706987460120242</v>
      </c>
      <c r="AC838" s="122">
        <f>(幕後結果!$AE$2+幕後結果!$AE$4*幕後結果_最佳化!$Q1839)*12/3</f>
        <v>0.13131541770386101</v>
      </c>
      <c r="AD838" s="122">
        <f>(幕後結果!$AF$2+幕後結果!$AF$4*幕後結果_最佳化!$R1839)*12/3</f>
        <v>-0.57387258544066611</v>
      </c>
      <c r="AE838" s="122">
        <f>(幕後結果!$AG$2+幕後結果!$AG$4*幕後結果_最佳化!$S1839)*12/3</f>
        <v>0.10645889878225201</v>
      </c>
      <c r="AF838" s="122">
        <f>(幕後結果!$AH$2+幕後結果!$AH$4*幕後結果_最佳化!$T1839)*12/3</f>
        <v>1.8315984038333124</v>
      </c>
      <c r="AG838" s="122">
        <f>(幕後結果!$AI$2+幕後結果!$AI$4*幕後結果_最佳化!$U1839)*12/3</f>
        <v>-1.1034911497411704</v>
      </c>
      <c r="AH838" s="122">
        <f>(幕後結果!$AJ$2+幕後結果!$AJ$4*幕後結果_最佳化!$V1839)*12/3</f>
        <v>-0.53727721794919103</v>
      </c>
      <c r="AI838" s="96">
        <f>(幕後結果!$AK$2+幕後結果!$AK$4*幕後結果_最佳化!$W1839)*12/3</f>
        <v>-0.55797704161893413</v>
      </c>
      <c r="AJ838" s="56"/>
      <c r="AK838" s="56"/>
      <c r="AL838" s="56"/>
      <c r="AM838" s="104">
        <v>837</v>
      </c>
      <c r="AN838" s="122">
        <f t="shared" si="170"/>
        <v>0.12490799437962742</v>
      </c>
      <c r="AO838" s="122">
        <f t="shared" si="171"/>
        <v>4.5974254121089547E-2</v>
      </c>
      <c r="AP838" s="122">
        <f t="shared" si="172"/>
        <v>9.4557151804702977E-2</v>
      </c>
      <c r="AQ838" s="122">
        <f t="shared" si="173"/>
        <v>8.8873568272292341E-2</v>
      </c>
      <c r="AR838" s="122">
        <f t="shared" si="174"/>
        <v>0.11763605471932298</v>
      </c>
      <c r="AS838" s="122">
        <f t="shared" si="175"/>
        <v>0.12517725413355832</v>
      </c>
      <c r="AT838" s="122">
        <f t="shared" si="176"/>
        <v>0.15881083932990525</v>
      </c>
      <c r="AU838" s="122">
        <f t="shared" si="177"/>
        <v>0.10446163946658038</v>
      </c>
      <c r="AV838" s="122">
        <f t="shared" si="178"/>
        <v>5.6347114165235843E-2</v>
      </c>
      <c r="AW838" s="122">
        <f t="shared" si="179"/>
        <v>8.3254129607685148E-2</v>
      </c>
      <c r="AX838" s="122">
        <f t="shared" si="180"/>
        <v>1.0000000000000002</v>
      </c>
      <c r="AY838" s="122">
        <f>SUMPRODUCT(AN838:AW838,幕後結果_最佳化!$Z$1005:$AI$1005)</f>
        <v>0.15417023135915728</v>
      </c>
      <c r="AZ838" s="122">
        <f>(SUMPRODUCT(AN838:AW838,MMULT(AN838:AW838,幕後結果!$AB$9:$AK$18)))*252</f>
        <v>4.4968402968164817E-2</v>
      </c>
      <c r="BA838" s="122">
        <f t="shared" si="181"/>
        <v>0.21205754635986152</v>
      </c>
      <c r="BB838" s="98">
        <f t="shared" si="182"/>
        <v>0.52471714998688035</v>
      </c>
      <c r="BC838" s="56"/>
      <c r="BD838" s="56"/>
    </row>
    <row r="839" spans="1:56">
      <c r="A839" s="91">
        <v>838</v>
      </c>
      <c r="B839" s="122">
        <v>0.71580427044967343</v>
      </c>
      <c r="C839" s="122">
        <v>0.23075969849870237</v>
      </c>
      <c r="D839" s="122">
        <v>0.55751399264689239</v>
      </c>
      <c r="E839" s="122">
        <v>0.39301857149121777</v>
      </c>
      <c r="F839" s="122">
        <v>0.32912797035735841</v>
      </c>
      <c r="G839" s="122">
        <v>8.4438280976556257E-2</v>
      </c>
      <c r="H839" s="122">
        <v>0.34306032786331375</v>
      </c>
      <c r="I839" s="122">
        <v>0.62152463480962505</v>
      </c>
      <c r="J839" s="122">
        <v>0.18363241732239977</v>
      </c>
      <c r="K839" s="100">
        <v>0.16090327889013345</v>
      </c>
      <c r="L839" s="101"/>
      <c r="M839" s="102">
        <v>838</v>
      </c>
      <c r="N839" s="125">
        <v>0.5704220774256058</v>
      </c>
      <c r="O839" s="125">
        <v>-0.73634725168334025</v>
      </c>
      <c r="P839" s="125">
        <v>0.14466925498854796</v>
      </c>
      <c r="Q839" s="125">
        <v>-0.2714601526693769</v>
      </c>
      <c r="R839" s="125">
        <v>-0.44232237667855956</v>
      </c>
      <c r="S839" s="125">
        <v>-1.3758226024918783</v>
      </c>
      <c r="T839" s="125">
        <v>-0.40412519877256703</v>
      </c>
      <c r="U839" s="122">
        <v>0.30948748544880184</v>
      </c>
      <c r="V839" s="122">
        <v>-0.90160857425879259</v>
      </c>
      <c r="W839" s="94">
        <v>-0.99075227635414276</v>
      </c>
      <c r="X839" s="56"/>
      <c r="Y839" s="95">
        <v>838</v>
      </c>
      <c r="Z839" s="122">
        <f>(幕後結果!$AB$2+幕後結果!$AB$4*幕後結果_最佳化!$N1840)*12/3</f>
        <v>0.65991743168361383</v>
      </c>
      <c r="AA839" s="122">
        <f>(幕後結果!$AC$2+幕後結果!$AC$4*幕後結果_最佳化!$O1840)*12/3</f>
        <v>-2.343097732061219</v>
      </c>
      <c r="AB839" s="122">
        <f>(幕後結果!$AD$2+幕後結果!$AD$4*幕後結果_最佳化!$P1840)*12/3</f>
        <v>0.68465892663737449</v>
      </c>
      <c r="AC839" s="122">
        <f>(幕後結果!$AE$2+幕後結果!$AE$4*幕後結果_最佳化!$Q1840)*12/3</f>
        <v>0.63168488693624358</v>
      </c>
      <c r="AD839" s="122">
        <f>(幕後結果!$AF$2+幕後結果!$AF$4*幕後結果_最佳化!$R1840)*12/3</f>
        <v>-0.48869821709579431</v>
      </c>
      <c r="AE839" s="122">
        <f>(幕後結果!$AG$2+幕後結果!$AG$4*幕後結果_最佳化!$S1840)*12/3</f>
        <v>-0.90626073140573082</v>
      </c>
      <c r="AF839" s="122">
        <f>(幕後結果!$AH$2+幕後結果!$AH$4*幕後結果_最佳化!$T1840)*12/3</f>
        <v>0.93739025479789684</v>
      </c>
      <c r="AG839" s="122">
        <f>(幕後結果!$AI$2+幕後結果!$AI$4*幕後結果_最佳化!$U1840)*12/3</f>
        <v>-0.29912539575698316</v>
      </c>
      <c r="AH839" s="122">
        <f>(幕後結果!$AJ$2+幕後結果!$AJ$4*幕後結果_最佳化!$V1840)*12/3</f>
        <v>-0.6800305175946878</v>
      </c>
      <c r="AI839" s="96">
        <f>(幕後結果!$AK$2+幕後結果!$AK$4*幕後結果_最佳化!$W1840)*12/3</f>
        <v>-1.1012981956480343</v>
      </c>
      <c r="AJ839" s="56"/>
      <c r="AK839" s="56"/>
      <c r="AL839" s="56"/>
      <c r="AM839" s="104">
        <v>838</v>
      </c>
      <c r="AN839" s="122">
        <f t="shared" si="170"/>
        <v>7.8165394135379894E-3</v>
      </c>
      <c r="AO839" s="122">
        <f t="shared" si="171"/>
        <v>4.7232454260787404E-4</v>
      </c>
      <c r="AP839" s="122">
        <f t="shared" si="172"/>
        <v>0.15641901317265081</v>
      </c>
      <c r="AQ839" s="122">
        <f t="shared" si="173"/>
        <v>0.23280835754318291</v>
      </c>
      <c r="AR839" s="122">
        <f t="shared" si="174"/>
        <v>0.21116644109726901</v>
      </c>
      <c r="AS839" s="122">
        <f t="shared" si="175"/>
        <v>4.3451469366713631E-2</v>
      </c>
      <c r="AT839" s="122">
        <f t="shared" si="176"/>
        <v>2.1871028740246441E-2</v>
      </c>
      <c r="AU839" s="122">
        <f t="shared" si="177"/>
        <v>0.18682176379653553</v>
      </c>
      <c r="AV839" s="122">
        <f t="shared" si="178"/>
        <v>0.10202687850093418</v>
      </c>
      <c r="AW839" s="122">
        <f t="shared" si="179"/>
        <v>3.7146183826321684E-2</v>
      </c>
      <c r="AX839" s="122">
        <f t="shared" si="180"/>
        <v>1</v>
      </c>
      <c r="AY839" s="122">
        <f>SUMPRODUCT(AN839:AW839,幕後結果_最佳化!$Z$1005:$AI$1005)</f>
        <v>0.12821115914123146</v>
      </c>
      <c r="AZ839" s="122">
        <f>(SUMPRODUCT(AN839:AW839,MMULT(AN839:AW839,幕後結果!$AB$9:$AK$18)))*252</f>
        <v>4.344237030256505E-2</v>
      </c>
      <c r="BA839" s="122">
        <f t="shared" si="181"/>
        <v>0.20842833373264069</v>
      </c>
      <c r="BB839" s="98">
        <f t="shared" si="182"/>
        <v>0.40930691913827555</v>
      </c>
      <c r="BC839" s="56"/>
      <c r="BD839" s="56"/>
    </row>
    <row r="840" spans="1:56">
      <c r="A840" s="91">
        <v>839</v>
      </c>
      <c r="B840" s="122">
        <v>0.78876931511435355</v>
      </c>
      <c r="C840" s="122">
        <v>0.62552298258284034</v>
      </c>
      <c r="D840" s="122">
        <v>2.4755538793356013E-2</v>
      </c>
      <c r="E840" s="122">
        <v>0.45343522759054777</v>
      </c>
      <c r="F840" s="122">
        <v>0.12540730282051293</v>
      </c>
      <c r="G840" s="122">
        <v>0.89922302158352529</v>
      </c>
      <c r="H840" s="122">
        <v>0.56553541968122945</v>
      </c>
      <c r="I840" s="122">
        <v>0.57575875010945832</v>
      </c>
      <c r="J840" s="122">
        <v>0.38937444193115067</v>
      </c>
      <c r="K840" s="100">
        <v>0.24656265623160922</v>
      </c>
      <c r="L840" s="101"/>
      <c r="M840" s="102">
        <v>839</v>
      </c>
      <c r="N840" s="125">
        <v>0.80215834279862885</v>
      </c>
      <c r="O840" s="125">
        <v>0.3200188583256362</v>
      </c>
      <c r="P840" s="125">
        <v>-1.9641639879410124</v>
      </c>
      <c r="Q840" s="125">
        <v>-0.11698687387835206</v>
      </c>
      <c r="R840" s="125">
        <v>-1.1483730224349997</v>
      </c>
      <c r="S840" s="125">
        <v>1.2771367940580096</v>
      </c>
      <c r="T840" s="125">
        <v>0.16501883051595026</v>
      </c>
      <c r="U840" s="122">
        <v>0.19105500402703757</v>
      </c>
      <c r="V840" s="122">
        <v>-0.28094982543777069</v>
      </c>
      <c r="W840" s="94">
        <v>-0.68534647305054996</v>
      </c>
      <c r="X840" s="56"/>
      <c r="Y840" s="95">
        <v>839</v>
      </c>
      <c r="Z840" s="122">
        <f>(幕後結果!$AB$2+幕後結果!$AB$4*幕後結果_最佳化!$N1841)*12/3</f>
        <v>0.94762968393052827</v>
      </c>
      <c r="AA840" s="122">
        <f>(幕後結果!$AC$2+幕後結果!$AC$4*幕後結果_最佳化!$O1841)*12/3</f>
        <v>-0.86721377158829471</v>
      </c>
      <c r="AB840" s="122">
        <f>(幕後結果!$AD$2+幕後結果!$AD$4*幕後結果_最佳化!$P1841)*12/3</f>
        <v>-0.96439141084001634</v>
      </c>
      <c r="AC840" s="122">
        <f>(幕後結果!$AE$2+幕後結果!$AE$4*幕後結果_最佳化!$Q1841)*12/3</f>
        <v>0.44315056243189344</v>
      </c>
      <c r="AD840" s="122">
        <f>(幕後結果!$AF$2+幕後結果!$AF$4*幕後結果_最佳化!$R1841)*12/3</f>
        <v>-1.0485337171035485</v>
      </c>
      <c r="AE840" s="122">
        <f>(幕後結果!$AG$2+幕後結果!$AG$4*幕後結果_最佳化!$S1841)*12/3</f>
        <v>0.9770792256309524</v>
      </c>
      <c r="AF840" s="122">
        <f>(幕後結果!$AH$2+幕後結果!$AH$4*幕後結果_最佳化!$T1841)*12/3</f>
        <v>1.049258598785346</v>
      </c>
      <c r="AG840" s="122">
        <f>(幕後結果!$AI$2+幕後結果!$AI$4*幕後結果_最佳化!$U1841)*12/3</f>
        <v>-0.35417391345510163</v>
      </c>
      <c r="AH840" s="122">
        <f>(幕後結果!$AJ$2+幕後結果!$AJ$4*幕後結果_最佳化!$V1841)*12/3</f>
        <v>-8.0601254610286416E-2</v>
      </c>
      <c r="AI840" s="96">
        <f>(幕後結果!$AK$2+幕後結果!$AK$4*幕後結果_最佳化!$W1841)*12/3</f>
        <v>-0.64419105003403365</v>
      </c>
      <c r="AJ840" s="56"/>
      <c r="AK840" s="56"/>
      <c r="AL840" s="56"/>
      <c r="AM840" s="104">
        <v>839</v>
      </c>
      <c r="AN840" s="122">
        <f t="shared" si="170"/>
        <v>9.0702879722449739E-2</v>
      </c>
      <c r="AO840" s="122">
        <f t="shared" si="171"/>
        <v>8.5320315246313297E-2</v>
      </c>
      <c r="AP840" s="122">
        <f t="shared" si="172"/>
        <v>7.9590311600903602E-2</v>
      </c>
      <c r="AQ840" s="122">
        <f t="shared" si="173"/>
        <v>0.14253535266390685</v>
      </c>
      <c r="AR840" s="122">
        <f t="shared" si="174"/>
        <v>4.3369437070031908E-2</v>
      </c>
      <c r="AS840" s="122">
        <f t="shared" si="175"/>
        <v>0.1295254964436949</v>
      </c>
      <c r="AT840" s="122">
        <f t="shared" si="176"/>
        <v>0.12465024606247628</v>
      </c>
      <c r="AU840" s="122">
        <f t="shared" si="177"/>
        <v>6.6935409083300992E-2</v>
      </c>
      <c r="AV840" s="122">
        <f t="shared" si="178"/>
        <v>0.12461877762732271</v>
      </c>
      <c r="AW840" s="122">
        <f t="shared" si="179"/>
        <v>0.11275177447959971</v>
      </c>
      <c r="AX840" s="122">
        <f t="shared" si="180"/>
        <v>1</v>
      </c>
      <c r="AY840" s="122">
        <f>SUMPRODUCT(AN840:AW840,幕後結果_最佳化!$Z$1005:$AI$1005)</f>
        <v>0.13657494486784857</v>
      </c>
      <c r="AZ840" s="122">
        <f>(SUMPRODUCT(AN840:AW840,MMULT(AN840:AW840,幕後結果!$AB$9:$AK$18)))*252</f>
        <v>4.4861229151382701E-2</v>
      </c>
      <c r="BA840" s="122">
        <f t="shared" si="181"/>
        <v>0.21180469577273942</v>
      </c>
      <c r="BB840" s="98">
        <f t="shared" si="182"/>
        <v>0.44227038747223624</v>
      </c>
      <c r="BC840" s="56"/>
      <c r="BD840" s="56"/>
    </row>
    <row r="841" spans="1:56">
      <c r="A841" s="91">
        <v>840</v>
      </c>
      <c r="B841" s="122">
        <v>0.96727762107207238</v>
      </c>
      <c r="C841" s="122">
        <v>0.44457077557923808</v>
      </c>
      <c r="D841" s="122">
        <v>0.47111019173779689</v>
      </c>
      <c r="E841" s="122">
        <v>0.74217623946305555</v>
      </c>
      <c r="F841" s="122">
        <v>0.79313720775290997</v>
      </c>
      <c r="G841" s="122">
        <v>0.54538563723141698</v>
      </c>
      <c r="H841" s="122">
        <v>0.27825220466811706</v>
      </c>
      <c r="I841" s="122">
        <v>2.7296474729047393E-2</v>
      </c>
      <c r="J841" s="122">
        <v>7.0437004081513876E-2</v>
      </c>
      <c r="K841" s="100">
        <v>0.47970595109703851</v>
      </c>
      <c r="L841" s="101"/>
      <c r="M841" s="102">
        <v>840</v>
      </c>
      <c r="N841" s="125">
        <v>1.842207814281607</v>
      </c>
      <c r="O841" s="125">
        <v>-0.13939053520587949</v>
      </c>
      <c r="P841" s="125">
        <v>-7.2479419212255147E-2</v>
      </c>
      <c r="Q841" s="125">
        <v>0.65006920335736129</v>
      </c>
      <c r="R841" s="125">
        <v>0.81735499932660738</v>
      </c>
      <c r="S841" s="125">
        <v>0.11401143903382614</v>
      </c>
      <c r="T841" s="125">
        <v>-0.58804154222022664</v>
      </c>
      <c r="U841" s="122">
        <v>-1.922101801425433</v>
      </c>
      <c r="V841" s="122">
        <v>-1.4725440970732524</v>
      </c>
      <c r="W841" s="94">
        <v>-5.0891596075334507E-2</v>
      </c>
      <c r="X841" s="56"/>
      <c r="Y841" s="95">
        <v>840</v>
      </c>
      <c r="Z841" s="122">
        <f>(幕後結果!$AB$2+幕後結果!$AB$4*幕後結果_最佳化!$N1842)*12/3</f>
        <v>2.2389035180320036</v>
      </c>
      <c r="AA841" s="122">
        <f>(幕後結果!$AC$2+幕後結果!$AC$4*幕後結果_最佳化!$O1842)*12/3</f>
        <v>-1.4099486445224265</v>
      </c>
      <c r="AB841" s="122">
        <f>(幕後結果!$AD$2+幕後結果!$AD$4*幕後結果_最佳化!$P1842)*12/3</f>
        <v>0.94028746590880985</v>
      </c>
      <c r="AC841" s="122">
        <f>(幕後結果!$AE$2+幕後結果!$AE$4*幕後結果_最佳化!$Q1842)*12/3</f>
        <v>1.4277866292388153</v>
      </c>
      <c r="AD841" s="122">
        <f>(幕後結果!$AF$2+幕後結果!$AF$4*幕後結果_最佳化!$R1842)*12/3</f>
        <v>0.43079058357523775</v>
      </c>
      <c r="AE841" s="122">
        <f>(幕後結果!$AG$2+幕後結果!$AG$4*幕後結果_最佳化!$S1842)*12/3</f>
        <v>1.1955438140932837</v>
      </c>
      <c r="AF841" s="122">
        <f>(幕後結果!$AH$2+幕後結果!$AH$4*幕後結果_最佳化!$T1842)*12/3</f>
        <v>1.1664957858795986</v>
      </c>
      <c r="AG841" s="122">
        <f>(幕後結果!$AI$2+幕後結果!$AI$4*幕後結果_最佳化!$U1842)*12/3</f>
        <v>-1.9901186605953101</v>
      </c>
      <c r="AH841" s="122">
        <f>(幕後結果!$AJ$2+幕後結果!$AJ$4*幕後結果_最佳化!$V1842)*12/3</f>
        <v>-0.83183453745823821</v>
      </c>
      <c r="AI841" s="96">
        <f>(幕後結果!$AK$2+幕後結果!$AK$4*幕後結果_最佳化!$W1842)*12/3</f>
        <v>-2.1586833345020373E-2</v>
      </c>
      <c r="AJ841" s="56"/>
      <c r="AK841" s="56"/>
      <c r="AL841" s="56"/>
      <c r="AM841" s="104">
        <v>840</v>
      </c>
      <c r="AN841" s="122">
        <f t="shared" si="170"/>
        <v>4.7169690783929227E-2</v>
      </c>
      <c r="AO841" s="122">
        <f t="shared" si="171"/>
        <v>5.3561362274206943E-2</v>
      </c>
      <c r="AP841" s="122">
        <f t="shared" si="172"/>
        <v>2.5362210146156101E-2</v>
      </c>
      <c r="AQ841" s="122">
        <f t="shared" si="173"/>
        <v>0.11129574951051933</v>
      </c>
      <c r="AR841" s="122">
        <f t="shared" si="174"/>
        <v>0.14577777049846843</v>
      </c>
      <c r="AS841" s="122">
        <f t="shared" si="175"/>
        <v>0.10726449514464842</v>
      </c>
      <c r="AT841" s="122">
        <f t="shared" si="176"/>
        <v>0.10287278577633514</v>
      </c>
      <c r="AU841" s="122">
        <f t="shared" si="177"/>
        <v>0.13271434460159787</v>
      </c>
      <c r="AV841" s="122">
        <f t="shared" si="178"/>
        <v>0.15602487731469722</v>
      </c>
      <c r="AW841" s="122">
        <f t="shared" si="179"/>
        <v>0.1179567139494412</v>
      </c>
      <c r="AX841" s="122">
        <f t="shared" si="180"/>
        <v>0.99999999999999989</v>
      </c>
      <c r="AY841" s="122">
        <f>SUMPRODUCT(AN841:AW841,幕後結果_最佳化!$Z$1005:$AI$1005)</f>
        <v>2.7359964391484665E-2</v>
      </c>
      <c r="AZ841" s="122">
        <f>(SUMPRODUCT(AN841:AW841,MMULT(AN841:AW841,幕後結果!$AB$9:$AK$18)))*252</f>
        <v>4.1288566420159219E-2</v>
      </c>
      <c r="BA841" s="122">
        <f t="shared" si="181"/>
        <v>0.2031958818976389</v>
      </c>
      <c r="BB841" s="98">
        <f t="shared" si="182"/>
        <v>-7.6478103116005655E-2</v>
      </c>
      <c r="BC841" s="56"/>
      <c r="BD841" s="56"/>
    </row>
    <row r="842" spans="1:56">
      <c r="A842" s="91">
        <v>841</v>
      </c>
      <c r="B842" s="122">
        <v>0.11091329634768821</v>
      </c>
      <c r="C842" s="122">
        <v>0.82715121188926743</v>
      </c>
      <c r="D842" s="122">
        <v>8.3837753589620645E-2</v>
      </c>
      <c r="E842" s="122">
        <v>0.20898313316615713</v>
      </c>
      <c r="F842" s="122">
        <v>0.2581316765578483</v>
      </c>
      <c r="G842" s="122">
        <v>8.108518764227779E-2</v>
      </c>
      <c r="H842" s="122">
        <v>0.63549261459451767</v>
      </c>
      <c r="I842" s="122">
        <v>0.67999716233310914</v>
      </c>
      <c r="J842" s="122">
        <v>0.24046072958074238</v>
      </c>
      <c r="K842" s="100">
        <v>0.8217169669900799</v>
      </c>
      <c r="L842" s="101"/>
      <c r="M842" s="102">
        <v>841</v>
      </c>
      <c r="N842" s="125">
        <v>-1.2216854709389429</v>
      </c>
      <c r="O842" s="125">
        <v>0.94296740336624463</v>
      </c>
      <c r="P842" s="125">
        <v>-1.3797114464187308</v>
      </c>
      <c r="Q842" s="125">
        <v>-0.80995460519610374</v>
      </c>
      <c r="R842" s="125">
        <v>-0.64911607370638724</v>
      </c>
      <c r="S842" s="125">
        <v>-1.3978091854697632</v>
      </c>
      <c r="T842" s="125">
        <v>0.34643640360701983</v>
      </c>
      <c r="U842" s="122">
        <v>0.46769086406210369</v>
      </c>
      <c r="V842" s="122">
        <v>-0.7048212875586195</v>
      </c>
      <c r="W842" s="94">
        <v>0.92192812820178027</v>
      </c>
      <c r="X842" s="56"/>
      <c r="Y842" s="95">
        <v>841</v>
      </c>
      <c r="Z842" s="122">
        <f>(幕後結果!$AB$2+幕後結果!$AB$4*幕後結果_最佳化!$N1843)*12/3</f>
        <v>-1.5650744062520101</v>
      </c>
      <c r="AA842" s="122">
        <f>(幕後結果!$AC$2+幕後結果!$AC$4*幕後結果_最佳化!$O1843)*12/3</f>
        <v>-0.18458706531771196</v>
      </c>
      <c r="AB842" s="122">
        <f>(幕後結果!$AD$2+幕後結果!$AD$4*幕後結果_最佳化!$P1843)*12/3</f>
        <v>-1.004561215748069</v>
      </c>
      <c r="AC842" s="122">
        <f>(幕後結果!$AE$2+幕後結果!$AE$4*幕後結果_最佳化!$Q1843)*12/3</f>
        <v>6.5655283491361294E-2</v>
      </c>
      <c r="AD842" s="122">
        <f>(幕後結果!$AF$2+幕後結果!$AF$4*幕後結果_最佳化!$R1843)*12/3</f>
        <v>-0.56741905605797793</v>
      </c>
      <c r="AE842" s="122">
        <f>(幕後結果!$AG$2+幕後結果!$AG$4*幕後結果_最佳化!$S1843)*12/3</f>
        <v>-1.470387875348923</v>
      </c>
      <c r="AF842" s="122">
        <f>(幕後結果!$AH$2+幕後結果!$AH$4*幕後結果_最佳化!$T1843)*12/3</f>
        <v>1.0964023716871705</v>
      </c>
      <c r="AG842" s="122">
        <f>(幕後結果!$AI$2+幕後結果!$AI$4*幕後結果_最佳化!$U1843)*12/3</f>
        <v>-1.1249927873608785</v>
      </c>
      <c r="AH842" s="122">
        <f>(幕後結果!$AJ$2+幕後結果!$AJ$4*幕後結果_最佳化!$V1843)*12/3</f>
        <v>-0.39365119005274679</v>
      </c>
      <c r="AI842" s="96">
        <f>(幕後結果!$AK$2+幕後結果!$AK$4*幕後結果_最佳化!$W1843)*12/3</f>
        <v>-0.4653340820544673</v>
      </c>
      <c r="AJ842" s="56"/>
      <c r="AK842" s="56"/>
      <c r="AL842" s="56"/>
      <c r="AM842" s="104">
        <v>841</v>
      </c>
      <c r="AN842" s="122">
        <f t="shared" si="170"/>
        <v>3.987035622255064E-2</v>
      </c>
      <c r="AO842" s="122">
        <f t="shared" si="171"/>
        <v>2.5280501989269559E-2</v>
      </c>
      <c r="AP842" s="122">
        <f t="shared" si="172"/>
        <v>1.8393097913144481E-2</v>
      </c>
      <c r="AQ842" s="122">
        <f t="shared" si="173"/>
        <v>2.9465163042620913E-2</v>
      </c>
      <c r="AR842" s="122">
        <f t="shared" si="174"/>
        <v>0.12120618971607522</v>
      </c>
      <c r="AS842" s="122">
        <f t="shared" si="175"/>
        <v>8.5290537736849428E-2</v>
      </c>
      <c r="AT842" s="122">
        <f t="shared" si="176"/>
        <v>0.11495072270112497</v>
      </c>
      <c r="AU842" s="122">
        <f t="shared" si="177"/>
        <v>0.19369808807426481</v>
      </c>
      <c r="AV842" s="122">
        <f t="shared" si="178"/>
        <v>0.189902034829973</v>
      </c>
      <c r="AW842" s="122">
        <f t="shared" si="179"/>
        <v>0.18194330777412701</v>
      </c>
      <c r="AX842" s="122">
        <f t="shared" si="180"/>
        <v>1</v>
      </c>
      <c r="AY842" s="122">
        <f>SUMPRODUCT(AN842:AW842,幕後結果_最佳化!$Z$1005:$AI$1005)</f>
        <v>-7.6440266115815225E-2</v>
      </c>
      <c r="AZ842" s="122">
        <f>(SUMPRODUCT(AN842:AW842,MMULT(AN842:AW842,幕後結果!$AB$9:$AK$18)))*252</f>
        <v>4.6579755616053223E-2</v>
      </c>
      <c r="BA842" s="122">
        <f t="shared" si="181"/>
        <v>0.21582343620666691</v>
      </c>
      <c r="BB842" s="98">
        <f t="shared" si="182"/>
        <v>-0.55295322979446071</v>
      </c>
      <c r="BC842" s="56"/>
      <c r="BD842" s="56"/>
    </row>
    <row r="843" spans="1:56">
      <c r="A843" s="91">
        <v>842</v>
      </c>
      <c r="B843" s="122">
        <v>0.16503731210413197</v>
      </c>
      <c r="C843" s="122">
        <v>0.41396446198763126</v>
      </c>
      <c r="D843" s="122">
        <v>0.50692680611979402</v>
      </c>
      <c r="E843" s="122">
        <v>0.68949320877855769</v>
      </c>
      <c r="F843" s="122">
        <v>0.23834110243342743</v>
      </c>
      <c r="G843" s="122">
        <v>0.58968968639266306</v>
      </c>
      <c r="H843" s="122">
        <v>0.64692246088217131</v>
      </c>
      <c r="I843" s="122">
        <v>0.94993691228028765</v>
      </c>
      <c r="J843" s="122">
        <v>0.48490776688199921</v>
      </c>
      <c r="K843" s="100">
        <v>0.16754335353471417</v>
      </c>
      <c r="L843" s="101"/>
      <c r="M843" s="102">
        <v>842</v>
      </c>
      <c r="N843" s="125">
        <v>-0.97396357724882787</v>
      </c>
      <c r="O843" s="125">
        <v>-0.2173585593703071</v>
      </c>
      <c r="P843" s="125">
        <v>1.7363800568826193E-2</v>
      </c>
      <c r="Q843" s="125">
        <v>0.49441434878882423</v>
      </c>
      <c r="R843" s="125">
        <v>-0.71164892143248826</v>
      </c>
      <c r="S843" s="125">
        <v>0.22674680823592891</v>
      </c>
      <c r="T843" s="125">
        <v>0.37702493000960557</v>
      </c>
      <c r="U843" s="122">
        <v>1.6442422378449957</v>
      </c>
      <c r="V843" s="122">
        <v>-3.7839646367674194E-2</v>
      </c>
      <c r="W843" s="94">
        <v>-0.96391866135251325</v>
      </c>
      <c r="X843" s="56"/>
      <c r="Y843" s="95">
        <v>842</v>
      </c>
      <c r="Z843" s="122">
        <f>(幕後結果!$AB$2+幕後結果!$AB$4*幕後結果_最佳化!$N1844)*12/3</f>
        <v>-1.2575151908235276</v>
      </c>
      <c r="AA843" s="122">
        <f>(幕後結果!$AC$2+幕後結果!$AC$4*幕後結果_最佳化!$O1844)*12/3</f>
        <v>-1.762077526894591</v>
      </c>
      <c r="AB843" s="122">
        <f>(幕後結果!$AD$2+幕後結果!$AD$4*幕後結果_最佳化!$P1844)*12/3</f>
        <v>0.16199063222405108</v>
      </c>
      <c r="AC843" s="122">
        <f>(幕後結果!$AE$2+幕後結果!$AE$4*幕後結果_最佳化!$Q1844)*12/3</f>
        <v>1.1548575886955441</v>
      </c>
      <c r="AD843" s="122">
        <f>(幕後結果!$AF$2+幕後結果!$AF$4*幕後結果_最佳化!$R1844)*12/3</f>
        <v>-0.5023020533510727</v>
      </c>
      <c r="AE843" s="122">
        <f>(幕後結果!$AG$2+幕後結果!$AG$4*幕後結果_最佳化!$S1844)*12/3</f>
        <v>0.43968516418918419</v>
      </c>
      <c r="AF843" s="122">
        <f>(幕後結果!$AH$2+幕後結果!$AH$4*幕後結果_最佳化!$T1844)*12/3</f>
        <v>1.08499637940992</v>
      </c>
      <c r="AG843" s="122">
        <f>(幕後結果!$AI$2+幕後結果!$AI$4*幕後結果_最佳化!$U1844)*12/3</f>
        <v>0.45055315251350003</v>
      </c>
      <c r="AH843" s="122">
        <f>(幕後結果!$AJ$2+幕後結果!$AJ$4*幕後結果_最佳化!$V1844)*12/3</f>
        <v>5.583177982083054E-2</v>
      </c>
      <c r="AI843" s="96">
        <f>(幕後結果!$AK$2+幕後結果!$AK$4*幕後結果_最佳化!$W1844)*12/3</f>
        <v>-1.1232100483810352</v>
      </c>
      <c r="AJ843" s="56"/>
      <c r="AK843" s="56"/>
      <c r="AL843" s="56"/>
      <c r="AM843" s="104">
        <v>842</v>
      </c>
      <c r="AN843" s="122">
        <f t="shared" si="170"/>
        <v>0.14536060003913939</v>
      </c>
      <c r="AO843" s="122">
        <f t="shared" si="171"/>
        <v>9.2597089966623414E-2</v>
      </c>
      <c r="AP843" s="122">
        <f t="shared" si="172"/>
        <v>0.16332519418746774</v>
      </c>
      <c r="AQ843" s="122">
        <f t="shared" si="173"/>
        <v>9.4284410879160827E-2</v>
      </c>
      <c r="AR843" s="122">
        <f t="shared" si="174"/>
        <v>7.4259043572094285E-2</v>
      </c>
      <c r="AS843" s="122">
        <f t="shared" si="175"/>
        <v>9.0278750955361198E-2</v>
      </c>
      <c r="AT843" s="122">
        <f t="shared" si="176"/>
        <v>2.3287778082549383E-2</v>
      </c>
      <c r="AU843" s="122">
        <f t="shared" si="177"/>
        <v>0.15951413851217622</v>
      </c>
      <c r="AV843" s="122">
        <f t="shared" si="178"/>
        <v>0.15459341220289247</v>
      </c>
      <c r="AW843" s="122">
        <f t="shared" si="179"/>
        <v>2.4995816025350404E-3</v>
      </c>
      <c r="AX843" s="122">
        <f t="shared" si="180"/>
        <v>1</v>
      </c>
      <c r="AY843" s="122">
        <f>SUMPRODUCT(AN843:AW843,幕後結果_最佳化!$Z$1005:$AI$1005)</f>
        <v>-3.7154791403285474E-2</v>
      </c>
      <c r="AZ843" s="122">
        <f>(SUMPRODUCT(AN843:AW843,MMULT(AN843:AW843,幕後結果!$AB$9:$AK$18)))*252</f>
        <v>5.5952489012342135E-2</v>
      </c>
      <c r="BA843" s="122">
        <f t="shared" si="181"/>
        <v>0.2365427847395522</v>
      </c>
      <c r="BB843" s="98">
        <f t="shared" si="182"/>
        <v>-0.33843683497440263</v>
      </c>
      <c r="BC843" s="56"/>
      <c r="BD843" s="56"/>
    </row>
    <row r="844" spans="1:56">
      <c r="A844" s="91">
        <v>843</v>
      </c>
      <c r="B844" s="122">
        <v>0.59019373946207154</v>
      </c>
      <c r="C844" s="122">
        <v>0.49238871758664282</v>
      </c>
      <c r="D844" s="122">
        <v>7.079528762949705E-2</v>
      </c>
      <c r="E844" s="122">
        <v>0.75625460849436621</v>
      </c>
      <c r="F844" s="122">
        <v>3.8044930513824182E-2</v>
      </c>
      <c r="G844" s="122">
        <v>0.13997987037796911</v>
      </c>
      <c r="H844" s="122">
        <v>0.13436155403336558</v>
      </c>
      <c r="I844" s="122">
        <v>0.97758844235534048</v>
      </c>
      <c r="J844" s="122">
        <v>0.11791503789874014</v>
      </c>
      <c r="K844" s="100">
        <v>0.77901630805262512</v>
      </c>
      <c r="L844" s="101"/>
      <c r="M844" s="102">
        <v>843</v>
      </c>
      <c r="N844" s="125">
        <v>0.22804337412232165</v>
      </c>
      <c r="O844" s="125">
        <v>-1.907981327387576E-2</v>
      </c>
      <c r="P844" s="125">
        <v>-1.469893592400817</v>
      </c>
      <c r="Q844" s="125">
        <v>0.6943052759536662</v>
      </c>
      <c r="R844" s="125">
        <v>-1.7738385410378403</v>
      </c>
      <c r="S844" s="125">
        <v>-1.0804097842646572</v>
      </c>
      <c r="T844" s="125">
        <v>-1.1060078814304231</v>
      </c>
      <c r="U844" s="122">
        <v>2.0063106422355066</v>
      </c>
      <c r="V844" s="122">
        <v>-1.1854740325248461</v>
      </c>
      <c r="W844" s="94">
        <v>0.76887522902482863</v>
      </c>
      <c r="X844" s="56"/>
      <c r="Y844" s="95">
        <v>843</v>
      </c>
      <c r="Z844" s="122">
        <f>(幕後結果!$AB$2+幕後結果!$AB$4*幕後結果_最佳化!$N1845)*12/3</f>
        <v>0.23483701671187393</v>
      </c>
      <c r="AA844" s="122">
        <f>(幕後結果!$AC$2+幕後結果!$AC$4*幕後結果_最佳化!$O1845)*12/3</f>
        <v>-1.3843984921397496</v>
      </c>
      <c r="AB844" s="122">
        <f>(幕後結果!$AD$2+幕後結果!$AD$4*幕後結果_最佳化!$P1845)*12/3</f>
        <v>-0.74373322472882963</v>
      </c>
      <c r="AC844" s="122">
        <f>(幕後結果!$AE$2+幕後結果!$AE$4*幕後結果_最佳化!$Q1845)*12/3</f>
        <v>1.055110964528873</v>
      </c>
      <c r="AD844" s="122">
        <f>(幕後結果!$AF$2+幕後結果!$AF$4*幕後結果_最佳化!$R1845)*12/3</f>
        <v>-1.3689816479095918</v>
      </c>
      <c r="AE844" s="122">
        <f>(幕後結果!$AG$2+幕後結果!$AG$4*幕後結果_最佳化!$S1845)*12/3</f>
        <v>-0.4750748591074696</v>
      </c>
      <c r="AF844" s="122">
        <f>(幕後結果!$AH$2+幕後結果!$AH$4*幕後結果_最佳化!$T1845)*12/3</f>
        <v>-0.33219913826992253</v>
      </c>
      <c r="AG844" s="122">
        <f>(幕後結果!$AI$2+幕後結果!$AI$4*幕後結果_最佳化!$U1845)*12/3</f>
        <v>1.2208177237967415</v>
      </c>
      <c r="AH844" s="122">
        <f>(幕後結果!$AJ$2+幕後結果!$AJ$4*幕後結果_最佳化!$V1845)*12/3</f>
        <v>-0.92116286882608145</v>
      </c>
      <c r="AI844" s="96">
        <f>(幕後結果!$AK$2+幕後結果!$AK$4*幕後結果_最佳化!$W1845)*12/3</f>
        <v>-0.47397821440675098</v>
      </c>
      <c r="AJ844" s="56"/>
      <c r="AK844" s="56"/>
      <c r="AL844" s="56"/>
      <c r="AM844" s="104">
        <v>843</v>
      </c>
      <c r="AN844" s="122">
        <f t="shared" si="170"/>
        <v>0.10862767957484207</v>
      </c>
      <c r="AO844" s="122">
        <f t="shared" si="171"/>
        <v>0.17803649598197727</v>
      </c>
      <c r="AP844" s="122">
        <f t="shared" si="172"/>
        <v>2.9525136931085515E-2</v>
      </c>
      <c r="AQ844" s="122">
        <f t="shared" si="173"/>
        <v>5.4362649455796538E-2</v>
      </c>
      <c r="AR844" s="122">
        <f t="shared" si="174"/>
        <v>0.16552983097609134</v>
      </c>
      <c r="AS844" s="122">
        <f t="shared" si="175"/>
        <v>8.2359114707472272E-2</v>
      </c>
      <c r="AT844" s="122">
        <f t="shared" si="176"/>
        <v>5.334667533028023E-2</v>
      </c>
      <c r="AU844" s="122">
        <f t="shared" si="177"/>
        <v>0.12269699281988922</v>
      </c>
      <c r="AV844" s="122">
        <f t="shared" si="178"/>
        <v>7.138594881288389E-2</v>
      </c>
      <c r="AW844" s="122">
        <f t="shared" si="179"/>
        <v>0.13412947540968165</v>
      </c>
      <c r="AX844" s="122">
        <f t="shared" si="180"/>
        <v>1</v>
      </c>
      <c r="AY844" s="122">
        <f>SUMPRODUCT(AN844:AW844,幕後結果_最佳化!$Z$1005:$AI$1005)</f>
        <v>-0.26889581926886663</v>
      </c>
      <c r="AZ844" s="122">
        <f>(SUMPRODUCT(AN844:AW844,MMULT(AN844:AW844,幕後結果!$AB$9:$AK$18)))*252</f>
        <v>4.9378853168350167E-2</v>
      </c>
      <c r="BA844" s="122">
        <f t="shared" si="181"/>
        <v>0.22221353056992316</v>
      </c>
      <c r="BB844" s="98">
        <f t="shared" si="182"/>
        <v>-1.403136066778593</v>
      </c>
      <c r="BC844" s="56"/>
      <c r="BD844" s="56"/>
    </row>
    <row r="845" spans="1:56">
      <c r="A845" s="91">
        <v>844</v>
      </c>
      <c r="B845" s="122">
        <v>0.59986535272249464</v>
      </c>
      <c r="C845" s="122">
        <v>0.3069816735334383</v>
      </c>
      <c r="D845" s="122">
        <v>0.15156885626221883</v>
      </c>
      <c r="E845" s="122">
        <v>0.97943830414932265</v>
      </c>
      <c r="F845" s="122">
        <v>0.20828145761452888</v>
      </c>
      <c r="G845" s="122">
        <v>0.8793823387002786</v>
      </c>
      <c r="H845" s="122">
        <v>0.77383064912433785</v>
      </c>
      <c r="I845" s="122">
        <v>0.96542193979978119</v>
      </c>
      <c r="J845" s="122">
        <v>3.7048905680978628E-2</v>
      </c>
      <c r="K845" s="100">
        <v>0.90509513980710454</v>
      </c>
      <c r="L845" s="101"/>
      <c r="M845" s="102">
        <v>844</v>
      </c>
      <c r="N845" s="125">
        <v>0.25299860064254748</v>
      </c>
      <c r="O845" s="125">
        <v>-0.50442415550270769</v>
      </c>
      <c r="P845" s="125">
        <v>-1.0297279898328442</v>
      </c>
      <c r="Q845" s="125">
        <v>2.0422837637248907</v>
      </c>
      <c r="R845" s="125">
        <v>-0.81239865941061551</v>
      </c>
      <c r="S845" s="125">
        <v>1.171904693218311</v>
      </c>
      <c r="T845" s="125">
        <v>0.75152177392892261</v>
      </c>
      <c r="U845" s="122">
        <v>1.8173984795113605</v>
      </c>
      <c r="V845" s="122">
        <v>-1.7860089355157986</v>
      </c>
      <c r="W845" s="94">
        <v>1.3111422158819046</v>
      </c>
      <c r="X845" s="56"/>
      <c r="Y845" s="95">
        <v>844</v>
      </c>
      <c r="Z845" s="122">
        <f>(幕後結果!$AB$2+幕後結果!$AB$4*幕後結果_最佳化!$N1846)*12/3</f>
        <v>0.26582018810245733</v>
      </c>
      <c r="AA845" s="122">
        <f>(幕後結果!$AC$2+幕後結果!$AC$4*幕後結果_最佳化!$O1846)*12/3</f>
        <v>-2.0510701540913763</v>
      </c>
      <c r="AB845" s="122">
        <f>(幕後結果!$AD$2+幕後結果!$AD$4*幕後結果_最佳化!$P1846)*12/3</f>
        <v>-0.40435165641314419</v>
      </c>
      <c r="AC845" s="122">
        <f>(幕後結果!$AE$2+幕後結果!$AE$4*幕後結果_最佳化!$Q1846)*12/3</f>
        <v>2.0538763452256203</v>
      </c>
      <c r="AD845" s="122">
        <f>(幕後結果!$AF$2+幕後結果!$AF$4*幕後結果_最佳化!$R1846)*12/3</f>
        <v>-0.62186359317539197</v>
      </c>
      <c r="AE845" s="122">
        <f>(幕後結果!$AG$2+幕後結果!$AG$4*幕後結果_最佳化!$S1846)*12/3</f>
        <v>1.9662509828164729</v>
      </c>
      <c r="AF845" s="122">
        <f>(幕後結果!$AH$2+幕後結果!$AH$4*幕後結果_最佳化!$T1846)*12/3</f>
        <v>1.4151455696709527</v>
      </c>
      <c r="AG845" s="122">
        <f>(幕後結果!$AI$2+幕後結果!$AI$4*幕後結果_最佳化!$U1846)*12/3</f>
        <v>1.2982211260463936</v>
      </c>
      <c r="AH845" s="122">
        <f>(幕後結果!$AJ$2+幕後結果!$AJ$4*幕後結果_最佳化!$V1846)*12/3</f>
        <v>-0.99537825712036554</v>
      </c>
      <c r="AI845" s="96">
        <f>(幕後結果!$AK$2+幕後結果!$AK$4*幕後結果_最佳化!$W1846)*12/3</f>
        <v>0.2247476053410716</v>
      </c>
      <c r="AJ845" s="56"/>
      <c r="AK845" s="56"/>
      <c r="AL845" s="56"/>
      <c r="AM845" s="104">
        <v>844</v>
      </c>
      <c r="AN845" s="122">
        <f t="shared" si="170"/>
        <v>0.11465401819509305</v>
      </c>
      <c r="AO845" s="122">
        <f t="shared" si="171"/>
        <v>0.10151848162365885</v>
      </c>
      <c r="AP845" s="122">
        <f t="shared" si="172"/>
        <v>5.9411868769010757E-2</v>
      </c>
      <c r="AQ845" s="122">
        <f t="shared" si="173"/>
        <v>0.11436981635723786</v>
      </c>
      <c r="AR845" s="122">
        <f t="shared" si="174"/>
        <v>7.3537316432401953E-2</v>
      </c>
      <c r="AS845" s="122">
        <f t="shared" si="175"/>
        <v>0.11808666532905375</v>
      </c>
      <c r="AT845" s="122">
        <f t="shared" si="176"/>
        <v>7.1981887837634512E-2</v>
      </c>
      <c r="AU845" s="122">
        <f t="shared" si="177"/>
        <v>0.10454367763948687</v>
      </c>
      <c r="AV845" s="122">
        <f t="shared" si="178"/>
        <v>0.12620873492876034</v>
      </c>
      <c r="AW845" s="122">
        <f t="shared" si="179"/>
        <v>0.11568753288766223</v>
      </c>
      <c r="AX845" s="122">
        <f t="shared" si="180"/>
        <v>1.0000000000000002</v>
      </c>
      <c r="AY845" s="122">
        <f>SUMPRODUCT(AN845:AW845,幕後結果_最佳化!$Z$1005:$AI$1005)</f>
        <v>-2.2311330792557947E-2</v>
      </c>
      <c r="AZ845" s="122">
        <f>(SUMPRODUCT(AN845:AW845,MMULT(AN845:AW845,幕後結果!$AB$9:$AK$18)))*252</f>
        <v>4.6875817047494411E-2</v>
      </c>
      <c r="BA845" s="122">
        <f t="shared" si="181"/>
        <v>0.21650823782825079</v>
      </c>
      <c r="BB845" s="98">
        <f t="shared" si="182"/>
        <v>-0.30119561013788332</v>
      </c>
      <c r="BC845" s="56"/>
      <c r="BD845" s="56"/>
    </row>
    <row r="846" spans="1:56">
      <c r="A846" s="91">
        <v>845</v>
      </c>
      <c r="B846" s="122">
        <v>0.58391230360784863</v>
      </c>
      <c r="C846" s="122">
        <v>0.34327774469160799</v>
      </c>
      <c r="D846" s="122">
        <v>0.58870484336692885</v>
      </c>
      <c r="E846" s="122">
        <v>5.5918895388082257E-2</v>
      </c>
      <c r="F846" s="122">
        <v>0.3445989085222676</v>
      </c>
      <c r="G846" s="122">
        <v>0.63839701903081836</v>
      </c>
      <c r="H846" s="122">
        <v>0.90670910726104958</v>
      </c>
      <c r="I846" s="122">
        <v>0.50273159335348505</v>
      </c>
      <c r="J846" s="122">
        <v>0.14617188391023506</v>
      </c>
      <c r="K846" s="100">
        <v>0.64222643983156469</v>
      </c>
      <c r="L846" s="101"/>
      <c r="M846" s="102">
        <v>845</v>
      </c>
      <c r="N846" s="125">
        <v>0.21191237911142874</v>
      </c>
      <c r="O846" s="125">
        <v>-0.40353391617009443</v>
      </c>
      <c r="P846" s="125">
        <v>0.22421461315627789</v>
      </c>
      <c r="Q846" s="125">
        <v>-1.5899867542398121</v>
      </c>
      <c r="R846" s="125">
        <v>-0.39994392730020228</v>
      </c>
      <c r="S846" s="125">
        <v>0.3541773700018459</v>
      </c>
      <c r="T846" s="125">
        <v>1.3207588471097338</v>
      </c>
      <c r="U846" s="122">
        <v>6.8471426371083085E-3</v>
      </c>
      <c r="V846" s="122">
        <v>-1.0529939436297124</v>
      </c>
      <c r="W846" s="94">
        <v>0.36441636040146458</v>
      </c>
      <c r="X846" s="56"/>
      <c r="Y846" s="95">
        <v>845</v>
      </c>
      <c r="Z846" s="122">
        <f>(幕後結果!$AB$2+幕後結果!$AB$4*幕後結果_最佳化!$N1847)*12/3</f>
        <v>0.21480957345392271</v>
      </c>
      <c r="AA846" s="122">
        <f>(幕後結果!$AC$2+幕後結果!$AC$4*幕後結果_最佳化!$O1847)*12/3</f>
        <v>-1.9156058259835813</v>
      </c>
      <c r="AB846" s="122">
        <f>(幕後結果!$AD$2+幕後結果!$AD$4*幕後結果_最佳化!$P1847)*12/3</f>
        <v>0.6793666206525556</v>
      </c>
      <c r="AC846" s="122">
        <f>(幕後結果!$AE$2+幕後結果!$AE$4*幕後結果_最佳化!$Q1847)*12/3</f>
        <v>-0.26946755317855087</v>
      </c>
      <c r="AD846" s="122">
        <f>(幕後結果!$AF$2+幕後結果!$AF$4*幕後結果_最佳化!$R1847)*12/3</f>
        <v>-0.5116870000477135</v>
      </c>
      <c r="AE846" s="122">
        <f>(幕後結果!$AG$2+幕後結果!$AG$4*幕後結果_最佳化!$S1847)*12/3</f>
        <v>-0.34248748207073315</v>
      </c>
      <c r="AF846" s="122">
        <f>(幕後結果!$AH$2+幕後結果!$AH$4*幕後結果_最佳化!$T1847)*12/3</f>
        <v>2.5147261663367786</v>
      </c>
      <c r="AG846" s="122">
        <f>(幕後結果!$AI$2+幕後結果!$AI$4*幕後結果_最佳化!$U1847)*12/3</f>
        <v>-0.7224811318803166</v>
      </c>
      <c r="AH846" s="122">
        <f>(幕後結果!$AJ$2+幕後結果!$AJ$4*幕後結果_最佳化!$V1847)*12/3</f>
        <v>-0.48125696396543738</v>
      </c>
      <c r="AI846" s="96">
        <f>(幕後結果!$AK$2+幕後結果!$AK$4*幕後結果_最佳化!$W1847)*12/3</f>
        <v>-0.38683638883297583</v>
      </c>
      <c r="AJ846" s="56"/>
      <c r="AK846" s="56"/>
      <c r="AL846" s="56"/>
      <c r="AM846" s="104">
        <v>845</v>
      </c>
      <c r="AN846" s="122">
        <f t="shared" si="170"/>
        <v>0.14590131773202319</v>
      </c>
      <c r="AO846" s="122">
        <f t="shared" si="171"/>
        <v>0.11020710340764141</v>
      </c>
      <c r="AP846" s="122">
        <f t="shared" si="172"/>
        <v>0.14698710230383613</v>
      </c>
      <c r="AQ846" s="122">
        <f t="shared" si="173"/>
        <v>0.17247777582309395</v>
      </c>
      <c r="AR846" s="122">
        <f t="shared" si="174"/>
        <v>9.3684497627809768E-2</v>
      </c>
      <c r="AS846" s="122">
        <f t="shared" si="175"/>
        <v>3.685177486487165E-2</v>
      </c>
      <c r="AT846" s="122">
        <f t="shared" si="176"/>
        <v>8.8087721177201234E-2</v>
      </c>
      <c r="AU846" s="122">
        <f t="shared" si="177"/>
        <v>0.16144298844444327</v>
      </c>
      <c r="AV846" s="122">
        <f t="shared" si="178"/>
        <v>1.7111207745712776E-2</v>
      </c>
      <c r="AW846" s="122">
        <f t="shared" si="179"/>
        <v>2.7248510873366591E-2</v>
      </c>
      <c r="AX846" s="122">
        <f t="shared" si="180"/>
        <v>0.99999999999999989</v>
      </c>
      <c r="AY846" s="122">
        <f>SUMPRODUCT(AN846:AW846,幕後結果_最佳化!$Z$1005:$AI$1005)</f>
        <v>2.6202074376669285E-2</v>
      </c>
      <c r="AZ846" s="122">
        <f>(SUMPRODUCT(AN846:AW846,MMULT(AN846:AW846,幕後結果!$AB$9:$AK$18)))*252</f>
        <v>5.0657916846121399E-2</v>
      </c>
      <c r="BA846" s="122">
        <f t="shared" si="181"/>
        <v>0.22507313666033404</v>
      </c>
      <c r="BB846" s="98">
        <f t="shared" si="182"/>
        <v>-7.4188887537166001E-2</v>
      </c>
      <c r="BC846" s="56"/>
      <c r="BD846" s="56"/>
    </row>
    <row r="847" spans="1:56">
      <c r="A847" s="91">
        <v>846</v>
      </c>
      <c r="B847" s="122">
        <v>0.81322491240974992</v>
      </c>
      <c r="C847" s="122">
        <v>0.5137384438092043</v>
      </c>
      <c r="D847" s="122">
        <v>0.15468917908271607</v>
      </c>
      <c r="E847" s="122">
        <v>0.83442210183293453</v>
      </c>
      <c r="F847" s="122">
        <v>0.11794469113857264</v>
      </c>
      <c r="G847" s="122">
        <v>0.60115417371285318</v>
      </c>
      <c r="H847" s="122">
        <v>0.80820935748546985</v>
      </c>
      <c r="I847" s="122">
        <v>0.67098575168421615</v>
      </c>
      <c r="J847" s="122">
        <v>0.74617873481319252</v>
      </c>
      <c r="K847" s="100">
        <v>0.578416632739013</v>
      </c>
      <c r="L847" s="101"/>
      <c r="M847" s="102">
        <v>846</v>
      </c>
      <c r="N847" s="125">
        <v>0.8898430347982349</v>
      </c>
      <c r="O847" s="125">
        <v>3.4443981143121388E-2</v>
      </c>
      <c r="P847" s="125">
        <v>-1.01652729136317</v>
      </c>
      <c r="Q847" s="125">
        <v>0.97178846343140579</v>
      </c>
      <c r="R847" s="125">
        <v>-1.1853239635060213</v>
      </c>
      <c r="S847" s="125">
        <v>0.25633567499968546</v>
      </c>
      <c r="T847" s="125">
        <v>0.871316644095813</v>
      </c>
      <c r="U847" s="122">
        <v>0.44263675272150532</v>
      </c>
      <c r="V847" s="122">
        <v>0.66251296224457856</v>
      </c>
      <c r="W847" s="94">
        <v>0.19784449203869212</v>
      </c>
      <c r="X847" s="56"/>
      <c r="Y847" s="95">
        <v>846</v>
      </c>
      <c r="Z847" s="122">
        <f>(幕後結果!$AB$2+幕後結果!$AB$4*幕後結果_最佳化!$N1848)*12/3</f>
        <v>1.0564946480835256</v>
      </c>
      <c r="AA847" s="122">
        <f>(幕後結果!$AC$2+幕後結果!$AC$4*幕後結果_最佳化!$O1848)*12/3</f>
        <v>-1.2531382877398045</v>
      </c>
      <c r="AB847" s="122">
        <f>(幕後結果!$AD$2+幕後結果!$AD$4*幕後結果_最佳化!$P1848)*12/3</f>
        <v>-0.14638515868178092</v>
      </c>
      <c r="AC847" s="122">
        <f>(幕後結果!$AE$2+幕後結果!$AE$4*幕後結果_最佳化!$Q1848)*12/3</f>
        <v>1.4118852077754331</v>
      </c>
      <c r="AD847" s="122">
        <f>(幕後結果!$AF$2+幕後結果!$AF$4*幕後結果_最佳化!$R1848)*12/3</f>
        <v>-0.92554175346513257</v>
      </c>
      <c r="AE847" s="122">
        <f>(幕後結果!$AG$2+幕後結果!$AG$4*幕後結果_最佳化!$S1848)*12/3</f>
        <v>0.9488980606520897</v>
      </c>
      <c r="AF847" s="122">
        <f>(幕後結果!$AH$2+幕後結果!$AH$4*幕後結果_最佳化!$T1848)*12/3</f>
        <v>1.7281173692510725</v>
      </c>
      <c r="AG847" s="122">
        <f>(幕後結果!$AI$2+幕後結果!$AI$4*幕後結果_最佳化!$U1848)*12/3</f>
        <v>-7.6597840113903914E-2</v>
      </c>
      <c r="AH847" s="122">
        <f>(幕後結果!$AJ$2+幕後結果!$AJ$4*幕後結果_最佳化!$V1848)*12/3</f>
        <v>0.80008690857716702</v>
      </c>
      <c r="AI847" s="96">
        <f>(幕後結果!$AK$2+幕後結果!$AK$4*幕後結果_最佳化!$W1848)*12/3</f>
        <v>-0.18707866255414374</v>
      </c>
      <c r="AJ847" s="56"/>
      <c r="AK847" s="56"/>
      <c r="AL847" s="56"/>
      <c r="AM847" s="104">
        <v>846</v>
      </c>
      <c r="AN847" s="122">
        <f t="shared" si="170"/>
        <v>0.12613305064776612</v>
      </c>
      <c r="AO847" s="122">
        <f t="shared" si="171"/>
        <v>0.15405598349019128</v>
      </c>
      <c r="AP847" s="122">
        <f t="shared" si="172"/>
        <v>3.004093948083959E-2</v>
      </c>
      <c r="AQ847" s="122">
        <f t="shared" si="173"/>
        <v>2.4278442360690121E-2</v>
      </c>
      <c r="AR847" s="122">
        <f t="shared" si="174"/>
        <v>0.10877839577009013</v>
      </c>
      <c r="AS847" s="122">
        <f t="shared" si="175"/>
        <v>0.13661574203580651</v>
      </c>
      <c r="AT847" s="122">
        <f t="shared" si="176"/>
        <v>2.4244440646946194E-2</v>
      </c>
      <c r="AU847" s="122">
        <f t="shared" si="177"/>
        <v>0.10402048738117325</v>
      </c>
      <c r="AV847" s="122">
        <f t="shared" si="178"/>
        <v>0.14249985409379917</v>
      </c>
      <c r="AW847" s="122">
        <f t="shared" si="179"/>
        <v>0.14933266409269769</v>
      </c>
      <c r="AX847" s="122">
        <f t="shared" si="180"/>
        <v>1</v>
      </c>
      <c r="AY847" s="122">
        <f>SUMPRODUCT(AN847:AW847,幕後結果_最佳化!$Z$1005:$AI$1005)</f>
        <v>-0.25402486936956914</v>
      </c>
      <c r="AZ847" s="122">
        <f>(SUMPRODUCT(AN847:AW847,MMULT(AN847:AW847,幕後結果!$AB$9:$AK$18)))*252</f>
        <v>5.279607424127148E-2</v>
      </c>
      <c r="BA847" s="122">
        <f t="shared" si="181"/>
        <v>0.22977396336676503</v>
      </c>
      <c r="BB847" s="98">
        <f t="shared" si="182"/>
        <v>-1.2922476725338017</v>
      </c>
      <c r="BC847" s="56"/>
      <c r="BD847" s="56"/>
    </row>
    <row r="848" spans="1:56">
      <c r="A848" s="91">
        <v>847</v>
      </c>
      <c r="B848" s="122">
        <v>0.54929201684131601</v>
      </c>
      <c r="C848" s="122">
        <v>0.41365741660676192</v>
      </c>
      <c r="D848" s="122">
        <v>0.84744876199262453</v>
      </c>
      <c r="E848" s="122">
        <v>0.3651500586592249</v>
      </c>
      <c r="F848" s="122">
        <v>0.80809166224125839</v>
      </c>
      <c r="G848" s="122">
        <v>0.56989973217181511</v>
      </c>
      <c r="H848" s="122">
        <v>6.1987729956096249E-2</v>
      </c>
      <c r="I848" s="122">
        <v>0.11097115659895862</v>
      </c>
      <c r="J848" s="122">
        <v>0.63506529335823081</v>
      </c>
      <c r="K848" s="100">
        <v>0.78396408318089361</v>
      </c>
      <c r="L848" s="101"/>
      <c r="M848" s="102">
        <v>847</v>
      </c>
      <c r="N848" s="125">
        <v>0.12387282928281813</v>
      </c>
      <c r="O848" s="125">
        <v>-0.21814667294978468</v>
      </c>
      <c r="P848" s="125">
        <v>1.0255526927040242</v>
      </c>
      <c r="Q848" s="125">
        <v>-0.34472633577238393</v>
      </c>
      <c r="R848" s="125">
        <v>0.87088549856968511</v>
      </c>
      <c r="S848" s="125">
        <v>0.17611889655888124</v>
      </c>
      <c r="T848" s="125">
        <v>-1.538299262825914</v>
      </c>
      <c r="U848" s="122">
        <v>-1.2213796376750607</v>
      </c>
      <c r="V848" s="122">
        <v>0.34529924623164898</v>
      </c>
      <c r="W848" s="94">
        <v>0.78565124509666384</v>
      </c>
      <c r="X848" s="56"/>
      <c r="Y848" s="95">
        <v>847</v>
      </c>
      <c r="Z848" s="122">
        <f>(幕後結果!$AB$2+幕後結果!$AB$4*幕後結果_最佳化!$N1849)*12/3</f>
        <v>0.10550403542248638</v>
      </c>
      <c r="AA848" s="122">
        <f>(幕後結果!$AC$2+幕後結果!$AC$4*幕後結果_最佳化!$O1849)*12/3</f>
        <v>-1.6677780077364828</v>
      </c>
      <c r="AB848" s="122">
        <f>(幕後結果!$AD$2+幕後結果!$AD$4*幕後結果_最佳化!$P1849)*12/3</f>
        <v>1.3655945676979353</v>
      </c>
      <c r="AC848" s="122">
        <f>(幕後結果!$AE$2+幕後結果!$AE$4*幕後結果_最佳化!$Q1849)*12/3</f>
        <v>0.84927555790406339</v>
      </c>
      <c r="AD848" s="122">
        <f>(幕後結果!$AF$2+幕後結果!$AF$4*幕後結果_最佳化!$R1849)*12/3</f>
        <v>0.54814224993889948</v>
      </c>
      <c r="AE848" s="122">
        <f>(幕後結果!$AG$2+幕後結果!$AG$4*幕後結果_最佳化!$S1849)*12/3</f>
        <v>0.51456566712069129</v>
      </c>
      <c r="AF848" s="122">
        <f>(幕後結果!$AH$2+幕後結果!$AH$4*幕後結果_最佳化!$T1849)*12/3</f>
        <v>8.954537646163363E-2</v>
      </c>
      <c r="AG848" s="122">
        <f>(幕後結果!$AI$2+幕後結果!$AI$4*幕後結果_最佳化!$U1849)*12/3</f>
        <v>-2.0379127615704111</v>
      </c>
      <c r="AH848" s="122">
        <f>(幕後結果!$AJ$2+幕後結果!$AJ$4*幕後結果_最佳化!$V1849)*12/3</f>
        <v>5.0734133187521381E-2</v>
      </c>
      <c r="AI848" s="96">
        <f>(幕後結果!$AK$2+幕後結果!$AK$4*幕後結果_最佳化!$W1849)*12/3</f>
        <v>-4.7212949375486257E-2</v>
      </c>
      <c r="AJ848" s="56"/>
      <c r="AK848" s="56"/>
      <c r="AL848" s="56"/>
      <c r="AM848" s="104">
        <v>847</v>
      </c>
      <c r="AN848" s="122">
        <f t="shared" si="170"/>
        <v>0.10073570971614743</v>
      </c>
      <c r="AO848" s="122">
        <f t="shared" si="171"/>
        <v>9.1608667679572681E-2</v>
      </c>
      <c r="AP848" s="122">
        <f t="shared" si="172"/>
        <v>7.5333902815364923E-2</v>
      </c>
      <c r="AQ848" s="122">
        <f t="shared" si="173"/>
        <v>0.15125313159305545</v>
      </c>
      <c r="AR848" s="122">
        <f t="shared" si="174"/>
        <v>8.0506093088480501E-2</v>
      </c>
      <c r="AS848" s="122">
        <f t="shared" si="175"/>
        <v>0.13416478935635859</v>
      </c>
      <c r="AT848" s="122">
        <f t="shared" si="176"/>
        <v>0.16306280492717576</v>
      </c>
      <c r="AU848" s="122">
        <f t="shared" si="177"/>
        <v>1.8465131945318715E-2</v>
      </c>
      <c r="AV848" s="122">
        <f t="shared" si="178"/>
        <v>0.1403517907940568</v>
      </c>
      <c r="AW848" s="122">
        <f t="shared" si="179"/>
        <v>4.4517978084469265E-2</v>
      </c>
      <c r="AX848" s="122">
        <f t="shared" si="180"/>
        <v>1.0000000000000002</v>
      </c>
      <c r="AY848" s="122">
        <f>SUMPRODUCT(AN848:AW848,幕後結果_最佳化!$Z$1005:$AI$1005)</f>
        <v>0.25028011274101397</v>
      </c>
      <c r="AZ848" s="122">
        <f>(SUMPRODUCT(AN848:AW848,MMULT(AN848:AW848,幕後結果!$AB$9:$AK$18)))*252</f>
        <v>4.5987721439677186E-2</v>
      </c>
      <c r="BA848" s="122">
        <f t="shared" si="181"/>
        <v>0.21444747944351591</v>
      </c>
      <c r="BB848" s="98">
        <f t="shared" si="182"/>
        <v>0.96704383413206108</v>
      </c>
      <c r="BC848" s="56"/>
      <c r="BD848" s="56"/>
    </row>
    <row r="849" spans="1:56">
      <c r="A849" s="91">
        <v>848</v>
      </c>
      <c r="B849" s="122">
        <v>0.59729369184071679</v>
      </c>
      <c r="C849" s="122">
        <v>0.68241819504979451</v>
      </c>
      <c r="D849" s="122">
        <v>0.70459812074288775</v>
      </c>
      <c r="E849" s="122">
        <v>0.26135345513247765</v>
      </c>
      <c r="F849" s="122">
        <v>0.13636740292336791</v>
      </c>
      <c r="G849" s="122">
        <v>0.54027213776188954</v>
      </c>
      <c r="H849" s="122">
        <v>0.35718990280759311</v>
      </c>
      <c r="I849" s="122">
        <v>5.6652787193109511E-2</v>
      </c>
      <c r="J849" s="122">
        <v>0.73720208594535608</v>
      </c>
      <c r="K849" s="100">
        <v>0.6278294328680798</v>
      </c>
      <c r="L849" s="101"/>
      <c r="M849" s="102">
        <v>848</v>
      </c>
      <c r="N849" s="125">
        <v>0.2463483095577392</v>
      </c>
      <c r="O849" s="125">
        <v>0.47447164983365026</v>
      </c>
      <c r="P849" s="125">
        <v>0.53767164466301531</v>
      </c>
      <c r="Q849" s="125">
        <v>-0.63917835669265732</v>
      </c>
      <c r="R849" s="125">
        <v>-1.0967863333321659</v>
      </c>
      <c r="S849" s="125">
        <v>0.10111934146065581</v>
      </c>
      <c r="T849" s="125">
        <v>-0.36598025984424143</v>
      </c>
      <c r="U849" s="122">
        <v>-1.5835086600762376</v>
      </c>
      <c r="V849" s="122">
        <v>0.63474333112063697</v>
      </c>
      <c r="W849" s="94">
        <v>0.3261099961517499</v>
      </c>
      <c r="X849" s="56"/>
      <c r="Y849" s="95">
        <v>848</v>
      </c>
      <c r="Z849" s="122">
        <f>(幕後結果!$AB$2+幕後結果!$AB$4*幕後結果_最佳化!$N1850)*12/3</f>
        <v>0.25756351656670162</v>
      </c>
      <c r="AA849" s="122">
        <f>(幕後結果!$AC$2+幕後結果!$AC$4*幕後結果_最佳化!$O1850)*12/3</f>
        <v>-0.70265815672874388</v>
      </c>
      <c r="AB849" s="122">
        <f>(幕後結果!$AD$2+幕後結果!$AD$4*幕後結果_最佳化!$P1850)*12/3</f>
        <v>1.0503490726394744</v>
      </c>
      <c r="AC849" s="122">
        <f>(幕後結果!$AE$2+幕後結果!$AE$4*幕後結果_最佳化!$Q1850)*12/3</f>
        <v>0.64787552945462257</v>
      </c>
      <c r="AD849" s="122">
        <f>(幕後結果!$AF$2+幕後結果!$AF$4*幕後結果_最佳化!$R1850)*12/3</f>
        <v>-0.77570367316216837</v>
      </c>
      <c r="AE849" s="122">
        <f>(幕後結果!$AG$2+幕後結果!$AG$4*幕後結果_最佳化!$S1850)*12/3</f>
        <v>0.220017763846967</v>
      </c>
      <c r="AF849" s="122">
        <f>(幕後結果!$AH$2+幕後結果!$AH$4*幕後結果_最佳化!$T1850)*12/3</f>
        <v>0.74019692482185695</v>
      </c>
      <c r="AG849" s="122">
        <f>(幕後結果!$AI$2+幕後結果!$AI$4*幕後結果_最佳化!$U1850)*12/3</f>
        <v>-2.7472686484848978</v>
      </c>
      <c r="AH849" s="122">
        <f>(幕後結果!$AJ$2+幕後結果!$AJ$4*幕後結果_最佳化!$V1850)*12/3</f>
        <v>0.45698419453007549</v>
      </c>
      <c r="AI849" s="96">
        <f>(幕後結果!$AK$2+幕後結果!$AK$4*幕後結果_最佳化!$W1850)*12/3</f>
        <v>-0.44042759790056962</v>
      </c>
      <c r="AJ849" s="56"/>
      <c r="AK849" s="56"/>
      <c r="AL849" s="56"/>
      <c r="AM849" s="104">
        <v>848</v>
      </c>
      <c r="AN849" s="122">
        <f t="shared" si="170"/>
        <v>0.19228191269050765</v>
      </c>
      <c r="AO849" s="122">
        <f t="shared" si="171"/>
        <v>1.3496866156552682E-4</v>
      </c>
      <c r="AP849" s="122">
        <f t="shared" si="172"/>
        <v>0.20543222194160812</v>
      </c>
      <c r="AQ849" s="122">
        <f t="shared" si="173"/>
        <v>4.0281323144182916E-2</v>
      </c>
      <c r="AR849" s="122">
        <f t="shared" si="174"/>
        <v>0.15992155147414433</v>
      </c>
      <c r="AS849" s="122">
        <f t="shared" si="175"/>
        <v>5.148402158919127E-2</v>
      </c>
      <c r="AT849" s="122">
        <f t="shared" si="176"/>
        <v>7.8200822383087551E-2</v>
      </c>
      <c r="AU849" s="122">
        <f t="shared" si="177"/>
        <v>0.13580404359870013</v>
      </c>
      <c r="AV849" s="122">
        <f t="shared" si="178"/>
        <v>2.1448054222450302E-3</v>
      </c>
      <c r="AW849" s="122">
        <f t="shared" si="179"/>
        <v>0.13431432909476754</v>
      </c>
      <c r="AX849" s="122">
        <f t="shared" si="180"/>
        <v>1.0000000000000002</v>
      </c>
      <c r="AY849" s="122">
        <f>SUMPRODUCT(AN849:AW849,幕後結果_最佳化!$Z$1005:$AI$1005)</f>
        <v>4.5209654331741803E-2</v>
      </c>
      <c r="AZ849" s="122">
        <f>(SUMPRODUCT(AN849:AW849,MMULT(AN849:AW849,幕後結果!$AB$9:$AK$18)))*252</f>
        <v>5.3319412630804426E-2</v>
      </c>
      <c r="BA849" s="122">
        <f t="shared" si="181"/>
        <v>0.23090996650383983</v>
      </c>
      <c r="BB849" s="98">
        <f t="shared" si="182"/>
        <v>1.0002402090788032E-2</v>
      </c>
      <c r="BC849" s="56"/>
      <c r="BD849" s="56"/>
    </row>
    <row r="850" spans="1:56">
      <c r="A850" s="91">
        <v>849</v>
      </c>
      <c r="B850" s="122">
        <v>0.41434886383458736</v>
      </c>
      <c r="C850" s="122">
        <v>0.89182593612721006</v>
      </c>
      <c r="D850" s="122">
        <v>0.5765650247388352</v>
      </c>
      <c r="E850" s="122">
        <v>0.62312620820919307</v>
      </c>
      <c r="F850" s="122">
        <v>0.16397514476064678</v>
      </c>
      <c r="G850" s="122">
        <v>0.31907190774207073</v>
      </c>
      <c r="H850" s="122">
        <v>0.18896080528165382</v>
      </c>
      <c r="I850" s="122">
        <v>4.8242026104278635E-2</v>
      </c>
      <c r="J850" s="122">
        <v>0.26462642462604324</v>
      </c>
      <c r="K850" s="100">
        <v>0.11678363555524118</v>
      </c>
      <c r="L850" s="101"/>
      <c r="M850" s="102">
        <v>849</v>
      </c>
      <c r="N850" s="125">
        <v>-0.21637208007505476</v>
      </c>
      <c r="O850" s="125">
        <v>1.2362971563570024</v>
      </c>
      <c r="P850" s="125">
        <v>0.19311366557130552</v>
      </c>
      <c r="Q850" s="125">
        <v>0.31370173411236379</v>
      </c>
      <c r="R850" s="125">
        <v>-0.9782508151637842</v>
      </c>
      <c r="S850" s="125">
        <v>-0.47029563519518625</v>
      </c>
      <c r="T850" s="125">
        <v>-0.88173226129718318</v>
      </c>
      <c r="U850" s="122">
        <v>-1.6621432663259097</v>
      </c>
      <c r="V850" s="122">
        <v>-0.62914695990467873</v>
      </c>
      <c r="W850" s="94">
        <v>-1.1912198953941056</v>
      </c>
      <c r="X850" s="56"/>
      <c r="Y850" s="95">
        <v>849</v>
      </c>
      <c r="Z850" s="122">
        <f>(幕後結果!$AB$2+幕後結果!$AB$4*幕後結果_最佳化!$N1851)*12/3</f>
        <v>-0.31692716682945388</v>
      </c>
      <c r="AA850" s="122">
        <f>(幕後結果!$AC$2+幕後結果!$AC$4*幕後結果_最佳化!$O1851)*12/3</f>
        <v>0.30698945428020497</v>
      </c>
      <c r="AB850" s="122">
        <f>(幕後結果!$AD$2+幕後結果!$AD$4*幕後結果_最佳化!$P1851)*12/3</f>
        <v>0.68999264317039588</v>
      </c>
      <c r="AC850" s="122">
        <f>(幕後結果!$AE$2+幕後結果!$AE$4*幕後結果_最佳化!$Q1851)*12/3</f>
        <v>1.3618871281560478</v>
      </c>
      <c r="AD850" s="122">
        <f>(幕後結果!$AF$2+幕後結果!$AF$4*幕後結果_最佳化!$R1851)*12/3</f>
        <v>-0.54883138546519417</v>
      </c>
      <c r="AE850" s="122">
        <f>(幕後結果!$AG$2+幕後結果!$AG$4*幕後結果_最佳化!$S1851)*12/3</f>
        <v>0.37350840783720202</v>
      </c>
      <c r="AF850" s="122">
        <f>(幕後結果!$AH$2+幕後結果!$AH$4*幕後結果_最佳化!$T1851)*12/3</f>
        <v>8.4122634397122198E-2</v>
      </c>
      <c r="AG850" s="122">
        <f>(幕後結果!$AI$2+幕後結果!$AI$4*幕後結果_最佳化!$U1851)*12/3</f>
        <v>-3.1378043952883572</v>
      </c>
      <c r="AH850" s="122">
        <f>(幕後結果!$AJ$2+幕後結果!$AJ$4*幕後結果_最佳化!$V1851)*12/3</f>
        <v>-0.36822044772573093</v>
      </c>
      <c r="AI850" s="96">
        <f>(幕後結果!$AK$2+幕後結果!$AK$4*幕後結果_最佳化!$W1851)*12/3</f>
        <v>-1.1747201281011705</v>
      </c>
      <c r="AJ850" s="56"/>
      <c r="AK850" s="56"/>
      <c r="AL850" s="56"/>
      <c r="AM850" s="104">
        <v>849</v>
      </c>
      <c r="AN850" s="122">
        <f t="shared" si="170"/>
        <v>6.4895215573187545E-2</v>
      </c>
      <c r="AO850" s="122">
        <f t="shared" si="171"/>
        <v>0.13748175966448392</v>
      </c>
      <c r="AP850" s="122">
        <f t="shared" si="172"/>
        <v>5.1599722944720622E-2</v>
      </c>
      <c r="AQ850" s="122">
        <f t="shared" si="173"/>
        <v>1.3709288066715871E-2</v>
      </c>
      <c r="AR850" s="122">
        <f t="shared" si="174"/>
        <v>5.5937200776151275E-2</v>
      </c>
      <c r="AS850" s="122">
        <f t="shared" si="175"/>
        <v>0.10863269481386156</v>
      </c>
      <c r="AT850" s="122">
        <f t="shared" si="176"/>
        <v>0.20538298086337536</v>
      </c>
      <c r="AU850" s="122">
        <f t="shared" si="177"/>
        <v>0.15293076988297249</v>
      </c>
      <c r="AV850" s="122">
        <f t="shared" si="178"/>
        <v>9.1448647810349198E-2</v>
      </c>
      <c r="AW850" s="122">
        <f t="shared" si="179"/>
        <v>0.11798171960418211</v>
      </c>
      <c r="AX850" s="122">
        <f t="shared" si="180"/>
        <v>1</v>
      </c>
      <c r="AY850" s="122">
        <f>SUMPRODUCT(AN850:AW850,幕後結果_最佳化!$Z$1005:$AI$1005)</f>
        <v>-5.3742780887564991E-2</v>
      </c>
      <c r="AZ850" s="122">
        <f>(SUMPRODUCT(AN850:AW850,MMULT(AN850:AW850,幕後結果!$AB$9:$AK$18)))*252</f>
        <v>5.0755114755120137E-2</v>
      </c>
      <c r="BA850" s="122">
        <f t="shared" si="181"/>
        <v>0.22528895835153603</v>
      </c>
      <c r="BB850" s="98">
        <f t="shared" si="182"/>
        <v>-0.4289725585963502</v>
      </c>
      <c r="BC850" s="56"/>
      <c r="BD850" s="56"/>
    </row>
    <row r="851" spans="1:56">
      <c r="A851" s="91">
        <v>850</v>
      </c>
      <c r="B851" s="122">
        <v>0.94459865618890593</v>
      </c>
      <c r="C851" s="122">
        <v>0.39632435197350957</v>
      </c>
      <c r="D851" s="122">
        <v>0.98999463863535264</v>
      </c>
      <c r="E851" s="122">
        <v>0.94617367157190935</v>
      </c>
      <c r="F851" s="122">
        <v>0.36209116862346824</v>
      </c>
      <c r="G851" s="122">
        <v>0.53923617282012648</v>
      </c>
      <c r="H851" s="122">
        <v>5.6522430602823137E-2</v>
      </c>
      <c r="I851" s="122">
        <v>0.67000080988530031</v>
      </c>
      <c r="J851" s="122">
        <v>0.99045621477925239</v>
      </c>
      <c r="K851" s="100">
        <v>0.493308156446429</v>
      </c>
      <c r="L851" s="101"/>
      <c r="M851" s="102">
        <v>850</v>
      </c>
      <c r="N851" s="125">
        <v>1.5945956426930117</v>
      </c>
      <c r="O851" s="125">
        <v>-0.26287269324351714</v>
      </c>
      <c r="P851" s="125">
        <v>2.3261467603534207</v>
      </c>
      <c r="Q851" s="125">
        <v>1.6088339422694442</v>
      </c>
      <c r="R851" s="125">
        <v>-0.35287475533857754</v>
      </c>
      <c r="S851" s="125">
        <v>9.8509593678708859E-2</v>
      </c>
      <c r="T851" s="125">
        <v>-1.5846544726693583</v>
      </c>
      <c r="U851" s="122">
        <v>0.43991540200781054</v>
      </c>
      <c r="V851" s="122">
        <v>2.3438162911813376</v>
      </c>
      <c r="W851" s="94">
        <v>-1.677475094178842E-2</v>
      </c>
      <c r="X851" s="56"/>
      <c r="Y851" s="95">
        <v>850</v>
      </c>
      <c r="Z851" s="122">
        <f>(幕後結果!$AB$2+幕後結果!$AB$4*幕後結果_最佳化!$N1852)*12/3</f>
        <v>1.9314805281222098</v>
      </c>
      <c r="AA851" s="122">
        <f>(幕後結果!$AC$2+幕後結果!$AC$4*幕後結果_最佳化!$O1852)*12/3</f>
        <v>-1.6016298653603516</v>
      </c>
      <c r="AB851" s="122">
        <f>(幕後結果!$AD$2+幕後結果!$AD$4*幕後結果_最佳化!$P1852)*12/3</f>
        <v>2.9302491769438093</v>
      </c>
      <c r="AC851" s="122">
        <f>(幕後結果!$AE$2+幕後結果!$AE$4*幕後結果_最佳化!$Q1852)*12/3</f>
        <v>2.6523704322864834</v>
      </c>
      <c r="AD851" s="122">
        <f>(幕後結果!$AF$2+幕後結果!$AF$4*幕後結果_最佳化!$R1852)*12/3</f>
        <v>-4.7474294444148822E-2</v>
      </c>
      <c r="AE851" s="122">
        <f>(幕後結果!$AG$2+幕後結果!$AG$4*幕後結果_最佳化!$S1852)*12/3</f>
        <v>1.9570715183280418</v>
      </c>
      <c r="AF851" s="122">
        <f>(幕後結果!$AH$2+幕後結果!$AH$4*幕後結果_最佳化!$T1852)*12/3</f>
        <v>1.6258019504062693E-2</v>
      </c>
      <c r="AG851" s="122">
        <f>(幕後結果!$AI$2+幕後結果!$AI$4*幕後結果_最佳化!$U1852)*12/3</f>
        <v>0.3740443013447563</v>
      </c>
      <c r="AH851" s="122">
        <f>(幕後結果!$AJ$2+幕後結果!$AJ$4*幕後結果_最佳化!$V1852)*12/3</f>
        <v>1.9764559088877622</v>
      </c>
      <c r="AI851" s="96">
        <f>(幕後結果!$AK$2+幕後結果!$AK$4*幕後結果_最佳化!$W1852)*12/3</f>
        <v>-2.642131464300751E-2</v>
      </c>
      <c r="AJ851" s="56"/>
      <c r="AK851" s="56"/>
      <c r="AL851" s="56"/>
      <c r="AM851" s="104">
        <v>850</v>
      </c>
      <c r="AN851" s="122">
        <f t="shared" si="170"/>
        <v>3.9496849709206319E-2</v>
      </c>
      <c r="AO851" s="122">
        <f t="shared" si="171"/>
        <v>0.16372138586175902</v>
      </c>
      <c r="AP851" s="122">
        <f t="shared" si="172"/>
        <v>0.1922102509172392</v>
      </c>
      <c r="AQ851" s="122">
        <f t="shared" si="173"/>
        <v>8.9474835091140292E-2</v>
      </c>
      <c r="AR851" s="122">
        <f t="shared" si="174"/>
        <v>2.9627044325270302E-2</v>
      </c>
      <c r="AS851" s="122">
        <f t="shared" si="175"/>
        <v>3.5282175028301048E-2</v>
      </c>
      <c r="AT851" s="122">
        <f t="shared" si="176"/>
        <v>9.8441199572406837E-2</v>
      </c>
      <c r="AU851" s="122">
        <f t="shared" si="177"/>
        <v>0.19260623922114012</v>
      </c>
      <c r="AV851" s="122">
        <f t="shared" si="178"/>
        <v>1.60832724717512E-2</v>
      </c>
      <c r="AW851" s="122">
        <f t="shared" si="179"/>
        <v>0.14305674780178582</v>
      </c>
      <c r="AX851" s="122">
        <f t="shared" si="180"/>
        <v>1.0000000000000002</v>
      </c>
      <c r="AY851" s="122">
        <f>SUMPRODUCT(AN851:AW851,幕後結果_最佳化!$Z$1005:$AI$1005)</f>
        <v>-0.15887071448652812</v>
      </c>
      <c r="AZ851" s="122">
        <f>(SUMPRODUCT(AN851:AW851,MMULT(AN851:AW851,幕後結果!$AB$9:$AK$18)))*252</f>
        <v>5.0908499915985228E-2</v>
      </c>
      <c r="BA851" s="122">
        <f t="shared" si="181"/>
        <v>0.22562912027481122</v>
      </c>
      <c r="BB851" s="98">
        <f t="shared" si="182"/>
        <v>-0.89425830425069197</v>
      </c>
      <c r="BC851" s="56"/>
      <c r="BD851" s="56"/>
    </row>
    <row r="852" spans="1:56">
      <c r="A852" s="91">
        <v>851</v>
      </c>
      <c r="B852" s="122">
        <v>0.52397183185177676</v>
      </c>
      <c r="C852" s="122">
        <v>0.23881038459602144</v>
      </c>
      <c r="D852" s="122">
        <v>5.7918658830164116E-2</v>
      </c>
      <c r="E852" s="122">
        <v>0.86711988707562471</v>
      </c>
      <c r="F852" s="122">
        <v>0.46775848685957278</v>
      </c>
      <c r="G852" s="122">
        <v>0.39328809430205958</v>
      </c>
      <c r="H852" s="122">
        <v>0.21218638364561682</v>
      </c>
      <c r="I852" s="122">
        <v>0.31965215178185225</v>
      </c>
      <c r="J852" s="122">
        <v>0.77136648837677102</v>
      </c>
      <c r="K852" s="100">
        <v>7.8661879620409492E-2</v>
      </c>
      <c r="L852" s="101"/>
      <c r="M852" s="102">
        <v>851</v>
      </c>
      <c r="N852" s="125">
        <v>6.0124676764825115E-2</v>
      </c>
      <c r="O852" s="125">
        <v>-0.71013444315703445</v>
      </c>
      <c r="P852" s="125">
        <v>-1.5724884415621283</v>
      </c>
      <c r="Q852" s="125">
        <v>1.1128794061104685</v>
      </c>
      <c r="R852" s="125">
        <v>-8.0905666257396383E-2</v>
      </c>
      <c r="S852" s="125">
        <v>-0.27075926907414444</v>
      </c>
      <c r="T852" s="125">
        <v>-0.79885797857339869</v>
      </c>
      <c r="U852" s="122">
        <v>-0.46867172072354313</v>
      </c>
      <c r="V852" s="122">
        <v>0.7433545998145703</v>
      </c>
      <c r="W852" s="94">
        <v>-1.4141299214184828</v>
      </c>
      <c r="X852" s="56"/>
      <c r="Y852" s="95">
        <v>851</v>
      </c>
      <c r="Z852" s="122">
        <f>(幕後結果!$AB$2+幕後結果!$AB$4*幕後結果_最佳化!$N1853)*12/3</f>
        <v>2.6357491362979407E-2</v>
      </c>
      <c r="AA852" s="122">
        <f>(幕後結果!$AC$2+幕後結果!$AC$4*幕後結果_最佳化!$O1853)*12/3</f>
        <v>-2.351311797561964</v>
      </c>
      <c r="AB852" s="122">
        <f>(幕後結果!$AD$2+幕後結果!$AD$4*幕後結果_最佳化!$P1853)*12/3</f>
        <v>-0.95333541365387398</v>
      </c>
      <c r="AC852" s="122">
        <f>(幕後結果!$AE$2+幕後結果!$AE$4*幕後結果_最佳化!$Q1853)*12/3</f>
        <v>1.2048849876375123</v>
      </c>
      <c r="AD852" s="122">
        <f>(幕後結果!$AF$2+幕後結果!$AF$4*幕後結果_最佳化!$R1853)*12/3</f>
        <v>-0.27509176576370786</v>
      </c>
      <c r="AE852" s="122">
        <f>(幕後結果!$AG$2+幕後結果!$AG$4*幕後結果_最佳化!$S1853)*12/3</f>
        <v>0.27867838595066258</v>
      </c>
      <c r="AF852" s="122">
        <f>(幕後結果!$AH$2+幕後結果!$AH$4*幕後結果_最佳化!$T1853)*12/3</f>
        <v>0.22036278269433818</v>
      </c>
      <c r="AG852" s="122">
        <f>(幕後結果!$AI$2+幕後結果!$AI$4*幕後結果_最佳化!$U1853)*12/3</f>
        <v>-1.3619185728953527</v>
      </c>
      <c r="AH852" s="122">
        <f>(幕後結果!$AJ$2+幕後結果!$AJ$4*幕後結果_最佳化!$V1853)*12/3</f>
        <v>6.1362433052607669E-2</v>
      </c>
      <c r="AI852" s="96">
        <f>(幕後結果!$AK$2+幕後結果!$AK$4*幕後結果_最佳化!$W1853)*12/3</f>
        <v>-1.1605538944248108</v>
      </c>
      <c r="AJ852" s="56"/>
      <c r="AK852" s="56"/>
      <c r="AL852" s="56"/>
      <c r="AM852" s="104">
        <v>851</v>
      </c>
      <c r="AN852" s="122">
        <f t="shared" si="170"/>
        <v>3.0149004446583874E-3</v>
      </c>
      <c r="AO852" s="122">
        <f t="shared" si="171"/>
        <v>2.80646341799007E-2</v>
      </c>
      <c r="AP852" s="122">
        <f t="shared" si="172"/>
        <v>0.18324382432574238</v>
      </c>
      <c r="AQ852" s="122">
        <f t="shared" si="173"/>
        <v>5.2506313942326355E-2</v>
      </c>
      <c r="AR852" s="122">
        <f t="shared" si="174"/>
        <v>7.1502404009380488E-2</v>
      </c>
      <c r="AS852" s="122">
        <f t="shared" si="175"/>
        <v>0.13890099776292264</v>
      </c>
      <c r="AT852" s="122">
        <f t="shared" si="176"/>
        <v>8.0587056671557342E-2</v>
      </c>
      <c r="AU852" s="122">
        <f t="shared" si="177"/>
        <v>0.15533554957994167</v>
      </c>
      <c r="AV852" s="122">
        <f t="shared" si="178"/>
        <v>0.19849552354597927</v>
      </c>
      <c r="AW852" s="122">
        <f t="shared" si="179"/>
        <v>8.834879553759073E-2</v>
      </c>
      <c r="AX852" s="122">
        <f t="shared" si="180"/>
        <v>1</v>
      </c>
      <c r="AY852" s="122">
        <f>SUMPRODUCT(AN852:AW852,幕後結果_最佳化!$Z$1005:$AI$1005)</f>
        <v>7.7808580778501113E-2</v>
      </c>
      <c r="AZ852" s="122">
        <f>(SUMPRODUCT(AN852:AW852,MMULT(AN852:AW852,幕後結果!$AB$9:$AK$18)))*252</f>
        <v>4.6497920611872558E-2</v>
      </c>
      <c r="BA852" s="122">
        <f t="shared" si="181"/>
        <v>0.21563376500880505</v>
      </c>
      <c r="BB852" s="98">
        <f t="shared" si="182"/>
        <v>0.16188828673039993</v>
      </c>
      <c r="BC852" s="56"/>
      <c r="BD852" s="56"/>
    </row>
    <row r="853" spans="1:56">
      <c r="A853" s="91">
        <v>852</v>
      </c>
      <c r="B853" s="122">
        <v>0.14420385669487934</v>
      </c>
      <c r="C853" s="122">
        <v>0.72216211854828849</v>
      </c>
      <c r="D853" s="122">
        <v>0.7429463537357357</v>
      </c>
      <c r="E853" s="122">
        <v>0.57617124090121674</v>
      </c>
      <c r="F853" s="122">
        <v>0.83523029889070166</v>
      </c>
      <c r="G853" s="122">
        <v>0.31280180583225592</v>
      </c>
      <c r="H853" s="122">
        <v>0.20255086323654026</v>
      </c>
      <c r="I853" s="122">
        <v>0.19862536544918186</v>
      </c>
      <c r="J853" s="122">
        <v>0.24600762730374104</v>
      </c>
      <c r="K853" s="100">
        <v>0.91069472513130978</v>
      </c>
      <c r="L853" s="101"/>
      <c r="M853" s="102">
        <v>852</v>
      </c>
      <c r="N853" s="125">
        <v>-1.061621138543315</v>
      </c>
      <c r="O853" s="125">
        <v>0.58927656500810754</v>
      </c>
      <c r="P853" s="125">
        <v>0.65245562176032457</v>
      </c>
      <c r="Q853" s="125">
        <v>0.19210811532986502</v>
      </c>
      <c r="R853" s="125">
        <v>0.97504204958644114</v>
      </c>
      <c r="S853" s="125">
        <v>-0.48792408824463224</v>
      </c>
      <c r="T853" s="125">
        <v>-0.83254440179590816</v>
      </c>
      <c r="U853" s="122">
        <v>-0.84654150361800007</v>
      </c>
      <c r="V853" s="122">
        <v>-0.68710707743571109</v>
      </c>
      <c r="W853" s="94">
        <v>1.3450454743991063</v>
      </c>
      <c r="X853" s="56"/>
      <c r="Y853" s="95">
        <v>852</v>
      </c>
      <c r="Z853" s="122">
        <f>(幕後結果!$AB$2+幕後結果!$AB$4*幕後結果_最佳化!$N1854)*12/3</f>
        <v>-1.3663464708388169</v>
      </c>
      <c r="AA853" s="122">
        <f>(幕後結果!$AC$2+幕後結果!$AC$4*幕後結果_最佳化!$O1854)*12/3</f>
        <v>-0.65809163311732055</v>
      </c>
      <c r="AB853" s="122">
        <f>(幕後結果!$AD$2+幕後結果!$AD$4*幕後結果_最佳化!$P1854)*12/3</f>
        <v>0.76747028257026317</v>
      </c>
      <c r="AC853" s="122">
        <f>(幕後結果!$AE$2+幕後結果!$AE$4*幕後結果_最佳化!$Q1854)*12/3</f>
        <v>1.2197000887325171</v>
      </c>
      <c r="AD853" s="122">
        <f>(幕後結果!$AF$2+幕後結果!$AF$4*幕後結果_最佳化!$R1854)*12/3</f>
        <v>0.76073550276429192</v>
      </c>
      <c r="AE853" s="122">
        <f>(幕後結果!$AG$2+幕後結果!$AG$4*幕後結果_最佳化!$S1854)*12/3</f>
        <v>0.22235779222931909</v>
      </c>
      <c r="AF853" s="122">
        <f>(幕後結果!$AH$2+幕後結果!$AH$4*幕後結果_最佳化!$T1854)*12/3</f>
        <v>0.43630639888603745</v>
      </c>
      <c r="AG853" s="122">
        <f>(幕後結果!$AI$2+幕後結果!$AI$4*幕後結果_最佳化!$U1854)*12/3</f>
        <v>-2.2637629129097987</v>
      </c>
      <c r="AH853" s="122">
        <f>(幕後結果!$AJ$2+幕後結果!$AJ$4*幕後結果_最佳化!$V1854)*12/3</f>
        <v>-0.46552214095734845</v>
      </c>
      <c r="AI853" s="96">
        <f>(幕後結果!$AK$2+幕後結果!$AK$4*幕後結果_最佳化!$W1854)*12/3</f>
        <v>4.44660381192164E-2</v>
      </c>
      <c r="AJ853" s="56"/>
      <c r="AK853" s="56"/>
      <c r="AL853" s="56"/>
      <c r="AM853" s="104">
        <v>852</v>
      </c>
      <c r="AN853" s="122">
        <f t="shared" si="170"/>
        <v>6.3485797086942602E-2</v>
      </c>
      <c r="AO853" s="122">
        <f t="shared" si="171"/>
        <v>7.783618218662991E-2</v>
      </c>
      <c r="AP853" s="122">
        <f t="shared" si="172"/>
        <v>0.10523158272336564</v>
      </c>
      <c r="AQ853" s="122">
        <f t="shared" si="173"/>
        <v>6.063927269506416E-2</v>
      </c>
      <c r="AR853" s="122">
        <f t="shared" si="174"/>
        <v>0.14352864704573576</v>
      </c>
      <c r="AS853" s="122">
        <f t="shared" si="175"/>
        <v>8.2904091878110611E-2</v>
      </c>
      <c r="AT853" s="122">
        <f t="shared" si="176"/>
        <v>0.10038193503433734</v>
      </c>
      <c r="AU853" s="122">
        <f t="shared" si="177"/>
        <v>0.13759913438471594</v>
      </c>
      <c r="AV853" s="122">
        <f t="shared" si="178"/>
        <v>0.11753251238707972</v>
      </c>
      <c r="AW853" s="122">
        <f t="shared" si="179"/>
        <v>0.11086084457801831</v>
      </c>
      <c r="AX853" s="122">
        <f t="shared" si="180"/>
        <v>1</v>
      </c>
      <c r="AY853" s="122">
        <f>SUMPRODUCT(AN853:AW853,幕後結果_最佳化!$Z$1005:$AI$1005)</f>
        <v>-2.9010844767186135E-2</v>
      </c>
      <c r="AZ853" s="122">
        <f>(SUMPRODUCT(AN853:AW853,MMULT(AN853:AW853,幕後結果!$AB$9:$AK$18)))*252</f>
        <v>4.2539145018816775E-2</v>
      </c>
      <c r="BA853" s="122">
        <f t="shared" si="181"/>
        <v>0.20625020004551942</v>
      </c>
      <c r="BB853" s="98">
        <f t="shared" si="182"/>
        <v>-0.34865830312559898</v>
      </c>
      <c r="BC853" s="56"/>
      <c r="BD853" s="56"/>
    </row>
    <row r="854" spans="1:56">
      <c r="A854" s="91">
        <v>853</v>
      </c>
      <c r="B854" s="122">
        <v>0.33489454379252104</v>
      </c>
      <c r="C854" s="122">
        <v>0.98229008166786391</v>
      </c>
      <c r="D854" s="122">
        <v>0.81101969520247286</v>
      </c>
      <c r="E854" s="122">
        <v>1.1481116525573487E-2</v>
      </c>
      <c r="F854" s="122">
        <v>4.3533055822206457E-2</v>
      </c>
      <c r="G854" s="122">
        <v>0.15967014532326629</v>
      </c>
      <c r="H854" s="122">
        <v>2.5920392523794078E-2</v>
      </c>
      <c r="I854" s="122">
        <v>0.83346539380523388</v>
      </c>
      <c r="J854" s="122">
        <v>0.13929034348811253</v>
      </c>
      <c r="K854" s="100">
        <v>0.71785469925412992</v>
      </c>
      <c r="L854" s="101"/>
      <c r="M854" s="102">
        <v>853</v>
      </c>
      <c r="N854" s="125">
        <v>-0.42643749098270867</v>
      </c>
      <c r="O854" s="125">
        <v>2.1035257515225223</v>
      </c>
      <c r="P854" s="125">
        <v>0.88166016358756782</v>
      </c>
      <c r="Q854" s="125">
        <v>-2.2740624322384613</v>
      </c>
      <c r="R854" s="125">
        <v>-1.7110812678444054</v>
      </c>
      <c r="S854" s="125">
        <v>-0.99581448576315923</v>
      </c>
      <c r="T854" s="125">
        <v>-1.9444535216787144</v>
      </c>
      <c r="U854" s="122">
        <v>0.96795025834107662</v>
      </c>
      <c r="V854" s="122">
        <v>-1.0835132182213218</v>
      </c>
      <c r="W854" s="94">
        <v>0.57648027077384134</v>
      </c>
      <c r="X854" s="56"/>
      <c r="Y854" s="95">
        <v>853</v>
      </c>
      <c r="Z854" s="122">
        <f>(幕後結果!$AB$2+幕後結果!$AB$4*幕後結果_最佳化!$N1855)*12/3</f>
        <v>-0.57773396111401554</v>
      </c>
      <c r="AA854" s="122">
        <f>(幕後結果!$AC$2+幕後結果!$AC$4*幕後結果_最佳化!$O1855)*12/3</f>
        <v>1.483842154704748</v>
      </c>
      <c r="AB854" s="122">
        <f>(幕後結果!$AD$2+幕後結果!$AD$4*幕後結果_最佳化!$P1855)*12/3</f>
        <v>1.3110483582448964</v>
      </c>
      <c r="AC854" s="122">
        <f>(幕後結果!$AE$2+幕後結果!$AE$4*幕後結果_最佳化!$Q1855)*12/3</f>
        <v>-0.21478445342285624</v>
      </c>
      <c r="AD854" s="122">
        <f>(幕後結果!$AF$2+幕後結果!$AF$4*幕後結果_最佳化!$R1855)*12/3</f>
        <v>-1.0864025804089874</v>
      </c>
      <c r="AE854" s="122">
        <f>(幕後結果!$AG$2+幕後結果!$AG$4*幕後結果_最佳化!$S1855)*12/3</f>
        <v>-1.2014439511690527</v>
      </c>
      <c r="AF854" s="122">
        <f>(幕後結果!$AH$2+幕後結果!$AH$4*幕後結果_最佳化!$T1855)*12/3</f>
        <v>-0.78969518333288624</v>
      </c>
      <c r="AG854" s="122">
        <f>(幕後結果!$AI$2+幕後結果!$AI$4*幕後結果_最佳化!$U1855)*12/3</f>
        <v>-0.3742381498068445</v>
      </c>
      <c r="AH854" s="122">
        <f>(幕後結果!$AJ$2+幕後結果!$AJ$4*幕後結果_最佳化!$V1855)*12/3</f>
        <v>-0.39831449595234347</v>
      </c>
      <c r="AI854" s="96">
        <f>(幕後結果!$AK$2+幕後結果!$AK$4*幕後結果_最佳化!$W1855)*12/3</f>
        <v>-0.64738422042555355</v>
      </c>
      <c r="AJ854" s="56"/>
      <c r="AK854" s="56"/>
      <c r="AL854" s="56"/>
      <c r="AM854" s="104">
        <v>853</v>
      </c>
      <c r="AN854" s="122">
        <f t="shared" si="170"/>
        <v>8.7340410190813386E-2</v>
      </c>
      <c r="AO854" s="122">
        <f t="shared" si="171"/>
        <v>0.15431255414989917</v>
      </c>
      <c r="AP854" s="122">
        <f t="shared" si="172"/>
        <v>0.15417755578179593</v>
      </c>
      <c r="AQ854" s="122">
        <f t="shared" si="173"/>
        <v>0.13126431342817838</v>
      </c>
      <c r="AR854" s="122">
        <f t="shared" si="174"/>
        <v>0.16800867658797269</v>
      </c>
      <c r="AS854" s="122">
        <f t="shared" si="175"/>
        <v>4.1338376711122893E-2</v>
      </c>
      <c r="AT854" s="122">
        <f t="shared" si="176"/>
        <v>6.3078043775622414E-2</v>
      </c>
      <c r="AU854" s="122">
        <f t="shared" si="177"/>
        <v>0.10011935736959322</v>
      </c>
      <c r="AV854" s="122">
        <f t="shared" si="178"/>
        <v>8.3337127977806975E-3</v>
      </c>
      <c r="AW854" s="122">
        <f t="shared" si="179"/>
        <v>9.2026999207221197E-2</v>
      </c>
      <c r="AX854" s="122">
        <f t="shared" si="180"/>
        <v>1</v>
      </c>
      <c r="AY854" s="122">
        <f>SUMPRODUCT(AN854:AW854,幕後結果_最佳化!$Z$1005:$AI$1005)</f>
        <v>-8.2088249775172067E-2</v>
      </c>
      <c r="AZ854" s="122">
        <f>(SUMPRODUCT(AN854:AW854,MMULT(AN854:AW854,幕後結果!$AB$9:$AK$18)))*252</f>
        <v>4.4580108630745865E-2</v>
      </c>
      <c r="BA854" s="122">
        <f t="shared" si="181"/>
        <v>0.21114002138568108</v>
      </c>
      <c r="BB854" s="98">
        <f t="shared" si="182"/>
        <v>-0.5919685380104277</v>
      </c>
      <c r="BC854" s="56"/>
      <c r="BD854" s="56"/>
    </row>
    <row r="855" spans="1:56">
      <c r="A855" s="91">
        <v>854</v>
      </c>
      <c r="B855" s="122">
        <v>2.1171779126130108E-2</v>
      </c>
      <c r="C855" s="122">
        <v>0.70014555620897934</v>
      </c>
      <c r="D855" s="122">
        <v>0.80938994754668525</v>
      </c>
      <c r="E855" s="122">
        <v>0.88115597862283557</v>
      </c>
      <c r="F855" s="122">
        <v>0.48750707348499955</v>
      </c>
      <c r="G855" s="122">
        <v>0.17475538380144018</v>
      </c>
      <c r="H855" s="122">
        <v>0.76136270301072129</v>
      </c>
      <c r="I855" s="122">
        <v>0.88437497087118988</v>
      </c>
      <c r="J855" s="122">
        <v>0.54964942917092396</v>
      </c>
      <c r="K855" s="100">
        <v>0.92061541635998756</v>
      </c>
      <c r="L855" s="101"/>
      <c r="M855" s="102">
        <v>854</v>
      </c>
      <c r="N855" s="125">
        <v>-2.0301277225444223</v>
      </c>
      <c r="O855" s="125">
        <v>0.52481919342419303</v>
      </c>
      <c r="P855" s="125">
        <v>0.8756504227316827</v>
      </c>
      <c r="Q855" s="125">
        <v>1.1807852558109064</v>
      </c>
      <c r="R855" s="125">
        <v>-3.1320242720382342E-2</v>
      </c>
      <c r="S855" s="125">
        <v>-0.93553866363472782</v>
      </c>
      <c r="T855" s="125">
        <v>0.71069284573962888</v>
      </c>
      <c r="U855" s="122">
        <v>1.197144960480147</v>
      </c>
      <c r="V855" s="122">
        <v>0.12477567973451904</v>
      </c>
      <c r="W855" s="94">
        <v>1.4092232420946806</v>
      </c>
      <c r="X855" s="56"/>
      <c r="Y855" s="95">
        <v>854</v>
      </c>
      <c r="Z855" s="122">
        <f>(幕後結果!$AB$2+幕後結果!$AB$4*幕後結果_最佳化!$N1856)*12/3</f>
        <v>-2.5687962045927559</v>
      </c>
      <c r="AA855" s="122">
        <f>(幕後結果!$AC$2+幕後結果!$AC$4*幕後結果_最佳化!$O1856)*12/3</f>
        <v>-0.83106735786661778</v>
      </c>
      <c r="AB855" s="122">
        <f>(幕後結果!$AD$2+幕後結果!$AD$4*幕後結果_最佳化!$P1856)*12/3</f>
        <v>0.66250239876437833</v>
      </c>
      <c r="AC855" s="122">
        <f>(幕後結果!$AE$2+幕後結果!$AE$4*幕後結果_最佳化!$Q1856)*12/3</f>
        <v>1.9204168994652713</v>
      </c>
      <c r="AD855" s="122">
        <f>(幕後結果!$AF$2+幕後結果!$AF$4*幕後結果_最佳化!$R1856)*12/3</f>
        <v>0.21780861312120572</v>
      </c>
      <c r="AE855" s="122">
        <f>(幕後結果!$AG$2+幕後結果!$AG$4*幕後結果_最佳化!$S1856)*12/3</f>
        <v>0.16079331338369113</v>
      </c>
      <c r="AF855" s="122">
        <f>(幕後結果!$AH$2+幕後結果!$AH$4*幕後結果_最佳化!$T1856)*12/3</f>
        <v>1.3526279963683379</v>
      </c>
      <c r="AG855" s="122">
        <f>(幕後結果!$AI$2+幕後結果!$AI$4*幕後結果_最佳化!$U1856)*12/3</f>
        <v>-0.59262223239540768</v>
      </c>
      <c r="AH855" s="122">
        <f>(幕後結果!$AJ$2+幕後結果!$AJ$4*幕後結果_最佳化!$V1856)*12/3</f>
        <v>0.3907231053478597</v>
      </c>
      <c r="AI855" s="96">
        <f>(幕後結果!$AK$2+幕後結果!$AK$4*幕後結果_最佳化!$W1856)*12/3</f>
        <v>-0.11532523374885084</v>
      </c>
      <c r="AJ855" s="56"/>
      <c r="AK855" s="56"/>
      <c r="AL855" s="56"/>
      <c r="AM855" s="104">
        <v>854</v>
      </c>
      <c r="AN855" s="122">
        <f t="shared" si="170"/>
        <v>3.2352991727389466E-2</v>
      </c>
      <c r="AO855" s="122">
        <f t="shared" si="171"/>
        <v>0.11723878826546526</v>
      </c>
      <c r="AP855" s="122">
        <f t="shared" si="172"/>
        <v>5.329667681037728E-2</v>
      </c>
      <c r="AQ855" s="122">
        <f t="shared" si="173"/>
        <v>0.19012316301594617</v>
      </c>
      <c r="AR855" s="122">
        <f t="shared" si="174"/>
        <v>0.10958408384907924</v>
      </c>
      <c r="AS855" s="122">
        <f t="shared" si="175"/>
        <v>5.1812468609750882E-2</v>
      </c>
      <c r="AT855" s="122">
        <f t="shared" si="176"/>
        <v>7.1693090796099198E-3</v>
      </c>
      <c r="AU855" s="122">
        <f t="shared" si="177"/>
        <v>0.18065400707001278</v>
      </c>
      <c r="AV855" s="122">
        <f t="shared" si="178"/>
        <v>7.9874089752085833E-2</v>
      </c>
      <c r="AW855" s="122">
        <f t="shared" si="179"/>
        <v>0.17789442182028317</v>
      </c>
      <c r="AX855" s="122">
        <f t="shared" si="180"/>
        <v>1</v>
      </c>
      <c r="AY855" s="122">
        <f>SUMPRODUCT(AN855:AW855,幕後結果_最佳化!$Z$1005:$AI$1005)</f>
        <v>-0.18201217093285593</v>
      </c>
      <c r="AZ855" s="122">
        <f>(SUMPRODUCT(AN855:AW855,MMULT(AN855:AW855,幕後結果!$AB$9:$AK$18)))*252</f>
        <v>4.5000853736996756E-2</v>
      </c>
      <c r="BA855" s="122">
        <f t="shared" si="181"/>
        <v>0.21213404662381932</v>
      </c>
      <c r="BB855" s="98">
        <f t="shared" si="182"/>
        <v>-1.0602360842703211</v>
      </c>
      <c r="BC855" s="56"/>
      <c r="BD855" s="56"/>
    </row>
    <row r="856" spans="1:56">
      <c r="A856" s="91">
        <v>855</v>
      </c>
      <c r="B856" s="122">
        <v>0.64903859624778049</v>
      </c>
      <c r="C856" s="122">
        <v>0.77192361591219405</v>
      </c>
      <c r="D856" s="122">
        <v>0.66420851987372975</v>
      </c>
      <c r="E856" s="122">
        <v>0.52067617331551386</v>
      </c>
      <c r="F856" s="122">
        <v>0.25283040127548273</v>
      </c>
      <c r="G856" s="122">
        <v>0.37151052228125914</v>
      </c>
      <c r="H856" s="122">
        <v>0.32384416870687094</v>
      </c>
      <c r="I856" s="122">
        <v>0.86696412279458235</v>
      </c>
      <c r="J856" s="122">
        <v>0.29031422831568587</v>
      </c>
      <c r="K856" s="100">
        <v>0.45802869079363973</v>
      </c>
      <c r="L856" s="101"/>
      <c r="M856" s="102">
        <v>855</v>
      </c>
      <c r="N856" s="125">
        <v>0.38272617114062718</v>
      </c>
      <c r="O856" s="125">
        <v>0.74519678165387182</v>
      </c>
      <c r="P856" s="125">
        <v>0.42397648836359275</v>
      </c>
      <c r="Q856" s="125">
        <v>5.185070467575284E-2</v>
      </c>
      <c r="R856" s="125">
        <v>-0.66560939059075386</v>
      </c>
      <c r="S856" s="125">
        <v>-0.32785533721450505</v>
      </c>
      <c r="T856" s="125">
        <v>-0.45697594244324508</v>
      </c>
      <c r="U856" s="122">
        <v>1.1121544367998253</v>
      </c>
      <c r="V856" s="122">
        <v>-0.55246697242595144</v>
      </c>
      <c r="W856" s="94">
        <v>-0.10540130374760198</v>
      </c>
      <c r="X856" s="56"/>
      <c r="Y856" s="95">
        <v>855</v>
      </c>
      <c r="Z856" s="122">
        <f>(幕後結果!$AB$2+幕後結果!$AB$4*幕後結果_最佳化!$N1857)*12/3</f>
        <v>0.42688350474149322</v>
      </c>
      <c r="AA856" s="122">
        <f>(幕後結果!$AC$2+幕後結果!$AC$4*幕後結果_最佳化!$O1857)*12/3</f>
        <v>-0.31772998115213769</v>
      </c>
      <c r="AB856" s="122">
        <f>(幕後結果!$AD$2+幕後結果!$AD$4*幕後結果_最佳化!$P1857)*12/3</f>
        <v>1.0204658089147518</v>
      </c>
      <c r="AC856" s="122">
        <f>(幕後結果!$AE$2+幕後結果!$AE$4*幕後結果_最佳化!$Q1857)*12/3</f>
        <v>1.1771408619278783</v>
      </c>
      <c r="AD856" s="122">
        <f>(幕後結果!$AF$2+幕後結果!$AF$4*幕後結果_最佳化!$R1857)*12/3</f>
        <v>-0.41482717387447909</v>
      </c>
      <c r="AE856" s="122">
        <f>(幕後結果!$AG$2+幕後結果!$AG$4*幕後結果_最佳化!$S1857)*12/3</f>
        <v>0.40751994921375595</v>
      </c>
      <c r="AF856" s="122">
        <f>(幕後結果!$AH$2+幕後結果!$AH$4*幕後結果_最佳化!$T1857)*12/3</f>
        <v>0.72588181247680394</v>
      </c>
      <c r="AG856" s="122">
        <f>(幕後結果!$AI$2+幕後結果!$AI$4*幕後結果_最佳化!$U1857)*12/3</f>
        <v>0.45723399811928833</v>
      </c>
      <c r="AH856" s="122">
        <f>(幕後結果!$AJ$2+幕後結果!$AJ$4*幕後結果_最佳化!$V1857)*12/3</f>
        <v>9.2481389272336664E-2</v>
      </c>
      <c r="AI856" s="96">
        <f>(幕後結果!$AK$2+幕後結果!$AK$4*幕後結果_最佳化!$W1857)*12/3</f>
        <v>-0.44960030239296006</v>
      </c>
      <c r="AJ856" s="56"/>
      <c r="AK856" s="56"/>
      <c r="AL856" s="56"/>
      <c r="AM856" s="104">
        <v>855</v>
      </c>
      <c r="AN856" s="122">
        <f t="shared" si="170"/>
        <v>0.20661139512629778</v>
      </c>
      <c r="AO856" s="122">
        <f t="shared" si="171"/>
        <v>8.6620466503535859E-2</v>
      </c>
      <c r="AP856" s="122">
        <f t="shared" si="172"/>
        <v>0.2292405988537283</v>
      </c>
      <c r="AQ856" s="122">
        <f t="shared" si="173"/>
        <v>6.9613191543426656E-2</v>
      </c>
      <c r="AR856" s="122">
        <f t="shared" si="174"/>
        <v>2.3587621895565777E-2</v>
      </c>
      <c r="AS856" s="122">
        <f t="shared" si="175"/>
        <v>0.13657191210129346</v>
      </c>
      <c r="AT856" s="122">
        <f t="shared" si="176"/>
        <v>2.4409932138294722E-2</v>
      </c>
      <c r="AU856" s="122">
        <f t="shared" si="177"/>
        <v>9.698940100751384E-2</v>
      </c>
      <c r="AV856" s="122">
        <f t="shared" si="178"/>
        <v>2.1446116397284484E-2</v>
      </c>
      <c r="AW856" s="122">
        <f t="shared" si="179"/>
        <v>0.10490936443305904</v>
      </c>
      <c r="AX856" s="122">
        <f t="shared" si="180"/>
        <v>0.99999999999999978</v>
      </c>
      <c r="AY856" s="122">
        <f>SUMPRODUCT(AN856:AW856,幕後結果_最佳化!$Z$1005:$AI$1005)</f>
        <v>-5.8314545868235132E-3</v>
      </c>
      <c r="AZ856" s="122">
        <f>(SUMPRODUCT(AN856:AW856,MMULT(AN856:AW856,幕後結果!$AB$9:$AK$18)))*252</f>
        <v>6.1599396925390501E-2</v>
      </c>
      <c r="BA856" s="122">
        <f t="shared" si="181"/>
        <v>0.24819225798842015</v>
      </c>
      <c r="BB856" s="98">
        <f t="shared" si="182"/>
        <v>-0.19634558701302104</v>
      </c>
      <c r="BC856" s="56"/>
      <c r="BD856" s="56"/>
    </row>
    <row r="857" spans="1:56">
      <c r="A857" s="91">
        <v>856</v>
      </c>
      <c r="B857" s="122">
        <v>0.91609457276702533</v>
      </c>
      <c r="C857" s="122">
        <v>0.20955853936973279</v>
      </c>
      <c r="D857" s="122">
        <v>0.80901206724584518</v>
      </c>
      <c r="E857" s="122">
        <v>0.37568685036748173</v>
      </c>
      <c r="F857" s="122">
        <v>0.64231953861648816</v>
      </c>
      <c r="G857" s="122">
        <v>0.61902340493950603</v>
      </c>
      <c r="H857" s="122">
        <v>0.97656810889325008</v>
      </c>
      <c r="I857" s="122">
        <v>0.74591893120588626</v>
      </c>
      <c r="J857" s="122">
        <v>0.96553038817038406</v>
      </c>
      <c r="K857" s="100">
        <v>0.95516195355971467</v>
      </c>
      <c r="L857" s="101"/>
      <c r="M857" s="102">
        <v>856</v>
      </c>
      <c r="N857" s="125">
        <v>1.379272167686207</v>
      </c>
      <c r="O857" s="125">
        <v>-0.80795397332682661</v>
      </c>
      <c r="P857" s="125">
        <v>0.87426149127204544</v>
      </c>
      <c r="Q857" s="125">
        <v>-0.3168285485059712</v>
      </c>
      <c r="R857" s="125">
        <v>0.364665757091164</v>
      </c>
      <c r="S857" s="125">
        <v>0.30291690212780309</v>
      </c>
      <c r="T857" s="125">
        <v>1.9875292103490552</v>
      </c>
      <c r="U857" s="122">
        <v>0.66170213279146828</v>
      </c>
      <c r="V857" s="122">
        <v>1.8188178535066253</v>
      </c>
      <c r="W857" s="94">
        <v>1.6971087996031238</v>
      </c>
      <c r="X857" s="56"/>
      <c r="Y857" s="95">
        <v>856</v>
      </c>
      <c r="Z857" s="122">
        <f>(幕後結果!$AB$2+幕後結果!$AB$4*幕後結果_最佳化!$N1858)*12/3</f>
        <v>1.6641455822684919</v>
      </c>
      <c r="AA857" s="122">
        <f>(幕後結果!$AC$2+幕後結果!$AC$4*幕後結果_最佳化!$O1858)*12/3</f>
        <v>-2.3715000168567197</v>
      </c>
      <c r="AB857" s="122">
        <f>(幕後結果!$AD$2+幕後結果!$AD$4*幕後結果_最佳化!$P1858)*12/3</f>
        <v>1.5527835194794832</v>
      </c>
      <c r="AC857" s="122">
        <f>(幕後結果!$AE$2+幕後結果!$AE$4*幕後結果_最佳化!$Q1858)*12/3</f>
        <v>0.80656736707904331</v>
      </c>
      <c r="AD857" s="122">
        <f>(幕後結果!$AF$2+幕後結果!$AF$4*幕後結果_最佳化!$R1858)*12/3</f>
        <v>8.2314903247078408E-2</v>
      </c>
      <c r="AE857" s="122">
        <f>(幕後結果!$AG$2+幕後結果!$AG$4*幕後結果_最佳化!$S1858)*12/3</f>
        <v>0.66078761498274341</v>
      </c>
      <c r="AF857" s="122">
        <f>(幕後結果!$AH$2+幕後結果!$AH$4*幕後結果_最佳化!$T1858)*12/3</f>
        <v>3.5028452648893222</v>
      </c>
      <c r="AG857" s="122">
        <f>(幕後結果!$AI$2+幕後結果!$AI$4*幕後結果_最佳化!$U1858)*12/3</f>
        <v>0.75404409608896383</v>
      </c>
      <c r="AH857" s="122">
        <f>(幕後結果!$AJ$2+幕後結果!$AJ$4*幕後結果_最佳化!$V1858)*12/3</f>
        <v>1.9705523270760841</v>
      </c>
      <c r="AI857" s="96">
        <f>(幕後結果!$AK$2+幕後結果!$AK$4*幕後結果_最佳化!$W1858)*12/3</f>
        <v>0.82378071585919732</v>
      </c>
      <c r="AJ857" s="56"/>
      <c r="AK857" s="56"/>
      <c r="AL857" s="56"/>
      <c r="AM857" s="104">
        <v>856</v>
      </c>
      <c r="AN857" s="122">
        <f t="shared" si="170"/>
        <v>3.9662419567739957E-2</v>
      </c>
      <c r="AO857" s="122">
        <f t="shared" si="171"/>
        <v>0.11013534638408014</v>
      </c>
      <c r="AP857" s="122">
        <f t="shared" si="172"/>
        <v>8.6054287785181871E-2</v>
      </c>
      <c r="AQ857" s="122">
        <f t="shared" si="173"/>
        <v>0.27102484629852192</v>
      </c>
      <c r="AR857" s="122">
        <f t="shared" si="174"/>
        <v>5.266265936766399E-2</v>
      </c>
      <c r="AS857" s="122">
        <f t="shared" si="175"/>
        <v>6.6188537553902096E-2</v>
      </c>
      <c r="AT857" s="122">
        <f t="shared" si="176"/>
        <v>2.2612775067355609E-2</v>
      </c>
      <c r="AU857" s="122">
        <f t="shared" si="177"/>
        <v>0.16268143913495667</v>
      </c>
      <c r="AV857" s="122">
        <f t="shared" si="178"/>
        <v>2.9001805178574321E-2</v>
      </c>
      <c r="AW857" s="122">
        <f t="shared" si="179"/>
        <v>0.1599758836620235</v>
      </c>
      <c r="AX857" s="122">
        <f t="shared" si="180"/>
        <v>1</v>
      </c>
      <c r="AY857" s="122">
        <f>SUMPRODUCT(AN857:AW857,幕後結果_最佳化!$Z$1005:$AI$1005)</f>
        <v>-3.8706131376798764E-2</v>
      </c>
      <c r="AZ857" s="122">
        <f>(SUMPRODUCT(AN857:AW857,MMULT(AN857:AW857,幕後結果!$AB$9:$AK$18)))*252</f>
        <v>4.6363943392549005E-2</v>
      </c>
      <c r="BA857" s="122">
        <f t="shared" si="181"/>
        <v>0.21532288172079855</v>
      </c>
      <c r="BB857" s="98">
        <f t="shared" si="182"/>
        <v>-0.37899423751264161</v>
      </c>
      <c r="BC857" s="56"/>
      <c r="BD857" s="56"/>
    </row>
    <row r="858" spans="1:56">
      <c r="A858" s="91">
        <v>857</v>
      </c>
      <c r="B858" s="122">
        <v>0.65945978382887716</v>
      </c>
      <c r="C858" s="122">
        <v>0.79891454394892514</v>
      </c>
      <c r="D858" s="122">
        <v>0.12383237236431599</v>
      </c>
      <c r="E858" s="122">
        <v>9.322870007457551E-2</v>
      </c>
      <c r="F858" s="122">
        <v>0.89821136315895633</v>
      </c>
      <c r="G858" s="122">
        <v>0.29906040083390639</v>
      </c>
      <c r="H858" s="122">
        <v>0.5811136014293401</v>
      </c>
      <c r="I858" s="122">
        <v>0.43178462987366606</v>
      </c>
      <c r="J858" s="122">
        <v>0.85218046819729332</v>
      </c>
      <c r="K858" s="100">
        <v>0.40663056468076797</v>
      </c>
      <c r="L858" s="101"/>
      <c r="M858" s="102">
        <v>857</v>
      </c>
      <c r="N858" s="125">
        <v>0.41098922947043265</v>
      </c>
      <c r="O858" s="125">
        <v>0.8377503799132574</v>
      </c>
      <c r="P858" s="125">
        <v>-1.1560401254595156</v>
      </c>
      <c r="Q858" s="125">
        <v>-1.3211318640749679</v>
      </c>
      <c r="R858" s="125">
        <v>1.2714256179821961</v>
      </c>
      <c r="S858" s="125">
        <v>-0.52710481723389269</v>
      </c>
      <c r="T858" s="125">
        <v>0.20474316089172526</v>
      </c>
      <c r="U858" s="122">
        <v>-0.17183244209277351</v>
      </c>
      <c r="V858" s="122">
        <v>1.0458310048672341</v>
      </c>
      <c r="W858" s="94">
        <v>-0.23622107160688821</v>
      </c>
      <c r="X858" s="56"/>
      <c r="Y858" s="95">
        <v>857</v>
      </c>
      <c r="Z858" s="122">
        <f>(幕後結果!$AB$2+幕後結果!$AB$4*幕後結果_最佳化!$N1859)*12/3</f>
        <v>0.46197351602809461</v>
      </c>
      <c r="AA858" s="122">
        <f>(幕後結果!$AC$2+幕後結果!$AC$4*幕後結果_最佳化!$O1859)*12/3</f>
        <v>-0.1877287351203234</v>
      </c>
      <c r="AB858" s="122">
        <f>(幕後結果!$AD$2+幕後結果!$AD$4*幕後結果_最佳化!$P1859)*12/3</f>
        <v>-0.32982978107104721</v>
      </c>
      <c r="AC858" s="122">
        <f>(幕後結果!$AE$2+幕後結果!$AE$4*幕後結果_最佳化!$Q1859)*12/3</f>
        <v>-0.17325435106668841</v>
      </c>
      <c r="AD858" s="122">
        <f>(幕後結果!$AF$2+幕後結果!$AF$4*幕後結果_最佳化!$R1859)*12/3</f>
        <v>0.62934175115296864</v>
      </c>
      <c r="AE858" s="122">
        <f>(幕後結果!$AG$2+幕後結果!$AG$4*幕後結果_最佳化!$S1859)*12/3</f>
        <v>-0.56760078948162362</v>
      </c>
      <c r="AF858" s="122">
        <f>(幕後結果!$AH$2+幕後結果!$AH$4*幕後結果_最佳化!$T1859)*12/3</f>
        <v>1.8056318845279204</v>
      </c>
      <c r="AG858" s="122">
        <f>(幕後結果!$AI$2+幕後結果!$AI$4*幕後結果_最佳化!$U1859)*12/3</f>
        <v>-0.65468247151974024</v>
      </c>
      <c r="AH858" s="122">
        <f>(幕後結果!$AJ$2+幕後結果!$AJ$4*幕後結果_最佳化!$V1859)*12/3</f>
        <v>1.1613243140226952</v>
      </c>
      <c r="AI858" s="96">
        <f>(幕後結果!$AK$2+幕後結果!$AK$4*幕後結果_最佳化!$W1859)*12/3</f>
        <v>-0.18998077935753654</v>
      </c>
      <c r="AJ858" s="56"/>
      <c r="AK858" s="56"/>
      <c r="AL858" s="56"/>
      <c r="AM858" s="104">
        <v>857</v>
      </c>
      <c r="AN858" s="122">
        <f t="shared" si="170"/>
        <v>0.19897210936856249</v>
      </c>
      <c r="AO858" s="122">
        <f t="shared" si="171"/>
        <v>0.15044500445639744</v>
      </c>
      <c r="AP858" s="122">
        <f t="shared" si="172"/>
        <v>0.12624973011390156</v>
      </c>
      <c r="AQ858" s="122">
        <f t="shared" si="173"/>
        <v>6.2655871952469092E-2</v>
      </c>
      <c r="AR858" s="122">
        <f t="shared" si="174"/>
        <v>0.1277171374223027</v>
      </c>
      <c r="AS858" s="122">
        <f t="shared" si="175"/>
        <v>0.18518995239447306</v>
      </c>
      <c r="AT858" s="122">
        <f t="shared" si="176"/>
        <v>3.0429141638895524E-3</v>
      </c>
      <c r="AU858" s="122">
        <f t="shared" si="177"/>
        <v>4.5119517548465223E-2</v>
      </c>
      <c r="AV858" s="122">
        <f t="shared" si="178"/>
        <v>3.8727158597683047E-2</v>
      </c>
      <c r="AW858" s="122">
        <f t="shared" si="179"/>
        <v>6.1880603981855874E-2</v>
      </c>
      <c r="AX858" s="122">
        <f t="shared" si="180"/>
        <v>1.0000000000000002</v>
      </c>
      <c r="AY858" s="122">
        <f>SUMPRODUCT(AN858:AW858,幕後結果_最佳化!$Z$1005:$AI$1005)</f>
        <v>-0.10276324740451614</v>
      </c>
      <c r="AZ858" s="122">
        <f>(SUMPRODUCT(AN858:AW858,MMULT(AN858:AW858,幕後結果!$AB$9:$AK$18)))*252</f>
        <v>5.86958621892016E-2</v>
      </c>
      <c r="BA858" s="122">
        <f t="shared" si="181"/>
        <v>0.24227228935477041</v>
      </c>
      <c r="BB858" s="98">
        <f t="shared" si="182"/>
        <v>-0.60123775522348233</v>
      </c>
      <c r="BC858" s="56"/>
      <c r="BD858" s="56"/>
    </row>
    <row r="859" spans="1:56">
      <c r="A859" s="91">
        <v>858</v>
      </c>
      <c r="B859" s="122">
        <v>0.27380014835245547</v>
      </c>
      <c r="C859" s="122">
        <v>0.34631269533181852</v>
      </c>
      <c r="D859" s="122">
        <v>0.14480492459151617</v>
      </c>
      <c r="E859" s="122">
        <v>0.57598992687056194</v>
      </c>
      <c r="F859" s="122">
        <v>0.76682495210565382</v>
      </c>
      <c r="G859" s="122">
        <v>4.258751726759602E-2</v>
      </c>
      <c r="H859" s="122">
        <v>0.51263483545795507</v>
      </c>
      <c r="I859" s="122">
        <v>0.994809201112695</v>
      </c>
      <c r="J859" s="122">
        <v>0.46753275209531786</v>
      </c>
      <c r="K859" s="100">
        <v>0.18547746468003123</v>
      </c>
      <c r="L859" s="101"/>
      <c r="M859" s="102">
        <v>858</v>
      </c>
      <c r="N859" s="125">
        <v>-0.60135990667343631</v>
      </c>
      <c r="O859" s="125">
        <v>-0.39529472671963634</v>
      </c>
      <c r="P859" s="125">
        <v>-1.0589778900542908</v>
      </c>
      <c r="Q859" s="125">
        <v>0.19164518462834745</v>
      </c>
      <c r="R859" s="125">
        <v>0.7284305043428696</v>
      </c>
      <c r="S859" s="125">
        <v>-1.7214178110276412</v>
      </c>
      <c r="T859" s="125">
        <v>3.1676132192654242E-2</v>
      </c>
      <c r="U859" s="122">
        <v>2.5628530514492396</v>
      </c>
      <c r="V859" s="122">
        <v>-8.1473367396062438E-2</v>
      </c>
      <c r="W859" s="94">
        <v>-0.89468606600194045</v>
      </c>
      <c r="X859" s="56"/>
      <c r="Y859" s="95">
        <v>858</v>
      </c>
      <c r="Z859" s="122">
        <f>(幕後結果!$AB$2+幕後結果!$AB$4*幕後結果_最佳化!$N1860)*12/3</f>
        <v>-0.79490895573921572</v>
      </c>
      <c r="AA859" s="122">
        <f>(幕後結果!$AC$2+幕後結果!$AC$4*幕後結果_最佳化!$O1860)*12/3</f>
        <v>-1.9749128445840605</v>
      </c>
      <c r="AB859" s="122">
        <f>(幕後結果!$AD$2+幕後結果!$AD$4*幕後結果_最佳化!$P1860)*12/3</f>
        <v>-0.67591334025748229</v>
      </c>
      <c r="AC859" s="122">
        <f>(幕後結果!$AE$2+幕後結果!$AE$4*幕後結果_最佳化!$Q1860)*12/3</f>
        <v>0.67297601544906238</v>
      </c>
      <c r="AD859" s="122">
        <f>(幕後結果!$AF$2+幕後結果!$AF$4*幕後結果_最佳化!$R1860)*12/3</f>
        <v>0.3025884615327793</v>
      </c>
      <c r="AE859" s="122">
        <f>(幕後結果!$AG$2+幕後結果!$AG$4*幕後結果_最佳化!$S1860)*12/3</f>
        <v>-1.1733504706372202</v>
      </c>
      <c r="AF859" s="122">
        <f>(幕後結果!$AH$2+幕後結果!$AH$4*幕後結果_最佳化!$T1860)*12/3</f>
        <v>1.2136543025538979</v>
      </c>
      <c r="AG859" s="122">
        <f>(幕後結果!$AI$2+幕後結果!$AI$4*幕後結果_最佳化!$U1860)*12/3</f>
        <v>1.8713500827238125</v>
      </c>
      <c r="AH859" s="122">
        <f>(幕後結果!$AJ$2+幕後結果!$AJ$4*幕後結果_最佳化!$V1860)*12/3</f>
        <v>8.9284568234026362E-2</v>
      </c>
      <c r="AI859" s="96">
        <f>(幕後結果!$AK$2+幕後結果!$AK$4*幕後結果_最佳化!$W1860)*12/3</f>
        <v>-0.94775213317279616</v>
      </c>
      <c r="AJ859" s="56"/>
      <c r="AK859" s="56"/>
      <c r="AL859" s="56"/>
      <c r="AM859" s="104">
        <v>858</v>
      </c>
      <c r="AN859" s="122">
        <f t="shared" si="170"/>
        <v>0.19097539995956928</v>
      </c>
      <c r="AO859" s="122">
        <f t="shared" si="171"/>
        <v>1.2385249883973583E-4</v>
      </c>
      <c r="AP859" s="122">
        <f t="shared" si="172"/>
        <v>0.13256713129572553</v>
      </c>
      <c r="AQ859" s="122">
        <f t="shared" si="173"/>
        <v>6.2487747251260342E-3</v>
      </c>
      <c r="AR859" s="122">
        <f t="shared" si="174"/>
        <v>0.10278572296047729</v>
      </c>
      <c r="AS859" s="122">
        <f t="shared" si="175"/>
        <v>0.19857464139586037</v>
      </c>
      <c r="AT859" s="122">
        <f t="shared" si="176"/>
        <v>8.4804075109455521E-2</v>
      </c>
      <c r="AU859" s="122">
        <f t="shared" si="177"/>
        <v>9.6024084386381964E-2</v>
      </c>
      <c r="AV859" s="122">
        <f t="shared" si="178"/>
        <v>0.17246511265495859</v>
      </c>
      <c r="AW859" s="122">
        <f t="shared" si="179"/>
        <v>1.5431205013605787E-2</v>
      </c>
      <c r="AX859" s="122">
        <f t="shared" si="180"/>
        <v>1</v>
      </c>
      <c r="AY859" s="122">
        <f>SUMPRODUCT(AN859:AW859,幕後結果_最佳化!$Z$1005:$AI$1005)</f>
        <v>0.15399452533462027</v>
      </c>
      <c r="AZ859" s="122">
        <f>(SUMPRODUCT(AN859:AW859,MMULT(AN859:AW859,幕後結果!$AB$9:$AK$18)))*252</f>
        <v>5.6643549288659022E-2</v>
      </c>
      <c r="BA859" s="122">
        <f t="shared" si="181"/>
        <v>0.23799905312555136</v>
      </c>
      <c r="BB859" s="98">
        <f t="shared" si="182"/>
        <v>0.46678557698300888</v>
      </c>
      <c r="BC859" s="56"/>
      <c r="BD859" s="56"/>
    </row>
    <row r="860" spans="1:56">
      <c r="A860" s="91">
        <v>859</v>
      </c>
      <c r="B860" s="122">
        <v>0.40961270785620063</v>
      </c>
      <c r="C860" s="122">
        <v>0.17387261027317003</v>
      </c>
      <c r="D860" s="122">
        <v>0.81762856798601025</v>
      </c>
      <c r="E860" s="122">
        <v>0.60551741102116918</v>
      </c>
      <c r="F860" s="122">
        <v>0.22146113364437725</v>
      </c>
      <c r="G860" s="122">
        <v>0.13960047716846469</v>
      </c>
      <c r="H860" s="122">
        <v>0.21756240134264382</v>
      </c>
      <c r="I860" s="122">
        <v>0.59777795326528183</v>
      </c>
      <c r="J860" s="122">
        <v>0.37987482557204721</v>
      </c>
      <c r="K860" s="100">
        <v>0.11764813105199079</v>
      </c>
      <c r="L860" s="101"/>
      <c r="M860" s="102">
        <v>859</v>
      </c>
      <c r="N860" s="125">
        <v>-0.22854134767892625</v>
      </c>
      <c r="O860" s="125">
        <v>-0.9389718049893413</v>
      </c>
      <c r="P860" s="125">
        <v>0.90636467433226464</v>
      </c>
      <c r="Q860" s="125">
        <v>0.26765462733279655</v>
      </c>
      <c r="R860" s="125">
        <v>-0.76726787027627796</v>
      </c>
      <c r="S860" s="125">
        <v>-1.0821160738056896</v>
      </c>
      <c r="T860" s="125">
        <v>-0.78045211495940081</v>
      </c>
      <c r="U860" s="122">
        <v>0.24759976383540397</v>
      </c>
      <c r="V860" s="122">
        <v>-0.30580955737386151</v>
      </c>
      <c r="W860" s="94">
        <v>-1.1868259972157207</v>
      </c>
      <c r="X860" s="56"/>
      <c r="Y860" s="95">
        <v>859</v>
      </c>
      <c r="Z860" s="122">
        <f>(幕後結果!$AB$2+幕後結果!$AB$4*幕後結果_最佳化!$N1861)*12/3</f>
        <v>-0.33203592585286079</v>
      </c>
      <c r="AA860" s="122">
        <f>(幕後結果!$AC$2+幕後結果!$AC$4*幕後結果_最佳化!$O1861)*12/3</f>
        <v>-2.6917471395768899</v>
      </c>
      <c r="AB860" s="122">
        <f>(幕後結果!$AD$2+幕後結果!$AD$4*幕後結果_最佳化!$P1861)*12/3</f>
        <v>1.0830334340264405</v>
      </c>
      <c r="AC860" s="122">
        <f>(幕後結果!$AE$2+幕後結果!$AE$4*幕後結果_最佳化!$Q1861)*12/3</f>
        <v>1.1195372591862358</v>
      </c>
      <c r="AD860" s="122">
        <f>(幕後結果!$AF$2+幕後結果!$AF$4*幕後結果_最佳化!$R1861)*12/3</f>
        <v>-0.58002107008663273</v>
      </c>
      <c r="AE860" s="122">
        <f>(幕後結果!$AG$2+幕後結果!$AG$4*幕後結果_最佳化!$S1861)*12/3</f>
        <v>-0.50821832948894619</v>
      </c>
      <c r="AF860" s="122">
        <f>(幕後結果!$AH$2+幕後結果!$AH$4*幕後結果_最佳化!$T1861)*12/3</f>
        <v>0.32830560858192803</v>
      </c>
      <c r="AG860" s="122">
        <f>(幕後結果!$AI$2+幕後結果!$AI$4*幕後結果_最佳化!$U1861)*12/3</f>
        <v>-0.82527478432981949</v>
      </c>
      <c r="AH860" s="122">
        <f>(幕後結果!$AJ$2+幕後結果!$AJ$4*幕後結果_最佳化!$V1861)*12/3</f>
        <v>-0.50348520620193982</v>
      </c>
      <c r="AI860" s="96">
        <f>(幕後結果!$AK$2+幕後結果!$AK$4*幕後結果_最佳化!$W1861)*12/3</f>
        <v>-1.3919724486093037</v>
      </c>
      <c r="AJ860" s="56"/>
      <c r="AK860" s="56"/>
      <c r="AL860" s="56"/>
      <c r="AM860" s="104">
        <v>859</v>
      </c>
      <c r="AN860" s="122">
        <f t="shared" si="170"/>
        <v>0.13517356217014961</v>
      </c>
      <c r="AO860" s="122">
        <f t="shared" si="171"/>
        <v>6.2704173550390832E-2</v>
      </c>
      <c r="AP860" s="122">
        <f t="shared" si="172"/>
        <v>8.1589915263987331E-2</v>
      </c>
      <c r="AQ860" s="122">
        <f t="shared" si="173"/>
        <v>0.12875843878250301</v>
      </c>
      <c r="AR860" s="122">
        <f t="shared" si="174"/>
        <v>0.1761925443085087</v>
      </c>
      <c r="AS860" s="122">
        <f t="shared" si="175"/>
        <v>6.670073605702144E-2</v>
      </c>
      <c r="AT860" s="122">
        <f t="shared" si="176"/>
        <v>5.8169193641210364E-2</v>
      </c>
      <c r="AU860" s="122">
        <f t="shared" si="177"/>
        <v>0.10360143165907694</v>
      </c>
      <c r="AV860" s="122">
        <f t="shared" si="178"/>
        <v>0.13636382550625284</v>
      </c>
      <c r="AW860" s="122">
        <f t="shared" si="179"/>
        <v>5.0746179060898962E-2</v>
      </c>
      <c r="AX860" s="122">
        <f t="shared" si="180"/>
        <v>1</v>
      </c>
      <c r="AY860" s="122">
        <f>SUMPRODUCT(AN860:AW860,幕後結果_最佳化!$Z$1005:$AI$1005)</f>
        <v>3.974231475628183E-2</v>
      </c>
      <c r="AZ860" s="122">
        <f>(SUMPRODUCT(AN860:AW860,MMULT(AN860:AW860,幕後結果!$AB$9:$AK$18)))*252</f>
        <v>4.3515521379204447E-2</v>
      </c>
      <c r="BA860" s="122">
        <f t="shared" si="181"/>
        <v>0.20860374248609359</v>
      </c>
      <c r="BB860" s="98">
        <f t="shared" si="182"/>
        <v>-1.5137241576232391E-2</v>
      </c>
      <c r="BC860" s="56"/>
      <c r="BD860" s="56"/>
    </row>
    <row r="861" spans="1:56">
      <c r="A861" s="91">
        <v>860</v>
      </c>
      <c r="B861" s="122">
        <v>0.680825783663352</v>
      </c>
      <c r="C861" s="122">
        <v>0.41380676681834561</v>
      </c>
      <c r="D861" s="122">
        <v>0.3016429614368159</v>
      </c>
      <c r="E861" s="122">
        <v>0.52099723025565847</v>
      </c>
      <c r="F861" s="122">
        <v>0.75787147895869889</v>
      </c>
      <c r="G861" s="122">
        <v>0.95729128495164995</v>
      </c>
      <c r="H861" s="122">
        <v>0.78334368526488962</v>
      </c>
      <c r="I861" s="122">
        <v>0.92528765730800044</v>
      </c>
      <c r="J861" s="122">
        <v>0.54721670550152313</v>
      </c>
      <c r="K861" s="100">
        <v>0.94121135533354927</v>
      </c>
      <c r="L861" s="101"/>
      <c r="M861" s="102">
        <v>860</v>
      </c>
      <c r="N861" s="125">
        <v>0.47000921674026619</v>
      </c>
      <c r="O861" s="125">
        <v>-0.21776330904180885</v>
      </c>
      <c r="P861" s="125">
        <v>-0.51968101274051581</v>
      </c>
      <c r="Q861" s="125">
        <v>5.2656574541550115E-2</v>
      </c>
      <c r="R861" s="125">
        <v>0.69947210155501904</v>
      </c>
      <c r="S861" s="125">
        <v>1.7200825891254063</v>
      </c>
      <c r="T861" s="125">
        <v>0.78353564641797202</v>
      </c>
      <c r="U861" s="122">
        <v>1.4415665683310741</v>
      </c>
      <c r="V861" s="122">
        <v>0.11863240772490782</v>
      </c>
      <c r="W861" s="94">
        <v>1.5650239687338938</v>
      </c>
      <c r="X861" s="56"/>
      <c r="Y861" s="95">
        <v>860</v>
      </c>
      <c r="Z861" s="122">
        <f>(幕後結果!$AB$2+幕後結果!$AB$4*幕後結果_最佳化!$N1862)*12/3</f>
        <v>0.5352498046472034</v>
      </c>
      <c r="AA861" s="122">
        <f>(幕後結果!$AC$2+幕後結果!$AC$4*幕後結果_最佳化!$O1862)*12/3</f>
        <v>-1.6371756187619464</v>
      </c>
      <c r="AB861" s="122">
        <f>(幕後結果!$AD$2+幕後結果!$AD$4*幕後結果_最佳化!$P1862)*12/3</f>
        <v>0.13179524888553446</v>
      </c>
      <c r="AC861" s="122">
        <f>(幕後結果!$AE$2+幕後結果!$AE$4*幕後結果_最佳化!$Q1862)*12/3</f>
        <v>0.79385344218276588</v>
      </c>
      <c r="AD861" s="122">
        <f>(幕後結果!$AF$2+幕後結果!$AF$4*幕後結果_最佳化!$R1862)*12/3</f>
        <v>0.30241219208006775</v>
      </c>
      <c r="AE861" s="122">
        <f>(幕後結果!$AG$2+幕後結果!$AG$4*幕後結果_最佳化!$S1862)*12/3</f>
        <v>1.6315415938481663</v>
      </c>
      <c r="AF861" s="122">
        <f>(幕後結果!$AH$2+幕後結果!$AH$4*幕後結果_最佳化!$T1862)*12/3</f>
        <v>2.0470194447862262</v>
      </c>
      <c r="AG861" s="122">
        <f>(幕後結果!$AI$2+幕後結果!$AI$4*幕後結果_最佳化!$U1862)*12/3</f>
        <v>1.2739244739444628</v>
      </c>
      <c r="AH861" s="122">
        <f>(幕後結果!$AJ$2+幕後結果!$AJ$4*幕後結果_最佳化!$V1862)*12/3</f>
        <v>0.53847870229893458</v>
      </c>
      <c r="AI861" s="96">
        <f>(幕後結果!$AK$2+幕後結果!$AK$4*幕後結果_最佳化!$W1862)*12/3</f>
        <v>0.69364461372058239</v>
      </c>
      <c r="AJ861" s="56"/>
      <c r="AK861" s="56"/>
      <c r="AL861" s="56"/>
      <c r="AM861" s="104">
        <v>860</v>
      </c>
      <c r="AN861" s="122">
        <f t="shared" si="170"/>
        <v>7.3234800633262915E-3</v>
      </c>
      <c r="AO861" s="122">
        <f t="shared" si="171"/>
        <v>9.679606249482281E-2</v>
      </c>
      <c r="AP861" s="122">
        <f t="shared" si="172"/>
        <v>3.0920038138542365E-2</v>
      </c>
      <c r="AQ861" s="122">
        <f t="shared" si="173"/>
        <v>0.12412859403261234</v>
      </c>
      <c r="AR861" s="122">
        <f t="shared" si="174"/>
        <v>0.1606848137215782</v>
      </c>
      <c r="AS861" s="122">
        <f t="shared" si="175"/>
        <v>0.15314737882639154</v>
      </c>
      <c r="AT861" s="122">
        <f t="shared" si="176"/>
        <v>8.8076680545993366E-2</v>
      </c>
      <c r="AU861" s="122">
        <f t="shared" si="177"/>
        <v>7.9483362265081861E-2</v>
      </c>
      <c r="AV861" s="122">
        <f t="shared" si="178"/>
        <v>0.10777981842341432</v>
      </c>
      <c r="AW861" s="122">
        <f t="shared" si="179"/>
        <v>0.15165977148823687</v>
      </c>
      <c r="AX861" s="122">
        <f t="shared" si="180"/>
        <v>1</v>
      </c>
      <c r="AY861" s="122">
        <f>SUMPRODUCT(AN861:AW861,幕後結果_最佳化!$Z$1005:$AI$1005)</f>
        <v>2.720888975081201E-3</v>
      </c>
      <c r="AZ861" s="122">
        <f>(SUMPRODUCT(AN861:AW861,MMULT(AN861:AW861,幕後結果!$AB$9:$AK$18)))*252</f>
        <v>4.1293636812563143E-2</v>
      </c>
      <c r="BA861" s="122">
        <f t="shared" si="181"/>
        <v>0.20320835812673441</v>
      </c>
      <c r="BB861" s="98">
        <f t="shared" si="182"/>
        <v>-0.19772371272179859</v>
      </c>
      <c r="BC861" s="56"/>
      <c r="BD861" s="56"/>
    </row>
    <row r="862" spans="1:56">
      <c r="A862" s="91">
        <v>861</v>
      </c>
      <c r="B862" s="122">
        <v>0.69597717119412006</v>
      </c>
      <c r="C862" s="122">
        <v>0.51345349592507095</v>
      </c>
      <c r="D862" s="122">
        <v>0.9916906690800722</v>
      </c>
      <c r="E862" s="122">
        <v>0.68496819217673743</v>
      </c>
      <c r="F862" s="122">
        <v>0.9564169009716037</v>
      </c>
      <c r="G862" s="122">
        <v>0.74745749994450361</v>
      </c>
      <c r="H862" s="122">
        <v>0.62537826193287493</v>
      </c>
      <c r="I862" s="122">
        <v>0.83672926585241059</v>
      </c>
      <c r="J862" s="122">
        <v>0.49474171160988512</v>
      </c>
      <c r="K862" s="100">
        <v>6.821862690915026E-2</v>
      </c>
      <c r="L862" s="101"/>
      <c r="M862" s="102">
        <v>861</v>
      </c>
      <c r="N862" s="125">
        <v>0.51286514314456022</v>
      </c>
      <c r="O862" s="125">
        <v>3.3729307636019223E-2</v>
      </c>
      <c r="P862" s="125">
        <v>2.3950375808542179</v>
      </c>
      <c r="Q862" s="125">
        <v>0.481637311897682</v>
      </c>
      <c r="R862" s="125">
        <v>1.7105392704715852</v>
      </c>
      <c r="S862" s="125">
        <v>0.66651027218825831</v>
      </c>
      <c r="T862" s="125">
        <v>0.31963706140996007</v>
      </c>
      <c r="U862" s="122">
        <v>0.98110397933095239</v>
      </c>
      <c r="V862" s="122">
        <v>-1.3180956016160124E-2</v>
      </c>
      <c r="W862" s="94">
        <v>-1.4891903400592714</v>
      </c>
      <c r="X862" s="56"/>
      <c r="Y862" s="95">
        <v>861</v>
      </c>
      <c r="Z862" s="122">
        <f>(幕後結果!$AB$2+幕後結果!$AB$4*幕後結果_最佳化!$N1863)*12/3</f>
        <v>0.58845759708340117</v>
      </c>
      <c r="AA862" s="122">
        <f>(幕後結果!$AC$2+幕後結果!$AC$4*幕後結果_最佳化!$O1863)*12/3</f>
        <v>-1.2868769118702137</v>
      </c>
      <c r="AB862" s="122">
        <f>(幕後結果!$AD$2+幕後結果!$AD$4*幕後結果_最佳化!$P1863)*12/3</f>
        <v>2.6942324566875393</v>
      </c>
      <c r="AC862" s="122">
        <f>(幕後結果!$AE$2+幕後結果!$AE$4*幕後結果_最佳化!$Q1863)*12/3</f>
        <v>1.8381060883711682</v>
      </c>
      <c r="AD862" s="122">
        <f>(幕後結果!$AF$2+幕後結果!$AF$4*幕後結果_最佳化!$R1863)*12/3</f>
        <v>1.3274214722067177</v>
      </c>
      <c r="AE862" s="122">
        <f>(幕後結果!$AG$2+幕後結果!$AG$4*幕後結果_最佳化!$S1863)*12/3</f>
        <v>1.8101582960698614</v>
      </c>
      <c r="AF862" s="122">
        <f>(幕後結果!$AH$2+幕後結果!$AH$4*幕後結果_最佳化!$T1863)*12/3</f>
        <v>2.0880177431531139</v>
      </c>
      <c r="AG862" s="122">
        <f>(幕後結果!$AI$2+幕後結果!$AI$4*幕後結果_最佳化!$U1863)*12/3</f>
        <v>0.84516503954992606</v>
      </c>
      <c r="AH862" s="122">
        <f>(幕後結果!$AJ$2+幕後結果!$AJ$4*幕後結果_最佳化!$V1863)*12/3</f>
        <v>0.81920015160782256</v>
      </c>
      <c r="AI862" s="96">
        <f>(幕後結果!$AK$2+幕後結果!$AK$4*幕後結果_最佳化!$W1863)*12/3</f>
        <v>-0.51353076699962452</v>
      </c>
      <c r="AJ862" s="56"/>
      <c r="AK862" s="56"/>
      <c r="AL862" s="56"/>
      <c r="AM862" s="104">
        <v>861</v>
      </c>
      <c r="AN862" s="122">
        <f t="shared" si="170"/>
        <v>0.13775417080619082</v>
      </c>
      <c r="AO862" s="122">
        <f t="shared" si="171"/>
        <v>7.9174738298797329E-2</v>
      </c>
      <c r="AP862" s="122">
        <f t="shared" si="172"/>
        <v>0.10455861902489233</v>
      </c>
      <c r="AQ862" s="122">
        <f t="shared" si="173"/>
        <v>0.12529063867331452</v>
      </c>
      <c r="AR862" s="122">
        <f t="shared" si="174"/>
        <v>2.2975538557303398E-3</v>
      </c>
      <c r="AS862" s="122">
        <f t="shared" si="175"/>
        <v>5.5385279766663596E-2</v>
      </c>
      <c r="AT862" s="122">
        <f t="shared" si="176"/>
        <v>0.14407443123088345</v>
      </c>
      <c r="AU862" s="122">
        <f t="shared" si="177"/>
        <v>0.14840626645654706</v>
      </c>
      <c r="AV862" s="122">
        <f t="shared" si="178"/>
        <v>6.6087533440271698E-2</v>
      </c>
      <c r="AW862" s="122">
        <f t="shared" si="179"/>
        <v>0.13697076844670897</v>
      </c>
      <c r="AX862" s="122">
        <f t="shared" si="180"/>
        <v>1.0000000000000002</v>
      </c>
      <c r="AY862" s="122">
        <f>SUMPRODUCT(AN862:AW862,幕後結果_最佳化!$Z$1005:$AI$1005)</f>
        <v>5.6819445105609157E-2</v>
      </c>
      <c r="AZ862" s="122">
        <f>(SUMPRODUCT(AN862:AW862,MMULT(AN862:AW862,幕後結果!$AB$9:$AK$18)))*252</f>
        <v>5.0200079671871151E-2</v>
      </c>
      <c r="BA862" s="122">
        <f t="shared" si="181"/>
        <v>0.22405374282049195</v>
      </c>
      <c r="BB862" s="98">
        <f t="shared" si="182"/>
        <v>6.2125474586519978E-2</v>
      </c>
      <c r="BC862" s="56"/>
      <c r="BD862" s="56"/>
    </row>
    <row r="863" spans="1:56">
      <c r="A863" s="91">
        <v>862</v>
      </c>
      <c r="B863" s="122">
        <v>0.72640545548455848</v>
      </c>
      <c r="C863" s="122">
        <v>0.61846135971331284</v>
      </c>
      <c r="D863" s="122">
        <v>4.8152303310906586E-3</v>
      </c>
      <c r="E863" s="122">
        <v>0.54353907116987599</v>
      </c>
      <c r="F863" s="122">
        <v>0.10464560316344285</v>
      </c>
      <c r="G863" s="122">
        <v>0.714431768030239</v>
      </c>
      <c r="H863" s="122">
        <v>0.84187912576053581</v>
      </c>
      <c r="I863" s="122">
        <v>0.50059360456992641</v>
      </c>
      <c r="J863" s="122">
        <v>0.29181650345127275</v>
      </c>
      <c r="K863" s="100">
        <v>0.1107751354168498</v>
      </c>
      <c r="L863" s="101"/>
      <c r="M863" s="102">
        <v>862</v>
      </c>
      <c r="N863" s="125">
        <v>0.60197753839813961</v>
      </c>
      <c r="O863" s="125">
        <v>0.30144225031175631</v>
      </c>
      <c r="P863" s="125">
        <v>-2.5888229104150882</v>
      </c>
      <c r="Q863" s="125">
        <v>0.10935382334624026</v>
      </c>
      <c r="R863" s="125">
        <v>-1.2555168191788766</v>
      </c>
      <c r="S863" s="125">
        <v>0.56637856343454684</v>
      </c>
      <c r="T863" s="125">
        <v>1.0022108917272259</v>
      </c>
      <c r="U863" s="122">
        <v>1.4879465479760688E-3</v>
      </c>
      <c r="V863" s="122">
        <v>-0.54808577596860186</v>
      </c>
      <c r="W863" s="94">
        <v>-1.2224162139385359</v>
      </c>
      <c r="X863" s="56"/>
      <c r="Y863" s="95">
        <v>862</v>
      </c>
      <c r="Z863" s="122">
        <f>(幕後結果!$AB$2+幕後結果!$AB$4*幕後結果_最佳化!$N1864)*12/3</f>
        <v>0.69909512677800534</v>
      </c>
      <c r="AA863" s="122">
        <f>(幕後結果!$AC$2+幕後結果!$AC$4*幕後結果_最佳化!$O1864)*12/3</f>
        <v>-0.91020641613460551</v>
      </c>
      <c r="AB863" s="122">
        <f>(幕後結果!$AD$2+幕後結果!$AD$4*幕後結果_最佳化!$P1864)*12/3</f>
        <v>-1.5674892935322877</v>
      </c>
      <c r="AC863" s="122">
        <f>(幕後結果!$AE$2+幕後結果!$AE$4*幕後結果_最佳化!$Q1864)*12/3</f>
        <v>0.44488886620280965</v>
      </c>
      <c r="AD863" s="122">
        <f>(幕後結果!$AF$2+幕後結果!$AF$4*幕後結果_最佳化!$R1864)*12/3</f>
        <v>-1.1568808920437734</v>
      </c>
      <c r="AE863" s="122">
        <f>(幕後結果!$AG$2+幕後結果!$AG$4*幕後結果_最佳化!$S1864)*12/3</f>
        <v>0.4099746948960214</v>
      </c>
      <c r="AF863" s="122">
        <f>(幕後結果!$AH$2+幕後結果!$AH$4*幕後結果_最佳化!$T1864)*12/3</f>
        <v>1.7137652996546484</v>
      </c>
      <c r="AG863" s="122">
        <f>(幕後結果!$AI$2+幕後結果!$AI$4*幕後結果_最佳化!$U1864)*12/3</f>
        <v>-0.71708039078054353</v>
      </c>
      <c r="AH863" s="122">
        <f>(幕後結果!$AJ$2+幕後結果!$AJ$4*幕後結果_最佳化!$V1864)*12/3</f>
        <v>-0.23423461560432771</v>
      </c>
      <c r="AI863" s="96">
        <f>(幕後結果!$AK$2+幕後結果!$AK$4*幕後結果_最佳化!$W1864)*12/3</f>
        <v>-0.9651105102778641</v>
      </c>
      <c r="AJ863" s="56"/>
      <c r="AK863" s="56"/>
      <c r="AL863" s="56"/>
      <c r="AM863" s="104">
        <v>862</v>
      </c>
      <c r="AN863" s="122">
        <f t="shared" si="170"/>
        <v>5.4338959239369003E-2</v>
      </c>
      <c r="AO863" s="122">
        <f t="shared" si="171"/>
        <v>0.11771545741248375</v>
      </c>
      <c r="AP863" s="122">
        <f t="shared" si="172"/>
        <v>9.5456028098730328E-2</v>
      </c>
      <c r="AQ863" s="122">
        <f t="shared" si="173"/>
        <v>3.8020675363806281E-2</v>
      </c>
      <c r="AR863" s="122">
        <f t="shared" si="174"/>
        <v>0.23139464411496113</v>
      </c>
      <c r="AS863" s="122">
        <f t="shared" si="175"/>
        <v>8.042944748583785E-3</v>
      </c>
      <c r="AT863" s="122">
        <f t="shared" si="176"/>
        <v>0.1122884456796269</v>
      </c>
      <c r="AU863" s="122">
        <f t="shared" si="177"/>
        <v>4.0330911487347736E-2</v>
      </c>
      <c r="AV863" s="122">
        <f t="shared" si="178"/>
        <v>0.21284307958330231</v>
      </c>
      <c r="AW863" s="122">
        <f t="shared" si="179"/>
        <v>8.9568854271788831E-2</v>
      </c>
      <c r="AX863" s="122">
        <f t="shared" si="180"/>
        <v>1</v>
      </c>
      <c r="AY863" s="122">
        <f>SUMPRODUCT(AN863:AW863,幕後結果_最佳化!$Z$1005:$AI$1005)</f>
        <v>-2.6452397686663694E-2</v>
      </c>
      <c r="AZ863" s="122">
        <f>(SUMPRODUCT(AN863:AW863,MMULT(AN863:AW863,幕後結果!$AB$9:$AK$18)))*252</f>
        <v>4.3230241351556793E-2</v>
      </c>
      <c r="BA863" s="122">
        <f t="shared" si="181"/>
        <v>0.20791883356626642</v>
      </c>
      <c r="BB863" s="98">
        <f t="shared" si="182"/>
        <v>-0.33355514984918472</v>
      </c>
      <c r="BC863" s="56"/>
      <c r="BD863" s="56"/>
    </row>
    <row r="864" spans="1:56">
      <c r="A864" s="91">
        <v>863</v>
      </c>
      <c r="B864" s="122">
        <v>9.0271746355681026E-2</v>
      </c>
      <c r="C864" s="122">
        <v>0.18423536341300917</v>
      </c>
      <c r="D864" s="122">
        <v>0.78291241776492315</v>
      </c>
      <c r="E864" s="122">
        <v>0.7560555697439717</v>
      </c>
      <c r="F864" s="122">
        <v>0.67922593423771693</v>
      </c>
      <c r="G864" s="122">
        <v>0.26988957336800068</v>
      </c>
      <c r="H864" s="122">
        <v>0.16051783656794494</v>
      </c>
      <c r="I864" s="122">
        <v>0.74301597022127552</v>
      </c>
      <c r="J864" s="122">
        <v>0.7277706215913089</v>
      </c>
      <c r="K864" s="100">
        <v>0.81930093933914327</v>
      </c>
      <c r="L864" s="101"/>
      <c r="M864" s="102">
        <v>863</v>
      </c>
      <c r="N864" s="125">
        <v>-1.3390834958000264</v>
      </c>
      <c r="O864" s="125">
        <v>-0.8993416163960215</v>
      </c>
      <c r="P864" s="125">
        <v>0.78206705926942022</v>
      </c>
      <c r="Q864" s="125">
        <v>0.69367051551041781</v>
      </c>
      <c r="R864" s="125">
        <v>0.46553534518298051</v>
      </c>
      <c r="S864" s="125">
        <v>-0.61314699806965078</v>
      </c>
      <c r="T864" s="125">
        <v>-0.9923318463402524</v>
      </c>
      <c r="U864" s="122">
        <v>0.65267153130504407</v>
      </c>
      <c r="V864" s="122">
        <v>0.60608432870038065</v>
      </c>
      <c r="W864" s="94">
        <v>0.91270422485927749</v>
      </c>
      <c r="X864" s="56"/>
      <c r="Y864" s="95">
        <v>863</v>
      </c>
      <c r="Z864" s="122">
        <f>(幕後結果!$AB$2+幕後結果!$AB$4*幕後結果_最佳化!$N1865)*12/3</f>
        <v>-1.7108299706120011</v>
      </c>
      <c r="AA864" s="122">
        <f>(幕後結果!$AC$2+幕後結果!$AC$4*幕後結果_最佳化!$O1865)*12/3</f>
        <v>-2.7336233859969377</v>
      </c>
      <c r="AB864" s="122">
        <f>(幕後結果!$AD$2+幕後結果!$AD$4*幕後結果_最佳化!$P1865)*12/3</f>
        <v>0.64494930630842917</v>
      </c>
      <c r="AC864" s="122">
        <f>(幕後結果!$AE$2+幕後結果!$AE$4*幕後結果_最佳化!$Q1865)*12/3</f>
        <v>1.339870499575208</v>
      </c>
      <c r="AD864" s="122">
        <f>(幕後結果!$AF$2+幕後結果!$AF$4*幕後結果_最佳化!$R1865)*12/3</f>
        <v>0.31937432658173104</v>
      </c>
      <c r="AE864" s="122">
        <f>(幕後結果!$AG$2+幕後結果!$AG$4*幕後結果_最佳化!$S1865)*12/3</f>
        <v>-6.0526941725637551E-2</v>
      </c>
      <c r="AF864" s="122">
        <f>(幕後結果!$AH$2+幕後結果!$AH$4*幕後結果_最佳化!$T1865)*12/3</f>
        <v>8.8015712290097081E-2</v>
      </c>
      <c r="AG864" s="122">
        <f>(幕後結果!$AI$2+幕後結果!$AI$4*幕後結果_最佳化!$U1865)*12/3</f>
        <v>-0.70281599499827563</v>
      </c>
      <c r="AH864" s="122">
        <f>(幕後結果!$AJ$2+幕後結果!$AJ$4*幕後結果_最佳化!$V1865)*12/3</f>
        <v>2.1396445058338889E-2</v>
      </c>
      <c r="AI864" s="96">
        <f>(幕後結果!$AK$2+幕後結果!$AK$4*幕後結果_最佳化!$W1865)*12/3</f>
        <v>-0.38551741823550972</v>
      </c>
      <c r="AJ864" s="56"/>
      <c r="AK864" s="56"/>
      <c r="AL864" s="56"/>
      <c r="AM864" s="104">
        <v>863</v>
      </c>
      <c r="AN864" s="122">
        <f t="shared" si="170"/>
        <v>3.5890000046138827E-2</v>
      </c>
      <c r="AO864" s="122">
        <f t="shared" si="171"/>
        <v>0.20267599326051522</v>
      </c>
      <c r="AP864" s="122">
        <f t="shared" si="172"/>
        <v>9.5799761840482417E-2</v>
      </c>
      <c r="AQ864" s="122">
        <f t="shared" si="173"/>
        <v>1.1050387556109853E-2</v>
      </c>
      <c r="AR864" s="122">
        <f t="shared" si="174"/>
        <v>3.8859822432890677E-2</v>
      </c>
      <c r="AS864" s="122">
        <f t="shared" si="175"/>
        <v>0.16799126439076356</v>
      </c>
      <c r="AT864" s="122">
        <f t="shared" si="176"/>
        <v>0.13475329432755376</v>
      </c>
      <c r="AU864" s="122">
        <f t="shared" si="177"/>
        <v>9.7717942590972939E-2</v>
      </c>
      <c r="AV864" s="122">
        <f t="shared" si="178"/>
        <v>2.9035105002593115E-2</v>
      </c>
      <c r="AW864" s="122">
        <f t="shared" si="179"/>
        <v>0.18622642855197979</v>
      </c>
      <c r="AX864" s="122">
        <f t="shared" si="180"/>
        <v>1.0000000000000002</v>
      </c>
      <c r="AY864" s="122">
        <f>SUMPRODUCT(AN864:AW864,幕後結果_最佳化!$Z$1005:$AI$1005)</f>
        <v>-0.17695512573741795</v>
      </c>
      <c r="AZ864" s="122">
        <f>(SUMPRODUCT(AN864:AW864,MMULT(AN864:AW864,幕後結果!$AB$9:$AK$18)))*252</f>
        <v>5.2475612868947863E-2</v>
      </c>
      <c r="BA864" s="122">
        <f t="shared" si="181"/>
        <v>0.22907556148342814</v>
      </c>
      <c r="BB864" s="98">
        <f t="shared" si="182"/>
        <v>-0.95974936965645186</v>
      </c>
      <c r="BC864" s="56"/>
      <c r="BD864" s="56"/>
    </row>
    <row r="865" spans="1:56">
      <c r="A865" s="91">
        <v>864</v>
      </c>
      <c r="B865" s="122">
        <v>3.5798252755087301E-2</v>
      </c>
      <c r="C865" s="122">
        <v>0.26347126265798737</v>
      </c>
      <c r="D865" s="122">
        <v>0.24415730551524795</v>
      </c>
      <c r="E865" s="122">
        <v>0.97275512563458988</v>
      </c>
      <c r="F865" s="122">
        <v>0.38377968731644962</v>
      </c>
      <c r="G865" s="122">
        <v>0.83713977075063584</v>
      </c>
      <c r="H865" s="122">
        <v>0.66746884453482935</v>
      </c>
      <c r="I865" s="122">
        <v>0.31653705715166192</v>
      </c>
      <c r="J865" s="122">
        <v>0.21327603884388191</v>
      </c>
      <c r="K865" s="100">
        <v>6.4012439339768301E-2</v>
      </c>
      <c r="L865" s="101"/>
      <c r="M865" s="102">
        <v>864</v>
      </c>
      <c r="N865" s="125">
        <v>-1.8016753056479151</v>
      </c>
      <c r="O865" s="125">
        <v>-0.63268016484493261</v>
      </c>
      <c r="P865" s="125">
        <v>-0.69299193780719293</v>
      </c>
      <c r="Q865" s="125">
        <v>1.9229227774684043</v>
      </c>
      <c r="R865" s="125">
        <v>-0.29556883785678378</v>
      </c>
      <c r="S865" s="125">
        <v>0.98277038903843406</v>
      </c>
      <c r="T865" s="125">
        <v>0.43293456113239953</v>
      </c>
      <c r="U865" s="122">
        <v>-0.47740449456442302</v>
      </c>
      <c r="V865" s="122">
        <v>-0.79510559954046411</v>
      </c>
      <c r="W865" s="94">
        <v>-1.5219369537925156</v>
      </c>
      <c r="X865" s="56"/>
      <c r="Y865" s="95">
        <v>864</v>
      </c>
      <c r="Z865" s="122">
        <f>(幕後結果!$AB$2+幕後結果!$AB$4*幕後結果_最佳化!$N1866)*12/3</f>
        <v>-2.2851610157251758</v>
      </c>
      <c r="AA865" s="122">
        <f>(幕後結果!$AC$2+幕後結果!$AC$4*幕後結果_最佳化!$O1866)*12/3</f>
        <v>-2.4063367822618806</v>
      </c>
      <c r="AB865" s="122">
        <f>(幕後結果!$AD$2+幕後結果!$AD$4*幕後結果_最佳化!$P1866)*12/3</f>
        <v>-0.74461168367821717</v>
      </c>
      <c r="AC865" s="122">
        <f>(幕後結果!$AE$2+幕後結果!$AE$4*幕後結果_最佳化!$Q1866)*12/3</f>
        <v>1.9021252002801743</v>
      </c>
      <c r="AD865" s="122">
        <f>(幕後結果!$AF$2+幕後結果!$AF$4*幕後結果_最佳化!$R1866)*12/3</f>
        <v>-0.18673169252834887</v>
      </c>
      <c r="AE865" s="122">
        <f>(幕後結果!$AG$2+幕後結果!$AG$4*幕後結果_最佳化!$S1866)*12/3</f>
        <v>1.4044298443126741</v>
      </c>
      <c r="AF865" s="122">
        <f>(幕後結果!$AH$2+幕後結果!$AH$4*幕後結果_最佳化!$T1866)*12/3</f>
        <v>0.81752299211857027</v>
      </c>
      <c r="AG865" s="122">
        <f>(幕後結果!$AI$2+幕後結果!$AI$4*幕後結果_最佳化!$U1866)*12/3</f>
        <v>-2.3095756824432137</v>
      </c>
      <c r="AH865" s="122">
        <f>(幕後結果!$AJ$2+幕後結果!$AJ$4*幕後結果_最佳化!$V1866)*12/3</f>
        <v>-1.0064401343706921</v>
      </c>
      <c r="AI865" s="96">
        <f>(幕後結果!$AK$2+幕後結果!$AK$4*幕後結果_最佳化!$W1866)*12/3</f>
        <v>-1.4987381782958502</v>
      </c>
      <c r="AJ865" s="56"/>
      <c r="AK865" s="56"/>
      <c r="AL865" s="56"/>
      <c r="AM865" s="104">
        <v>864</v>
      </c>
      <c r="AN865" s="122">
        <f t="shared" si="170"/>
        <v>4.6449296291722522E-2</v>
      </c>
      <c r="AO865" s="122">
        <f t="shared" si="171"/>
        <v>0.14171052980887161</v>
      </c>
      <c r="AP865" s="122">
        <f t="shared" si="172"/>
        <v>1.0527195958230828E-2</v>
      </c>
      <c r="AQ865" s="122">
        <f t="shared" si="173"/>
        <v>1.2348342283381066E-3</v>
      </c>
      <c r="AR865" s="122">
        <f t="shared" si="174"/>
        <v>5.7076007644131628E-2</v>
      </c>
      <c r="AS865" s="122">
        <f t="shared" si="175"/>
        <v>0.17928643583630027</v>
      </c>
      <c r="AT865" s="122">
        <f t="shared" si="176"/>
        <v>0.22744851039725064</v>
      </c>
      <c r="AU865" s="122">
        <f t="shared" si="177"/>
        <v>0.1706728818547345</v>
      </c>
      <c r="AV865" s="122">
        <f t="shared" si="178"/>
        <v>1.136603213488362E-2</v>
      </c>
      <c r="AW865" s="122">
        <f t="shared" si="179"/>
        <v>0.15422827584553633</v>
      </c>
      <c r="AX865" s="122">
        <f t="shared" si="180"/>
        <v>1</v>
      </c>
      <c r="AY865" s="122">
        <f>SUMPRODUCT(AN865:AW865,幕後結果_最佳化!$Z$1005:$AI$1005)</f>
        <v>-8.0805028867978856E-2</v>
      </c>
      <c r="AZ865" s="122">
        <f>(SUMPRODUCT(AN865:AW865,MMULT(AN865:AW865,幕後結果!$AB$9:$AK$18)))*252</f>
        <v>5.2688623006797504E-2</v>
      </c>
      <c r="BA865" s="122">
        <f t="shared" si="181"/>
        <v>0.22954002484707869</v>
      </c>
      <c r="BB865" s="98">
        <f t="shared" si="182"/>
        <v>-0.53892574486907929</v>
      </c>
      <c r="BC865" s="56"/>
      <c r="BD865" s="56"/>
    </row>
    <row r="866" spans="1:56">
      <c r="A866" s="91">
        <v>865</v>
      </c>
      <c r="B866" s="122">
        <v>0.78621776449642589</v>
      </c>
      <c r="C866" s="122">
        <v>0.64044486265734246</v>
      </c>
      <c r="D866" s="122">
        <v>0.62313492380588009</v>
      </c>
      <c r="E866" s="122">
        <v>0.66018310977340411</v>
      </c>
      <c r="F866" s="122">
        <v>0.89984278915479354</v>
      </c>
      <c r="G866" s="122">
        <v>0.11885990031366012</v>
      </c>
      <c r="H866" s="122">
        <v>0.25816132738348085</v>
      </c>
      <c r="I866" s="122">
        <v>0.23171639404611444</v>
      </c>
      <c r="J866" s="122">
        <v>0.5950274237718125</v>
      </c>
      <c r="K866" s="100">
        <v>0.68745262468211976</v>
      </c>
      <c r="L866" s="101"/>
      <c r="M866" s="102">
        <v>865</v>
      </c>
      <c r="N866" s="125">
        <v>0.79336624533108002</v>
      </c>
      <c r="O866" s="125">
        <v>0.35964814522835808</v>
      </c>
      <c r="P866" s="125">
        <v>0.31372468279802268</v>
      </c>
      <c r="Q866" s="125">
        <v>0.41296292063082024</v>
      </c>
      <c r="R866" s="125">
        <v>1.2806562824175802</v>
      </c>
      <c r="S866" s="125">
        <v>-1.1807053369610667</v>
      </c>
      <c r="T866" s="125">
        <v>-0.64902432305691471</v>
      </c>
      <c r="U866" s="122">
        <v>-0.73320601364509952</v>
      </c>
      <c r="V866" s="122">
        <v>0.24049678871744679</v>
      </c>
      <c r="W866" s="94">
        <v>0.48864259609493865</v>
      </c>
      <c r="X866" s="56"/>
      <c r="Y866" s="95">
        <v>865</v>
      </c>
      <c r="Z866" s="122">
        <f>(幕後結果!$AB$2+幕後結果!$AB$4*幕後結果_最佳化!$N1867)*12/3</f>
        <v>0.93671385183022648</v>
      </c>
      <c r="AA866" s="122">
        <f>(幕後結果!$AC$2+幕後結果!$AC$4*幕後結果_最佳化!$O1867)*12/3</f>
        <v>-0.81336562619963015</v>
      </c>
      <c r="AB866" s="122">
        <f>(幕後結果!$AD$2+幕後結果!$AD$4*幕後結果_最佳化!$P1867)*12/3</f>
        <v>1.0095126455162542</v>
      </c>
      <c r="AC866" s="122">
        <f>(幕後結果!$AE$2+幕後結果!$AE$4*幕後結果_最佳化!$Q1867)*12/3</f>
        <v>1.3707627006475391</v>
      </c>
      <c r="AD866" s="122">
        <f>(幕後結果!$AF$2+幕後結果!$AF$4*幕後結果_最佳化!$R1867)*12/3</f>
        <v>0.8553098256516104</v>
      </c>
      <c r="AE866" s="122">
        <f>(幕後結果!$AG$2+幕後結果!$AG$4*幕後結果_最佳化!$S1867)*12/3</f>
        <v>0.14185539264246932</v>
      </c>
      <c r="AF866" s="122">
        <f>(幕後結果!$AH$2+幕後結果!$AH$4*幕後結果_最佳化!$T1867)*12/3</f>
        <v>1.0833662434954763</v>
      </c>
      <c r="AG866" s="122">
        <f>(幕後結果!$AI$2+幕後結果!$AI$4*幕後結果_最佳化!$U1867)*12/3</f>
        <v>-1.1583520698764325</v>
      </c>
      <c r="AH866" s="122">
        <f>(幕後結果!$AJ$2+幕後結果!$AJ$4*幕後結果_最佳化!$V1867)*12/3</f>
        <v>0.51148676332251286</v>
      </c>
      <c r="AI866" s="96">
        <f>(幕後結果!$AK$2+幕後結果!$AK$4*幕後結果_最佳化!$W1867)*12/3</f>
        <v>0.12447987558607992</v>
      </c>
      <c r="AJ866" s="56"/>
      <c r="AK866" s="56"/>
      <c r="AL866" s="56"/>
      <c r="AM866" s="104">
        <v>865</v>
      </c>
      <c r="AN866" s="122">
        <f t="shared" si="170"/>
        <v>9.1900392609221282E-2</v>
      </c>
      <c r="AO866" s="122">
        <f t="shared" si="171"/>
        <v>0.10006399706093264</v>
      </c>
      <c r="AP866" s="122">
        <f t="shared" si="172"/>
        <v>6.8120609514637748E-2</v>
      </c>
      <c r="AQ866" s="122">
        <f t="shared" si="173"/>
        <v>0.15590859952801034</v>
      </c>
      <c r="AR866" s="122">
        <f t="shared" si="174"/>
        <v>1.6699567365581234E-2</v>
      </c>
      <c r="AS866" s="122">
        <f t="shared" si="175"/>
        <v>8.9458183159121324E-2</v>
      </c>
      <c r="AT866" s="122">
        <f t="shared" si="176"/>
        <v>9.5651789883355237E-2</v>
      </c>
      <c r="AU866" s="122">
        <f t="shared" si="177"/>
        <v>7.7442386345548814E-3</v>
      </c>
      <c r="AV866" s="122">
        <f t="shared" si="178"/>
        <v>0.18073147108168633</v>
      </c>
      <c r="AW866" s="122">
        <f t="shared" si="179"/>
        <v>0.19372115116289904</v>
      </c>
      <c r="AX866" s="122">
        <f t="shared" si="180"/>
        <v>1</v>
      </c>
      <c r="AY866" s="122">
        <f>SUMPRODUCT(AN866:AW866,幕後結果_最佳化!$Z$1005:$AI$1005)</f>
        <v>9.7697510224873663E-2</v>
      </c>
      <c r="AZ866" s="122">
        <f>(SUMPRODUCT(AN866:AW866,MMULT(AN866:AW866,幕後結果!$AB$9:$AK$18)))*252</f>
        <v>4.5335774608300496E-2</v>
      </c>
      <c r="BA866" s="122">
        <f t="shared" si="181"/>
        <v>0.21292199183809196</v>
      </c>
      <c r="BB866" s="98">
        <f t="shared" si="182"/>
        <v>0.25735956042785024</v>
      </c>
      <c r="BC866" s="56"/>
      <c r="BD866" s="56"/>
    </row>
    <row r="867" spans="1:56">
      <c r="A867" s="91">
        <v>866</v>
      </c>
      <c r="B867" s="122">
        <v>0.35936768541795749</v>
      </c>
      <c r="C867" s="122">
        <v>0.82386092229928742</v>
      </c>
      <c r="D867" s="122">
        <v>0.34954750625643149</v>
      </c>
      <c r="E867" s="122">
        <v>0.55282738077863125</v>
      </c>
      <c r="F867" s="122">
        <v>0.78025808148922859</v>
      </c>
      <c r="G867" s="122">
        <v>0.78648244186138339</v>
      </c>
      <c r="H867" s="122">
        <v>0.21381335891378317</v>
      </c>
      <c r="I867" s="122">
        <v>0.32812261908802332</v>
      </c>
      <c r="J867" s="122">
        <v>0.43512885358796893</v>
      </c>
      <c r="K867" s="100">
        <v>0.43449147734944327</v>
      </c>
      <c r="L867" s="101"/>
      <c r="M867" s="102">
        <v>866</v>
      </c>
      <c r="N867" s="125">
        <v>-0.36014945515528624</v>
      </c>
      <c r="O867" s="125">
        <v>0.93017949754709728</v>
      </c>
      <c r="P867" s="125">
        <v>-0.38654239298872678</v>
      </c>
      <c r="Q867" s="125">
        <v>0.13280798594213727</v>
      </c>
      <c r="R867" s="125">
        <v>0.77306512910767888</v>
      </c>
      <c r="S867" s="125">
        <v>0.79427540969166177</v>
      </c>
      <c r="T867" s="125">
        <v>-0.79325937979003136</v>
      </c>
      <c r="U867" s="122">
        <v>-0.4451031144959452</v>
      </c>
      <c r="V867" s="122">
        <v>-0.16333115238306728</v>
      </c>
      <c r="W867" s="94">
        <v>-0.16495048578993776</v>
      </c>
      <c r="X867" s="56"/>
      <c r="Y867" s="95">
        <v>866</v>
      </c>
      <c r="Z867" s="122">
        <f>(幕後結果!$AB$2+幕後結果!$AB$4*幕後結果_最佳化!$N1868)*12/3</f>
        <v>-0.49543402392364061</v>
      </c>
      <c r="AA867" s="122">
        <f>(幕後結果!$AC$2+幕後結果!$AC$4*幕後結果_最佳化!$O1868)*12/3</f>
        <v>-0.12735511186045456</v>
      </c>
      <c r="AB867" s="122">
        <f>(幕後結果!$AD$2+幕後結果!$AD$4*幕後結果_最佳化!$P1868)*12/3</f>
        <v>0.11364841371512818</v>
      </c>
      <c r="AC867" s="122">
        <f>(幕後結果!$AE$2+幕後結果!$AE$4*幕後結果_最佳化!$Q1868)*12/3</f>
        <v>1.032534866089603</v>
      </c>
      <c r="AD867" s="122">
        <f>(幕後結果!$AF$2+幕後結果!$AF$4*幕後結果_最佳化!$R1868)*12/3</f>
        <v>0.52951656701624594</v>
      </c>
      <c r="AE867" s="122">
        <f>(幕後結果!$AG$2+幕後結果!$AG$4*幕後結果_最佳化!$S1868)*12/3</f>
        <v>1.1506116273694114</v>
      </c>
      <c r="AF867" s="122">
        <f>(幕後結果!$AH$2+幕後結果!$AH$4*幕後結果_最佳化!$T1868)*12/3</f>
        <v>0.45170916273660988</v>
      </c>
      <c r="AG867" s="122">
        <f>(幕後結果!$AI$2+幕後結果!$AI$4*幕後結果_最佳化!$U1868)*12/3</f>
        <v>-1.4291451737229306</v>
      </c>
      <c r="AH867" s="122">
        <f>(幕後結果!$AJ$2+幕後結果!$AJ$4*幕後結果_最佳化!$V1868)*12/3</f>
        <v>5.2334683302886792E-2</v>
      </c>
      <c r="AI867" s="96">
        <f>(幕後結果!$AK$2+幕後結果!$AK$4*幕後結果_最佳化!$W1868)*12/3</f>
        <v>-0.33240444214001735</v>
      </c>
      <c r="AJ867" s="56"/>
      <c r="AK867" s="56"/>
      <c r="AL867" s="56"/>
      <c r="AM867" s="104">
        <v>866</v>
      </c>
      <c r="AN867" s="122">
        <f t="shared" si="170"/>
        <v>8.0203503420048769E-2</v>
      </c>
      <c r="AO867" s="122">
        <f t="shared" si="171"/>
        <v>2.4945676420421715E-2</v>
      </c>
      <c r="AP867" s="122">
        <f t="shared" si="172"/>
        <v>8.0398287842035801E-2</v>
      </c>
      <c r="AQ867" s="122">
        <f t="shared" si="173"/>
        <v>0.10728311898484652</v>
      </c>
      <c r="AR867" s="122">
        <f t="shared" si="174"/>
        <v>5.638851998998181E-2</v>
      </c>
      <c r="AS867" s="122">
        <f t="shared" si="175"/>
        <v>0.18104105613208818</v>
      </c>
      <c r="AT867" s="122">
        <f t="shared" si="176"/>
        <v>0.13416122282048459</v>
      </c>
      <c r="AU867" s="122">
        <f t="shared" si="177"/>
        <v>0.14600968733601977</v>
      </c>
      <c r="AV867" s="122">
        <f t="shared" si="178"/>
        <v>6.9968687642364913E-2</v>
      </c>
      <c r="AW867" s="122">
        <f t="shared" si="179"/>
        <v>0.11960023941170791</v>
      </c>
      <c r="AX867" s="122">
        <f t="shared" si="180"/>
        <v>1</v>
      </c>
      <c r="AY867" s="122">
        <f>SUMPRODUCT(AN867:AW867,幕後結果_最佳化!$Z$1005:$AI$1005)</f>
        <v>0.13938467146686517</v>
      </c>
      <c r="AZ867" s="122">
        <f>(SUMPRODUCT(AN867:AW867,MMULT(AN867:AW867,幕後結果!$AB$9:$AK$18)))*252</f>
        <v>4.692651312207579E-2</v>
      </c>
      <c r="BA867" s="122">
        <f t="shared" si="181"/>
        <v>0.21662528273974807</v>
      </c>
      <c r="BB867" s="98">
        <f t="shared" si="182"/>
        <v>0.44539894072651304</v>
      </c>
      <c r="BC867" s="56"/>
      <c r="BD867" s="56"/>
    </row>
    <row r="868" spans="1:56">
      <c r="A868" s="91">
        <v>867</v>
      </c>
      <c r="B868" s="122">
        <v>0.29348962822480273</v>
      </c>
      <c r="C868" s="122">
        <v>0.59860824086173192</v>
      </c>
      <c r="D868" s="122">
        <v>0.98317607008325902</v>
      </c>
      <c r="E868" s="122">
        <v>0.36443917093995903</v>
      </c>
      <c r="F868" s="122">
        <v>0.84956023353540666</v>
      </c>
      <c r="G868" s="122">
        <v>0.14259646164449125</v>
      </c>
      <c r="H868" s="122">
        <v>0.87623994680695105</v>
      </c>
      <c r="I868" s="122">
        <v>0.71132778272917729</v>
      </c>
      <c r="J868" s="122">
        <v>0.80574969803165875</v>
      </c>
      <c r="K868" s="100">
        <v>0.74474927243546185</v>
      </c>
      <c r="L868" s="101"/>
      <c r="M868" s="102">
        <v>867</v>
      </c>
      <c r="N868" s="125">
        <v>-0.54321866563986387</v>
      </c>
      <c r="O868" s="125">
        <v>0.24974634135061466</v>
      </c>
      <c r="P868" s="125">
        <v>2.124266565423429</v>
      </c>
      <c r="Q868" s="125">
        <v>-0.34661797260348237</v>
      </c>
      <c r="R868" s="125">
        <v>1.03454910507743</v>
      </c>
      <c r="S868" s="125">
        <v>-1.0687265081052817</v>
      </c>
      <c r="T868" s="125">
        <v>1.1563938245889454</v>
      </c>
      <c r="U868" s="122">
        <v>0.55726785542380286</v>
      </c>
      <c r="V868" s="122">
        <v>0.86233971527691933</v>
      </c>
      <c r="W868" s="94">
        <v>0.65805707780953804</v>
      </c>
      <c r="X868" s="56"/>
      <c r="Y868" s="95">
        <v>867</v>
      </c>
      <c r="Z868" s="122">
        <f>(幕後結果!$AB$2+幕後結果!$AB$4*幕後結果_最佳化!$N1869)*12/3</f>
        <v>-0.72272367485849953</v>
      </c>
      <c r="AA868" s="122">
        <f>(幕後結果!$AC$2+幕後結果!$AC$4*幕後結果_最佳化!$O1869)*12/3</f>
        <v>-1.0809476053929392</v>
      </c>
      <c r="AB868" s="122">
        <f>(幕後結果!$AD$2+幕後結果!$AD$4*幕後結果_最佳化!$P1869)*12/3</f>
        <v>2.1636268555356049</v>
      </c>
      <c r="AC868" s="122">
        <f>(幕後結果!$AE$2+幕後結果!$AE$4*幕後結果_最佳化!$Q1869)*12/3</f>
        <v>1.1481336120490926</v>
      </c>
      <c r="AD868" s="122">
        <f>(幕後結果!$AF$2+幕後結果!$AF$4*幕後結果_最佳化!$R1869)*12/3</f>
        <v>0.84188590974817867</v>
      </c>
      <c r="AE868" s="122">
        <f>(幕後結果!$AG$2+幕後結果!$AG$4*幕後結果_最佳化!$S1869)*12/3</f>
        <v>-0.19740576559454881</v>
      </c>
      <c r="AF868" s="122">
        <f>(幕後結果!$AH$2+幕後結果!$AH$4*幕後結果_最佳化!$T1869)*12/3</f>
        <v>2.6015961838966728</v>
      </c>
      <c r="AG868" s="122">
        <f>(幕後結果!$AI$2+幕後結果!$AI$4*幕後結果_最佳化!$U1869)*12/3</f>
        <v>-0.36266155050376242</v>
      </c>
      <c r="AH868" s="122">
        <f>(幕後結果!$AJ$2+幕後結果!$AJ$4*幕後結果_最佳化!$V1869)*12/3</f>
        <v>1.3031838590113631</v>
      </c>
      <c r="AI868" s="96">
        <f>(幕後結果!$AK$2+幕後結果!$AK$4*幕後結果_最佳化!$W1869)*12/3</f>
        <v>-8.2479519255128642E-3</v>
      </c>
      <c r="AJ868" s="56"/>
      <c r="AK868" s="56"/>
      <c r="AL868" s="56"/>
      <c r="AM868" s="104">
        <v>867</v>
      </c>
      <c r="AN868" s="122">
        <f t="shared" si="170"/>
        <v>0.11125388955412319</v>
      </c>
      <c r="AO868" s="122">
        <f t="shared" si="171"/>
        <v>6.6445096457455194E-2</v>
      </c>
      <c r="AP868" s="122">
        <f t="shared" si="172"/>
        <v>0.16677703939336144</v>
      </c>
      <c r="AQ868" s="122">
        <f t="shared" si="173"/>
        <v>1.8803704050404053E-2</v>
      </c>
      <c r="AR868" s="122">
        <f t="shared" si="174"/>
        <v>2.9506161045159498E-3</v>
      </c>
      <c r="AS868" s="122">
        <f t="shared" si="175"/>
        <v>0.13772024798723062</v>
      </c>
      <c r="AT868" s="122">
        <f t="shared" si="176"/>
        <v>0.11323282166228983</v>
      </c>
      <c r="AU868" s="122">
        <f t="shared" si="177"/>
        <v>0.14137117257966944</v>
      </c>
      <c r="AV868" s="122">
        <f t="shared" si="178"/>
        <v>0.11324797869905241</v>
      </c>
      <c r="AW868" s="122">
        <f t="shared" si="179"/>
        <v>0.12819743351189797</v>
      </c>
      <c r="AX868" s="122">
        <f t="shared" si="180"/>
        <v>1.0000000000000002</v>
      </c>
      <c r="AY868" s="122">
        <f>SUMPRODUCT(AN868:AW868,幕後結果_最佳化!$Z$1005:$AI$1005)</f>
        <v>1.7612309098070024E-2</v>
      </c>
      <c r="AZ868" s="122">
        <f>(SUMPRODUCT(AN868:AW868,MMULT(AN868:AW868,幕後結果!$AB$9:$AK$18)))*252</f>
        <v>5.2692738935688217E-2</v>
      </c>
      <c r="BA868" s="122">
        <f t="shared" si="181"/>
        <v>0.22954899027372833</v>
      </c>
      <c r="BB868" s="98">
        <f t="shared" si="182"/>
        <v>-0.1101625011365782</v>
      </c>
      <c r="BC868" s="56"/>
      <c r="BD868" s="56"/>
    </row>
    <row r="869" spans="1:56">
      <c r="A869" s="91">
        <v>868</v>
      </c>
      <c r="B869" s="122">
        <v>0.66967823758985623</v>
      </c>
      <c r="C869" s="122">
        <v>0.42790424299615615</v>
      </c>
      <c r="D869" s="122">
        <v>0.16768973329450332</v>
      </c>
      <c r="E869" s="122">
        <v>0.82883785663388054</v>
      </c>
      <c r="F869" s="122">
        <v>0.71379936801689237</v>
      </c>
      <c r="G869" s="122">
        <v>0.62421939770590873</v>
      </c>
      <c r="H869" s="122">
        <v>0.37158765602020449</v>
      </c>
      <c r="I869" s="122">
        <v>0.62705376973234617</v>
      </c>
      <c r="J869" s="122">
        <v>0.50623530977941877</v>
      </c>
      <c r="K869" s="100">
        <v>0.3038957020255606</v>
      </c>
      <c r="L869" s="101"/>
      <c r="M869" s="102">
        <v>868</v>
      </c>
      <c r="N869" s="125">
        <v>0.43902485771529565</v>
      </c>
      <c r="O869" s="125">
        <v>-0.18171233400096781</v>
      </c>
      <c r="P869" s="125">
        <v>-0.9633349356548071</v>
      </c>
      <c r="Q869" s="125">
        <v>0.94958278971174881</v>
      </c>
      <c r="R869" s="125">
        <v>0.56451857267397265</v>
      </c>
      <c r="S869" s="125">
        <v>0.31658146118986003</v>
      </c>
      <c r="T869" s="125">
        <v>-0.32765132284255766</v>
      </c>
      <c r="U869" s="122">
        <v>0.32406019683668241</v>
      </c>
      <c r="V869" s="122">
        <v>1.5630240193617063E-2</v>
      </c>
      <c r="W869" s="94">
        <v>-0.51322862593393459</v>
      </c>
      <c r="X869" s="56"/>
      <c r="Y869" s="95">
        <v>868</v>
      </c>
      <c r="Z869" s="122">
        <f>(幕後結果!$AB$2+幕後結果!$AB$4*幕後結果_最佳化!$N1870)*12/3</f>
        <v>0.4967811614024718</v>
      </c>
      <c r="AA869" s="122">
        <f>(幕後結果!$AC$2+幕後結果!$AC$4*幕後結果_最佳化!$O1870)*12/3</f>
        <v>-1.5901868243591595</v>
      </c>
      <c r="AB869" s="122">
        <f>(幕後結果!$AD$2+幕後結果!$AD$4*幕後結果_最佳化!$P1870)*12/3</f>
        <v>-0.25805520437661156</v>
      </c>
      <c r="AC869" s="122">
        <f>(幕後結果!$AE$2+幕後結果!$AE$4*幕後結果_最佳化!$Q1870)*12/3</f>
        <v>1.3440690243373297</v>
      </c>
      <c r="AD869" s="122">
        <f>(幕後結果!$AF$2+幕後結果!$AF$4*幕後結果_最佳化!$R1870)*12/3</f>
        <v>0.24818987219548047</v>
      </c>
      <c r="AE869" s="122">
        <f>(幕後結果!$AG$2+幕後結果!$AG$4*幕後結果_最佳化!$S1870)*12/3</f>
        <v>1.0093396615714623</v>
      </c>
      <c r="AF869" s="122">
        <f>(幕後結果!$AH$2+幕後結果!$AH$4*幕後結果_最佳化!$T1870)*12/3</f>
        <v>0.92222019285521029</v>
      </c>
      <c r="AG869" s="122">
        <f>(幕後結果!$AI$2+幕後結果!$AI$4*幕後結果_最佳化!$U1870)*12/3</f>
        <v>-0.14262575360389673</v>
      </c>
      <c r="AH869" s="122">
        <f>(幕後結果!$AJ$2+幕後結果!$AJ$4*幕後結果_最佳化!$V1870)*12/3</f>
        <v>0.10056057130565747</v>
      </c>
      <c r="AI869" s="96">
        <f>(幕後結果!$AK$2+幕後結果!$AK$4*幕後結果_最佳化!$W1870)*12/3</f>
        <v>-0.42229884439147208</v>
      </c>
      <c r="AJ869" s="56"/>
      <c r="AK869" s="56"/>
      <c r="AL869" s="56"/>
      <c r="AM869" s="104">
        <v>868</v>
      </c>
      <c r="AN869" s="122">
        <f t="shared" si="170"/>
        <v>0.1447024951171515</v>
      </c>
      <c r="AO869" s="122">
        <f t="shared" si="171"/>
        <v>0.17935539098303033</v>
      </c>
      <c r="AP869" s="122">
        <f t="shared" si="172"/>
        <v>0.13869747734321899</v>
      </c>
      <c r="AQ869" s="122">
        <f t="shared" si="173"/>
        <v>1.8717004347737185E-2</v>
      </c>
      <c r="AR869" s="122">
        <f t="shared" si="174"/>
        <v>8.6481311719631665E-2</v>
      </c>
      <c r="AS869" s="122">
        <f t="shared" si="175"/>
        <v>8.6073076899186862E-2</v>
      </c>
      <c r="AT869" s="122">
        <f t="shared" si="176"/>
        <v>0.17140839925499796</v>
      </c>
      <c r="AU869" s="122">
        <f t="shared" si="177"/>
        <v>5.1813704290275438E-2</v>
      </c>
      <c r="AV869" s="122">
        <f t="shared" si="178"/>
        <v>2.8392965369584952E-2</v>
      </c>
      <c r="AW869" s="122">
        <f t="shared" si="179"/>
        <v>9.4358174675185078E-2</v>
      </c>
      <c r="AX869" s="122">
        <f t="shared" si="180"/>
        <v>0.99999999999999989</v>
      </c>
      <c r="AY869" s="122">
        <f>SUMPRODUCT(AN869:AW869,幕後結果_最佳化!$Z$1005:$AI$1005)</f>
        <v>-2.7654371631900057E-2</v>
      </c>
      <c r="AZ869" s="122">
        <f>(SUMPRODUCT(AN869:AW869,MMULT(AN869:AW869,幕後結果!$AB$9:$AK$18)))*252</f>
        <v>5.2776983657689187E-2</v>
      </c>
      <c r="BA869" s="122">
        <f t="shared" si="181"/>
        <v>0.22973241751587692</v>
      </c>
      <c r="BB869" s="98">
        <f t="shared" si="182"/>
        <v>-0.30711543627500465</v>
      </c>
      <c r="BC869" s="56"/>
      <c r="BD869" s="56"/>
    </row>
    <row r="870" spans="1:56">
      <c r="A870" s="91">
        <v>869</v>
      </c>
      <c r="B870" s="122">
        <v>0.29101356524337274</v>
      </c>
      <c r="C870" s="122">
        <v>0.87490459478100235</v>
      </c>
      <c r="D870" s="122">
        <v>0.33945855025332272</v>
      </c>
      <c r="E870" s="122">
        <v>0.84024199620141937</v>
      </c>
      <c r="F870" s="122">
        <v>0.8510539330256599</v>
      </c>
      <c r="G870" s="122">
        <v>7.0254941752584399E-2</v>
      </c>
      <c r="H870" s="122">
        <v>0.11138102551676576</v>
      </c>
      <c r="I870" s="122">
        <v>0.78047658660627306</v>
      </c>
      <c r="J870" s="122">
        <v>0.78127366088568739</v>
      </c>
      <c r="K870" s="100">
        <v>6.5793018409007864E-2</v>
      </c>
      <c r="L870" s="101"/>
      <c r="M870" s="102">
        <v>869</v>
      </c>
      <c r="N870" s="125">
        <v>-0.55042613002475482</v>
      </c>
      <c r="O870" s="125">
        <v>1.1498860422002597</v>
      </c>
      <c r="P870" s="125">
        <v>-0.41394129469020796</v>
      </c>
      <c r="Q870" s="125">
        <v>0.99545296875927991</v>
      </c>
      <c r="R870" s="125">
        <v>1.0409642641296823</v>
      </c>
      <c r="S870" s="125">
        <v>-1.4738949283001688</v>
      </c>
      <c r="T870" s="125">
        <v>-1.2192164471842908</v>
      </c>
      <c r="U870" s="122">
        <v>0.77380379699365254</v>
      </c>
      <c r="V870" s="122">
        <v>0.77650193587378069</v>
      </c>
      <c r="W870" s="94">
        <v>-1.5078768960413333</v>
      </c>
      <c r="X870" s="56"/>
      <c r="Y870" s="95">
        <v>869</v>
      </c>
      <c r="Z870" s="122">
        <f>(幕後結果!$AB$2+幕後結果!$AB$4*幕後結果_最佳化!$N1871)*12/3</f>
        <v>-0.73167210512610747</v>
      </c>
      <c r="AA870" s="122">
        <f>(幕後結果!$AC$2+幕後結果!$AC$4*幕後結果_最佳化!$O1871)*12/3</f>
        <v>0.15888432644049422</v>
      </c>
      <c r="AB870" s="122">
        <f>(幕後結果!$AD$2+幕後結果!$AD$4*幕後結果_最佳化!$P1871)*12/3</f>
        <v>5.4929161189526343E-2</v>
      </c>
      <c r="AC870" s="122">
        <f>(幕後結果!$AE$2+幕後結果!$AE$4*幕後結果_最佳化!$Q1871)*12/3</f>
        <v>1.6783068661553164</v>
      </c>
      <c r="AD870" s="122">
        <f>(幕後結果!$AF$2+幕後結果!$AF$4*幕後結果_最佳化!$R1871)*12/3</f>
        <v>0.81015028068138351</v>
      </c>
      <c r="AE870" s="122">
        <f>(幕後結果!$AG$2+幕後結果!$AG$4*幕後結果_最佳化!$S1871)*12/3</f>
        <v>8.1972608202619535E-3</v>
      </c>
      <c r="AF870" s="122">
        <f>(幕後結果!$AH$2+幕後結果!$AH$4*幕後結果_最佳化!$T1871)*12/3</f>
        <v>8.8265168302797514E-2</v>
      </c>
      <c r="AG870" s="122">
        <f>(幕後結果!$AI$2+幕後結果!$AI$4*幕後結果_最佳化!$U1871)*12/3</f>
        <v>-0.20978543119340021</v>
      </c>
      <c r="AH870" s="122">
        <f>(幕後結果!$AJ$2+幕後結果!$AJ$4*幕後結果_最佳化!$V1871)*12/3</f>
        <v>0.849220603109616</v>
      </c>
      <c r="AI870" s="96">
        <f>(幕後結果!$AK$2+幕後結果!$AK$4*幕後結果_最佳化!$W1871)*12/3</f>
        <v>-0.96505243142523034</v>
      </c>
      <c r="AJ870" s="56"/>
      <c r="AK870" s="56"/>
      <c r="AL870" s="56"/>
      <c r="AM870" s="104">
        <v>869</v>
      </c>
      <c r="AN870" s="122">
        <f t="shared" si="170"/>
        <v>0.11944912980363417</v>
      </c>
      <c r="AO870" s="122">
        <f t="shared" si="171"/>
        <v>0.12855683258608944</v>
      </c>
      <c r="AP870" s="122">
        <f t="shared" si="172"/>
        <v>0.1451288571830531</v>
      </c>
      <c r="AQ870" s="122">
        <f t="shared" si="173"/>
        <v>5.0051507522102516E-2</v>
      </c>
      <c r="AR870" s="122">
        <f t="shared" si="174"/>
        <v>5.7045010874384787E-2</v>
      </c>
      <c r="AS870" s="122">
        <f t="shared" si="175"/>
        <v>6.2345691235226396E-2</v>
      </c>
      <c r="AT870" s="122">
        <f t="shared" si="176"/>
        <v>0.12591534765788073</v>
      </c>
      <c r="AU870" s="122">
        <f t="shared" si="177"/>
        <v>5.6603936593558529E-2</v>
      </c>
      <c r="AV870" s="122">
        <f t="shared" si="178"/>
        <v>0.1107429157103582</v>
      </c>
      <c r="AW870" s="122">
        <f t="shared" si="179"/>
        <v>0.14416077083371207</v>
      </c>
      <c r="AX870" s="122">
        <f t="shared" si="180"/>
        <v>0.99999999999999989</v>
      </c>
      <c r="AY870" s="122">
        <f>SUMPRODUCT(AN870:AW870,幕後結果_最佳化!$Z$1005:$AI$1005)</f>
        <v>-3.0961983983207875E-3</v>
      </c>
      <c r="AZ870" s="122">
        <f>(SUMPRODUCT(AN870:AW870,MMULT(AN870:AW870,幕後結果!$AB$9:$AK$18)))*252</f>
        <v>4.7636624639928939E-2</v>
      </c>
      <c r="BA870" s="122">
        <f t="shared" si="181"/>
        <v>0.2182581605345581</v>
      </c>
      <c r="BB870" s="98">
        <f t="shared" si="182"/>
        <v>-0.21074217012398003</v>
      </c>
      <c r="BC870" s="56"/>
      <c r="BD870" s="56"/>
    </row>
    <row r="871" spans="1:56">
      <c r="A871" s="91">
        <v>870</v>
      </c>
      <c r="B871" s="122">
        <v>0.99297989388972252</v>
      </c>
      <c r="C871" s="122">
        <v>0.62385666906548387</v>
      </c>
      <c r="D871" s="122">
        <v>0.68196349313622107</v>
      </c>
      <c r="E871" s="122">
        <v>0.91927778075670674</v>
      </c>
      <c r="F871" s="122">
        <v>0.90515308068477718</v>
      </c>
      <c r="G871" s="122">
        <v>0.90037229866761415</v>
      </c>
      <c r="H871" s="122">
        <v>0.56948487758983957</v>
      </c>
      <c r="I871" s="122">
        <v>0.34056928873765058</v>
      </c>
      <c r="J871" s="122">
        <v>0.97679157110968884</v>
      </c>
      <c r="K871" s="100">
        <v>0.7559103096866282</v>
      </c>
      <c r="L871" s="101"/>
      <c r="M871" s="102">
        <v>870</v>
      </c>
      <c r="N871" s="125">
        <v>2.4562329227429411</v>
      </c>
      <c r="O871" s="125">
        <v>0.31562565581935276</v>
      </c>
      <c r="P871" s="125">
        <v>0.47319647316209795</v>
      </c>
      <c r="Q871" s="125">
        <v>1.4002300549007174</v>
      </c>
      <c r="R871" s="125">
        <v>1.3114853541882086</v>
      </c>
      <c r="S871" s="125">
        <v>1.2836758361263245</v>
      </c>
      <c r="T871" s="125">
        <v>0.17506285511454717</v>
      </c>
      <c r="U871" s="122">
        <v>-0.41090993461027064</v>
      </c>
      <c r="V871" s="122">
        <v>1.9915827483169768</v>
      </c>
      <c r="W871" s="94">
        <v>0.69320743868022394</v>
      </c>
      <c r="X871" s="56"/>
      <c r="Y871" s="95">
        <v>870</v>
      </c>
      <c r="Z871" s="122">
        <f>(幕後結果!$AB$2+幕後結果!$AB$4*幕後結果_最佳化!$N1872)*12/3</f>
        <v>3.0012466351405611</v>
      </c>
      <c r="AA871" s="122">
        <f>(幕後結果!$AC$2+幕後結果!$AC$4*幕後結果_最佳化!$O1872)*12/3</f>
        <v>-0.72955353316321758</v>
      </c>
      <c r="AB871" s="122">
        <f>(幕後結果!$AD$2+幕後結果!$AD$4*幕後結果_最佳化!$P1872)*12/3</f>
        <v>1.6439592468638162</v>
      </c>
      <c r="AC871" s="122">
        <f>(幕後結果!$AE$2+幕後結果!$AE$4*幕後結果_最佳化!$Q1872)*12/3</f>
        <v>2.2157078365809331</v>
      </c>
      <c r="AD871" s="122">
        <f>(幕後結果!$AF$2+幕後結果!$AF$4*幕後結果_最佳化!$R1872)*12/3</f>
        <v>0.90495763453497402</v>
      </c>
      <c r="AE871" s="122">
        <f>(幕後結果!$AG$2+幕後結果!$AG$4*幕後結果_最佳化!$S1872)*12/3</f>
        <v>2.8590434049711875</v>
      </c>
      <c r="AF871" s="122">
        <f>(幕後結果!$AH$2+幕後結果!$AH$4*幕後結果_最佳化!$T1872)*12/3</f>
        <v>2.037418471626478</v>
      </c>
      <c r="AG871" s="122">
        <f>(幕後結果!$AI$2+幕後結果!$AI$4*幕後結果_最佳化!$U1872)*12/3</f>
        <v>0.16917878217637794</v>
      </c>
      <c r="AH871" s="122">
        <f>(幕後結果!$AJ$2+幕後結果!$AJ$4*幕後結果_最佳化!$V1872)*12/3</f>
        <v>2.254316086963982</v>
      </c>
      <c r="AI871" s="96">
        <f>(幕後結果!$AK$2+幕後結果!$AK$4*幕後結果_最佳化!$W1872)*12/3</f>
        <v>0.98800772643091106</v>
      </c>
      <c r="AJ871" s="56"/>
      <c r="AK871" s="56"/>
      <c r="AL871" s="56"/>
      <c r="AM871" s="104">
        <v>870</v>
      </c>
      <c r="AN871" s="122">
        <f t="shared" si="170"/>
        <v>3.056676392415858E-2</v>
      </c>
      <c r="AO871" s="122">
        <f t="shared" si="171"/>
        <v>3.9736192646477229E-2</v>
      </c>
      <c r="AP871" s="122">
        <f t="shared" si="172"/>
        <v>0.13081486419199831</v>
      </c>
      <c r="AQ871" s="122">
        <f t="shared" si="173"/>
        <v>0.12690556688492735</v>
      </c>
      <c r="AR871" s="122">
        <f t="shared" si="174"/>
        <v>0.11627342790050982</v>
      </c>
      <c r="AS871" s="122">
        <f t="shared" si="175"/>
        <v>0.14456420574327325</v>
      </c>
      <c r="AT871" s="122">
        <f t="shared" si="176"/>
        <v>0.12055177946777695</v>
      </c>
      <c r="AU871" s="122">
        <f t="shared" si="177"/>
        <v>9.8312379875783784E-2</v>
      </c>
      <c r="AV871" s="122">
        <f t="shared" si="178"/>
        <v>8.2950080497860346E-2</v>
      </c>
      <c r="AW871" s="122">
        <f t="shared" si="179"/>
        <v>0.10932473886723422</v>
      </c>
      <c r="AX871" s="122">
        <f t="shared" si="180"/>
        <v>0.99999999999999989</v>
      </c>
      <c r="AY871" s="122">
        <f>SUMPRODUCT(AN871:AW871,幕後結果_最佳化!$Z$1005:$AI$1005)</f>
        <v>0.17131778096970071</v>
      </c>
      <c r="AZ871" s="122">
        <f>(SUMPRODUCT(AN871:AW871,MMULT(AN871:AW871,幕後結果!$AB$9:$AK$18)))*252</f>
        <v>4.0674720342695675E-2</v>
      </c>
      <c r="BA871" s="122">
        <f t="shared" si="181"/>
        <v>0.20167974698193092</v>
      </c>
      <c r="BB871" s="98">
        <f t="shared" si="182"/>
        <v>0.63674108526725814</v>
      </c>
      <c r="BC871" s="56"/>
      <c r="BD871" s="56"/>
    </row>
    <row r="872" spans="1:56">
      <c r="A872" s="91">
        <v>871</v>
      </c>
      <c r="B872" s="122">
        <v>0.2481228431228486</v>
      </c>
      <c r="C872" s="122">
        <v>0.37804330346677206</v>
      </c>
      <c r="D872" s="122">
        <v>0.40112719840193534</v>
      </c>
      <c r="E872" s="122">
        <v>0.4390676135987337</v>
      </c>
      <c r="F872" s="122">
        <v>0.61132031806641418</v>
      </c>
      <c r="G872" s="122">
        <v>0.66809732057519056</v>
      </c>
      <c r="H872" s="122">
        <v>0.41302896132629785</v>
      </c>
      <c r="I872" s="122">
        <v>0.13047202704691885</v>
      </c>
      <c r="J872" s="122">
        <v>3.0285831278066944E-2</v>
      </c>
      <c r="K872" s="100">
        <v>0.52140977255751175</v>
      </c>
      <c r="L872" s="101"/>
      <c r="M872" s="102">
        <v>871</v>
      </c>
      <c r="N872" s="125">
        <v>-0.68040874357361736</v>
      </c>
      <c r="O872" s="125">
        <v>-0.31062383277160671</v>
      </c>
      <c r="P872" s="125">
        <v>-0.25043056273067621</v>
      </c>
      <c r="Q872" s="125">
        <v>-0.15333357184440541</v>
      </c>
      <c r="R872" s="125">
        <v>0.28276189790945372</v>
      </c>
      <c r="S872" s="125">
        <v>0.43466534162718168</v>
      </c>
      <c r="T872" s="125">
        <v>-0.21976019360377871</v>
      </c>
      <c r="U872" s="122">
        <v>-1.1241625960987038</v>
      </c>
      <c r="V872" s="122">
        <v>-1.8766092945333201</v>
      </c>
      <c r="W872" s="94">
        <v>5.3692127770931207E-2</v>
      </c>
      <c r="X872" s="56"/>
      <c r="Y872" s="95">
        <v>871</v>
      </c>
      <c r="Z872" s="122">
        <f>(幕後結果!$AB$2+幕後結果!$AB$4*幕後結果_最佳化!$N1873)*12/3</f>
        <v>-0.89305207056606617</v>
      </c>
      <c r="AA872" s="122">
        <f>(幕後結果!$AC$2+幕後結果!$AC$4*幕後結果_最佳化!$O1873)*12/3</f>
        <v>-1.8650983418921718</v>
      </c>
      <c r="AB872" s="122">
        <f>(幕後結果!$AD$2+幕後結果!$AD$4*幕後結果_最佳化!$P1873)*12/3</f>
        <v>9.0360313474862619E-3</v>
      </c>
      <c r="AC872" s="122">
        <f>(幕後結果!$AE$2+幕後結果!$AE$4*幕後結果_最佳化!$Q1873)*12/3</f>
        <v>0.6233599592271083</v>
      </c>
      <c r="AD872" s="122">
        <f>(幕後結果!$AF$2+幕後結果!$AF$4*幕後結果_最佳化!$R1873)*12/3</f>
        <v>6.5132012681659551E-2</v>
      </c>
      <c r="AE872" s="122">
        <f>(幕後結果!$AG$2+幕後結果!$AG$4*幕後結果_最佳化!$S1873)*12/3</f>
        <v>0.32045842471311675</v>
      </c>
      <c r="AF872" s="122">
        <f>(幕後結果!$AH$2+幕後結果!$AH$4*幕後結果_最佳化!$T1873)*12/3</f>
        <v>0.86163317950014662</v>
      </c>
      <c r="AG872" s="122">
        <f>(幕後結果!$AI$2+幕後結果!$AI$4*幕後結果_最佳化!$U1873)*12/3</f>
        <v>-2.4014170545584559</v>
      </c>
      <c r="AH872" s="122">
        <f>(幕後結果!$AJ$2+幕後結果!$AJ$4*幕後結果_最佳化!$V1873)*12/3</f>
        <v>-1.5833815093559345</v>
      </c>
      <c r="AI872" s="96">
        <f>(幕後結果!$AK$2+幕後結果!$AK$4*幕後結果_最佳化!$W1873)*12/3</f>
        <v>-0.66899869301834647</v>
      </c>
      <c r="AJ872" s="56"/>
      <c r="AK872" s="56"/>
      <c r="AL872" s="56"/>
      <c r="AM872" s="104">
        <v>871</v>
      </c>
      <c r="AN872" s="122">
        <f t="shared" si="170"/>
        <v>0.10197213490304247</v>
      </c>
      <c r="AO872" s="122">
        <f t="shared" si="171"/>
        <v>0.10010403254329343</v>
      </c>
      <c r="AP872" s="122">
        <f t="shared" si="172"/>
        <v>0.16666870894628533</v>
      </c>
      <c r="AQ872" s="122">
        <f t="shared" si="173"/>
        <v>5.7328585188679816E-2</v>
      </c>
      <c r="AR872" s="122">
        <f t="shared" si="174"/>
        <v>0.15805683585050198</v>
      </c>
      <c r="AS872" s="122">
        <f t="shared" si="175"/>
        <v>3.5166265420038638E-2</v>
      </c>
      <c r="AT872" s="122">
        <f t="shared" si="176"/>
        <v>5.4892593190124489E-2</v>
      </c>
      <c r="AU872" s="122">
        <f t="shared" si="177"/>
        <v>0.1022466654138325</v>
      </c>
      <c r="AV872" s="122">
        <f t="shared" si="178"/>
        <v>7.0192352617774886E-2</v>
      </c>
      <c r="AW872" s="122">
        <f t="shared" si="179"/>
        <v>0.15337182592642651</v>
      </c>
      <c r="AX872" s="122">
        <f t="shared" si="180"/>
        <v>1</v>
      </c>
      <c r="AY872" s="122">
        <f>SUMPRODUCT(AN872:AW872,幕後結果_最佳化!$Z$1005:$AI$1005)</f>
        <v>-0.10002360428431503</v>
      </c>
      <c r="AZ872" s="122">
        <f>(SUMPRODUCT(AN872:AW872,MMULT(AN872:AW872,幕後結果!$AB$9:$AK$18)))*252</f>
        <v>4.2979972436166712E-2</v>
      </c>
      <c r="BA872" s="122">
        <f t="shared" si="181"/>
        <v>0.20731611716450488</v>
      </c>
      <c r="BB872" s="98">
        <f t="shared" si="182"/>
        <v>-0.68939938794486233</v>
      </c>
      <c r="BC872" s="56"/>
      <c r="BD872" s="56"/>
    </row>
    <row r="873" spans="1:56">
      <c r="A873" s="91">
        <v>872</v>
      </c>
      <c r="B873" s="122">
        <v>0.72971003616981567</v>
      </c>
      <c r="C873" s="122">
        <v>0.71167299797876105</v>
      </c>
      <c r="D873" s="122">
        <v>0.88346261898696277</v>
      </c>
      <c r="E873" s="122">
        <v>0.54912456033911528</v>
      </c>
      <c r="F873" s="122">
        <v>0.43928160791971682</v>
      </c>
      <c r="G873" s="122">
        <v>0.66530905807876595</v>
      </c>
      <c r="H873" s="122">
        <v>9.9328382899629419E-2</v>
      </c>
      <c r="I873" s="122">
        <v>0.66260462434626466</v>
      </c>
      <c r="J873" s="122">
        <v>0.45265822302734438</v>
      </c>
      <c r="K873" s="100">
        <v>0.26191560011318527</v>
      </c>
      <c r="L873" s="101"/>
      <c r="M873" s="102">
        <v>872</v>
      </c>
      <c r="N873" s="125">
        <v>0.61193626363824072</v>
      </c>
      <c r="O873" s="125">
        <v>0.55827882208819524</v>
      </c>
      <c r="P873" s="125">
        <v>1.19247572896959</v>
      </c>
      <c r="Q873" s="125">
        <v>0.12344985633088391</v>
      </c>
      <c r="R873" s="125">
        <v>-0.15279084722625746</v>
      </c>
      <c r="S873" s="125">
        <v>0.42699649055867162</v>
      </c>
      <c r="T873" s="125">
        <v>-1.2853879045379253</v>
      </c>
      <c r="U873" s="122">
        <v>0.41958212150831797</v>
      </c>
      <c r="V873" s="122">
        <v>-0.11894813520747255</v>
      </c>
      <c r="W873" s="94">
        <v>-0.63745087290622426</v>
      </c>
      <c r="X873" s="56"/>
      <c r="Y873" s="95">
        <v>872</v>
      </c>
      <c r="Z873" s="122">
        <f>(幕後結果!$AB$2+幕後結果!$AB$4*幕後結果_最佳化!$N1874)*12/3</f>
        <v>0.71145938605233849</v>
      </c>
      <c r="AA873" s="122">
        <f>(幕後結果!$AC$2+幕後結果!$AC$4*幕後結果_最佳化!$O1874)*12/3</f>
        <v>-0.55540162514380931</v>
      </c>
      <c r="AB873" s="122">
        <f>(幕後結果!$AD$2+幕後結果!$AD$4*幕後結果_最佳化!$P1874)*12/3</f>
        <v>1.7359936319770644</v>
      </c>
      <c r="AC873" s="122">
        <f>(幕後結果!$AE$2+幕後結果!$AE$4*幕後結果_最佳化!$Q1874)*12/3</f>
        <v>1.3915369316996002</v>
      </c>
      <c r="AD873" s="122">
        <f>(幕後結果!$AF$2+幕後結果!$AF$4*幕後結果_最佳化!$R1874)*12/3</f>
        <v>-1.8599312683902129E-2</v>
      </c>
      <c r="AE873" s="122">
        <f>(幕後結果!$AG$2+幕後結果!$AG$4*幕後結果_最佳化!$S1874)*12/3</f>
        <v>1.1903655227979151</v>
      </c>
      <c r="AF873" s="122">
        <f>(幕後結果!$AH$2+幕後結果!$AH$4*幕後結果_最佳化!$T1874)*12/3</f>
        <v>0.15040225343168401</v>
      </c>
      <c r="AG873" s="122">
        <f>(幕後結果!$AI$2+幕後結果!$AI$4*幕後結果_最佳化!$U1874)*12/3</f>
        <v>-0.10672887410472898</v>
      </c>
      <c r="AH873" s="122">
        <f>(幕後結果!$AJ$2+幕後結果!$AJ$4*幕後結果_最佳化!$V1874)*12/3</f>
        <v>0.25775212133858905</v>
      </c>
      <c r="AI873" s="96">
        <f>(幕後結果!$AK$2+幕後結果!$AK$4*幕後結果_最佳化!$W1874)*12/3</f>
        <v>-0.54905581807244408</v>
      </c>
      <c r="AJ873" s="56"/>
      <c r="AK873" s="56"/>
      <c r="AL873" s="56"/>
      <c r="AM873" s="104">
        <v>872</v>
      </c>
      <c r="AN873" s="122">
        <f t="shared" si="170"/>
        <v>7.2837979385852819E-2</v>
      </c>
      <c r="AO873" s="122">
        <f t="shared" si="171"/>
        <v>0.17830817160571721</v>
      </c>
      <c r="AP873" s="122">
        <f t="shared" si="172"/>
        <v>0.16130086855190787</v>
      </c>
      <c r="AQ873" s="122">
        <f t="shared" si="173"/>
        <v>4.2336971493532695E-2</v>
      </c>
      <c r="AR873" s="122">
        <f t="shared" si="174"/>
        <v>1.5386810132285872E-2</v>
      </c>
      <c r="AS873" s="122">
        <f t="shared" si="175"/>
        <v>2.6018823221578412E-2</v>
      </c>
      <c r="AT873" s="122">
        <f t="shared" si="176"/>
        <v>1.3628821697168897E-2</v>
      </c>
      <c r="AU873" s="122">
        <f t="shared" si="177"/>
        <v>0.17017402439496512</v>
      </c>
      <c r="AV873" s="122">
        <f t="shared" si="178"/>
        <v>0.1575365566323276</v>
      </c>
      <c r="AW873" s="122">
        <f t="shared" si="179"/>
        <v>0.16247097288466347</v>
      </c>
      <c r="AX873" s="122">
        <f t="shared" si="180"/>
        <v>0.99999999999999989</v>
      </c>
      <c r="AY873" s="122">
        <f>SUMPRODUCT(AN873:AW873,幕後結果_最佳化!$Z$1005:$AI$1005)</f>
        <v>-0.30936011221818621</v>
      </c>
      <c r="AZ873" s="122">
        <f>(SUMPRODUCT(AN873:AW873,MMULT(AN873:AW873,幕後結果!$AB$9:$AK$18)))*252</f>
        <v>5.7033987980877776E-2</v>
      </c>
      <c r="BA873" s="122">
        <f t="shared" si="181"/>
        <v>0.23881789711174867</v>
      </c>
      <c r="BB873" s="98">
        <f t="shared" si="182"/>
        <v>-1.4750155515076626</v>
      </c>
      <c r="BC873" s="56"/>
      <c r="BD873" s="56"/>
    </row>
    <row r="874" spans="1:56">
      <c r="A874" s="91">
        <v>873</v>
      </c>
      <c r="B874" s="122">
        <v>0.5966272561805106</v>
      </c>
      <c r="C874" s="122">
        <v>0.33388813471734946</v>
      </c>
      <c r="D874" s="122">
        <v>8.951866525904606E-2</v>
      </c>
      <c r="E874" s="122">
        <v>0.84241916157697894</v>
      </c>
      <c r="F874" s="122">
        <v>0.9352757403396379</v>
      </c>
      <c r="G874" s="122">
        <v>0.29028388831862939</v>
      </c>
      <c r="H874" s="122">
        <v>0.31054873990730258</v>
      </c>
      <c r="I874" s="122">
        <v>0.92958052482726927</v>
      </c>
      <c r="J874" s="122">
        <v>0.44490268166416258</v>
      </c>
      <c r="K874" s="100">
        <v>0.43616480775765476</v>
      </c>
      <c r="L874" s="101"/>
      <c r="M874" s="102">
        <v>873</v>
      </c>
      <c r="N874" s="125">
        <v>0.24462670105635773</v>
      </c>
      <c r="O874" s="125">
        <v>-0.42920194256558541</v>
      </c>
      <c r="P874" s="125">
        <v>-1.3437249983244974</v>
      </c>
      <c r="Q874" s="125">
        <v>1.0044501726447002</v>
      </c>
      <c r="R874" s="125">
        <v>1.5162801871974698</v>
      </c>
      <c r="S874" s="125">
        <v>-0.55255556426658159</v>
      </c>
      <c r="T874" s="125">
        <v>-0.49429553243648716</v>
      </c>
      <c r="U874" s="122">
        <v>1.4726740378409622</v>
      </c>
      <c r="V874" s="122">
        <v>-0.13855049730039232</v>
      </c>
      <c r="W874" s="94">
        <v>-0.16070009384744927</v>
      </c>
      <c r="X874" s="56"/>
      <c r="Y874" s="95">
        <v>873</v>
      </c>
      <c r="Z874" s="122">
        <f>(幕後結果!$AB$2+幕後結果!$AB$4*幕後結果_最佳化!$N1875)*12/3</f>
        <v>0.25542605284852798</v>
      </c>
      <c r="AA874" s="122">
        <f>(幕後結果!$AC$2+幕後結果!$AC$4*幕後結果_最佳化!$O1875)*12/3</f>
        <v>-1.9481358519924068</v>
      </c>
      <c r="AB874" s="122">
        <f>(幕後結果!$AD$2+幕後結果!$AD$4*幕後結果_最佳化!$P1875)*12/3</f>
        <v>-0.67113744863644398</v>
      </c>
      <c r="AC874" s="122">
        <f>(幕後結果!$AE$2+幕後結果!$AE$4*幕後結果_最佳化!$Q1875)*12/3</f>
        <v>1.2397831548784237</v>
      </c>
      <c r="AD874" s="122">
        <f>(幕後結果!$AF$2+幕後結果!$AF$4*幕後結果_最佳化!$R1875)*12/3</f>
        <v>0.83613794123962892</v>
      </c>
      <c r="AE874" s="122">
        <f>(幕後結果!$AG$2+幕後結果!$AG$4*幕後結果_最佳化!$S1875)*12/3</f>
        <v>0.32287523445824778</v>
      </c>
      <c r="AF874" s="122">
        <f>(幕後結果!$AH$2+幕後結果!$AH$4*幕後結果_最佳化!$T1875)*12/3</f>
        <v>0.94688289785983393</v>
      </c>
      <c r="AG874" s="122">
        <f>(幕後結果!$AI$2+幕後結果!$AI$4*幕後結果_最佳化!$U1875)*12/3</f>
        <v>1.2167304009419335</v>
      </c>
      <c r="AH874" s="122">
        <f>(幕後結果!$AJ$2+幕後結果!$AJ$4*幕後結果_最佳化!$V1875)*12/3</f>
        <v>2.3205060416758974E-2</v>
      </c>
      <c r="AI874" s="96">
        <f>(幕後結果!$AK$2+幕後結果!$AK$4*幕後結果_最佳化!$W1875)*12/3</f>
        <v>-0.22099796840102467</v>
      </c>
      <c r="AJ874" s="56"/>
      <c r="AK874" s="56"/>
      <c r="AL874" s="56"/>
      <c r="AM874" s="104">
        <v>873</v>
      </c>
      <c r="AN874" s="122">
        <f t="shared" si="170"/>
        <v>7.5746225740441417E-2</v>
      </c>
      <c r="AO874" s="122">
        <f t="shared" si="171"/>
        <v>2.2276729174653037E-2</v>
      </c>
      <c r="AP874" s="122">
        <f t="shared" si="172"/>
        <v>0.12775797277223447</v>
      </c>
      <c r="AQ874" s="122">
        <f t="shared" si="173"/>
        <v>4.4906176605811095E-2</v>
      </c>
      <c r="AR874" s="122">
        <f t="shared" si="174"/>
        <v>0.11752841912033983</v>
      </c>
      <c r="AS874" s="122">
        <f t="shared" si="175"/>
        <v>0.1623879275080268</v>
      </c>
      <c r="AT874" s="122">
        <f t="shared" si="176"/>
        <v>0.1031027888000446</v>
      </c>
      <c r="AU874" s="122">
        <f t="shared" si="177"/>
        <v>0.18173723070261127</v>
      </c>
      <c r="AV874" s="122">
        <f t="shared" si="178"/>
        <v>7.8246843643860517E-2</v>
      </c>
      <c r="AW874" s="122">
        <f t="shared" si="179"/>
        <v>8.6309685931976785E-2</v>
      </c>
      <c r="AX874" s="122">
        <f t="shared" si="180"/>
        <v>0.99999999999999978</v>
      </c>
      <c r="AY874" s="122">
        <f>SUMPRODUCT(AN874:AW874,幕後結果_最佳化!$Z$1005:$AI$1005)</f>
        <v>4.6512736636371337E-2</v>
      </c>
      <c r="AZ874" s="122">
        <f>(SUMPRODUCT(AN874:AW874,MMULT(AN874:AW874,幕後結果!$AB$9:$AK$18)))*252</f>
        <v>4.8242361109438608E-2</v>
      </c>
      <c r="BA874" s="122">
        <f t="shared" si="181"/>
        <v>0.21964143759645766</v>
      </c>
      <c r="BB874" s="98">
        <f t="shared" si="182"/>
        <v>1.64483381455959E-2</v>
      </c>
      <c r="BC874" s="56"/>
      <c r="BD874" s="56"/>
    </row>
    <row r="875" spans="1:56">
      <c r="A875" s="91">
        <v>874</v>
      </c>
      <c r="B875" s="122">
        <v>0.96057817941588164</v>
      </c>
      <c r="C875" s="122">
        <v>0.9373273058217042</v>
      </c>
      <c r="D875" s="122">
        <v>0.20699925489238535</v>
      </c>
      <c r="E875" s="122">
        <v>0.71641150075128812</v>
      </c>
      <c r="F875" s="122">
        <v>0.17032489669732342</v>
      </c>
      <c r="G875" s="122">
        <v>0.39893888580755488</v>
      </c>
      <c r="H875" s="122">
        <v>0.23598209918962798</v>
      </c>
      <c r="I875" s="122">
        <v>0.5469605266572779</v>
      </c>
      <c r="J875" s="122">
        <v>0.64500799080143145</v>
      </c>
      <c r="K875" s="100">
        <v>0.3044892671686783</v>
      </c>
      <c r="L875" s="101"/>
      <c r="M875" s="102">
        <v>874</v>
      </c>
      <c r="N875" s="125">
        <v>1.7574352982813208</v>
      </c>
      <c r="O875" s="125">
        <v>1.5327178532078418</v>
      </c>
      <c r="P875" s="125">
        <v>-0.81687737290436524</v>
      </c>
      <c r="Q875" s="125">
        <v>0.57221400809709266</v>
      </c>
      <c r="R875" s="125">
        <v>-0.9528821336046126</v>
      </c>
      <c r="S875" s="125">
        <v>-0.25609462583152542</v>
      </c>
      <c r="T875" s="125">
        <v>-0.71928684698548373</v>
      </c>
      <c r="U875" s="122">
        <v>0.11798575275172708</v>
      </c>
      <c r="V875" s="122">
        <v>0.37187755327658656</v>
      </c>
      <c r="W875" s="94">
        <v>-0.51153207534651801</v>
      </c>
      <c r="X875" s="56"/>
      <c r="Y875" s="95">
        <v>874</v>
      </c>
      <c r="Z875" s="122">
        <f>(幕後結果!$AB$2+幕後結果!$AB$4*幕後結果_最佳化!$N1876)*12/3</f>
        <v>2.1336541671467661</v>
      </c>
      <c r="AA875" s="122">
        <f>(幕後結果!$AC$2+幕後結果!$AC$4*幕後結果_最佳化!$O1876)*12/3</f>
        <v>0.88697319146165776</v>
      </c>
      <c r="AB875" s="122">
        <f>(幕後結果!$AD$2+幕後結果!$AD$4*幕後結果_最佳化!$P1876)*12/3</f>
        <v>0.43997476321938406</v>
      </c>
      <c r="AC875" s="122">
        <f>(幕後結果!$AE$2+幕後結果!$AE$4*幕後結果_最佳化!$Q1876)*12/3</f>
        <v>1.4801125899293019</v>
      </c>
      <c r="AD875" s="122">
        <f>(幕後結果!$AF$2+幕後結果!$AF$4*幕後結果_最佳化!$R1876)*12/3</f>
        <v>-0.65161198960111733</v>
      </c>
      <c r="AE875" s="122">
        <f>(幕後結果!$AG$2+幕後結果!$AG$4*幕後結果_最佳化!$S1876)*12/3</f>
        <v>0.98478726737482203</v>
      </c>
      <c r="AF875" s="122">
        <f>(幕後結果!$AH$2+幕後結果!$AH$4*幕後結果_最佳化!$T1876)*12/3</f>
        <v>0.57430591063175174</v>
      </c>
      <c r="AG875" s="122">
        <f>(幕後結果!$AI$2+幕後結果!$AI$4*幕後結果_最佳化!$U1876)*12/3</f>
        <v>-7.9761582906330175E-2</v>
      </c>
      <c r="AH875" s="122">
        <f>(幕後結果!$AJ$2+幕後結果!$AJ$4*幕後結果_最佳化!$V1876)*12/3</f>
        <v>0.93574583462147276</v>
      </c>
      <c r="AI875" s="96">
        <f>(幕後結果!$AK$2+幕後結果!$AK$4*幕後結果_最佳化!$W1876)*12/3</f>
        <v>-0.24276956165556859</v>
      </c>
      <c r="AJ875" s="56"/>
      <c r="AK875" s="56"/>
      <c r="AL875" s="56"/>
      <c r="AM875" s="104">
        <v>874</v>
      </c>
      <c r="AN875" s="122">
        <f t="shared" si="170"/>
        <v>0.18960784569451189</v>
      </c>
      <c r="AO875" s="122">
        <f t="shared" si="171"/>
        <v>0.18414058987565568</v>
      </c>
      <c r="AP875" s="122">
        <f t="shared" si="172"/>
        <v>7.1468333347690736E-3</v>
      </c>
      <c r="AQ875" s="122">
        <f t="shared" si="173"/>
        <v>0.12256500962133891</v>
      </c>
      <c r="AR875" s="122">
        <f t="shared" si="174"/>
        <v>9.3825452229435349E-2</v>
      </c>
      <c r="AS875" s="122">
        <f t="shared" si="175"/>
        <v>0.10826897555222838</v>
      </c>
      <c r="AT875" s="122">
        <f t="shared" si="176"/>
        <v>7.2337785749210126E-2</v>
      </c>
      <c r="AU875" s="122">
        <f t="shared" si="177"/>
        <v>0.11405888815987529</v>
      </c>
      <c r="AV875" s="122">
        <f t="shared" si="178"/>
        <v>1.5450353000184384E-2</v>
      </c>
      <c r="AW875" s="122">
        <f t="shared" si="179"/>
        <v>9.2598266782790789E-2</v>
      </c>
      <c r="AX875" s="122">
        <f t="shared" si="180"/>
        <v>0.99999999999999989</v>
      </c>
      <c r="AY875" s="122">
        <f>SUMPRODUCT(AN875:AW875,幕後結果_最佳化!$Z$1005:$AI$1005)</f>
        <v>-0.16866621522965616</v>
      </c>
      <c r="AZ875" s="122">
        <f>(SUMPRODUCT(AN875:AW875,MMULT(AN875:AW875,幕後結果!$AB$9:$AK$18)))*252</f>
        <v>5.6507098811048428E-2</v>
      </c>
      <c r="BA875" s="122">
        <f t="shared" si="181"/>
        <v>0.23771221847235458</v>
      </c>
      <c r="BB875" s="98">
        <f t="shared" si="182"/>
        <v>-0.89000984715584086</v>
      </c>
      <c r="BC875" s="56"/>
      <c r="BD875" s="56"/>
    </row>
    <row r="876" spans="1:56">
      <c r="A876" s="91">
        <v>875</v>
      </c>
      <c r="B876" s="122">
        <v>0.37013031141907282</v>
      </c>
      <c r="C876" s="122">
        <v>0.5394764637275713</v>
      </c>
      <c r="D876" s="122">
        <v>0.77110198843746547</v>
      </c>
      <c r="E876" s="122">
        <v>0.26128671671824777</v>
      </c>
      <c r="F876" s="122">
        <v>0.78558931070543836</v>
      </c>
      <c r="G876" s="122">
        <v>0.70269860479268931</v>
      </c>
      <c r="H876" s="122">
        <v>1.8145573365062395E-2</v>
      </c>
      <c r="I876" s="122">
        <v>0.86098296033166477</v>
      </c>
      <c r="J876" s="122">
        <v>0.84507528903468399</v>
      </c>
      <c r="K876" s="100">
        <v>0.30891992062363083</v>
      </c>
      <c r="L876" s="101"/>
      <c r="M876" s="102">
        <v>875</v>
      </c>
      <c r="N876" s="125">
        <v>-0.3315082334960805</v>
      </c>
      <c r="O876" s="125">
        <v>9.9114861342783966E-2</v>
      </c>
      <c r="P876" s="125">
        <v>0.74248089466709466</v>
      </c>
      <c r="Q876" s="125">
        <v>-0.63938357192095718</v>
      </c>
      <c r="R876" s="125">
        <v>0.79121013437224985</v>
      </c>
      <c r="S876" s="125">
        <v>0.53217789634314461</v>
      </c>
      <c r="T876" s="125">
        <v>-2.0936502612903669</v>
      </c>
      <c r="U876" s="122">
        <v>1.0847462005916171</v>
      </c>
      <c r="V876" s="122">
        <v>1.0155380424230533</v>
      </c>
      <c r="W876" s="94">
        <v>-0.49891418394825598</v>
      </c>
      <c r="X876" s="56"/>
      <c r="Y876" s="95">
        <v>875</v>
      </c>
      <c r="Z876" s="122">
        <f>(幕後結果!$AB$2+幕後結果!$AB$4*幕後結果_最佳化!$N1877)*12/3</f>
        <v>-0.45987450380533429</v>
      </c>
      <c r="AA876" s="122">
        <f>(幕後結果!$AC$2+幕後結果!$AC$4*幕後結果_最佳化!$O1877)*12/3</f>
        <v>-1.2701342935440574</v>
      </c>
      <c r="AB876" s="122">
        <f>(幕後結果!$AD$2+幕後結果!$AD$4*幕後結果_最佳化!$P1877)*12/3</f>
        <v>1.0155402871083687</v>
      </c>
      <c r="AC876" s="122">
        <f>(幕後結果!$AE$2+幕後結果!$AE$4*幕後結果_最佳化!$Q1877)*12/3</f>
        <v>0.59664234579737108</v>
      </c>
      <c r="AD876" s="122">
        <f>(幕後結果!$AF$2+幕後結果!$AF$4*幕後結果_最佳化!$R1877)*12/3</f>
        <v>0.49488854141932959</v>
      </c>
      <c r="AE876" s="122">
        <f>(幕後結果!$AG$2+幕後結果!$AG$4*幕後結果_最佳化!$S1877)*12/3</f>
        <v>0.53656018018119467</v>
      </c>
      <c r="AF876" s="122">
        <f>(幕後結果!$AH$2+幕後結果!$AH$4*幕後結果_最佳化!$T1877)*12/3</f>
        <v>-0.55719401766817556</v>
      </c>
      <c r="AG876" s="122">
        <f>(幕後結果!$AI$2+幕後結果!$AI$4*幕後結果_最佳化!$U1877)*12/3</f>
        <v>0.37780677010651176</v>
      </c>
      <c r="AH876" s="122">
        <f>(幕後結果!$AJ$2+幕後結果!$AJ$4*幕後結果_最佳化!$V1877)*12/3</f>
        <v>0.63340345690385902</v>
      </c>
      <c r="AI876" s="96">
        <f>(幕後結果!$AK$2+幕後結果!$AK$4*幕後結果_最佳化!$W1877)*12/3</f>
        <v>-0.61851718928985711</v>
      </c>
      <c r="AJ876" s="56"/>
      <c r="AK876" s="56"/>
      <c r="AL876" s="56"/>
      <c r="AM876" s="104">
        <v>875</v>
      </c>
      <c r="AN876" s="122">
        <f t="shared" si="170"/>
        <v>0.18872956103883298</v>
      </c>
      <c r="AO876" s="122">
        <f t="shared" si="171"/>
        <v>9.2280259898679558E-3</v>
      </c>
      <c r="AP876" s="122">
        <f t="shared" si="172"/>
        <v>0.18446091152757102</v>
      </c>
      <c r="AQ876" s="122">
        <f t="shared" si="173"/>
        <v>0.12396540035665009</v>
      </c>
      <c r="AR876" s="122">
        <f t="shared" si="174"/>
        <v>0.20459614784075639</v>
      </c>
      <c r="AS876" s="122">
        <f t="shared" si="175"/>
        <v>3.1819703000415455E-3</v>
      </c>
      <c r="AT876" s="122">
        <f t="shared" si="176"/>
        <v>9.2407215330733011E-2</v>
      </c>
      <c r="AU876" s="122">
        <f t="shared" si="177"/>
        <v>2.6327268523921633E-2</v>
      </c>
      <c r="AV876" s="122">
        <f t="shared" si="178"/>
        <v>5.3948789704196358E-2</v>
      </c>
      <c r="AW876" s="122">
        <f t="shared" si="179"/>
        <v>0.11315470938742893</v>
      </c>
      <c r="AX876" s="122">
        <f t="shared" si="180"/>
        <v>0.99999999999999989</v>
      </c>
      <c r="AY876" s="122">
        <f>SUMPRODUCT(AN876:AW876,幕後結果_最佳化!$Z$1005:$AI$1005)</f>
        <v>0.19982556802827697</v>
      </c>
      <c r="AZ876" s="122">
        <f>(SUMPRODUCT(AN876:AW876,MMULT(AN876:AW876,幕後結果!$AB$9:$AK$18)))*252</f>
        <v>4.4061537318981707E-2</v>
      </c>
      <c r="BA876" s="122">
        <f t="shared" si="181"/>
        <v>0.20990840221149248</v>
      </c>
      <c r="BB876" s="98">
        <f t="shared" si="182"/>
        <v>0.74759069372633857</v>
      </c>
      <c r="BC876" s="56"/>
      <c r="BD876" s="56"/>
    </row>
    <row r="877" spans="1:56">
      <c r="A877" s="91">
        <v>876</v>
      </c>
      <c r="B877" s="122">
        <v>0.98313440751501524</v>
      </c>
      <c r="C877" s="122">
        <v>0.43784961021222268</v>
      </c>
      <c r="D877" s="122">
        <v>0.1468787311477644</v>
      </c>
      <c r="E877" s="122">
        <v>0.59881777872683073</v>
      </c>
      <c r="F877" s="122">
        <v>4.492626955400425E-2</v>
      </c>
      <c r="G877" s="122">
        <v>0.13708153938789214</v>
      </c>
      <c r="H877" s="122">
        <v>0.35167891990119582</v>
      </c>
      <c r="I877" s="122">
        <v>0.62298627558022246</v>
      </c>
      <c r="J877" s="122">
        <v>0.29398001920552863</v>
      </c>
      <c r="K877" s="100">
        <v>0.4553351723400747</v>
      </c>
      <c r="L877" s="101"/>
      <c r="M877" s="102">
        <v>876</v>
      </c>
      <c r="N877" s="125">
        <v>2.1232705747043461</v>
      </c>
      <c r="O877" s="125">
        <v>-0.15642349292723684</v>
      </c>
      <c r="P877" s="125">
        <v>-1.0499144175017547</v>
      </c>
      <c r="Q877" s="125">
        <v>0.25028824993953963</v>
      </c>
      <c r="R877" s="125">
        <v>-1.6961760794266059</v>
      </c>
      <c r="S877" s="125">
        <v>-1.0935256377118656</v>
      </c>
      <c r="T877" s="125">
        <v>-0.38079167136520231</v>
      </c>
      <c r="U877" s="122">
        <v>0.31333330576778418</v>
      </c>
      <c r="V877" s="122">
        <v>-0.54179456138998661</v>
      </c>
      <c r="W877" s="94">
        <v>-0.1121930436882555</v>
      </c>
      <c r="X877" s="56"/>
      <c r="Y877" s="95">
        <v>876</v>
      </c>
      <c r="Z877" s="122">
        <f>(幕後結果!$AB$2+幕後結果!$AB$4*幕後結果_最佳化!$N1878)*12/3</f>
        <v>2.5878570997849222</v>
      </c>
      <c r="AA877" s="122">
        <f>(幕後結果!$AC$2+幕後結果!$AC$4*幕後結果_最佳化!$O1878)*12/3</f>
        <v>-1.4090011437697936</v>
      </c>
      <c r="AB877" s="122">
        <f>(幕後結果!$AD$2+幕後結果!$AD$4*幕後結果_最佳化!$P1878)*12/3</f>
        <v>0.17680298133294023</v>
      </c>
      <c r="AC877" s="122">
        <f>(幕後結果!$AE$2+幕後結果!$AE$4*幕後結果_最佳化!$Q1878)*12/3</f>
        <v>0.92126013866840106</v>
      </c>
      <c r="AD877" s="122">
        <f>(幕後結果!$AF$2+幕後結果!$AF$4*幕後結果_最佳化!$R1878)*12/3</f>
        <v>-1.400599563807815</v>
      </c>
      <c r="AE877" s="122">
        <f>(幕後結果!$AG$2+幕後結果!$AG$4*幕後結果_最佳化!$S1878)*12/3</f>
        <v>-0.27576488137911648</v>
      </c>
      <c r="AF877" s="122">
        <f>(幕後結果!$AH$2+幕後結果!$AH$4*幕後結果_最佳化!$T1878)*12/3</f>
        <v>0.86562733165478933</v>
      </c>
      <c r="AG877" s="122">
        <f>(幕後結果!$AI$2+幕後結果!$AI$4*幕後結果_最佳化!$U1878)*12/3</f>
        <v>0.26386283664227972</v>
      </c>
      <c r="AH877" s="122">
        <f>(幕後結果!$AJ$2+幕後結果!$AJ$4*幕後結果_最佳化!$V1878)*12/3</f>
        <v>-0.16289784068060997</v>
      </c>
      <c r="AI877" s="96">
        <f>(幕後結果!$AK$2+幕後結果!$AK$4*幕後結果_最佳化!$W1878)*12/3</f>
        <v>-0.44213886978233452</v>
      </c>
      <c r="AJ877" s="56"/>
      <c r="AK877" s="56"/>
      <c r="AL877" s="56"/>
      <c r="AM877" s="104">
        <v>876</v>
      </c>
      <c r="AN877" s="122">
        <f t="shared" si="170"/>
        <v>6.7634219924415623E-2</v>
      </c>
      <c r="AO877" s="122">
        <f t="shared" si="171"/>
        <v>0.14366012386201227</v>
      </c>
      <c r="AP877" s="122">
        <f t="shared" si="172"/>
        <v>0.11297598761492676</v>
      </c>
      <c r="AQ877" s="122">
        <f t="shared" si="173"/>
        <v>7.2374138148920936E-2</v>
      </c>
      <c r="AR877" s="122">
        <f t="shared" si="174"/>
        <v>2.0684917277173635E-2</v>
      </c>
      <c r="AS877" s="122">
        <f t="shared" si="175"/>
        <v>8.9581881874930575E-2</v>
      </c>
      <c r="AT877" s="122">
        <f t="shared" si="176"/>
        <v>7.8590051041385681E-3</v>
      </c>
      <c r="AU877" s="122">
        <f t="shared" si="177"/>
        <v>0.20506751647233837</v>
      </c>
      <c r="AV877" s="122">
        <f t="shared" si="178"/>
        <v>0.18995420659418397</v>
      </c>
      <c r="AW877" s="122">
        <f t="shared" si="179"/>
        <v>9.0208003126959355E-2</v>
      </c>
      <c r="AX877" s="122">
        <f t="shared" si="180"/>
        <v>1</v>
      </c>
      <c r="AY877" s="122">
        <f>SUMPRODUCT(AN877:AW877,幕後結果_最佳化!$Z$1005:$AI$1005)</f>
        <v>-0.23678132667542678</v>
      </c>
      <c r="AZ877" s="122">
        <f>(SUMPRODUCT(AN877:AW877,MMULT(AN877:AW877,幕後結果!$AB$9:$AK$18)))*252</f>
        <v>5.8160684426903968E-2</v>
      </c>
      <c r="BA877" s="122">
        <f t="shared" si="181"/>
        <v>0.24116526372366309</v>
      </c>
      <c r="BB877" s="98">
        <f t="shared" si="182"/>
        <v>-1.1597081700617422</v>
      </c>
      <c r="BC877" s="56"/>
      <c r="BD877" s="56"/>
    </row>
    <row r="878" spans="1:56">
      <c r="A878" s="91">
        <v>877</v>
      </c>
      <c r="B878" s="122">
        <v>0.57710720529543869</v>
      </c>
      <c r="C878" s="122">
        <v>0.5422990012202904</v>
      </c>
      <c r="D878" s="122">
        <v>0.59145633403820552</v>
      </c>
      <c r="E878" s="122">
        <v>0.94718444420926873</v>
      </c>
      <c r="F878" s="122">
        <v>0.87797516855060742</v>
      </c>
      <c r="G878" s="122">
        <v>0.54796970119601052</v>
      </c>
      <c r="H878" s="122">
        <v>6.3753158441668401E-2</v>
      </c>
      <c r="I878" s="122">
        <v>0.89919710669286879</v>
      </c>
      <c r="J878" s="122">
        <v>0.27486238720634049</v>
      </c>
      <c r="K878" s="100">
        <v>0.23684550723830711</v>
      </c>
      <c r="L878" s="101"/>
      <c r="M878" s="102">
        <v>877</v>
      </c>
      <c r="N878" s="125">
        <v>0.1944984753742707</v>
      </c>
      <c r="O878" s="125">
        <v>0.10622731721753338</v>
      </c>
      <c r="P878" s="125">
        <v>0.23129281016961745</v>
      </c>
      <c r="Q878" s="125">
        <v>1.618146118397525</v>
      </c>
      <c r="R878" s="125">
        <v>1.1649242342252668</v>
      </c>
      <c r="S878" s="125">
        <v>0.12053343222227914</v>
      </c>
      <c r="T878" s="125">
        <v>-1.5240095848246449</v>
      </c>
      <c r="U878" s="122">
        <v>1.2769899748857407</v>
      </c>
      <c r="V878" s="122">
        <v>-0.59817259639094522</v>
      </c>
      <c r="W878" s="94">
        <v>-0.71648647727600334</v>
      </c>
      <c r="X878" s="56"/>
      <c r="Y878" s="95">
        <v>877</v>
      </c>
      <c r="Z878" s="122">
        <f>(幕後結果!$AB$2+幕後結果!$AB$4*幕後結果_最佳化!$N1879)*12/3</f>
        <v>0.19318933435770766</v>
      </c>
      <c r="AA878" s="122">
        <f>(幕後結果!$AC$2+幕後結果!$AC$4*幕後結果_最佳化!$O1879)*12/3</f>
        <v>-1.2146306789607275</v>
      </c>
      <c r="AB878" s="122">
        <f>(幕後結果!$AD$2+幕後結果!$AD$4*幕後結果_最佳化!$P1879)*12/3</f>
        <v>0.73202494372634153</v>
      </c>
      <c r="AC878" s="122">
        <f>(幕後結果!$AE$2+幕後結果!$AE$4*幕後結果_最佳化!$Q1879)*12/3</f>
        <v>2.1457541954771919</v>
      </c>
      <c r="AD878" s="122">
        <f>(幕後結果!$AF$2+幕後結果!$AF$4*幕後結果_最佳化!$R1879)*12/3</f>
        <v>0.864713125838938</v>
      </c>
      <c r="AE878" s="122">
        <f>(幕後結果!$AG$2+幕後結果!$AG$4*幕後結果_最佳化!$S1879)*12/3</f>
        <v>1.5359082394148558</v>
      </c>
      <c r="AF878" s="122">
        <f>(幕後結果!$AH$2+幕後結果!$AH$4*幕後結果_最佳化!$T1879)*12/3</f>
        <v>-6.8327924242605365E-2</v>
      </c>
      <c r="AG878" s="122">
        <f>(幕後結果!$AI$2+幕後結果!$AI$4*幕後結果_最佳化!$U1879)*12/3</f>
        <v>0.87990235420981333</v>
      </c>
      <c r="AH878" s="122">
        <f>(幕後結果!$AJ$2+幕後結果!$AJ$4*幕後結果_最佳化!$V1879)*12/3</f>
        <v>-0.19997323879506002</v>
      </c>
      <c r="AI878" s="96">
        <f>(幕後結果!$AK$2+幕後結果!$AK$4*幕後結果_最佳化!$W1879)*12/3</f>
        <v>-0.45262404204686818</v>
      </c>
      <c r="AJ878" s="56"/>
      <c r="AK878" s="56"/>
      <c r="AL878" s="56"/>
      <c r="AM878" s="104">
        <v>877</v>
      </c>
      <c r="AN878" s="122">
        <f t="shared" si="170"/>
        <v>3.6242833318905592E-2</v>
      </c>
      <c r="AO878" s="122">
        <f t="shared" si="171"/>
        <v>9.3681573640001459E-2</v>
      </c>
      <c r="AP878" s="122">
        <f t="shared" si="172"/>
        <v>7.2971809179819935E-2</v>
      </c>
      <c r="AQ878" s="122">
        <f t="shared" si="173"/>
        <v>0.14376895329097278</v>
      </c>
      <c r="AR878" s="122">
        <f t="shared" si="174"/>
        <v>0.11092135009263737</v>
      </c>
      <c r="AS878" s="122">
        <f t="shared" si="175"/>
        <v>0.17497218526721714</v>
      </c>
      <c r="AT878" s="122">
        <f t="shared" si="176"/>
        <v>1.5896994695849508E-2</v>
      </c>
      <c r="AU878" s="122">
        <f t="shared" si="177"/>
        <v>6.803189217703276E-2</v>
      </c>
      <c r="AV878" s="122">
        <f t="shared" si="178"/>
        <v>0.14457347322151748</v>
      </c>
      <c r="AW878" s="122">
        <f t="shared" si="179"/>
        <v>0.13893893511604599</v>
      </c>
      <c r="AX878" s="122">
        <f t="shared" si="180"/>
        <v>1</v>
      </c>
      <c r="AY878" s="122">
        <f>SUMPRODUCT(AN878:AW878,幕後結果_最佳化!$Z$1005:$AI$1005)</f>
        <v>-7.815117775998158E-3</v>
      </c>
      <c r="AZ878" s="122">
        <f>(SUMPRODUCT(AN878:AW878,MMULT(AN878:AW878,幕後結果!$AB$9:$AK$18)))*252</f>
        <v>4.5755546177381132E-2</v>
      </c>
      <c r="BA878" s="122">
        <f t="shared" si="181"/>
        <v>0.21390546084048703</v>
      </c>
      <c r="BB878" s="98">
        <f t="shared" si="182"/>
        <v>-0.23709127189519155</v>
      </c>
      <c r="BC878" s="56"/>
      <c r="BD878" s="56"/>
    </row>
    <row r="879" spans="1:56">
      <c r="A879" s="91">
        <v>878</v>
      </c>
      <c r="B879" s="122">
        <v>0.59394703360020862</v>
      </c>
      <c r="C879" s="122">
        <v>0.41395478894940863</v>
      </c>
      <c r="D879" s="122">
        <v>0.23387675264154062</v>
      </c>
      <c r="E879" s="122">
        <v>0.94196146506486333</v>
      </c>
      <c r="F879" s="122">
        <v>0.80767823400305261</v>
      </c>
      <c r="G879" s="122">
        <v>0.40411051118703623</v>
      </c>
      <c r="H879" s="122">
        <v>0.34468798815946333</v>
      </c>
      <c r="I879" s="122">
        <v>0.94148835732223457</v>
      </c>
      <c r="J879" s="122">
        <v>0.28615737400630104</v>
      </c>
      <c r="K879" s="100">
        <v>0.48928682478654317</v>
      </c>
      <c r="L879" s="101"/>
      <c r="M879" s="102">
        <v>878</v>
      </c>
      <c r="N879" s="125">
        <v>0.23771012155790858</v>
      </c>
      <c r="O879" s="125">
        <v>-0.21738338573184229</v>
      </c>
      <c r="P879" s="125">
        <v>-0.72613909359682449</v>
      </c>
      <c r="Q879" s="125">
        <v>1.5714546954094335</v>
      </c>
      <c r="R879" s="125">
        <v>0.86937229438719588</v>
      </c>
      <c r="S879" s="125">
        <v>-0.24272166582020088</v>
      </c>
      <c r="T879" s="125">
        <v>-0.39970205775351875</v>
      </c>
      <c r="U879" s="122">
        <v>1.5673911754990546</v>
      </c>
      <c r="V879" s="122">
        <v>-0.56464573910260729</v>
      </c>
      <c r="W879" s="94">
        <v>-2.6857176267467434E-2</v>
      </c>
      <c r="X879" s="56"/>
      <c r="Y879" s="95">
        <v>878</v>
      </c>
      <c r="Z879" s="122">
        <f>(幕後結果!$AB$2+幕後結果!$AB$4*幕後結果_最佳化!$N1880)*12/3</f>
        <v>0.24683877082713013</v>
      </c>
      <c r="AA879" s="122">
        <f>(幕後結果!$AC$2+幕後結果!$AC$4*幕後結果_最佳化!$O1880)*12/3</f>
        <v>-1.6568353807506406</v>
      </c>
      <c r="AB879" s="122">
        <f>(幕後結果!$AD$2+幕後結果!$AD$4*幕後結果_最佳化!$P1880)*12/3</f>
        <v>-0.11691165948713911</v>
      </c>
      <c r="AC879" s="122">
        <f>(幕後結果!$AE$2+幕後結果!$AE$4*幕後結果_最佳化!$Q1880)*12/3</f>
        <v>1.832774513593856</v>
      </c>
      <c r="AD879" s="122">
        <f>(幕後結果!$AF$2+幕後結果!$AF$4*幕後結果_最佳化!$R1880)*12/3</f>
        <v>0.53175273994341621</v>
      </c>
      <c r="AE879" s="122">
        <f>(幕後結果!$AG$2+幕後結果!$AG$4*幕後結果_最佳化!$S1880)*12/3</f>
        <v>0.96540154466320338</v>
      </c>
      <c r="AF879" s="122">
        <f>(幕後結果!$AH$2+幕後結果!$AH$4*幕後結果_最佳化!$T1880)*12/3</f>
        <v>0.86196264812985246</v>
      </c>
      <c r="AG879" s="122">
        <f>(幕後結果!$AI$2+幕後結果!$AI$4*幕後結果_最佳化!$U1880)*12/3</f>
        <v>1.2032958586843039</v>
      </c>
      <c r="AH879" s="122">
        <f>(幕後結果!$AJ$2+幕後結果!$AJ$4*幕後結果_最佳化!$V1880)*12/3</f>
        <v>-0.14741192421496113</v>
      </c>
      <c r="AI879" s="96">
        <f>(幕後結果!$AK$2+幕後結果!$AK$4*幕後結果_最佳化!$W1880)*12/3</f>
        <v>-0.19469914831920085</v>
      </c>
      <c r="AJ879" s="56"/>
      <c r="AK879" s="56"/>
      <c r="AL879" s="56"/>
      <c r="AM879" s="104">
        <v>878</v>
      </c>
      <c r="AN879" s="122">
        <f t="shared" si="170"/>
        <v>0.13025990892484335</v>
      </c>
      <c r="AO879" s="122">
        <f t="shared" si="171"/>
        <v>0.11310328425527771</v>
      </c>
      <c r="AP879" s="122">
        <f t="shared" si="172"/>
        <v>0.11542200533823339</v>
      </c>
      <c r="AQ879" s="122">
        <f t="shared" si="173"/>
        <v>4.9797946298148897E-2</v>
      </c>
      <c r="AR879" s="122">
        <f t="shared" si="174"/>
        <v>5.4356194896727418E-2</v>
      </c>
      <c r="AS879" s="122">
        <f t="shared" si="175"/>
        <v>0.16851505753785109</v>
      </c>
      <c r="AT879" s="122">
        <f t="shared" si="176"/>
        <v>3.945023412583358E-2</v>
      </c>
      <c r="AU879" s="122">
        <f t="shared" si="177"/>
        <v>0.15886987138378222</v>
      </c>
      <c r="AV879" s="122">
        <f t="shared" si="178"/>
        <v>7.2984049884204982E-2</v>
      </c>
      <c r="AW879" s="122">
        <f t="shared" si="179"/>
        <v>9.7241447355097335E-2</v>
      </c>
      <c r="AX879" s="122">
        <f t="shared" si="180"/>
        <v>1</v>
      </c>
      <c r="AY879" s="122">
        <f>SUMPRODUCT(AN879:AW879,幕後結果_最佳化!$Z$1005:$AI$1005)</f>
        <v>-0.13101317320936387</v>
      </c>
      <c r="AZ879" s="122">
        <f>(SUMPRODUCT(AN879:AW879,MMULT(AN879:AW879,幕後結果!$AB$9:$AK$18)))*252</f>
        <v>5.5342643460935377E-2</v>
      </c>
      <c r="BA879" s="122">
        <f t="shared" si="181"/>
        <v>0.23525017207418866</v>
      </c>
      <c r="BB879" s="98">
        <f t="shared" si="182"/>
        <v>-0.7392690584494811</v>
      </c>
      <c r="BC879" s="56"/>
      <c r="BD879" s="56"/>
    </row>
    <row r="880" spans="1:56">
      <c r="A880" s="91">
        <v>879</v>
      </c>
      <c r="B880" s="122">
        <v>0.98148929520704242</v>
      </c>
      <c r="C880" s="122">
        <v>0.72063631467268885</v>
      </c>
      <c r="D880" s="122">
        <v>0.10304038911419688</v>
      </c>
      <c r="E880" s="122">
        <v>0.72286256084525036</v>
      </c>
      <c r="F880" s="122">
        <v>0.75032820555907098</v>
      </c>
      <c r="G880" s="122">
        <v>3.221950204679036E-2</v>
      </c>
      <c r="H880" s="122">
        <v>0.24714861087470519</v>
      </c>
      <c r="I880" s="122">
        <v>0.78910990534712622</v>
      </c>
      <c r="J880" s="122">
        <v>0.22213703372397409</v>
      </c>
      <c r="K880" s="100">
        <v>0.5526200888831756</v>
      </c>
      <c r="L880" s="101"/>
      <c r="M880" s="102">
        <v>879</v>
      </c>
      <c r="N880" s="125">
        <v>2.0855278861673909</v>
      </c>
      <c r="O880" s="125">
        <v>0.58473283728597081</v>
      </c>
      <c r="P880" s="125">
        <v>-1.2644159297745476</v>
      </c>
      <c r="Q880" s="125">
        <v>0.59136650450835127</v>
      </c>
      <c r="R880" s="125">
        <v>0.67552292890409837</v>
      </c>
      <c r="S880" s="125">
        <v>-1.8491302724213035</v>
      </c>
      <c r="T880" s="125">
        <v>-0.68349007161436426</v>
      </c>
      <c r="U880" s="122">
        <v>0.80333663385459808</v>
      </c>
      <c r="V880" s="122">
        <v>-0.76499576331610153</v>
      </c>
      <c r="W880" s="94">
        <v>0.13228379779770946</v>
      </c>
      <c r="X880" s="56"/>
      <c r="Y880" s="95">
        <v>879</v>
      </c>
      <c r="Z880" s="122">
        <f>(幕後結果!$AB$2+幕後結果!$AB$4*幕後結果_最佳化!$N1881)*12/3</f>
        <v>2.540997649852295</v>
      </c>
      <c r="AA880" s="122">
        <f>(幕後結果!$AC$2+幕後結果!$AC$4*幕後結果_最佳化!$O1881)*12/3</f>
        <v>-0.39091294617071587</v>
      </c>
      <c r="AB880" s="122">
        <f>(幕後結果!$AD$2+幕後結果!$AD$4*幕後結果_最佳化!$P1881)*12/3</f>
        <v>5.4964303632708211E-2</v>
      </c>
      <c r="AC880" s="122">
        <f>(幕後結果!$AE$2+幕後結果!$AE$4*幕後結果_最佳化!$Q1881)*12/3</f>
        <v>1.2440179707640202</v>
      </c>
      <c r="AD880" s="122">
        <f>(幕後結果!$AF$2+幕後結果!$AF$4*幕後結果_最佳化!$R1881)*12/3</f>
        <v>0.28489400443427759</v>
      </c>
      <c r="AE880" s="122">
        <f>(幕後結果!$AG$2+幕後結果!$AG$4*幕後結果_最佳化!$S1881)*12/3</f>
        <v>-0.26489788488627319</v>
      </c>
      <c r="AF880" s="122">
        <f>(幕後結果!$AH$2+幕後結果!$AH$4*幕後結果_最佳化!$T1881)*12/3</f>
        <v>1.0958691282732518</v>
      </c>
      <c r="AG880" s="122">
        <f>(幕後結果!$AI$2+幕後結果!$AI$4*幕後結果_最佳化!$U1881)*12/3</f>
        <v>1.1314157583436422</v>
      </c>
      <c r="AH880" s="122">
        <f>(幕後結果!$AJ$2+幕後結果!$AJ$4*幕後結果_最佳化!$V1881)*12/3</f>
        <v>0.10064901145295609</v>
      </c>
      <c r="AI880" s="96">
        <f>(幕後結果!$AK$2+幕後結果!$AK$4*幕後結果_最佳化!$W1881)*12/3</f>
        <v>0.13058968588384307</v>
      </c>
      <c r="AJ880" s="56"/>
      <c r="AK880" s="56"/>
      <c r="AL880" s="56"/>
      <c r="AM880" s="104">
        <v>879</v>
      </c>
      <c r="AN880" s="122">
        <f t="shared" si="170"/>
        <v>5.5582934889758018E-2</v>
      </c>
      <c r="AO880" s="122">
        <f t="shared" si="171"/>
        <v>0.18071137233409379</v>
      </c>
      <c r="AP880" s="122">
        <f t="shared" si="172"/>
        <v>7.5503922168200496E-2</v>
      </c>
      <c r="AQ880" s="122">
        <f t="shared" si="173"/>
        <v>7.8049145880273743E-2</v>
      </c>
      <c r="AR880" s="122">
        <f t="shared" si="174"/>
        <v>9.0662127530193481E-2</v>
      </c>
      <c r="AS880" s="122">
        <f t="shared" si="175"/>
        <v>2.1326295359569959E-2</v>
      </c>
      <c r="AT880" s="122">
        <f t="shared" si="176"/>
        <v>6.5807732144011519E-2</v>
      </c>
      <c r="AU880" s="122">
        <f t="shared" si="177"/>
        <v>0.23605059168158093</v>
      </c>
      <c r="AV880" s="122">
        <f t="shared" si="178"/>
        <v>8.8614606573048746E-2</v>
      </c>
      <c r="AW880" s="122">
        <f t="shared" si="179"/>
        <v>0.10769127143926938</v>
      </c>
      <c r="AX880" s="122">
        <f t="shared" si="180"/>
        <v>1</v>
      </c>
      <c r="AY880" s="122">
        <f>SUMPRODUCT(AN880:AW880,幕後結果_最佳化!$Z$1005:$AI$1005)</f>
        <v>-0.30968699727023802</v>
      </c>
      <c r="AZ880" s="122">
        <f>(SUMPRODUCT(AN880:AW880,MMULT(AN880:AW880,幕後結果!$AB$9:$AK$18)))*252</f>
        <v>5.5033653096205372E-2</v>
      </c>
      <c r="BA880" s="122">
        <f t="shared" si="181"/>
        <v>0.23459252566142291</v>
      </c>
      <c r="BB880" s="98">
        <f t="shared" si="182"/>
        <v>-1.50297626182307</v>
      </c>
      <c r="BC880" s="56"/>
      <c r="BD880" s="56"/>
    </row>
    <row r="881" spans="1:56">
      <c r="A881" s="91">
        <v>880</v>
      </c>
      <c r="B881" s="122">
        <v>0.55319698314076149</v>
      </c>
      <c r="C881" s="122">
        <v>0.16181346333312141</v>
      </c>
      <c r="D881" s="122">
        <v>0.33780088463329982</v>
      </c>
      <c r="E881" s="122">
        <v>0.17292942563881009</v>
      </c>
      <c r="F881" s="122">
        <v>0.86009091618669542</v>
      </c>
      <c r="G881" s="122">
        <v>0.63399651010815949</v>
      </c>
      <c r="H881" s="122">
        <v>0.55393459834993886</v>
      </c>
      <c r="I881" s="122">
        <v>0.15241449113418248</v>
      </c>
      <c r="J881" s="122">
        <v>0.59901151200185465</v>
      </c>
      <c r="K881" s="100">
        <v>0.98963315231352489</v>
      </c>
      <c r="L881" s="101"/>
      <c r="M881" s="102">
        <v>880</v>
      </c>
      <c r="N881" s="125">
        <v>0.13374270635294719</v>
      </c>
      <c r="O881" s="125">
        <v>-0.9870320504774952</v>
      </c>
      <c r="P881" s="125">
        <v>-0.41847238985229979</v>
      </c>
      <c r="Q881" s="125">
        <v>-0.94265215908777145</v>
      </c>
      <c r="R881" s="125">
        <v>1.0807279022264598</v>
      </c>
      <c r="S881" s="125">
        <v>0.3424570252905017</v>
      </c>
      <c r="T881" s="125">
        <v>0.13560847749012123</v>
      </c>
      <c r="U881" s="122">
        <v>-1.0261328195551886</v>
      </c>
      <c r="V881" s="122">
        <v>0.2507893499637105</v>
      </c>
      <c r="W881" s="94">
        <v>2.3127989532359159</v>
      </c>
      <c r="X881" s="56"/>
      <c r="Y881" s="95">
        <v>880</v>
      </c>
      <c r="Z881" s="122">
        <f>(幕後結果!$AB$2+幕後結果!$AB$4*幕後結果_最佳化!$N1882)*12/3</f>
        <v>0.11775798521612786</v>
      </c>
      <c r="AA881" s="122">
        <f>(幕後結果!$AC$2+幕後結果!$AC$4*幕後結果_最佳化!$O1882)*12/3</f>
        <v>-2.7265005860310705</v>
      </c>
      <c r="AB881" s="122">
        <f>(幕後結果!$AD$2+幕後結果!$AD$4*幕後結果_最佳化!$P1882)*12/3</f>
        <v>4.0028776632468954E-2</v>
      </c>
      <c r="AC881" s="122">
        <f>(幕後結果!$AE$2+幕後結果!$AE$4*幕後結果_最佳化!$Q1882)*12/3</f>
        <v>-5.717131167399736E-2</v>
      </c>
      <c r="AD881" s="122">
        <f>(幕後結果!$AF$2+幕後結果!$AF$4*幕後結果_最佳化!$R1882)*12/3</f>
        <v>0.41432283600176523</v>
      </c>
      <c r="AE881" s="122">
        <f>(幕後結果!$AG$2+幕後結果!$AG$4*幕後結果_最佳化!$S1882)*12/3</f>
        <v>-0.1356103850615194</v>
      </c>
      <c r="AF881" s="122">
        <f>(幕後結果!$AH$2+幕後結果!$AH$4*幕後結果_最佳化!$T1882)*12/3</f>
        <v>1.6317409333274275</v>
      </c>
      <c r="AG881" s="122">
        <f>(幕後結果!$AI$2+幕後結果!$AI$4*幕後結果_最佳化!$U1882)*12/3</f>
        <v>-1.6905795973459135</v>
      </c>
      <c r="AH881" s="122">
        <f>(幕後結果!$AJ$2+幕後結果!$AJ$4*幕後結果_最佳化!$V1882)*12/3</f>
        <v>-6.7329991959592606E-2</v>
      </c>
      <c r="AI881" s="96">
        <f>(幕後結果!$AK$2+幕後結果!$AK$4*幕後結果_最佳化!$W1882)*12/3</f>
        <v>0.63301214366891112</v>
      </c>
      <c r="AJ881" s="56"/>
      <c r="AK881" s="56"/>
      <c r="AL881" s="56"/>
      <c r="AM881" s="104">
        <v>880</v>
      </c>
      <c r="AN881" s="122">
        <f t="shared" si="170"/>
        <v>0.14905922581537162</v>
      </c>
      <c r="AO881" s="122">
        <f t="shared" si="171"/>
        <v>4.2149574494368014E-2</v>
      </c>
      <c r="AP881" s="122">
        <f t="shared" si="172"/>
        <v>0.1049002409998278</v>
      </c>
      <c r="AQ881" s="122">
        <f t="shared" si="173"/>
        <v>0.160414571617746</v>
      </c>
      <c r="AR881" s="122">
        <f t="shared" si="174"/>
        <v>7.6089968767973692E-2</v>
      </c>
      <c r="AS881" s="122">
        <f t="shared" si="175"/>
        <v>0.10690749021559347</v>
      </c>
      <c r="AT881" s="122">
        <f t="shared" si="176"/>
        <v>0.15797954896175498</v>
      </c>
      <c r="AU881" s="122">
        <f t="shared" si="177"/>
        <v>5.4772151270497213E-2</v>
      </c>
      <c r="AV881" s="122">
        <f t="shared" si="178"/>
        <v>9.933263437518515E-2</v>
      </c>
      <c r="AW881" s="122">
        <f t="shared" si="179"/>
        <v>4.8394593481681972E-2</v>
      </c>
      <c r="AX881" s="122">
        <f t="shared" si="180"/>
        <v>0.99999999999999989</v>
      </c>
      <c r="AY881" s="122">
        <f>SUMPRODUCT(AN881:AW881,幕後結果_最佳化!$Z$1005:$AI$1005)</f>
        <v>0.28773686921854447</v>
      </c>
      <c r="AZ881" s="122">
        <f>(SUMPRODUCT(AN881:AW881,MMULT(AN881:AW881,幕後結果!$AB$9:$AK$18)))*252</f>
        <v>4.6214950535747826E-2</v>
      </c>
      <c r="BA881" s="122">
        <f t="shared" si="181"/>
        <v>0.21497662788253943</v>
      </c>
      <c r="BB881" s="98">
        <f t="shared" si="182"/>
        <v>1.1388999428920259</v>
      </c>
      <c r="BC881" s="56"/>
      <c r="BD881" s="56"/>
    </row>
    <row r="882" spans="1:56">
      <c r="A882" s="91">
        <v>881</v>
      </c>
      <c r="B882" s="122">
        <v>0.67189816452722906</v>
      </c>
      <c r="C882" s="122">
        <v>0.12810191589739484</v>
      </c>
      <c r="D882" s="122">
        <v>0.36542711890890378</v>
      </c>
      <c r="E882" s="122">
        <v>2.4970812518723351E-2</v>
      </c>
      <c r="F882" s="122">
        <v>0.57535257858701616</v>
      </c>
      <c r="G882" s="122">
        <v>0.7347199538298137</v>
      </c>
      <c r="H882" s="122">
        <v>0.49905513677952662</v>
      </c>
      <c r="I882" s="122">
        <v>0.15994811289858579</v>
      </c>
      <c r="J882" s="122">
        <v>0.38591790032404627</v>
      </c>
      <c r="K882" s="100">
        <v>0.77545779241832302</v>
      </c>
      <c r="L882" s="101"/>
      <c r="M882" s="102">
        <v>881</v>
      </c>
      <c r="N882" s="125">
        <v>0.44516063690961094</v>
      </c>
      <c r="O882" s="125">
        <v>-1.1354093789364634</v>
      </c>
      <c r="P882" s="125">
        <v>-0.34398942654564896</v>
      </c>
      <c r="Q882" s="125">
        <v>-1.9604636293580866</v>
      </c>
      <c r="R882" s="125">
        <v>0.1900182331692746</v>
      </c>
      <c r="S882" s="125">
        <v>0.62715125462712296</v>
      </c>
      <c r="T882" s="125">
        <v>-2.3684230783453564E-3</v>
      </c>
      <c r="U882" s="122">
        <v>-0.99467115941381579</v>
      </c>
      <c r="V882" s="122">
        <v>-0.28997442845996924</v>
      </c>
      <c r="W882" s="94">
        <v>0.75694232753229074</v>
      </c>
      <c r="X882" s="56"/>
      <c r="Y882" s="95">
        <v>881</v>
      </c>
      <c r="Z882" s="122">
        <f>(幕後結果!$AB$2+幕後結果!$AB$4*幕後結果_最佳化!$N1883)*12/3</f>
        <v>0.50439904049638296</v>
      </c>
      <c r="AA882" s="122">
        <f>(幕後結果!$AC$2+幕後結果!$AC$4*幕後結果_最佳化!$O1883)*12/3</f>
        <v>-2.9039177956047784</v>
      </c>
      <c r="AB882" s="122">
        <f>(幕後結果!$AD$2+幕後結果!$AD$4*幕後結果_最佳化!$P1883)*12/3</f>
        <v>0.18325022820048673</v>
      </c>
      <c r="AC882" s="122">
        <f>(幕後結果!$AE$2+幕後結果!$AE$4*幕後結果_最佳化!$Q1883)*12/3</f>
        <v>-0.78480596973319761</v>
      </c>
      <c r="AD882" s="122">
        <f>(幕後結果!$AF$2+幕後結果!$AF$4*幕後結果_最佳化!$R1883)*12/3</f>
        <v>-0.29030888334442739</v>
      </c>
      <c r="AE882" s="122">
        <f>(幕後結果!$AG$2+幕後結果!$AG$4*幕後結果_最佳化!$S1883)*12/3</f>
        <v>-0.53358416700386968</v>
      </c>
      <c r="AF882" s="122">
        <f>(幕後結果!$AH$2+幕後結果!$AH$4*幕後結果_最佳化!$T1883)*12/3</f>
        <v>1.4661195287122466</v>
      </c>
      <c r="AG882" s="122">
        <f>(幕後結果!$AI$2+幕後結果!$AI$4*幕後結果_最佳化!$U1883)*12/3</f>
        <v>-1.6102205499785327</v>
      </c>
      <c r="AH882" s="122">
        <f>(幕後結果!$AJ$2+幕後結果!$AJ$4*幕後結果_最佳化!$V1883)*12/3</f>
        <v>-0.54473444842656293</v>
      </c>
      <c r="AI882" s="96">
        <f>(幕後結果!$AK$2+幕後結果!$AK$4*幕後結果_最佳化!$W1883)*12/3</f>
        <v>-0.23798055967122309</v>
      </c>
      <c r="AJ882" s="56"/>
      <c r="AK882" s="56"/>
      <c r="AL882" s="56"/>
      <c r="AM882" s="104">
        <v>881</v>
      </c>
      <c r="AN882" s="122">
        <f t="shared" si="170"/>
        <v>0.16186861661519131</v>
      </c>
      <c r="AO882" s="122">
        <f t="shared" si="171"/>
        <v>6.789201193511038E-2</v>
      </c>
      <c r="AP882" s="122">
        <f t="shared" si="172"/>
        <v>7.9565619679828226E-2</v>
      </c>
      <c r="AQ882" s="122">
        <f t="shared" si="173"/>
        <v>4.8083605444401621E-2</v>
      </c>
      <c r="AR882" s="122">
        <f t="shared" si="174"/>
        <v>8.0523539904462246E-2</v>
      </c>
      <c r="AS882" s="122">
        <f t="shared" si="175"/>
        <v>9.4998134739927229E-2</v>
      </c>
      <c r="AT882" s="122">
        <f t="shared" si="176"/>
        <v>0.15877853483928317</v>
      </c>
      <c r="AU882" s="122">
        <f t="shared" si="177"/>
        <v>0.1410646584658225</v>
      </c>
      <c r="AV882" s="122">
        <f t="shared" si="178"/>
        <v>7.279194102053449E-2</v>
      </c>
      <c r="AW882" s="122">
        <f t="shared" si="179"/>
        <v>9.4433337355438962E-2</v>
      </c>
      <c r="AX882" s="122">
        <f t="shared" si="180"/>
        <v>1</v>
      </c>
      <c r="AY882" s="122">
        <f>SUMPRODUCT(AN882:AW882,幕後結果_最佳化!$Z$1005:$AI$1005)</f>
        <v>4.105141424660988E-2</v>
      </c>
      <c r="AZ882" s="122">
        <f>(SUMPRODUCT(AN882:AW882,MMULT(AN882:AW882,幕後結果!$AB$9:$AK$18)))*252</f>
        <v>5.1347518607231593E-2</v>
      </c>
      <c r="BA882" s="122">
        <f t="shared" si="181"/>
        <v>0.22659990866554117</v>
      </c>
      <c r="BB882" s="98">
        <f t="shared" si="182"/>
        <v>-8.1579280604151174E-3</v>
      </c>
      <c r="BC882" s="56"/>
      <c r="BD882" s="56"/>
    </row>
    <row r="883" spans="1:56">
      <c r="A883" s="91">
        <v>882</v>
      </c>
      <c r="B883" s="122">
        <v>0.94409792473896159</v>
      </c>
      <c r="C883" s="122">
        <v>6.7067427964206949E-2</v>
      </c>
      <c r="D883" s="122">
        <v>8.8394747616082681E-2</v>
      </c>
      <c r="E883" s="122">
        <v>2.0220461656574429E-2</v>
      </c>
      <c r="F883" s="122">
        <v>0.26356172361526808</v>
      </c>
      <c r="G883" s="122">
        <v>0.17899069141955515</v>
      </c>
      <c r="H883" s="122">
        <v>0.90762480574841908</v>
      </c>
      <c r="I883" s="122">
        <v>0.62802582785759542</v>
      </c>
      <c r="J883" s="122">
        <v>0.46653328991149312</v>
      </c>
      <c r="K883" s="100">
        <v>3.394696722823598E-2</v>
      </c>
      <c r="L883" s="101"/>
      <c r="M883" s="102">
        <v>882</v>
      </c>
      <c r="N883" s="125">
        <v>1.5901360101482507</v>
      </c>
      <c r="O883" s="125">
        <v>-1.4979938206947132</v>
      </c>
      <c r="P883" s="125">
        <v>-1.350706419049758</v>
      </c>
      <c r="Q883" s="125">
        <v>-2.0492167661954168</v>
      </c>
      <c r="R883" s="125">
        <v>-0.63240319424319058</v>
      </c>
      <c r="S883" s="125">
        <v>-0.91921833494427252</v>
      </c>
      <c r="T883" s="125">
        <v>1.3262696727139835</v>
      </c>
      <c r="U883" s="122">
        <v>0.3266292147506038</v>
      </c>
      <c r="V883" s="122">
        <v>-8.3987236357535591E-2</v>
      </c>
      <c r="W883" s="94">
        <v>-1.8257101435074512</v>
      </c>
      <c r="X883" s="56"/>
      <c r="Y883" s="95">
        <v>882</v>
      </c>
      <c r="Z883" s="122">
        <f>(幕後結果!$AB$2+幕後結果!$AB$4*幕後結果_最佳化!$N1884)*12/3</f>
        <v>1.925943669566293</v>
      </c>
      <c r="AA883" s="122">
        <f>(幕後結果!$AC$2+幕後結果!$AC$4*幕後結果_最佳化!$O1884)*12/3</f>
        <v>-3.3041043290600185</v>
      </c>
      <c r="AB883" s="122">
        <f>(幕後結果!$AD$2+幕後結果!$AD$4*幕後結果_最佳化!$P1884)*12/3</f>
        <v>-0.38049260657219158</v>
      </c>
      <c r="AC883" s="122">
        <f>(幕後結果!$AE$2+幕後結果!$AE$4*幕後結果_最佳化!$Q1884)*12/3</f>
        <v>-1.0810223669104746</v>
      </c>
      <c r="AD883" s="122">
        <f>(幕後結果!$AF$2+幕後結果!$AF$4*幕後結果_最佳化!$R1884)*12/3</f>
        <v>-1.0324486812882832</v>
      </c>
      <c r="AE883" s="122">
        <f>(幕後結果!$AG$2+幕後結果!$AG$4*幕後結果_最佳化!$S1884)*12/3</f>
        <v>-1.8262149787379862</v>
      </c>
      <c r="AF883" s="122">
        <f>(幕後結果!$AH$2+幕後結果!$AH$4*幕後結果_最佳化!$T1884)*12/3</f>
        <v>2.7694523804537634</v>
      </c>
      <c r="AG883" s="122">
        <f>(幕後結果!$AI$2+幕後結果!$AI$4*幕後結果_最佳化!$U1884)*12/3</f>
        <v>0.32287395223150184</v>
      </c>
      <c r="AH883" s="122">
        <f>(幕後結果!$AJ$2+幕後結果!$AJ$4*幕後結果_最佳化!$V1884)*12/3</f>
        <v>-5.2313720677056447E-2</v>
      </c>
      <c r="AI883" s="96">
        <f>(幕後結果!$AK$2+幕後結果!$AK$4*幕後結果_最佳化!$W1884)*12/3</f>
        <v>-1.3241323625274979</v>
      </c>
      <c r="AJ883" s="56"/>
      <c r="AK883" s="56"/>
      <c r="AL883" s="56"/>
      <c r="AM883" s="104">
        <v>882</v>
      </c>
      <c r="AN883" s="122">
        <f t="shared" si="170"/>
        <v>0.117392727661775</v>
      </c>
      <c r="AO883" s="122">
        <f t="shared" si="171"/>
        <v>0.10633133663070464</v>
      </c>
      <c r="AP883" s="122">
        <f t="shared" si="172"/>
        <v>0.11479582633263821</v>
      </c>
      <c r="AQ883" s="122">
        <f t="shared" si="173"/>
        <v>6.8875911360573763E-2</v>
      </c>
      <c r="AR883" s="122">
        <f t="shared" si="174"/>
        <v>2.6668879275740083E-2</v>
      </c>
      <c r="AS883" s="122">
        <f t="shared" si="175"/>
        <v>5.5034979081645612E-2</v>
      </c>
      <c r="AT883" s="122">
        <f t="shared" si="176"/>
        <v>0.1311957965342993</v>
      </c>
      <c r="AU883" s="122">
        <f t="shared" si="177"/>
        <v>0.15438683120093502</v>
      </c>
      <c r="AV883" s="122">
        <f t="shared" si="178"/>
        <v>8.1678025796563636E-2</v>
      </c>
      <c r="AW883" s="122">
        <f t="shared" si="179"/>
        <v>0.14363968612512448</v>
      </c>
      <c r="AX883" s="122">
        <f t="shared" si="180"/>
        <v>0.99999999999999967</v>
      </c>
      <c r="AY883" s="122">
        <f>SUMPRODUCT(AN883:AW883,幕後結果_最佳化!$Z$1005:$AI$1005)</f>
        <v>-4.9378254244004903E-2</v>
      </c>
      <c r="AZ883" s="122">
        <f>(SUMPRODUCT(AN883:AW883,MMULT(AN883:AW883,幕後結果!$AB$9:$AK$18)))*252</f>
        <v>5.0049707730638465E-2</v>
      </c>
      <c r="BA883" s="122">
        <f t="shared" si="181"/>
        <v>0.22371792000337939</v>
      </c>
      <c r="BB883" s="98">
        <f t="shared" si="182"/>
        <v>-0.41247591718451065</v>
      </c>
      <c r="BC883" s="56"/>
      <c r="BD883" s="56"/>
    </row>
    <row r="884" spans="1:56">
      <c r="A884" s="91">
        <v>883</v>
      </c>
      <c r="B884" s="122">
        <v>0.87587732464106449</v>
      </c>
      <c r="C884" s="122">
        <v>6.560534803770901E-2</v>
      </c>
      <c r="D884" s="122">
        <v>0.41985743172644585</v>
      </c>
      <c r="E884" s="122">
        <v>0.90224722718758388</v>
      </c>
      <c r="F884" s="122">
        <v>0.87501048743455367</v>
      </c>
      <c r="G884" s="122">
        <v>0.21892450512421835</v>
      </c>
      <c r="H884" s="122">
        <v>0.58203410835711455</v>
      </c>
      <c r="I884" s="122">
        <v>0.69162161226874086</v>
      </c>
      <c r="J884" s="122">
        <v>0.57396334273452121</v>
      </c>
      <c r="K884" s="100">
        <v>0.16188584533315842</v>
      </c>
      <c r="L884" s="101"/>
      <c r="M884" s="102">
        <v>883</v>
      </c>
      <c r="N884" s="125">
        <v>1.1546217627173498</v>
      </c>
      <c r="O884" s="125">
        <v>-1.5093447824539383</v>
      </c>
      <c r="P884" s="125">
        <v>-0.20225821625650478</v>
      </c>
      <c r="Q884" s="125">
        <v>1.2944629885537446</v>
      </c>
      <c r="R884" s="125">
        <v>1.1504003279690553</v>
      </c>
      <c r="S884" s="125">
        <v>-0.77583060595793718</v>
      </c>
      <c r="T884" s="125">
        <v>0.20709997286835297</v>
      </c>
      <c r="U884" s="122">
        <v>0.50045210072335211</v>
      </c>
      <c r="V884" s="122">
        <v>0.18647368336229919</v>
      </c>
      <c r="W884" s="94">
        <v>-0.98673678743996307</v>
      </c>
      <c r="X884" s="56"/>
      <c r="Y884" s="95">
        <v>883</v>
      </c>
      <c r="Z884" s="122">
        <f>(幕後結果!$AB$2+幕後結果!$AB$4*幕後結果_最佳化!$N1885)*12/3</f>
        <v>1.3852307828186534</v>
      </c>
      <c r="AA884" s="122">
        <f>(幕後結果!$AC$2+幕後結果!$AC$4*幕後結果_最佳化!$O1885)*12/3</f>
        <v>-3.3575864696708266</v>
      </c>
      <c r="AB884" s="122">
        <f>(幕後結果!$AD$2+幕後結果!$AD$4*幕後結果_最佳化!$P1885)*12/3</f>
        <v>0.48167931079761434</v>
      </c>
      <c r="AC884" s="122">
        <f>(幕後結果!$AE$2+幕後結果!$AE$4*幕後結果_最佳化!$Q1885)*12/3</f>
        <v>1.5864865396900101</v>
      </c>
      <c r="AD884" s="122">
        <f>(幕後結果!$AF$2+幕後結果!$AF$4*幕後結果_最佳化!$R1885)*12/3</f>
        <v>0.57151627043901043</v>
      </c>
      <c r="AE884" s="122">
        <f>(幕後結果!$AG$2+幕後結果!$AG$4*幕後結果_最佳化!$S1885)*12/3</f>
        <v>0.41089234852002071</v>
      </c>
      <c r="AF884" s="122">
        <f>(幕後結果!$AH$2+幕後結果!$AH$4*幕後結果_最佳化!$T1885)*12/3</f>
        <v>1.7981401581307166</v>
      </c>
      <c r="AG884" s="122">
        <f>(幕後結果!$AI$2+幕後結果!$AI$4*幕後結果_最佳化!$U1885)*12/3</f>
        <v>0.53604595228704155</v>
      </c>
      <c r="AH884" s="122">
        <f>(幕後結果!$AJ$2+幕後結果!$AJ$4*幕後結果_最佳化!$V1885)*12/3</f>
        <v>0.20960117201290354</v>
      </c>
      <c r="AI884" s="96">
        <f>(幕後結果!$AK$2+幕後結果!$AK$4*幕後結果_最佳化!$W1885)*12/3</f>
        <v>-0.55245490729589042</v>
      </c>
      <c r="AJ884" s="56"/>
      <c r="AK884" s="56"/>
      <c r="AL884" s="56"/>
      <c r="AM884" s="104">
        <v>883</v>
      </c>
      <c r="AN884" s="122">
        <f t="shared" si="170"/>
        <v>0.14934133306522968</v>
      </c>
      <c r="AO884" s="122">
        <f t="shared" si="171"/>
        <v>0.16711419724130011</v>
      </c>
      <c r="AP884" s="122">
        <f t="shared" si="172"/>
        <v>0.21918781260977269</v>
      </c>
      <c r="AQ884" s="122">
        <f t="shared" si="173"/>
        <v>0.15419474307473882</v>
      </c>
      <c r="AR884" s="122">
        <f t="shared" si="174"/>
        <v>0.1233736288889323</v>
      </c>
      <c r="AS884" s="122">
        <f t="shared" si="175"/>
        <v>7.1796841666984081E-3</v>
      </c>
      <c r="AT884" s="122">
        <f t="shared" si="176"/>
        <v>4.5425904385125733E-2</v>
      </c>
      <c r="AU884" s="122">
        <f t="shared" si="177"/>
        <v>4.8318497526933679E-2</v>
      </c>
      <c r="AV884" s="122">
        <f t="shared" si="178"/>
        <v>2.0114814016940256E-2</v>
      </c>
      <c r="AW884" s="122">
        <f t="shared" si="179"/>
        <v>6.5749385024328172E-2</v>
      </c>
      <c r="AX884" s="122">
        <f t="shared" si="180"/>
        <v>0.99999999999999989</v>
      </c>
      <c r="AY884" s="122">
        <f>SUMPRODUCT(AN884:AW884,幕後結果_最佳化!$Z$1005:$AI$1005)</f>
        <v>-1.8775461056082771E-2</v>
      </c>
      <c r="AZ884" s="122">
        <f>(SUMPRODUCT(AN884:AW884,MMULT(AN884:AW884,幕後結果!$AB$9:$AK$18)))*252</f>
        <v>5.1185856410906588E-2</v>
      </c>
      <c r="BA884" s="122">
        <f t="shared" si="181"/>
        <v>0.22624291460929022</v>
      </c>
      <c r="BB884" s="98">
        <f t="shared" si="182"/>
        <v>-0.27260726004433372</v>
      </c>
      <c r="BC884" s="56"/>
      <c r="BD884" s="56"/>
    </row>
    <row r="885" spans="1:56">
      <c r="A885" s="91">
        <v>884</v>
      </c>
      <c r="B885" s="122">
        <v>0.22894779707380342</v>
      </c>
      <c r="C885" s="122">
        <v>0.60613186519910633</v>
      </c>
      <c r="D885" s="122">
        <v>0.82995414608951834</v>
      </c>
      <c r="E885" s="122">
        <v>0.18565543769040738</v>
      </c>
      <c r="F885" s="122">
        <v>0.42048516681118686</v>
      </c>
      <c r="G885" s="122">
        <v>0.29319312626111782</v>
      </c>
      <c r="H885" s="122">
        <v>7.2692680656480047E-2</v>
      </c>
      <c r="I885" s="122">
        <v>0.35883890102880245</v>
      </c>
      <c r="J885" s="122">
        <v>0.71418084314496721</v>
      </c>
      <c r="K885" s="100">
        <v>0.22659267177491071</v>
      </c>
      <c r="L885" s="101"/>
      <c r="M885" s="102">
        <v>884</v>
      </c>
      <c r="N885" s="125">
        <v>-0.74231650486465572</v>
      </c>
      <c r="O885" s="125">
        <v>0.26925134683621083</v>
      </c>
      <c r="P885" s="125">
        <v>0.95398406640020217</v>
      </c>
      <c r="Q885" s="125">
        <v>-0.89402058879634017</v>
      </c>
      <c r="R885" s="125">
        <v>-0.20065246178474769</v>
      </c>
      <c r="S885" s="125">
        <v>-0.54408024723300352</v>
      </c>
      <c r="T885" s="125">
        <v>-1.4560262567658928</v>
      </c>
      <c r="U885" s="122">
        <v>-0.36156409206762646</v>
      </c>
      <c r="V885" s="122">
        <v>0.56564031859921293</v>
      </c>
      <c r="W885" s="94">
        <v>-0.75011517033808728</v>
      </c>
      <c r="X885" s="56"/>
      <c r="Y885" s="95">
        <v>884</v>
      </c>
      <c r="Z885" s="122">
        <f>(幕後結果!$AB$2+幕後結果!$AB$4*幕後結果_最佳化!$N1886)*12/3</f>
        <v>-0.96991367616732072</v>
      </c>
      <c r="AA885" s="122">
        <f>(幕後結果!$AC$2+幕後結果!$AC$4*幕後結果_最佳化!$O1886)*12/3</f>
        <v>-1.0713669158225172</v>
      </c>
      <c r="AB885" s="122">
        <f>(幕後結果!$AD$2+幕後結果!$AD$4*幕後結果_最佳化!$P1886)*12/3</f>
        <v>1.0922426811070571</v>
      </c>
      <c r="AC885" s="122">
        <f>(幕後結果!$AE$2+幕後結果!$AE$4*幕後結果_最佳化!$Q1886)*12/3</f>
        <v>0.4668186431215437</v>
      </c>
      <c r="AD885" s="122">
        <f>(幕後結果!$AF$2+幕後結果!$AF$4*幕後結果_最佳化!$R1886)*12/3</f>
        <v>-0.13833518723523172</v>
      </c>
      <c r="AE885" s="122">
        <f>(幕後結果!$AG$2+幕後結果!$AG$4*幕後結果_最佳化!$S1886)*12/3</f>
        <v>-0.49024149089321756</v>
      </c>
      <c r="AF885" s="122">
        <f>(幕後結果!$AH$2+幕後結果!$AH$4*幕後結果_最佳化!$T1886)*12/3</f>
        <v>-0.20021772016306505</v>
      </c>
      <c r="AG885" s="122">
        <f>(幕後結果!$AI$2+幕後結果!$AI$4*幕後結果_最佳化!$U1886)*12/3</f>
        <v>-1.7163104914498788</v>
      </c>
      <c r="AH885" s="122">
        <f>(幕後結果!$AJ$2+幕後結果!$AJ$4*幕後結果_最佳化!$V1886)*12/3</f>
        <v>0.19712214146270987</v>
      </c>
      <c r="AI885" s="96">
        <f>(幕後結果!$AK$2+幕後結果!$AK$4*幕後結果_最佳化!$W1886)*12/3</f>
        <v>-1.1043163618744822</v>
      </c>
      <c r="AJ885" s="56"/>
      <c r="AK885" s="56"/>
      <c r="AL885" s="56"/>
      <c r="AM885" s="104">
        <v>884</v>
      </c>
      <c r="AN885" s="122">
        <f t="shared" si="170"/>
        <v>6.0510174874816511E-2</v>
      </c>
      <c r="AO885" s="122">
        <f t="shared" si="171"/>
        <v>3.0028550622189631E-2</v>
      </c>
      <c r="AP885" s="122">
        <f t="shared" si="172"/>
        <v>4.2323528197260277E-2</v>
      </c>
      <c r="AQ885" s="122">
        <f t="shared" si="173"/>
        <v>7.3154169562312271E-2</v>
      </c>
      <c r="AR885" s="122">
        <f t="shared" si="174"/>
        <v>0.18737845523620766</v>
      </c>
      <c r="AS885" s="122">
        <f t="shared" si="175"/>
        <v>0.25753391196832981</v>
      </c>
      <c r="AT885" s="122">
        <f t="shared" si="176"/>
        <v>6.4686730767772954E-2</v>
      </c>
      <c r="AU885" s="122">
        <f t="shared" si="177"/>
        <v>2.5681910875379368E-2</v>
      </c>
      <c r="AV885" s="122">
        <f t="shared" si="178"/>
        <v>0.13735069995145596</v>
      </c>
      <c r="AW885" s="122">
        <f t="shared" si="179"/>
        <v>0.12135186794427544</v>
      </c>
      <c r="AX885" s="122">
        <f t="shared" si="180"/>
        <v>0.99999999999999989</v>
      </c>
      <c r="AY885" s="122">
        <f>SUMPRODUCT(AN885:AW885,幕後結果_最佳化!$Z$1005:$AI$1005)</f>
        <v>0.1229081064308723</v>
      </c>
      <c r="AZ885" s="122">
        <f>(SUMPRODUCT(AN885:AW885,MMULT(AN885:AW885,幕後結果!$AB$9:$AK$18)))*252</f>
        <v>4.5049708399427325E-2</v>
      </c>
      <c r="BA885" s="122">
        <f t="shared" si="181"/>
        <v>0.21224916583917905</v>
      </c>
      <c r="BB885" s="98">
        <f t="shared" si="182"/>
        <v>0.37695369079327434</v>
      </c>
      <c r="BC885" s="56"/>
      <c r="BD885" s="56"/>
    </row>
    <row r="886" spans="1:56">
      <c r="A886" s="91">
        <v>885</v>
      </c>
      <c r="B886" s="122">
        <v>0.68689207181205481</v>
      </c>
      <c r="C886" s="122">
        <v>0.12764616626686265</v>
      </c>
      <c r="D886" s="122">
        <v>1.9690602631543985E-2</v>
      </c>
      <c r="E886" s="122">
        <v>0.32758523499841763</v>
      </c>
      <c r="F886" s="122">
        <v>0.85176014133249134</v>
      </c>
      <c r="G886" s="122">
        <v>0.88113722415894791</v>
      </c>
      <c r="H886" s="122">
        <v>0.1830355222259632</v>
      </c>
      <c r="I886" s="122">
        <v>0.95487830971628851</v>
      </c>
      <c r="J886" s="122">
        <v>0.89788507603081147</v>
      </c>
      <c r="K886" s="100">
        <v>0.53804980684561121</v>
      </c>
      <c r="L886" s="101"/>
      <c r="M886" s="102">
        <v>885</v>
      </c>
      <c r="N886" s="125">
        <v>0.48705993712078827</v>
      </c>
      <c r="O886" s="125">
        <v>-1.1375885438670046</v>
      </c>
      <c r="P886" s="125">
        <v>-2.0601813697556426</v>
      </c>
      <c r="Q886" s="125">
        <v>-0.44659089615881042</v>
      </c>
      <c r="R886" s="125">
        <v>1.0440122602201189</v>
      </c>
      <c r="S886" s="125">
        <v>1.180690865208736</v>
      </c>
      <c r="T886" s="125">
        <v>-0.90385735477372631</v>
      </c>
      <c r="U886" s="122">
        <v>1.6941152734081144</v>
      </c>
      <c r="V886" s="122">
        <v>1.2695924281778097</v>
      </c>
      <c r="W886" s="94">
        <v>9.5521786433528988E-2</v>
      </c>
      <c r="X886" s="56"/>
      <c r="Y886" s="95">
        <v>885</v>
      </c>
      <c r="Z886" s="122">
        <f>(幕後結果!$AB$2+幕後結果!$AB$4*幕後結果_最佳化!$N1887)*12/3</f>
        <v>0.55641913330284432</v>
      </c>
      <c r="AA886" s="122">
        <f>(幕後結果!$AC$2+幕後結果!$AC$4*幕後結果_最佳化!$O1887)*12/3</f>
        <v>-2.9032804200117126</v>
      </c>
      <c r="AB886" s="122">
        <f>(幕後結果!$AD$2+幕後結果!$AD$4*幕後結果_最佳化!$P1887)*12/3</f>
        <v>-1.2904802810458844</v>
      </c>
      <c r="AC886" s="122">
        <f>(幕後結果!$AE$2+幕後結果!$AE$4*幕後結果_最佳化!$Q1887)*12/3</f>
        <v>-8.946780204336291E-2</v>
      </c>
      <c r="AD886" s="122">
        <f>(幕後結果!$AF$2+幕後結果!$AF$4*幕後結果_最佳化!$R1887)*12/3</f>
        <v>0.24114002519426117</v>
      </c>
      <c r="AE886" s="122">
        <f>(幕後結果!$AG$2+幕後結果!$AG$4*幕後結果_最佳化!$S1887)*12/3</f>
        <v>0.47885782843258512</v>
      </c>
      <c r="AF886" s="122">
        <f>(幕後結果!$AH$2+幕後結果!$AH$4*幕後結果_最佳化!$T1887)*12/3</f>
        <v>0.53132568368437805</v>
      </c>
      <c r="AG886" s="122">
        <f>(幕後結果!$AI$2+幕後結果!$AI$4*幕後結果_最佳化!$U1887)*12/3</f>
        <v>1.6576336801818004</v>
      </c>
      <c r="AH886" s="122">
        <f>(幕後結果!$AJ$2+幕後結果!$AJ$4*幕後結果_最佳化!$V1887)*12/3</f>
        <v>0.58779057710223448</v>
      </c>
      <c r="AI886" s="96">
        <f>(幕後結果!$AK$2+幕後結果!$AK$4*幕後結果_最佳化!$W1887)*12/3</f>
        <v>-0.15032387886238124</v>
      </c>
      <c r="AJ886" s="56"/>
      <c r="AK886" s="56"/>
      <c r="AL886" s="56"/>
      <c r="AM886" s="104">
        <v>885</v>
      </c>
      <c r="AN886" s="122">
        <f t="shared" si="170"/>
        <v>8.2331937650812426E-2</v>
      </c>
      <c r="AO886" s="122">
        <f t="shared" si="171"/>
        <v>9.328200390677753E-2</v>
      </c>
      <c r="AP886" s="122">
        <f t="shared" si="172"/>
        <v>0.19862147121296944</v>
      </c>
      <c r="AQ886" s="122">
        <f t="shared" si="173"/>
        <v>0.13961930597835248</v>
      </c>
      <c r="AR886" s="122">
        <f t="shared" si="174"/>
        <v>5.5291209127848476E-2</v>
      </c>
      <c r="AS886" s="122">
        <f t="shared" si="175"/>
        <v>4.9552912676492596E-2</v>
      </c>
      <c r="AT886" s="122">
        <f t="shared" si="176"/>
        <v>0.11404747511978289</v>
      </c>
      <c r="AU886" s="122">
        <f t="shared" si="177"/>
        <v>0.21409643658033331</v>
      </c>
      <c r="AV886" s="122">
        <f t="shared" si="178"/>
        <v>2.7161862729225005E-2</v>
      </c>
      <c r="AW886" s="122">
        <f t="shared" si="179"/>
        <v>2.5995385017405968E-2</v>
      </c>
      <c r="AX886" s="122">
        <f t="shared" si="180"/>
        <v>1.0000000000000002</v>
      </c>
      <c r="AY886" s="122">
        <f>SUMPRODUCT(AN886:AW886,幕後結果_最佳化!$Z$1005:$AI$1005)</f>
        <v>4.139666824221952E-2</v>
      </c>
      <c r="AZ886" s="122">
        <f>(SUMPRODUCT(AN886:AW886,MMULT(AN886:AW886,幕後結果!$AB$9:$AK$18)))*252</f>
        <v>5.2685169567398923E-2</v>
      </c>
      <c r="BA886" s="122">
        <f t="shared" si="181"/>
        <v>0.22953250220262691</v>
      </c>
      <c r="BB886" s="98">
        <f t="shared" si="182"/>
        <v>-6.5495376182209183E-3</v>
      </c>
      <c r="BC886" s="56"/>
      <c r="BD886" s="56"/>
    </row>
    <row r="887" spans="1:56">
      <c r="A887" s="91">
        <v>886</v>
      </c>
      <c r="B887" s="122">
        <v>4.4702946121734533E-2</v>
      </c>
      <c r="C887" s="122">
        <v>0.69109986508581644</v>
      </c>
      <c r="D887" s="122">
        <v>0.49929952082286944</v>
      </c>
      <c r="E887" s="122">
        <v>0.5642908826204851</v>
      </c>
      <c r="F887" s="122">
        <v>0.10537548480164771</v>
      </c>
      <c r="G887" s="122">
        <v>0.64509016090757765</v>
      </c>
      <c r="H887" s="122">
        <v>0.92930409206611708</v>
      </c>
      <c r="I887" s="122">
        <v>0.63528565692200112</v>
      </c>
      <c r="J887" s="122">
        <v>0.79172273778698665</v>
      </c>
      <c r="K887" s="100">
        <v>0.44818665083810139</v>
      </c>
      <c r="L887" s="101"/>
      <c r="M887" s="102">
        <v>886</v>
      </c>
      <c r="N887" s="125">
        <v>-1.6985399871210214</v>
      </c>
      <c r="O887" s="125">
        <v>0.4989703532378495</v>
      </c>
      <c r="P887" s="125">
        <v>-1.7558418133896494E-3</v>
      </c>
      <c r="Q887" s="125">
        <v>0.16185729269775406</v>
      </c>
      <c r="R887" s="125">
        <v>-1.2515031377374275</v>
      </c>
      <c r="S887" s="125">
        <v>0.372098278281142</v>
      </c>
      <c r="T887" s="125">
        <v>1.4706277469389193</v>
      </c>
      <c r="U887" s="122">
        <v>0.34588560647671229</v>
      </c>
      <c r="V887" s="122">
        <v>0.81241328729086992</v>
      </c>
      <c r="W887" s="94">
        <v>-0.13024410414376525</v>
      </c>
      <c r="X887" s="56"/>
      <c r="Y887" s="95">
        <v>886</v>
      </c>
      <c r="Z887" s="122">
        <f>(幕後結果!$AB$2+幕後結果!$AB$4*幕後結果_最佳化!$N1888)*12/3</f>
        <v>-2.1571133200750765</v>
      </c>
      <c r="AA887" s="122">
        <f>(幕後結果!$AC$2+幕後結果!$AC$4*幕後結果_最佳化!$O1888)*12/3</f>
        <v>-0.8378789198938511</v>
      </c>
      <c r="AB887" s="122">
        <f>(幕後結果!$AD$2+幕後結果!$AD$4*幕後結果_最佳化!$P1888)*12/3</f>
        <v>-4.0886469206580234E-5</v>
      </c>
      <c r="AC887" s="122">
        <f>(幕後結果!$AE$2+幕後結果!$AE$4*幕後結果_最佳化!$Q1888)*12/3</f>
        <v>0.98997833526049661</v>
      </c>
      <c r="AD887" s="122">
        <f>(幕後結果!$AF$2+幕後結果!$AF$4*幕後結果_最佳化!$R1888)*12/3</f>
        <v>-0.78835561551455946</v>
      </c>
      <c r="AE887" s="122">
        <f>(幕後結果!$AG$2+幕後結果!$AG$4*幕後結果_最佳化!$S1888)*12/3</f>
        <v>0.33634217896056601</v>
      </c>
      <c r="AF887" s="122">
        <f>(幕後結果!$AH$2+幕後結果!$AH$4*幕後結果_最佳化!$T1888)*12/3</f>
        <v>1.8257196676355971</v>
      </c>
      <c r="AG887" s="122">
        <f>(幕後結果!$AI$2+幕後結果!$AI$4*幕後結果_最佳化!$U1888)*12/3</f>
        <v>-1.5207557673204644</v>
      </c>
      <c r="AH887" s="122">
        <f>(幕後結果!$AJ$2+幕後結果!$AJ$4*幕後結果_最佳化!$V1888)*12/3</f>
        <v>0.7345842874208518</v>
      </c>
      <c r="AI887" s="96">
        <f>(幕後結果!$AK$2+幕後結果!$AK$4*幕後結果_最佳化!$W1888)*12/3</f>
        <v>-0.86743865693717404</v>
      </c>
      <c r="AJ887" s="56"/>
      <c r="AK887" s="56"/>
      <c r="AL887" s="56"/>
      <c r="AM887" s="104">
        <v>886</v>
      </c>
      <c r="AN887" s="122">
        <f t="shared" si="170"/>
        <v>7.2587254975329307E-2</v>
      </c>
      <c r="AO887" s="122">
        <f t="shared" si="171"/>
        <v>5.328273907806888E-2</v>
      </c>
      <c r="AP887" s="122">
        <f t="shared" si="172"/>
        <v>3.1037207687945739E-2</v>
      </c>
      <c r="AQ887" s="122">
        <f t="shared" si="173"/>
        <v>3.6959794793746392E-2</v>
      </c>
      <c r="AR887" s="122">
        <f t="shared" si="174"/>
        <v>0.11839463791253199</v>
      </c>
      <c r="AS887" s="122">
        <f t="shared" si="175"/>
        <v>0.2112563485834503</v>
      </c>
      <c r="AT887" s="122">
        <f t="shared" si="176"/>
        <v>0.13241132308448905</v>
      </c>
      <c r="AU887" s="122">
        <f t="shared" si="177"/>
        <v>5.8270467594690581E-2</v>
      </c>
      <c r="AV887" s="122">
        <f t="shared" si="178"/>
        <v>0.17601591725893609</v>
      </c>
      <c r="AW887" s="122">
        <f t="shared" si="179"/>
        <v>0.10978430903081185</v>
      </c>
      <c r="AX887" s="122">
        <f t="shared" si="180"/>
        <v>1.0000000000000002</v>
      </c>
      <c r="AY887" s="122">
        <f>SUMPRODUCT(AN887:AW887,幕後結果_最佳化!$Z$1005:$AI$1005)</f>
        <v>0.10812796695031862</v>
      </c>
      <c r="AZ887" s="122">
        <f>(SUMPRODUCT(AN887:AW887,MMULT(AN887:AW887,幕後結果!$AB$9:$AK$18)))*252</f>
        <v>4.5341607806110538E-2</v>
      </c>
      <c r="BA887" s="122">
        <f t="shared" si="181"/>
        <v>0.21293568936679108</v>
      </c>
      <c r="BB887" s="98">
        <f t="shared" si="182"/>
        <v>0.30632707529812248</v>
      </c>
      <c r="BC887" s="56"/>
      <c r="BD887" s="56"/>
    </row>
    <row r="888" spans="1:56">
      <c r="A888" s="91">
        <v>887</v>
      </c>
      <c r="B888" s="122">
        <v>0.42017692011785623</v>
      </c>
      <c r="C888" s="122">
        <v>0.55517994821235295</v>
      </c>
      <c r="D888" s="122">
        <v>0.52860483592149365</v>
      </c>
      <c r="E888" s="122">
        <v>0.51840818698734692</v>
      </c>
      <c r="F888" s="122">
        <v>0.18278256970408568</v>
      </c>
      <c r="G888" s="122">
        <v>0.1444061167343953</v>
      </c>
      <c r="H888" s="122">
        <v>6.0865377485786576E-2</v>
      </c>
      <c r="I888" s="122">
        <v>0.73548997750900291</v>
      </c>
      <c r="J888" s="122">
        <v>3.0754090096909437E-2</v>
      </c>
      <c r="K888" s="100">
        <v>0.95153159508656504</v>
      </c>
      <c r="L888" s="101"/>
      <c r="M888" s="102">
        <v>887</v>
      </c>
      <c r="N888" s="125">
        <v>-0.20144089590828365</v>
      </c>
      <c r="O888" s="125">
        <v>0.13875962027285865</v>
      </c>
      <c r="P888" s="125">
        <v>7.1763239290365835E-2</v>
      </c>
      <c r="Q888" s="125">
        <v>4.6158868080162736E-2</v>
      </c>
      <c r="R888" s="125">
        <v>-0.90481172419480294</v>
      </c>
      <c r="S888" s="125">
        <v>-1.0607308550258359</v>
      </c>
      <c r="T888" s="125">
        <v>-1.547549678369716</v>
      </c>
      <c r="U888" s="122">
        <v>0.62950263379186733</v>
      </c>
      <c r="V888" s="122">
        <v>-1.8698245918342058</v>
      </c>
      <c r="W888" s="94">
        <v>1.6598888754420986</v>
      </c>
      <c r="X888" s="56"/>
      <c r="Y888" s="95">
        <v>887</v>
      </c>
      <c r="Z888" s="122">
        <f>(幕後結果!$AB$2+幕後結果!$AB$4*幕後結果_最佳化!$N1889)*12/3</f>
        <v>-0.29838934920121107</v>
      </c>
      <c r="AA888" s="122">
        <f>(幕後結果!$AC$2+幕後結果!$AC$4*幕後結果_最佳化!$O1889)*12/3</f>
        <v>-1.2042000143178178</v>
      </c>
      <c r="AB888" s="122">
        <f>(幕後結果!$AD$2+幕後結果!$AD$4*幕後結果_最佳化!$P1889)*12/3</f>
        <v>0.47793576225460838</v>
      </c>
      <c r="AC888" s="122">
        <f>(幕後結果!$AE$2+幕後結果!$AE$4*幕後結果_最佳化!$Q1889)*12/3</f>
        <v>0.95025955320937305</v>
      </c>
      <c r="AD888" s="122">
        <f>(幕後結果!$AF$2+幕後結果!$AF$4*幕後結果_最佳化!$R1889)*12/3</f>
        <v>-0.65466308841452603</v>
      </c>
      <c r="AE888" s="122">
        <f>(幕後結果!$AG$2+幕後結果!$AG$4*幕後結果_最佳化!$S1889)*12/3</f>
        <v>-0.49915808559624014</v>
      </c>
      <c r="AF888" s="122">
        <f>(幕後結果!$AH$2+幕後結果!$AH$4*幕後結果_最佳化!$T1889)*12/3</f>
        <v>-0.45872466508348597</v>
      </c>
      <c r="AG888" s="122">
        <f>(幕後結果!$AI$2+幕後結果!$AI$4*幕後結果_最佳化!$U1889)*12/3</f>
        <v>-0.44695290346374827</v>
      </c>
      <c r="AH888" s="122">
        <f>(幕後結果!$AJ$2+幕後結果!$AJ$4*幕後結果_最佳化!$V1889)*12/3</f>
        <v>-1.4453080770668028</v>
      </c>
      <c r="AI888" s="96">
        <f>(幕後結果!$AK$2+幕後結果!$AK$4*幕後結果_最佳化!$W1889)*12/3</f>
        <v>-0.12310568336447608</v>
      </c>
      <c r="AJ888" s="56"/>
      <c r="AK888" s="56"/>
      <c r="AL888" s="56"/>
      <c r="AM888" s="104">
        <v>887</v>
      </c>
      <c r="AN888" s="122">
        <f t="shared" si="170"/>
        <v>2.5409819640274018E-2</v>
      </c>
      <c r="AO888" s="122">
        <f t="shared" si="171"/>
        <v>0.1477838801427856</v>
      </c>
      <c r="AP888" s="122">
        <f t="shared" si="172"/>
        <v>6.3639322304362381E-2</v>
      </c>
      <c r="AQ888" s="122">
        <f t="shared" si="173"/>
        <v>9.0221480686659236E-2</v>
      </c>
      <c r="AR888" s="122">
        <f t="shared" si="174"/>
        <v>9.8860146533642931E-2</v>
      </c>
      <c r="AS888" s="122">
        <f t="shared" si="175"/>
        <v>2.4946026778347351E-2</v>
      </c>
      <c r="AT888" s="122">
        <f t="shared" si="176"/>
        <v>0.17912640118222498</v>
      </c>
      <c r="AU888" s="122">
        <f t="shared" si="177"/>
        <v>0.12851928881395544</v>
      </c>
      <c r="AV888" s="122">
        <f t="shared" si="178"/>
        <v>4.8373594587785798E-2</v>
      </c>
      <c r="AW888" s="122">
        <f t="shared" si="179"/>
        <v>0.19312003932996216</v>
      </c>
      <c r="AX888" s="122">
        <f t="shared" si="180"/>
        <v>0.99999999999999989</v>
      </c>
      <c r="AY888" s="122">
        <f>SUMPRODUCT(AN888:AW888,幕後結果_最佳化!$Z$1005:$AI$1005)</f>
        <v>-7.8419986270442568E-2</v>
      </c>
      <c r="AZ888" s="122">
        <f>(SUMPRODUCT(AN888:AW888,MMULT(AN888:AW888,幕後結果!$AB$9:$AK$18)))*252</f>
        <v>4.2740240695229685E-2</v>
      </c>
      <c r="BA888" s="122">
        <f t="shared" si="181"/>
        <v>0.20673712945484585</v>
      </c>
      <c r="BB888" s="98">
        <f t="shared" si="182"/>
        <v>-0.58683211182411466</v>
      </c>
      <c r="BC888" s="56"/>
      <c r="BD888" s="56"/>
    </row>
    <row r="889" spans="1:56">
      <c r="A889" s="91">
        <v>888</v>
      </c>
      <c r="B889" s="122">
        <v>0.52996059776394389</v>
      </c>
      <c r="C889" s="122">
        <v>0.66826613620879294</v>
      </c>
      <c r="D889" s="122">
        <v>0.42234260697110915</v>
      </c>
      <c r="E889" s="122">
        <v>0.8149947989523576</v>
      </c>
      <c r="F889" s="122">
        <v>9.2836663608292902E-2</v>
      </c>
      <c r="G889" s="122">
        <v>0.61753705463902975</v>
      </c>
      <c r="H889" s="122">
        <v>0.39133853236317129</v>
      </c>
      <c r="I889" s="122">
        <v>0.18377288771750955</v>
      </c>
      <c r="J889" s="122">
        <v>0.89415160117542358</v>
      </c>
      <c r="K889" s="100">
        <v>0.20919036114217748</v>
      </c>
      <c r="L889" s="101"/>
      <c r="M889" s="102">
        <v>888</v>
      </c>
      <c r="N889" s="125">
        <v>7.5170815529125232E-2</v>
      </c>
      <c r="O889" s="125">
        <v>0.43513047018174011</v>
      </c>
      <c r="P889" s="125">
        <v>-0.19590411810822558</v>
      </c>
      <c r="Q889" s="125">
        <v>0.89645387944652233</v>
      </c>
      <c r="R889" s="125">
        <v>-1.3234874496707669</v>
      </c>
      <c r="S889" s="125">
        <v>0.29901855150012724</v>
      </c>
      <c r="T889" s="125">
        <v>-0.27583205158073343</v>
      </c>
      <c r="U889" s="122">
        <v>-0.90108001968490015</v>
      </c>
      <c r="V889" s="122">
        <v>1.2489132695659473</v>
      </c>
      <c r="W889" s="94">
        <v>-0.80923372034628716</v>
      </c>
      <c r="X889" s="56"/>
      <c r="Y889" s="95">
        <v>888</v>
      </c>
      <c r="Z889" s="122">
        <f>(幕後結果!$AB$2+幕後結果!$AB$4*幕後結果_最佳化!$N1890)*12/3</f>
        <v>4.5038030917408302E-2</v>
      </c>
      <c r="AA889" s="122">
        <f>(幕後結果!$AC$2+幕後結果!$AC$4*幕後結果_最佳化!$O1890)*12/3</f>
        <v>-0.77174594054452539</v>
      </c>
      <c r="AB889" s="122">
        <f>(幕後結果!$AD$2+幕後結果!$AD$4*幕後結果_最佳化!$P1890)*12/3</f>
        <v>0.35956145674262902</v>
      </c>
      <c r="AC889" s="122">
        <f>(幕後結果!$AE$2+幕後結果!$AE$4*幕後結果_最佳化!$Q1890)*12/3</f>
        <v>1.5715104605931156</v>
      </c>
      <c r="AD889" s="122">
        <f>(幕後結果!$AF$2+幕後結果!$AF$4*幕後結果_最佳化!$R1890)*12/3</f>
        <v>-0.86965801089942685</v>
      </c>
      <c r="AE889" s="122">
        <f>(幕後結果!$AG$2+幕後結果!$AG$4*幕後結果_最佳化!$S1890)*12/3</f>
        <v>1.0062584768160459</v>
      </c>
      <c r="AF889" s="122">
        <f>(幕後結果!$AH$2+幕後結果!$AH$4*幕後結果_最佳化!$T1890)*12/3</f>
        <v>0.51678708972296938</v>
      </c>
      <c r="AG889" s="122">
        <f>(幕後結果!$AI$2+幕後結果!$AI$4*幕後結果_最佳化!$U1890)*12/3</f>
        <v>-2.0961925497811174</v>
      </c>
      <c r="AH889" s="122">
        <f>(幕後結果!$AJ$2+幕後結果!$AJ$4*幕後結果_最佳化!$V1890)*12/3</f>
        <v>0.86890836543442607</v>
      </c>
      <c r="AI889" s="96">
        <f>(幕後結果!$AK$2+幕後結果!$AK$4*幕後結果_最佳化!$W1890)*12/3</f>
        <v>-0.87268687593551031</v>
      </c>
      <c r="AJ889" s="56"/>
      <c r="AK889" s="56"/>
      <c r="AL889" s="56"/>
      <c r="AM889" s="104">
        <v>888</v>
      </c>
      <c r="AN889" s="122">
        <f t="shared" si="170"/>
        <v>3.3430489786426217E-2</v>
      </c>
      <c r="AO889" s="122">
        <f t="shared" si="171"/>
        <v>0.17160897652864701</v>
      </c>
      <c r="AP889" s="122">
        <f t="shared" si="172"/>
        <v>2.3546211190140304E-2</v>
      </c>
      <c r="AQ889" s="122">
        <f t="shared" si="173"/>
        <v>6.2127349643986897E-2</v>
      </c>
      <c r="AR889" s="122">
        <f t="shared" si="174"/>
        <v>0.12674512368522772</v>
      </c>
      <c r="AS889" s="122">
        <f t="shared" si="175"/>
        <v>0.17762823740199851</v>
      </c>
      <c r="AT889" s="122">
        <f t="shared" si="176"/>
        <v>7.8405995334431655E-2</v>
      </c>
      <c r="AU889" s="122">
        <f t="shared" si="177"/>
        <v>8.1131721931389969E-2</v>
      </c>
      <c r="AV889" s="122">
        <f t="shared" si="178"/>
        <v>0.10637421624576494</v>
      </c>
      <c r="AW889" s="122">
        <f t="shared" si="179"/>
        <v>0.13900167825198689</v>
      </c>
      <c r="AX889" s="122">
        <f t="shared" si="180"/>
        <v>1.0000000000000002</v>
      </c>
      <c r="AY889" s="122">
        <f>SUMPRODUCT(AN889:AW889,幕後結果_最佳化!$Z$1005:$AI$1005)</f>
        <v>-0.15229116062113668</v>
      </c>
      <c r="AZ889" s="122">
        <f>(SUMPRODUCT(AN889:AW889,MMULT(AN889:AW889,幕後結果!$AB$9:$AK$18)))*252</f>
        <v>4.9438868745235627E-2</v>
      </c>
      <c r="BA889" s="122">
        <f t="shared" si="181"/>
        <v>0.22234852989222939</v>
      </c>
      <c r="BB889" s="98">
        <f t="shared" si="182"/>
        <v>-0.87786126004855669</v>
      </c>
      <c r="BC889" s="56"/>
      <c r="BD889" s="56"/>
    </row>
    <row r="890" spans="1:56">
      <c r="A890" s="91">
        <v>889</v>
      </c>
      <c r="B890" s="122">
        <v>0.8193329545971173</v>
      </c>
      <c r="C890" s="122">
        <v>0.13305625087747663</v>
      </c>
      <c r="D890" s="122">
        <v>0.13633585646656043</v>
      </c>
      <c r="E890" s="122">
        <v>8.9433381873887274E-2</v>
      </c>
      <c r="F890" s="122">
        <v>0.15445852554060258</v>
      </c>
      <c r="G890" s="122">
        <v>0.10143510115134413</v>
      </c>
      <c r="H890" s="122">
        <v>0.22965903805320242</v>
      </c>
      <c r="I890" s="122">
        <v>0.46014228903361065</v>
      </c>
      <c r="J890" s="122">
        <v>0.11290218315440348</v>
      </c>
      <c r="K890" s="100">
        <v>0.64893684477167968</v>
      </c>
      <c r="L890" s="101"/>
      <c r="M890" s="102">
        <v>889</v>
      </c>
      <c r="N890" s="125">
        <v>0.9128259445986846</v>
      </c>
      <c r="O890" s="125">
        <v>-1.1120596554122779</v>
      </c>
      <c r="P890" s="125">
        <v>-1.0969306412135327</v>
      </c>
      <c r="Q890" s="125">
        <v>-1.3442524572670758</v>
      </c>
      <c r="R890" s="125">
        <v>-1.0174970160073444</v>
      </c>
      <c r="S890" s="125">
        <v>-1.2734167342456382</v>
      </c>
      <c r="T890" s="125">
        <v>-0.73997020069852459</v>
      </c>
      <c r="U890" s="122">
        <v>-0.10007525786643792</v>
      </c>
      <c r="V890" s="122">
        <v>-1.2112375734891931</v>
      </c>
      <c r="W890" s="94">
        <v>0.38245175134798598</v>
      </c>
      <c r="X890" s="56"/>
      <c r="Y890" s="95">
        <v>889</v>
      </c>
      <c r="Z890" s="122">
        <f>(幕後結果!$AB$2+幕後結果!$AB$4*幕後結果_最佳化!$N1891)*12/3</f>
        <v>1.0850290888678846</v>
      </c>
      <c r="AA890" s="122">
        <f>(幕後結果!$AC$2+幕後結果!$AC$4*幕後結果_最佳化!$O1891)*12/3</f>
        <v>-2.8311070389978568</v>
      </c>
      <c r="AB890" s="122">
        <f>(幕後結果!$AD$2+幕後結果!$AD$4*幕後結果_最佳化!$P1891)*12/3</f>
        <v>-0.32553230724078031</v>
      </c>
      <c r="AC890" s="122">
        <f>(幕後結果!$AE$2+幕後結果!$AE$4*幕後結果_最佳化!$Q1891)*12/3</f>
        <v>-0.48355827982205479</v>
      </c>
      <c r="AD890" s="122">
        <f>(幕後結果!$AF$2+幕後結果!$AF$4*幕後結果_最佳化!$R1891)*12/3</f>
        <v>-1.1398058966632802</v>
      </c>
      <c r="AE890" s="122">
        <f>(幕後結果!$AG$2+幕後結果!$AG$4*幕後結果_最佳化!$S1891)*12/3</f>
        <v>-1.731818580650631</v>
      </c>
      <c r="AF890" s="122">
        <f>(幕後結果!$AH$2+幕後結果!$AH$4*幕後結果_最佳化!$T1891)*12/3</f>
        <v>0.58116252419088144</v>
      </c>
      <c r="AG890" s="122">
        <f>(幕後結果!$AI$2+幕後結果!$AI$4*幕後結果_最佳化!$U1891)*12/3</f>
        <v>-0.64741829764174197</v>
      </c>
      <c r="AH890" s="122">
        <f>(幕後結果!$AJ$2+幕後結果!$AJ$4*幕後結果_最佳化!$V1891)*12/3</f>
        <v>-1.273907680672957</v>
      </c>
      <c r="AI890" s="96">
        <f>(幕後結果!$AK$2+幕後結果!$AK$4*幕後結果_最佳化!$W1891)*12/3</f>
        <v>-0.6842777483315855</v>
      </c>
      <c r="AJ890" s="56"/>
      <c r="AK890" s="56"/>
      <c r="AL890" s="56"/>
      <c r="AM890" s="104">
        <v>889</v>
      </c>
      <c r="AN890" s="122">
        <f t="shared" si="170"/>
        <v>7.6093777954488823E-2</v>
      </c>
      <c r="AO890" s="122">
        <f t="shared" si="171"/>
        <v>0.10728671155321484</v>
      </c>
      <c r="AP890" s="122">
        <f t="shared" si="172"/>
        <v>8.4922546516291481E-4</v>
      </c>
      <c r="AQ890" s="122">
        <f t="shared" si="173"/>
        <v>2.7384804840699328E-2</v>
      </c>
      <c r="AR890" s="122">
        <f t="shared" si="174"/>
        <v>0.12722545996480747</v>
      </c>
      <c r="AS890" s="122">
        <f t="shared" si="175"/>
        <v>9.6317124650464561E-2</v>
      </c>
      <c r="AT890" s="122">
        <f t="shared" si="176"/>
        <v>0.19372806587272609</v>
      </c>
      <c r="AU890" s="122">
        <f t="shared" si="177"/>
        <v>0.13982401640298381</v>
      </c>
      <c r="AV890" s="122">
        <f t="shared" si="178"/>
        <v>5.2870363032104191E-2</v>
      </c>
      <c r="AW890" s="122">
        <f t="shared" si="179"/>
        <v>0.17842045026334796</v>
      </c>
      <c r="AX890" s="122">
        <f t="shared" si="180"/>
        <v>1</v>
      </c>
      <c r="AY890" s="122">
        <f>SUMPRODUCT(AN890:AW890,幕後結果_最佳化!$Z$1005:$AI$1005)</f>
        <v>-7.1687190858897756E-2</v>
      </c>
      <c r="AZ890" s="122">
        <f>(SUMPRODUCT(AN890:AW890,MMULT(AN890:AW890,幕後結果!$AB$9:$AK$18)))*252</f>
        <v>4.5975714221667192E-2</v>
      </c>
      <c r="BA890" s="122">
        <f t="shared" si="181"/>
        <v>0.21441948190793483</v>
      </c>
      <c r="BB890" s="98">
        <f t="shared" si="182"/>
        <v>-0.53440662126073968</v>
      </c>
      <c r="BC890" s="56"/>
      <c r="BD890" s="56"/>
    </row>
    <row r="891" spans="1:56">
      <c r="A891" s="91">
        <v>890</v>
      </c>
      <c r="B891" s="122">
        <v>4.6072344498173878E-2</v>
      </c>
      <c r="C891" s="122">
        <v>0.29969578373014949</v>
      </c>
      <c r="D891" s="122">
        <v>0.58942893995646495</v>
      </c>
      <c r="E891" s="122">
        <v>0.45247241733802768</v>
      </c>
      <c r="F891" s="122">
        <v>4.4721737457596777E-2</v>
      </c>
      <c r="G891" s="122">
        <v>0.49152110510986846</v>
      </c>
      <c r="H891" s="122">
        <v>0.77307134931625932</v>
      </c>
      <c r="I891" s="122">
        <v>0.70546693668096205</v>
      </c>
      <c r="J891" s="122">
        <v>7.4538624427354039E-2</v>
      </c>
      <c r="K891" s="100">
        <v>0.76193435264399989</v>
      </c>
      <c r="L891" s="101"/>
      <c r="M891" s="102">
        <v>890</v>
      </c>
      <c r="N891" s="125">
        <v>-1.6841913780363233</v>
      </c>
      <c r="O891" s="125">
        <v>-0.52527567113569651</v>
      </c>
      <c r="P891" s="125">
        <v>0.2260762449617279</v>
      </c>
      <c r="Q891" s="125">
        <v>-0.11941720062558542</v>
      </c>
      <c r="R891" s="125">
        <v>-1.6983407124267371</v>
      </c>
      <c r="S891" s="125">
        <v>-2.125503798238472E-2</v>
      </c>
      <c r="T891" s="125">
        <v>0.74899984082278315</v>
      </c>
      <c r="U891" s="122">
        <v>0.54018982840669127</v>
      </c>
      <c r="V891" s="122">
        <v>-1.4427984751363412</v>
      </c>
      <c r="W891" s="94">
        <v>0.71253863705076348</v>
      </c>
      <c r="X891" s="56"/>
      <c r="Y891" s="95">
        <v>890</v>
      </c>
      <c r="Z891" s="122">
        <f>(幕後結果!$AB$2+幕後結果!$AB$4*幕後結果_最佳化!$N1892)*12/3</f>
        <v>-2.1392987987711978</v>
      </c>
      <c r="AA891" s="122">
        <f>(幕後結果!$AC$2+幕後結果!$AC$4*幕後結果_最佳化!$O1892)*12/3</f>
        <v>-2.2481179574506998</v>
      </c>
      <c r="AB891" s="122">
        <f>(幕後結果!$AD$2+幕後結果!$AD$4*幕後結果_最佳化!$P1892)*12/3</f>
        <v>9.7543578168266254E-2</v>
      </c>
      <c r="AC891" s="122">
        <f>(幕後結果!$AE$2+幕後結果!$AE$4*幕後結果_最佳化!$Q1892)*12/3</f>
        <v>0.66335515297651004</v>
      </c>
      <c r="AD891" s="122">
        <f>(幕後結果!$AF$2+幕後結果!$AF$4*幕後結果_最佳化!$R1892)*12/3</f>
        <v>-1.2032193623662186</v>
      </c>
      <c r="AE891" s="122">
        <f>(幕後結果!$AG$2+幕後結果!$AG$4*幕後結果_最佳化!$S1892)*12/3</f>
        <v>-0.36756584496293748</v>
      </c>
      <c r="AF891" s="122">
        <f>(幕後結果!$AH$2+幕後結果!$AH$4*幕後結果_最佳化!$T1892)*12/3</f>
        <v>1.1315490560444019</v>
      </c>
      <c r="AG891" s="122">
        <f>(幕後結果!$AI$2+幕後結果!$AI$4*幕後結果_最佳化!$U1892)*12/3</f>
        <v>-1.3336154252524526</v>
      </c>
      <c r="AH891" s="122">
        <f>(幕後結果!$AJ$2+幕後結果!$AJ$4*幕後結果_最佳化!$V1892)*12/3</f>
        <v>-1.2774637822106605</v>
      </c>
      <c r="AI891" s="96">
        <f>(幕後結果!$AK$2+幕後結果!$AK$4*幕後結果_最佳化!$W1892)*12/3</f>
        <v>-0.8884839377819681</v>
      </c>
      <c r="AJ891" s="56"/>
      <c r="AK891" s="56"/>
      <c r="AL891" s="56"/>
      <c r="AM891" s="104">
        <v>890</v>
      </c>
      <c r="AN891" s="122">
        <f t="shared" si="170"/>
        <v>0.11336042138679731</v>
      </c>
      <c r="AO891" s="122">
        <f t="shared" si="171"/>
        <v>0.12223437762780094</v>
      </c>
      <c r="AP891" s="122">
        <f t="shared" si="172"/>
        <v>0.12151728539802259</v>
      </c>
      <c r="AQ891" s="122">
        <f t="shared" si="173"/>
        <v>0.13659504368229369</v>
      </c>
      <c r="AR891" s="122">
        <f t="shared" si="174"/>
        <v>0.13751875752792952</v>
      </c>
      <c r="AS891" s="122">
        <f t="shared" si="175"/>
        <v>9.2431762923546115E-2</v>
      </c>
      <c r="AT891" s="122">
        <f t="shared" si="176"/>
        <v>0.12741313061372242</v>
      </c>
      <c r="AU891" s="122">
        <f t="shared" si="177"/>
        <v>3.8562043109804323E-2</v>
      </c>
      <c r="AV891" s="122">
        <f t="shared" si="178"/>
        <v>7.9719087387314785E-2</v>
      </c>
      <c r="AW891" s="122">
        <f t="shared" si="179"/>
        <v>3.0648090342768171E-2</v>
      </c>
      <c r="AX891" s="122">
        <f t="shared" si="180"/>
        <v>1</v>
      </c>
      <c r="AY891" s="122">
        <f>SUMPRODUCT(AN891:AW891,幕後結果_最佳化!$Z$1005:$AI$1005)</f>
        <v>0.13657098682736862</v>
      </c>
      <c r="AZ891" s="122">
        <f>(SUMPRODUCT(AN891:AW891,MMULT(AN891:AW891,幕後結果!$AB$9:$AK$18)))*252</f>
        <v>4.5034707898104952E-2</v>
      </c>
      <c r="BA891" s="122">
        <f t="shared" si="181"/>
        <v>0.21221382588819454</v>
      </c>
      <c r="BB891" s="98">
        <f t="shared" si="182"/>
        <v>0.44139907678173362</v>
      </c>
      <c r="BC891" s="56"/>
      <c r="BD891" s="56"/>
    </row>
    <row r="892" spans="1:56">
      <c r="A892" s="91">
        <v>891</v>
      </c>
      <c r="B892" s="122">
        <v>0.31341181976165955</v>
      </c>
      <c r="C892" s="122">
        <v>0.67011353129236384</v>
      </c>
      <c r="D892" s="122">
        <v>0.80724766768557221</v>
      </c>
      <c r="E892" s="122">
        <v>0.78847515162104509</v>
      </c>
      <c r="F892" s="122">
        <v>0.17494831866761595</v>
      </c>
      <c r="G892" s="122">
        <v>0.96359900747643024</v>
      </c>
      <c r="H892" s="122">
        <v>0.77536143531055801</v>
      </c>
      <c r="I892" s="122">
        <v>0.52967756464800564</v>
      </c>
      <c r="J892" s="122">
        <v>3.9983385853702647E-2</v>
      </c>
      <c r="K892" s="100">
        <v>0.37530644976805716</v>
      </c>
      <c r="L892" s="101"/>
      <c r="M892" s="102">
        <v>891</v>
      </c>
      <c r="N892" s="125">
        <v>-0.48620244285962655</v>
      </c>
      <c r="O892" s="125">
        <v>0.44022668086195088</v>
      </c>
      <c r="P892" s="125">
        <v>0.86779847574133795</v>
      </c>
      <c r="Q892" s="125">
        <v>0.80114156327191011</v>
      </c>
      <c r="R892" s="125">
        <v>-0.9347897997353426</v>
      </c>
      <c r="S892" s="125">
        <v>1.7940700729747281</v>
      </c>
      <c r="T892" s="125">
        <v>0.75662071135725872</v>
      </c>
      <c r="U892" s="122">
        <v>7.4459368395961067E-2</v>
      </c>
      <c r="V892" s="122">
        <v>-1.7508789019723974</v>
      </c>
      <c r="W892" s="94">
        <v>-0.31783130965121981</v>
      </c>
      <c r="X892" s="56"/>
      <c r="Y892" s="95">
        <v>891</v>
      </c>
      <c r="Z892" s="122">
        <f>(幕後結果!$AB$2+幕後結果!$AB$4*幕後結果_最佳化!$N1893)*12/3</f>
        <v>-0.65193516083671632</v>
      </c>
      <c r="AA892" s="122">
        <f>(幕後結果!$AC$2+幕後結果!$AC$4*幕後結果_最佳化!$O1893)*12/3</f>
        <v>-0.81349794752804572</v>
      </c>
      <c r="AB892" s="122">
        <f>(幕後結果!$AD$2+幕後結果!$AD$4*幕後結果_最佳化!$P1893)*12/3</f>
        <v>1.112112413851742</v>
      </c>
      <c r="AC892" s="122">
        <f>(幕後結果!$AE$2+幕後結果!$AE$4*幕後結果_最佳化!$Q1893)*12/3</f>
        <v>1.7205927871461</v>
      </c>
      <c r="AD892" s="122">
        <f>(幕後結果!$AF$2+幕後結果!$AF$4*幕後結果_最佳化!$R1893)*12/3</f>
        <v>-0.49065009792561581</v>
      </c>
      <c r="AE892" s="122">
        <f>(幕後結果!$AG$2+幕後結果!$AG$4*幕後結果_最佳化!$S1893)*12/3</f>
        <v>2.1606132615194635</v>
      </c>
      <c r="AF892" s="122">
        <f>(幕後結果!$AH$2+幕後結果!$AH$4*幕後結果_最佳化!$T1893)*12/3</f>
        <v>1.4568631125405969</v>
      </c>
      <c r="AG892" s="122">
        <f>(幕後結果!$AI$2+幕後結果!$AI$4*幕後結果_最佳化!$U1893)*12/3</f>
        <v>-1.1178381341225208</v>
      </c>
      <c r="AH892" s="122">
        <f>(幕後結果!$AJ$2+幕後結果!$AJ$4*幕後結果_最佳化!$V1893)*12/3</f>
        <v>-0.85251159262969622</v>
      </c>
      <c r="AI892" s="96">
        <f>(幕後結果!$AK$2+幕後結果!$AK$4*幕後結果_最佳化!$W1893)*12/3</f>
        <v>-0.62738069445018574</v>
      </c>
      <c r="AJ892" s="56"/>
      <c r="AK892" s="56"/>
      <c r="AL892" s="56"/>
      <c r="AM892" s="104">
        <v>891</v>
      </c>
      <c r="AN892" s="122">
        <f t="shared" si="170"/>
        <v>0.12970833616225214</v>
      </c>
      <c r="AO892" s="122">
        <f t="shared" si="171"/>
        <v>9.2394260802822717E-2</v>
      </c>
      <c r="AP892" s="122">
        <f t="shared" si="172"/>
        <v>9.6379377158491791E-2</v>
      </c>
      <c r="AQ892" s="122">
        <f t="shared" si="173"/>
        <v>9.9421012236038914E-2</v>
      </c>
      <c r="AR892" s="122">
        <f t="shared" si="174"/>
        <v>9.0625513954200376E-2</v>
      </c>
      <c r="AS892" s="122">
        <f t="shared" si="175"/>
        <v>0.15102974556712298</v>
      </c>
      <c r="AT892" s="122">
        <f t="shared" si="176"/>
        <v>4.6238894361164663E-2</v>
      </c>
      <c r="AU892" s="122">
        <f t="shared" si="177"/>
        <v>8.192496846147132E-2</v>
      </c>
      <c r="AV892" s="122">
        <f t="shared" si="178"/>
        <v>6.0288119085477786E-2</v>
      </c>
      <c r="AW892" s="122">
        <f t="shared" si="179"/>
        <v>0.1519897722109575</v>
      </c>
      <c r="AX892" s="122">
        <f t="shared" si="180"/>
        <v>1.0000000000000002</v>
      </c>
      <c r="AY892" s="122">
        <f>SUMPRODUCT(AN892:AW892,幕後結果_最佳化!$Z$1005:$AI$1005)</f>
        <v>-3.1645263678893518E-2</v>
      </c>
      <c r="AZ892" s="122">
        <f>(SUMPRODUCT(AN892:AW892,MMULT(AN892:AW892,幕後結果!$AB$9:$AK$18)))*252</f>
        <v>4.7173036353014376E-2</v>
      </c>
      <c r="BA892" s="122">
        <f t="shared" si="181"/>
        <v>0.21719354583645983</v>
      </c>
      <c r="BB892" s="98">
        <f t="shared" si="182"/>
        <v>-0.34322043683113795</v>
      </c>
      <c r="BC892" s="56"/>
      <c r="BD892" s="56"/>
    </row>
    <row r="893" spans="1:56">
      <c r="A893" s="91">
        <v>892</v>
      </c>
      <c r="B893" s="122">
        <v>0.37882101887987374</v>
      </c>
      <c r="C893" s="122">
        <v>0.4322468347249111</v>
      </c>
      <c r="D893" s="122">
        <v>0.8660847129454543</v>
      </c>
      <c r="E893" s="122">
        <v>0.67146987597088836</v>
      </c>
      <c r="F893" s="122">
        <v>0.72449439082351641</v>
      </c>
      <c r="G893" s="122">
        <v>0.42745480783984324</v>
      </c>
      <c r="H893" s="122">
        <v>0.2906083628351217</v>
      </c>
      <c r="I893" s="122">
        <v>0.35981704975192264</v>
      </c>
      <c r="J893" s="122">
        <v>0.2164620078312316</v>
      </c>
      <c r="K893" s="100">
        <v>2.5212427062999421E-3</v>
      </c>
      <c r="L893" s="101"/>
      <c r="M893" s="102">
        <v>892</v>
      </c>
      <c r="N893" s="125">
        <v>-0.30857868397971477</v>
      </c>
      <c r="O893" s="125">
        <v>-0.17065675367905186</v>
      </c>
      <c r="P893" s="125">
        <v>1.1080723430993198</v>
      </c>
      <c r="Q893" s="125">
        <v>0.44397556806985611</v>
      </c>
      <c r="R893" s="125">
        <v>0.59624552283668053</v>
      </c>
      <c r="S893" s="125">
        <v>-0.18285777396774835</v>
      </c>
      <c r="T893" s="125">
        <v>-0.55160833344832005</v>
      </c>
      <c r="U893" s="122">
        <v>-0.35894785405579727</v>
      </c>
      <c r="V893" s="122">
        <v>-0.78419786850249373</v>
      </c>
      <c r="W893" s="94">
        <v>-2.8043070795069096</v>
      </c>
      <c r="X893" s="56"/>
      <c r="Y893" s="95">
        <v>892</v>
      </c>
      <c r="Z893" s="122">
        <f>(幕後結果!$AB$2+幕後結果!$AB$4*幕後結果_最佳化!$N1894)*12/3</f>
        <v>-0.4314063125028576</v>
      </c>
      <c r="AA893" s="122">
        <f>(幕後結果!$AC$2+幕後結果!$AC$4*幕後結果_最佳化!$O1894)*12/3</f>
        <v>-1.6399070172725427</v>
      </c>
      <c r="AB893" s="122">
        <f>(幕後結果!$AD$2+幕後結果!$AD$4*幕後結果_最佳化!$P1894)*12/3</f>
        <v>1.311629188528715</v>
      </c>
      <c r="AC893" s="122">
        <f>(幕後結果!$AE$2+幕後結果!$AE$4*幕後結果_最佳化!$Q1894)*12/3</f>
        <v>1.4231167018401765</v>
      </c>
      <c r="AD893" s="122">
        <f>(幕後結果!$AF$2+幕後結果!$AF$4*幕後結果_最佳化!$R1894)*12/3</f>
        <v>0.45879131180633265</v>
      </c>
      <c r="AE893" s="122">
        <f>(幕後結果!$AG$2+幕後結果!$AG$4*幕後結果_最佳化!$S1894)*12/3</f>
        <v>0.5958028726650817</v>
      </c>
      <c r="AF893" s="122">
        <f>(幕後結果!$AH$2+幕後結果!$AH$4*幕後結果_最佳化!$T1894)*12/3</f>
        <v>0.7846317348790004</v>
      </c>
      <c r="AG893" s="122">
        <f>(幕後結果!$AI$2+幕後結果!$AI$4*幕後結果_最佳化!$U1894)*12/3</f>
        <v>-1.3343890303953643</v>
      </c>
      <c r="AH893" s="122">
        <f>(幕後結果!$AJ$2+幕後結果!$AJ$4*幕後結果_最佳化!$V1894)*12/3</f>
        <v>-0.49346025172368052</v>
      </c>
      <c r="AI893" s="96">
        <f>(幕後結果!$AK$2+幕後結果!$AK$4*幕後結果_最佳化!$W1894)*12/3</f>
        <v>-1.7245292835022121</v>
      </c>
      <c r="AJ893" s="56"/>
      <c r="AK893" s="56"/>
      <c r="AL893" s="56"/>
      <c r="AM893" s="104">
        <v>892</v>
      </c>
      <c r="AN893" s="122">
        <f t="shared" si="170"/>
        <v>8.8463701457736202E-2</v>
      </c>
      <c r="AO893" s="122">
        <f t="shared" si="171"/>
        <v>9.9650286082287862E-2</v>
      </c>
      <c r="AP893" s="122">
        <f t="shared" si="172"/>
        <v>0.16339198689029827</v>
      </c>
      <c r="AQ893" s="122">
        <f t="shared" si="173"/>
        <v>4.2718338617129051E-2</v>
      </c>
      <c r="AR893" s="122">
        <f t="shared" si="174"/>
        <v>2.366609344638573E-2</v>
      </c>
      <c r="AS893" s="122">
        <f t="shared" si="175"/>
        <v>0.13311516542058863</v>
      </c>
      <c r="AT893" s="122">
        <f t="shared" si="176"/>
        <v>0.18497223219935102</v>
      </c>
      <c r="AU893" s="122">
        <f t="shared" si="177"/>
        <v>5.2275882801449729E-2</v>
      </c>
      <c r="AV893" s="122">
        <f t="shared" si="178"/>
        <v>6.2179020140883771E-2</v>
      </c>
      <c r="AW893" s="122">
        <f t="shared" si="179"/>
        <v>0.14956729294388985</v>
      </c>
      <c r="AX893" s="122">
        <f t="shared" si="180"/>
        <v>0.99999999999999989</v>
      </c>
      <c r="AY893" s="122">
        <f>SUMPRODUCT(AN893:AW893,幕後結果_最佳化!$Z$1005:$AI$1005)</f>
        <v>0.13183428148585533</v>
      </c>
      <c r="AZ893" s="122">
        <f>(SUMPRODUCT(AN893:AW893,MMULT(AN893:AW893,幕後結果!$AB$9:$AK$18)))*252</f>
        <v>4.7326583683211229E-2</v>
      </c>
      <c r="BA893" s="122">
        <f t="shared" si="181"/>
        <v>0.21754673907740202</v>
      </c>
      <c r="BB893" s="98">
        <f t="shared" si="182"/>
        <v>0.40880539907432478</v>
      </c>
      <c r="BC893" s="56"/>
      <c r="BD893" s="56"/>
    </row>
    <row r="894" spans="1:56">
      <c r="A894" s="91">
        <v>893</v>
      </c>
      <c r="B894" s="122">
        <v>0.37136957275684823</v>
      </c>
      <c r="C894" s="122">
        <v>0.59060515619771459</v>
      </c>
      <c r="D894" s="122">
        <v>0.52958672509471527</v>
      </c>
      <c r="E894" s="122">
        <v>0.73192900122008697</v>
      </c>
      <c r="F894" s="122">
        <v>0.66449949533744901</v>
      </c>
      <c r="G894" s="122">
        <v>0.78377003205086604</v>
      </c>
      <c r="H894" s="122">
        <v>2.0150231773543803E-2</v>
      </c>
      <c r="I894" s="122">
        <v>0.13025472590308174</v>
      </c>
      <c r="J894" s="122">
        <v>0.34749240293845118</v>
      </c>
      <c r="K894" s="100">
        <v>0.48574937009966757</v>
      </c>
      <c r="L894" s="101"/>
      <c r="M894" s="102">
        <v>893</v>
      </c>
      <c r="N894" s="125">
        <v>-0.32822817598622411</v>
      </c>
      <c r="O894" s="125">
        <v>0.2291019374992592</v>
      </c>
      <c r="P894" s="125">
        <v>7.4231037256890356E-2</v>
      </c>
      <c r="Q894" s="125">
        <v>0.6186575242659581</v>
      </c>
      <c r="R894" s="125">
        <v>0.4247745810975817</v>
      </c>
      <c r="S894" s="125">
        <v>0.78498914011638521</v>
      </c>
      <c r="T894" s="125">
        <v>-2.0506559503864392</v>
      </c>
      <c r="U894" s="122">
        <v>-1.1251878236175517</v>
      </c>
      <c r="V894" s="122">
        <v>-0.39209935255951844</v>
      </c>
      <c r="W894" s="94">
        <v>-3.5728631859810352E-2</v>
      </c>
      <c r="X894" s="56"/>
      <c r="Y894" s="95">
        <v>893</v>
      </c>
      <c r="Z894" s="122">
        <f>(幕後結果!$AB$2+幕後結果!$AB$4*幕後結果_最佳化!$N1895)*12/3</f>
        <v>-0.45580214710216099</v>
      </c>
      <c r="AA894" s="122">
        <f>(幕後結果!$AC$2+幕後結果!$AC$4*幕後結果_最佳化!$O1895)*12/3</f>
        <v>-1.0907176349005248</v>
      </c>
      <c r="AB894" s="122">
        <f>(幕後結果!$AD$2+幕後結果!$AD$4*幕後結果_最佳化!$P1895)*12/3</f>
        <v>0.4510624058956853</v>
      </c>
      <c r="AC894" s="122">
        <f>(幕後結果!$AE$2+幕後結果!$AE$4*幕後結果_最佳化!$Q1895)*12/3</f>
        <v>1.3740701764037437</v>
      </c>
      <c r="AD894" s="122">
        <f>(幕後結果!$AF$2+幕後結果!$AF$4*幕後結果_最佳化!$R1895)*12/3</f>
        <v>0.30215974761194653</v>
      </c>
      <c r="AE894" s="122">
        <f>(幕後結果!$AG$2+幕後結果!$AG$4*幕後結果_最佳化!$S1895)*12/3</f>
        <v>1.2891030241814287</v>
      </c>
      <c r="AF894" s="122">
        <f>(幕後結果!$AH$2+幕後結果!$AH$4*幕後結果_最佳化!$T1895)*12/3</f>
        <v>-0.78785136602728512</v>
      </c>
      <c r="AG894" s="122">
        <f>(幕後結果!$AI$2+幕後結果!$AI$4*幕後結果_最佳化!$U1895)*12/3</f>
        <v>-2.2429996479310326</v>
      </c>
      <c r="AH894" s="122">
        <f>(幕後結果!$AJ$2+幕後結果!$AJ$4*幕後結果_最佳化!$V1895)*12/3</f>
        <v>-0.61318565836204397</v>
      </c>
      <c r="AI894" s="96">
        <f>(幕後結果!$AK$2+幕後結果!$AK$4*幕後結果_最佳化!$W1895)*12/3</f>
        <v>-0.49800112558156401</v>
      </c>
      <c r="AJ894" s="56"/>
      <c r="AK894" s="56"/>
      <c r="AL894" s="56"/>
      <c r="AM894" s="104">
        <v>893</v>
      </c>
      <c r="AN894" s="122">
        <f t="shared" si="170"/>
        <v>4.0205690816605903E-2</v>
      </c>
      <c r="AO894" s="122">
        <f t="shared" si="171"/>
        <v>0.11818953531701598</v>
      </c>
      <c r="AP894" s="122">
        <f t="shared" si="172"/>
        <v>0.10743751301734047</v>
      </c>
      <c r="AQ894" s="122">
        <f t="shared" si="173"/>
        <v>0.19600323080445525</v>
      </c>
      <c r="AR894" s="122">
        <f t="shared" si="174"/>
        <v>8.547631478765251E-2</v>
      </c>
      <c r="AS894" s="122">
        <f t="shared" si="175"/>
        <v>5.172433973755184E-2</v>
      </c>
      <c r="AT894" s="122">
        <f t="shared" si="176"/>
        <v>2.7703394081394932E-2</v>
      </c>
      <c r="AU894" s="122">
        <f t="shared" si="177"/>
        <v>0.1179086606116629</v>
      </c>
      <c r="AV894" s="122">
        <f t="shared" si="178"/>
        <v>0.13971045405233465</v>
      </c>
      <c r="AW894" s="122">
        <f t="shared" si="179"/>
        <v>0.11564086677398579</v>
      </c>
      <c r="AX894" s="122">
        <f t="shared" si="180"/>
        <v>1.0000000000000002</v>
      </c>
      <c r="AY894" s="122">
        <f>SUMPRODUCT(AN894:AW894,幕後結果_最佳化!$Z$1005:$AI$1005)</f>
        <v>-3.692314452703345E-2</v>
      </c>
      <c r="AZ894" s="122">
        <f>(SUMPRODUCT(AN894:AW894,MMULT(AN894:AW894,幕後結果!$AB$9:$AK$18)))*252</f>
        <v>4.4299651405759199E-2</v>
      </c>
      <c r="BA894" s="122">
        <f t="shared" si="181"/>
        <v>0.21047482368625278</v>
      </c>
      <c r="BB894" s="98">
        <f t="shared" si="182"/>
        <v>-0.37925269696874975</v>
      </c>
      <c r="BC894" s="56"/>
      <c r="BD894" s="56"/>
    </row>
    <row r="895" spans="1:56">
      <c r="A895" s="91">
        <v>894</v>
      </c>
      <c r="B895" s="122">
        <v>6.2635706102226019E-2</v>
      </c>
      <c r="C895" s="122">
        <v>0.63653576881076512</v>
      </c>
      <c r="D895" s="122">
        <v>0.61042524707978907</v>
      </c>
      <c r="E895" s="122">
        <v>0.23906417393432955</v>
      </c>
      <c r="F895" s="122">
        <v>0.61359926280643751</v>
      </c>
      <c r="G895" s="122">
        <v>1.1190156344976554E-2</v>
      </c>
      <c r="H895" s="122">
        <v>0.22453454725736388</v>
      </c>
      <c r="I895" s="122">
        <v>0.71452206355856007</v>
      </c>
      <c r="J895" s="122">
        <v>0.46312225688593278</v>
      </c>
      <c r="K895" s="100">
        <v>0.47112811883395089</v>
      </c>
      <c r="L895" s="101"/>
      <c r="M895" s="102">
        <v>894</v>
      </c>
      <c r="N895" s="125">
        <v>-1.5330180313737409</v>
      </c>
      <c r="O895" s="125">
        <v>0.34921425866979677</v>
      </c>
      <c r="P895" s="125">
        <v>0.2804275460256187</v>
      </c>
      <c r="Q895" s="125">
        <v>-0.70931608665024326</v>
      </c>
      <c r="R895" s="125">
        <v>0.28871239790832254</v>
      </c>
      <c r="S895" s="125">
        <v>-2.2838506005039623</v>
      </c>
      <c r="T895" s="125">
        <v>-0.75696789915826423</v>
      </c>
      <c r="U895" s="122">
        <v>0.56664429697375729</v>
      </c>
      <c r="V895" s="122">
        <v>-9.2570835952888689E-2</v>
      </c>
      <c r="W895" s="94">
        <v>-7.2434364532681039E-2</v>
      </c>
      <c r="X895" s="56"/>
      <c r="Y895" s="95">
        <v>894</v>
      </c>
      <c r="Z895" s="122">
        <f>(幕後結果!$AB$2+幕後結果!$AB$4*幕後結果_最佳化!$N1896)*12/3</f>
        <v>-1.9516094702235811</v>
      </c>
      <c r="AA895" s="122">
        <f>(幕後結果!$AC$2+幕後結果!$AC$4*幕後結果_最佳化!$O1896)*12/3</f>
        <v>-1.0298723522471589</v>
      </c>
      <c r="AB895" s="122">
        <f>(幕後結果!$AD$2+幕後結果!$AD$4*幕後結果_最佳化!$P1896)*12/3</f>
        <v>0.27895665316516538</v>
      </c>
      <c r="AC895" s="122">
        <f>(幕後結果!$AE$2+幕後結果!$AE$4*幕後結果_最佳化!$Q1896)*12/3</f>
        <v>0.40871281701836853</v>
      </c>
      <c r="AD895" s="122">
        <f>(幕後結果!$AF$2+幕後結果!$AF$4*幕後結果_最佳化!$R1896)*12/3</f>
        <v>0.17977095488865844</v>
      </c>
      <c r="AE895" s="122">
        <f>(幕後結果!$AG$2+幕後結果!$AG$4*幕後結果_最佳化!$S1896)*12/3</f>
        <v>-1.8823306610603889</v>
      </c>
      <c r="AF895" s="122">
        <f>(幕後結果!$AH$2+幕後結果!$AH$4*幕後結果_最佳化!$T1896)*12/3</f>
        <v>0.38334235044314796</v>
      </c>
      <c r="AG895" s="122">
        <f>(幕後結果!$AI$2+幕後結果!$AI$4*幕後結果_最佳化!$U1896)*12/3</f>
        <v>-1.0423632681696</v>
      </c>
      <c r="AH895" s="122">
        <f>(幕後結果!$AJ$2+幕後結果!$AJ$4*幕後結果_最佳化!$V1896)*12/3</f>
        <v>-0.15628242330222408</v>
      </c>
      <c r="AI895" s="96">
        <f>(幕後結果!$AK$2+幕後結果!$AK$4*幕後結果_最佳化!$W1896)*12/3</f>
        <v>-0.97349692433095714</v>
      </c>
      <c r="AJ895" s="56"/>
      <c r="AK895" s="56"/>
      <c r="AL895" s="56"/>
      <c r="AM895" s="104">
        <v>894</v>
      </c>
      <c r="AN895" s="122">
        <f t="shared" si="170"/>
        <v>0.10212128576577167</v>
      </c>
      <c r="AO895" s="122">
        <f t="shared" si="171"/>
        <v>0.11880088192303338</v>
      </c>
      <c r="AP895" s="122">
        <f t="shared" si="172"/>
        <v>0.11710451001255094</v>
      </c>
      <c r="AQ895" s="122">
        <f t="shared" si="173"/>
        <v>5.042421220739756E-2</v>
      </c>
      <c r="AR895" s="122">
        <f t="shared" si="174"/>
        <v>5.0074386495882056E-2</v>
      </c>
      <c r="AS895" s="122">
        <f t="shared" si="175"/>
        <v>0.16262069655004951</v>
      </c>
      <c r="AT895" s="122">
        <f t="shared" si="176"/>
        <v>0.1281996634621787</v>
      </c>
      <c r="AU895" s="122">
        <f t="shared" si="177"/>
        <v>8.9864673563315831E-2</v>
      </c>
      <c r="AV895" s="122">
        <f t="shared" si="178"/>
        <v>0.12743625604439926</v>
      </c>
      <c r="AW895" s="122">
        <f t="shared" si="179"/>
        <v>5.3353433975421007E-2</v>
      </c>
      <c r="AX895" s="122">
        <f t="shared" si="180"/>
        <v>1</v>
      </c>
      <c r="AY895" s="122">
        <f>SUMPRODUCT(AN895:AW895,幕後結果_最佳化!$Z$1005:$AI$1005)</f>
        <v>5.0518760409965141E-2</v>
      </c>
      <c r="AZ895" s="122">
        <f>(SUMPRODUCT(AN895:AW895,MMULT(AN895:AW895,幕後結果!$AB$9:$AK$18)))*252</f>
        <v>5.0742120374730346E-2</v>
      </c>
      <c r="BA895" s="122">
        <f t="shared" si="181"/>
        <v>0.22526011714178421</v>
      </c>
      <c r="BB895" s="98">
        <f t="shared" si="182"/>
        <v>3.3822056503547436E-2</v>
      </c>
      <c r="BC895" s="56"/>
      <c r="BD895" s="56"/>
    </row>
    <row r="896" spans="1:56">
      <c r="A896" s="91">
        <v>895</v>
      </c>
      <c r="B896" s="122">
        <v>4.5687157248017751E-2</v>
      </c>
      <c r="C896" s="122">
        <v>0.74159863956506245</v>
      </c>
      <c r="D896" s="122">
        <v>0.5263606890494561</v>
      </c>
      <c r="E896" s="122">
        <v>0.99922401429452212</v>
      </c>
      <c r="F896" s="122">
        <v>0.62486432897837041</v>
      </c>
      <c r="G896" s="122">
        <v>5.291809712439699E-3</v>
      </c>
      <c r="H896" s="122">
        <v>2.7492521391010438E-2</v>
      </c>
      <c r="I896" s="122">
        <v>0.38543480275382525</v>
      </c>
      <c r="J896" s="122">
        <v>0.66437936813612986</v>
      </c>
      <c r="K896" s="100">
        <v>7.2183412932716351E-2</v>
      </c>
      <c r="L896" s="101"/>
      <c r="M896" s="102">
        <v>895</v>
      </c>
      <c r="N896" s="125">
        <v>-1.6881923330729207</v>
      </c>
      <c r="O896" s="125">
        <v>0.64828177279361354</v>
      </c>
      <c r="P896" s="125">
        <v>6.6124604823589617E-2</v>
      </c>
      <c r="Q896" s="125">
        <v>3.1647858325355842</v>
      </c>
      <c r="R896" s="125">
        <v>0.31828159763085506</v>
      </c>
      <c r="S896" s="125">
        <v>-2.5561542406175266</v>
      </c>
      <c r="T896" s="125">
        <v>-1.9189943982778357</v>
      </c>
      <c r="U896" s="122">
        <v>-0.29123760281889388</v>
      </c>
      <c r="V896" s="122">
        <v>0.42444506128564796</v>
      </c>
      <c r="W896" s="94">
        <v>-1.4597207894615762</v>
      </c>
      <c r="X896" s="56"/>
      <c r="Y896" s="95">
        <v>895</v>
      </c>
      <c r="Z896" s="122">
        <f>(幕後結果!$AB$2+幕後結果!$AB$4*幕後結果_最佳化!$N1897)*12/3</f>
        <v>-2.1442661860848111</v>
      </c>
      <c r="AA896" s="122">
        <f>(幕後結果!$AC$2+幕後結果!$AC$4*幕後結果_最佳化!$O1897)*12/3</f>
        <v>-0.63121783811931442</v>
      </c>
      <c r="AB896" s="122">
        <f>(幕後結果!$AD$2+幕後結果!$AD$4*幕後結果_最佳化!$P1897)*12/3</f>
        <v>7.702115269979376E-2</v>
      </c>
      <c r="AC896" s="122">
        <f>(幕後結果!$AE$2+幕後結果!$AE$4*幕後結果_最佳化!$Q1897)*12/3</f>
        <v>3.2100158984039329</v>
      </c>
      <c r="AD896" s="122">
        <f>(幕後結果!$AF$2+幕後結果!$AF$4*幕後結果_最佳化!$R1897)*12/3</f>
        <v>0.53953275971315351</v>
      </c>
      <c r="AE896" s="122">
        <f>(幕後結果!$AG$2+幕後結果!$AG$4*幕後結果_最佳化!$S1897)*12/3</f>
        <v>6.0687909026831688E-2</v>
      </c>
      <c r="AF896" s="122">
        <f>(幕後結果!$AH$2+幕後結果!$AH$4*幕後結果_最佳化!$T1897)*12/3</f>
        <v>-1.1056359283918591</v>
      </c>
      <c r="AG896" s="122">
        <f>(幕後結果!$AI$2+幕後結果!$AI$4*幕後結果_最佳化!$U1897)*12/3</f>
        <v>-2.209850611372814</v>
      </c>
      <c r="AH896" s="122">
        <f>(幕後結果!$AJ$2+幕後結果!$AJ$4*幕後結果_最佳化!$V1897)*12/3</f>
        <v>2.1476356741384331E-2</v>
      </c>
      <c r="AI896" s="96">
        <f>(幕後結果!$AK$2+幕後結果!$AK$4*幕後結果_最佳化!$W1897)*12/3</f>
        <v>-1.437934578721207</v>
      </c>
      <c r="AJ896" s="56"/>
      <c r="AK896" s="56"/>
      <c r="AL896" s="56"/>
      <c r="AM896" s="104">
        <v>895</v>
      </c>
      <c r="AN896" s="122">
        <f t="shared" si="170"/>
        <v>6.2445931052355449E-2</v>
      </c>
      <c r="AO896" s="122">
        <f t="shared" si="171"/>
        <v>9.6572535637113835E-2</v>
      </c>
      <c r="AP896" s="122">
        <f t="shared" si="172"/>
        <v>0.10408129298992859</v>
      </c>
      <c r="AQ896" s="122">
        <f t="shared" si="173"/>
        <v>0.15015137662701641</v>
      </c>
      <c r="AR896" s="122">
        <f t="shared" si="174"/>
        <v>0.1203282521938336</v>
      </c>
      <c r="AS896" s="122">
        <f t="shared" si="175"/>
        <v>7.8389581617164025E-3</v>
      </c>
      <c r="AT896" s="122">
        <f t="shared" si="176"/>
        <v>3.5076917315487663E-2</v>
      </c>
      <c r="AU896" s="122">
        <f t="shared" si="177"/>
        <v>0.15791968336937726</v>
      </c>
      <c r="AV896" s="122">
        <f t="shared" si="178"/>
        <v>0.13076450568323855</v>
      </c>
      <c r="AW896" s="122">
        <f t="shared" si="179"/>
        <v>0.13482054696993229</v>
      </c>
      <c r="AX896" s="122">
        <f t="shared" si="180"/>
        <v>1</v>
      </c>
      <c r="AY896" s="122">
        <f>SUMPRODUCT(AN896:AW896,幕後結果_最佳化!$Z$1005:$AI$1005)</f>
        <v>-0.1033076060284914</v>
      </c>
      <c r="AZ896" s="122">
        <f>(SUMPRODUCT(AN896:AW896,MMULT(AN896:AW896,幕後結果!$AB$9:$AK$18)))*252</f>
        <v>4.307347786854937E-2</v>
      </c>
      <c r="BA896" s="122">
        <f t="shared" si="181"/>
        <v>0.20754150878450645</v>
      </c>
      <c r="BB896" s="98">
        <f t="shared" si="182"/>
        <v>-0.70447404417928272</v>
      </c>
      <c r="BC896" s="56"/>
      <c r="BD896" s="56"/>
    </row>
    <row r="897" spans="1:56">
      <c r="A897" s="91">
        <v>896</v>
      </c>
      <c r="B897" s="122">
        <v>0.49372832455801996</v>
      </c>
      <c r="C897" s="122">
        <v>0.85793769935792974</v>
      </c>
      <c r="D897" s="122">
        <v>0.38576950885908823</v>
      </c>
      <c r="E897" s="122">
        <v>0.57766517075078161</v>
      </c>
      <c r="F897" s="122">
        <v>0.11932132042734533</v>
      </c>
      <c r="G897" s="122">
        <v>0.24342430399691062</v>
      </c>
      <c r="H897" s="122">
        <v>0.89922888917282218</v>
      </c>
      <c r="I897" s="122">
        <v>0.76907763885902369</v>
      </c>
      <c r="J897" s="122">
        <v>0.53330932856397784</v>
      </c>
      <c r="K897" s="100">
        <v>0.955619484764201</v>
      </c>
      <c r="L897" s="101"/>
      <c r="M897" s="102">
        <v>896</v>
      </c>
      <c r="N897" s="125">
        <v>-1.5721406592187445E-2</v>
      </c>
      <c r="O897" s="125">
        <v>1.0710997040431107</v>
      </c>
      <c r="P897" s="125">
        <v>-0.2903623841787592</v>
      </c>
      <c r="Q897" s="125">
        <v>0.19592399172716676</v>
      </c>
      <c r="R897" s="125">
        <v>-1.1783862900961899</v>
      </c>
      <c r="S897" s="125">
        <v>-0.69532985588000151</v>
      </c>
      <c r="T897" s="125">
        <v>1.2771700403361848</v>
      </c>
      <c r="U897" s="122">
        <v>0.73581264903258636</v>
      </c>
      <c r="V897" s="122">
        <v>8.3591352130478469E-2</v>
      </c>
      <c r="W897" s="94">
        <v>1.7019697958019857</v>
      </c>
      <c r="X897" s="56"/>
      <c r="Y897" s="95">
        <v>896</v>
      </c>
      <c r="Z897" s="122">
        <f>(幕後結果!$AB$2+幕後結果!$AB$4*幕後結果_最佳化!$N1898)*12/3</f>
        <v>-6.780924353121992E-2</v>
      </c>
      <c r="AA897" s="122">
        <f>(幕後結果!$AC$2+幕後結果!$AC$4*幕後結果_最佳化!$O1898)*12/3</f>
        <v>9.6768866081264671E-2</v>
      </c>
      <c r="AB897" s="122">
        <f>(幕後結果!$AD$2+幕後結果!$AD$4*幕後結果_最佳化!$P1898)*12/3</f>
        <v>0.31498274901257844</v>
      </c>
      <c r="AC897" s="122">
        <f>(幕後結果!$AE$2+幕後結果!$AE$4*幕後結果_最佳化!$Q1898)*12/3</f>
        <v>1.1458752549018558</v>
      </c>
      <c r="AD897" s="122">
        <f>(幕後結果!$AF$2+幕後結果!$AF$4*幕後結果_最佳化!$R1898)*12/3</f>
        <v>-0.76607555707510722</v>
      </c>
      <c r="AE897" s="122">
        <f>(幕後結果!$AG$2+幕後結果!$AG$4*幕後結果_最佳化!$S1898)*12/3</f>
        <v>3.5841068130055553E-2</v>
      </c>
      <c r="AF897" s="122">
        <f>(幕後結果!$AH$2+幕後結果!$AH$4*幕後結果_最佳化!$T1898)*12/3</f>
        <v>2.0643385585839535</v>
      </c>
      <c r="AG897" s="122">
        <f>(幕後結果!$AI$2+幕後結果!$AI$4*幕後結果_最佳化!$U1898)*12/3</f>
        <v>-0.28244703030360718</v>
      </c>
      <c r="AH897" s="122">
        <f>(幕後結果!$AJ$2+幕後結果!$AJ$4*幕後結果_最佳化!$V1898)*12/3</f>
        <v>0.73683982043477447</v>
      </c>
      <c r="AI897" s="96">
        <f>(幕後結果!$AK$2+幕後結果!$AK$4*幕後結果_最佳化!$W1898)*12/3</f>
        <v>0.30783259655486611</v>
      </c>
      <c r="AJ897" s="56"/>
      <c r="AK897" s="56"/>
      <c r="AL897" s="56"/>
      <c r="AM897" s="104">
        <v>896</v>
      </c>
      <c r="AN897" s="122">
        <f t="shared" si="170"/>
        <v>0.17065038720639789</v>
      </c>
      <c r="AO897" s="122">
        <f t="shared" si="171"/>
        <v>8.2773470377500269E-2</v>
      </c>
      <c r="AP897" s="122">
        <f t="shared" si="172"/>
        <v>3.5599529195062825E-2</v>
      </c>
      <c r="AQ897" s="122">
        <f t="shared" si="173"/>
        <v>0.16870848622733817</v>
      </c>
      <c r="AR897" s="122">
        <f t="shared" si="174"/>
        <v>0.11328262093061463</v>
      </c>
      <c r="AS897" s="122">
        <f t="shared" si="175"/>
        <v>0.14707594910213032</v>
      </c>
      <c r="AT897" s="122">
        <f t="shared" si="176"/>
        <v>2.5980168088960656E-2</v>
      </c>
      <c r="AU897" s="122">
        <f t="shared" si="177"/>
        <v>2.8300415360656583E-2</v>
      </c>
      <c r="AV897" s="122">
        <f t="shared" si="178"/>
        <v>9.2228749948964461E-2</v>
      </c>
      <c r="AW897" s="122">
        <f t="shared" si="179"/>
        <v>0.13540022356237419</v>
      </c>
      <c r="AX897" s="122">
        <f t="shared" si="180"/>
        <v>0.99999999999999978</v>
      </c>
      <c r="AY897" s="122">
        <f>SUMPRODUCT(AN897:AW897,幕後結果_最佳化!$Z$1005:$AI$1005)</f>
        <v>4.2559196702152566E-2</v>
      </c>
      <c r="AZ897" s="122">
        <f>(SUMPRODUCT(AN897:AW897,MMULT(AN897:AW897,幕後結果!$AB$9:$AK$18)))*252</f>
        <v>4.8312263493012569E-2</v>
      </c>
      <c r="BA897" s="122">
        <f t="shared" si="181"/>
        <v>0.21980050840025955</v>
      </c>
      <c r="BB897" s="98">
        <f t="shared" si="182"/>
        <v>-1.5505118724604024E-3</v>
      </c>
      <c r="BC897" s="56"/>
      <c r="BD897" s="56"/>
    </row>
    <row r="898" spans="1:56">
      <c r="A898" s="91">
        <v>897</v>
      </c>
      <c r="B898" s="122">
        <v>0.34579884085755586</v>
      </c>
      <c r="C898" s="122">
        <v>0.12364771579210476</v>
      </c>
      <c r="D898" s="122">
        <v>0.30614872148105121</v>
      </c>
      <c r="E898" s="122">
        <v>0.87509357652741304</v>
      </c>
      <c r="F898" s="122">
        <v>0.2096681120013093</v>
      </c>
      <c r="G898" s="122">
        <v>0.55545892730739688</v>
      </c>
      <c r="H898" s="122">
        <v>0.21011165537338128</v>
      </c>
      <c r="I898" s="122">
        <v>0.37565569126937248</v>
      </c>
      <c r="J898" s="122">
        <v>0.87527251274467499</v>
      </c>
      <c r="K898" s="100">
        <v>0.24848596707263071</v>
      </c>
      <c r="L898" s="101"/>
      <c r="M898" s="102">
        <v>897</v>
      </c>
      <c r="N898" s="125">
        <v>-0.39668782182804091</v>
      </c>
      <c r="O898" s="125">
        <v>-1.1569435322414336</v>
      </c>
      <c r="P898" s="125">
        <v>-0.50679674143730602</v>
      </c>
      <c r="Q898" s="125">
        <v>1.1508040774889894</v>
      </c>
      <c r="R898" s="125">
        <v>-0.80757336636747656</v>
      </c>
      <c r="S898" s="125">
        <v>0.13946571653136139</v>
      </c>
      <c r="T898" s="125">
        <v>-0.80603388601464632</v>
      </c>
      <c r="U898" s="122">
        <v>-0.31691067395836908</v>
      </c>
      <c r="V898" s="122">
        <v>1.1516742084404856</v>
      </c>
      <c r="W898" s="94">
        <v>-0.67926189759099176</v>
      </c>
      <c r="X898" s="56"/>
      <c r="Y898" s="95">
        <v>897</v>
      </c>
      <c r="Z898" s="122">
        <f>(幕後結果!$AB$2+幕後結果!$AB$4*幕後結果_最佳化!$N1899)*12/3</f>
        <v>-0.54079824756779038</v>
      </c>
      <c r="AA898" s="122">
        <f>(幕後結果!$AC$2+幕後結果!$AC$4*幕後結果_最佳化!$O1899)*12/3</f>
        <v>-3.0067374947187506</v>
      </c>
      <c r="AB898" s="122">
        <f>(幕後結果!$AD$2+幕後結果!$AD$4*幕後結果_最佳化!$P1899)*12/3</f>
        <v>-0.2134678933821671</v>
      </c>
      <c r="AC898" s="122">
        <f>(幕後結果!$AE$2+幕後結果!$AE$4*幕後結果_最佳化!$Q1899)*12/3</f>
        <v>1.3790911630195886</v>
      </c>
      <c r="AD898" s="122">
        <f>(幕後結果!$AF$2+幕後結果!$AF$4*幕後結果_最佳化!$R1899)*12/3</f>
        <v>-0.68864450729449167</v>
      </c>
      <c r="AE898" s="122">
        <f>(幕後結果!$AG$2+幕後結果!$AG$4*幕後結果_最佳化!$S1899)*12/3</f>
        <v>0.5126482050648562</v>
      </c>
      <c r="AF898" s="122">
        <f>(幕後結果!$AH$2+幕後結果!$AH$4*幕後結果_最佳化!$T1899)*12/3</f>
        <v>8.2949853295073428E-3</v>
      </c>
      <c r="AG898" s="122">
        <f>(幕後結果!$AI$2+幕後結果!$AI$4*幕後結果_最佳化!$U1899)*12/3</f>
        <v>-1.5077715375851612</v>
      </c>
      <c r="AH898" s="122">
        <f>(幕後結果!$AJ$2+幕後結果!$AJ$4*幕後結果_最佳化!$V1899)*12/3</f>
        <v>0.18063098592814741</v>
      </c>
      <c r="AI898" s="96">
        <f>(幕後結果!$AK$2+幕後結果!$AK$4*幕後結果_最佳化!$W1899)*12/3</f>
        <v>-1.0617987665700868</v>
      </c>
      <c r="AJ898" s="56"/>
      <c r="AK898" s="56"/>
      <c r="AL898" s="56"/>
      <c r="AM898" s="104">
        <v>897</v>
      </c>
      <c r="AN898" s="122">
        <f t="shared" si="170"/>
        <v>0.13126698328095832</v>
      </c>
      <c r="AO898" s="122">
        <f t="shared" si="171"/>
        <v>0.13827078942524376</v>
      </c>
      <c r="AP898" s="122">
        <f t="shared" si="172"/>
        <v>0.16390309380260609</v>
      </c>
      <c r="AQ898" s="122">
        <f t="shared" si="173"/>
        <v>0.13595913672576801</v>
      </c>
      <c r="AR898" s="122">
        <f t="shared" si="174"/>
        <v>0.12566578348786422</v>
      </c>
      <c r="AS898" s="122">
        <f t="shared" si="175"/>
        <v>6.4809518642034658E-2</v>
      </c>
      <c r="AT898" s="122">
        <f t="shared" si="176"/>
        <v>0.10922609684416533</v>
      </c>
      <c r="AU898" s="122">
        <f t="shared" si="177"/>
        <v>2.2073398462046916E-2</v>
      </c>
      <c r="AV898" s="122">
        <f t="shared" si="178"/>
        <v>3.0317159665183495E-2</v>
      </c>
      <c r="AW898" s="122">
        <f t="shared" si="179"/>
        <v>7.8508039664129239E-2</v>
      </c>
      <c r="AX898" s="122">
        <f t="shared" si="180"/>
        <v>0.99999999999999989</v>
      </c>
      <c r="AY898" s="122">
        <f>SUMPRODUCT(AN898:AW898,幕後結果_最佳化!$Z$1005:$AI$1005)</f>
        <v>9.0862766806172834E-2</v>
      </c>
      <c r="AZ898" s="122">
        <f>(SUMPRODUCT(AN898:AW898,MMULT(AN898:AW898,幕後結果!$AB$9:$AK$18)))*252</f>
        <v>4.6322501775918207E-2</v>
      </c>
      <c r="BA898" s="122">
        <f t="shared" si="181"/>
        <v>0.21522662887272617</v>
      </c>
      <c r="BB898" s="98">
        <f t="shared" si="182"/>
        <v>0.22284773523324344</v>
      </c>
      <c r="BC898" s="56"/>
      <c r="BD898" s="56"/>
    </row>
    <row r="899" spans="1:56">
      <c r="A899" s="91">
        <v>898</v>
      </c>
      <c r="B899" s="122">
        <v>0.23842576029848561</v>
      </c>
      <c r="C899" s="122">
        <v>0.11812301734708686</v>
      </c>
      <c r="D899" s="122">
        <v>0.30370956194864518</v>
      </c>
      <c r="E899" s="122">
        <v>0.88858844070223308</v>
      </c>
      <c r="F899" s="122">
        <v>0.57201716133788949</v>
      </c>
      <c r="G899" s="122">
        <v>0.47292452626963022</v>
      </c>
      <c r="H899" s="122">
        <v>0.40080660104167221</v>
      </c>
      <c r="I899" s="122">
        <v>0.71777907798050622</v>
      </c>
      <c r="J899" s="122">
        <v>0.29859933965029395</v>
      </c>
      <c r="K899" s="100">
        <v>0.7770233765575798</v>
      </c>
      <c r="L899" s="101"/>
      <c r="M899" s="102">
        <v>898</v>
      </c>
      <c r="N899" s="125">
        <v>-0.71137559101137759</v>
      </c>
      <c r="O899" s="125">
        <v>-1.184422053225662</v>
      </c>
      <c r="P899" s="125">
        <v>-0.51376096279464911</v>
      </c>
      <c r="Q899" s="125">
        <v>1.2190555253969997</v>
      </c>
      <c r="R899" s="125">
        <v>0.18151204795268083</v>
      </c>
      <c r="S899" s="125">
        <v>-6.7920333244998271E-2</v>
      </c>
      <c r="T899" s="125">
        <v>-0.25125986626003538</v>
      </c>
      <c r="U899" s="122">
        <v>0.57625646548597786</v>
      </c>
      <c r="V899" s="122">
        <v>-0.52843322908483592</v>
      </c>
      <c r="W899" s="94">
        <v>0.76217888431544167</v>
      </c>
      <c r="X899" s="56"/>
      <c r="Y899" s="95">
        <v>898</v>
      </c>
      <c r="Z899" s="122">
        <f>(幕後結果!$AB$2+幕後結果!$AB$4*幕後結果_最佳化!$N1900)*12/3</f>
        <v>-0.9314989722927467</v>
      </c>
      <c r="AA899" s="122">
        <f>(幕後結果!$AC$2+幕後結果!$AC$4*幕後結果_最佳化!$O1900)*12/3</f>
        <v>-3.0719465706143736</v>
      </c>
      <c r="AB899" s="122">
        <f>(幕後結果!$AD$2+幕後結果!$AD$4*幕後結果_最佳化!$P1900)*12/3</f>
        <v>-0.31706735695445964</v>
      </c>
      <c r="AC899" s="122">
        <f>(幕後結果!$AE$2+幕後結果!$AE$4*幕後結果_最佳化!$Q1900)*12/3</f>
        <v>1.4034434950680099</v>
      </c>
      <c r="AD899" s="122">
        <f>(幕後結果!$AF$2+幕後結果!$AF$4*幕後結果_最佳化!$R1900)*12/3</f>
        <v>-9.3834974450549974E-3</v>
      </c>
      <c r="AE899" s="122">
        <f>(幕後結果!$AG$2+幕後結果!$AG$4*幕後結果_最佳化!$S1900)*12/3</f>
        <v>0.41996420317926458</v>
      </c>
      <c r="AF899" s="122">
        <f>(幕後結果!$AH$2+幕後結果!$AH$4*幕後結果_最佳化!$T1900)*12/3</f>
        <v>0.67704792878967479</v>
      </c>
      <c r="AG899" s="122">
        <f>(幕後結果!$AI$2+幕後結果!$AI$4*幕後結果_最佳化!$U1900)*12/3</f>
        <v>-0.47459007669223335</v>
      </c>
      <c r="AH899" s="122">
        <f>(幕後結果!$AJ$2+幕後結果!$AJ$4*幕後結果_最佳化!$V1900)*12/3</f>
        <v>-0.74845650139417874</v>
      </c>
      <c r="AI899" s="96">
        <f>(幕後結果!$AK$2+幕後結果!$AK$4*幕後結果_最佳化!$W1900)*12/3</f>
        <v>-0.34221485825334019</v>
      </c>
      <c r="AJ899" s="56"/>
      <c r="AK899" s="56"/>
      <c r="AL899" s="56"/>
      <c r="AM899" s="104">
        <v>898</v>
      </c>
      <c r="AN899" s="122">
        <f t="shared" si="170"/>
        <v>7.1085146834456728E-2</v>
      </c>
      <c r="AO899" s="122">
        <f t="shared" si="171"/>
        <v>8.8793529725104237E-2</v>
      </c>
      <c r="AP899" s="122">
        <f t="shared" si="172"/>
        <v>9.8550265605623508E-2</v>
      </c>
      <c r="AQ899" s="122">
        <f t="shared" si="173"/>
        <v>1.6740006097469062E-2</v>
      </c>
      <c r="AR899" s="122">
        <f t="shared" si="174"/>
        <v>0.15545268885150657</v>
      </c>
      <c r="AS899" s="122">
        <f t="shared" si="175"/>
        <v>7.4087544670633526E-2</v>
      </c>
      <c r="AT899" s="122">
        <f t="shared" si="176"/>
        <v>0.14373951332283766</v>
      </c>
      <c r="AU899" s="122">
        <f t="shared" si="177"/>
        <v>0.11983362124236031</v>
      </c>
      <c r="AV899" s="122">
        <f t="shared" si="178"/>
        <v>0.17467621604062683</v>
      </c>
      <c r="AW899" s="122">
        <f t="shared" si="179"/>
        <v>5.7041467609381488E-2</v>
      </c>
      <c r="AX899" s="122">
        <f t="shared" si="180"/>
        <v>0.99999999999999989</v>
      </c>
      <c r="AY899" s="122">
        <f>SUMPRODUCT(AN899:AW899,幕後結果_最佳化!$Z$1005:$AI$1005)</f>
        <v>7.4025547781649721E-3</v>
      </c>
      <c r="AZ899" s="122">
        <f>(SUMPRODUCT(AN899:AW899,MMULT(AN899:AW899,幕後結果!$AB$9:$AK$18)))*252</f>
        <v>4.5479942827098822E-2</v>
      </c>
      <c r="BA899" s="122">
        <f t="shared" si="181"/>
        <v>0.21326027015620799</v>
      </c>
      <c r="BB899" s="98">
        <f t="shared" si="182"/>
        <v>-0.16645128131852222</v>
      </c>
      <c r="BC899" s="56"/>
      <c r="BD899" s="56"/>
    </row>
    <row r="900" spans="1:56">
      <c r="A900" s="91">
        <v>899</v>
      </c>
      <c r="B900" s="122">
        <v>0.25329102947216997</v>
      </c>
      <c r="C900" s="122">
        <v>0.41562668028725369</v>
      </c>
      <c r="D900" s="122">
        <v>0.36122946942833378</v>
      </c>
      <c r="E900" s="122">
        <v>0.31743874841543884</v>
      </c>
      <c r="F900" s="122">
        <v>0.92194889891830289</v>
      </c>
      <c r="G900" s="122">
        <v>0.59521845102585869</v>
      </c>
      <c r="H900" s="122">
        <v>0.66307573124914398</v>
      </c>
      <c r="I900" s="122">
        <v>0.98081353855531805</v>
      </c>
      <c r="J900" s="122">
        <v>0.9862808454244556</v>
      </c>
      <c r="K900" s="100">
        <v>7.4059763101554932E-2</v>
      </c>
      <c r="L900" s="101"/>
      <c r="M900" s="102">
        <v>899</v>
      </c>
      <c r="N900" s="125">
        <v>-0.66416914539402394</v>
      </c>
      <c r="O900" s="125">
        <v>-0.213094363993002</v>
      </c>
      <c r="P900" s="125">
        <v>-0.355174404095009</v>
      </c>
      <c r="Q900" s="125">
        <v>-0.47487300042849073</v>
      </c>
      <c r="R900" s="125">
        <v>1.41830340793423</v>
      </c>
      <c r="S900" s="125">
        <v>0.24098970202264083</v>
      </c>
      <c r="T900" s="125">
        <v>0.42087202028182585</v>
      </c>
      <c r="U900" s="122">
        <v>2.070848856245278</v>
      </c>
      <c r="V900" s="122">
        <v>2.2052250080588989</v>
      </c>
      <c r="W900" s="94">
        <v>-1.4462056616765426</v>
      </c>
      <c r="X900" s="56"/>
      <c r="Y900" s="95">
        <v>899</v>
      </c>
      <c r="Z900" s="122">
        <f>(幕後結果!$AB$2+幕後結果!$AB$4*幕後結果_最佳化!$N1901)*12/3</f>
        <v>-0.87288979100091169</v>
      </c>
      <c r="AA900" s="122">
        <f>(幕後結果!$AC$2+幕後結果!$AC$4*幕後結果_最佳化!$O1901)*12/3</f>
        <v>-1.7292846426278452</v>
      </c>
      <c r="AB900" s="122">
        <f>(幕後結果!$AD$2+幕後結果!$AD$4*幕後結果_最佳化!$P1901)*12/3</f>
        <v>-6.6869806100007589E-2</v>
      </c>
      <c r="AC900" s="122">
        <f>(幕後結果!$AE$2+幕後結果!$AE$4*幕後結果_最佳化!$Q1901)*12/3</f>
        <v>0.38334464099874915</v>
      </c>
      <c r="AD900" s="122">
        <f>(幕後結果!$AF$2+幕後結果!$AF$4*幕後結果_最佳化!$R1901)*12/3</f>
        <v>0.80204610473000859</v>
      </c>
      <c r="AE900" s="122">
        <f>(幕後結果!$AG$2+幕後結果!$AG$4*幕後結果_最佳化!$S1901)*12/3</f>
        <v>0.12188202505506777</v>
      </c>
      <c r="AF900" s="122">
        <f>(幕後結果!$AH$2+幕後結果!$AH$4*幕後結果_最佳化!$T1901)*12/3</f>
        <v>1.7475472547614206</v>
      </c>
      <c r="AG900" s="122">
        <f>(幕後結果!$AI$2+幕後結果!$AI$4*幕後結果_最佳化!$U1901)*12/3</f>
        <v>1.4810871027942774</v>
      </c>
      <c r="AH900" s="122">
        <f>(幕後結果!$AJ$2+幕後結果!$AJ$4*幕後結果_最佳化!$V1901)*12/3</f>
        <v>1.8308035346920015</v>
      </c>
      <c r="AI900" s="96">
        <f>(幕後結果!$AK$2+幕後結果!$AK$4*幕後結果_最佳化!$W1901)*12/3</f>
        <v>-0.83327573006593114</v>
      </c>
      <c r="AJ900" s="56"/>
      <c r="AK900" s="56"/>
      <c r="AL900" s="56"/>
      <c r="AM900" s="104">
        <v>899</v>
      </c>
      <c r="AN900" s="122">
        <f t="shared" ref="AN900:AN963" si="183">B1901/SUM($B1901:$K1901)</f>
        <v>3.3388824220579469E-2</v>
      </c>
      <c r="AO900" s="122">
        <f t="shared" ref="AO900:AO963" si="184">C1901/SUM($B1901:$K1901)</f>
        <v>2.2656797931870819E-2</v>
      </c>
      <c r="AP900" s="122">
        <f t="shared" ref="AP900:AP963" si="185">D1901/SUM($B1901:$K1901)</f>
        <v>0.10764817206323081</v>
      </c>
      <c r="AQ900" s="122">
        <f t="shared" ref="AQ900:AQ963" si="186">E1901/SUM($B1901:$K1901)</f>
        <v>0.19551892743917609</v>
      </c>
      <c r="AR900" s="122">
        <f t="shared" ref="AR900:AR963" si="187">F1901/SUM($B1901:$K1901)</f>
        <v>1.8893737130924317E-2</v>
      </c>
      <c r="AS900" s="122">
        <f t="shared" ref="AS900:AS963" si="188">G1901/SUM($B1901:$K1901)</f>
        <v>0.14299625853079218</v>
      </c>
      <c r="AT900" s="122">
        <f t="shared" ref="AT900:AT963" si="189">H1901/SUM($B1901:$K1901)</f>
        <v>7.8126963601626659E-2</v>
      </c>
      <c r="AU900" s="122">
        <f t="shared" ref="AU900:AU963" si="190">I1901/SUM($B1901:$K1901)</f>
        <v>0.16664689583405157</v>
      </c>
      <c r="AV900" s="122">
        <f t="shared" ref="AV900:AV963" si="191">J1901/SUM($B1901:$K1901)</f>
        <v>4.3709098024888177E-2</v>
      </c>
      <c r="AW900" s="122">
        <f t="shared" ref="AW900:AW963" si="192">K1901/SUM($B1901:$K1901)</f>
        <v>0.19041432522286003</v>
      </c>
      <c r="AX900" s="122">
        <f t="shared" ref="AX900:AX963" si="193">SUM(AN900:AW900)</f>
        <v>1</v>
      </c>
      <c r="AY900" s="122">
        <f>SUMPRODUCT(AN900:AW900,幕後結果_最佳化!$Z$1005:$AI$1005)</f>
        <v>0.10507477184348468</v>
      </c>
      <c r="AZ900" s="122">
        <f>(SUMPRODUCT(AN900:AW900,MMULT(AN900:AW900,幕後結果!$AB$9:$AK$18)))*252</f>
        <v>4.5420234902873426E-2</v>
      </c>
      <c r="BA900" s="122">
        <f t="shared" ref="BA900:BA963" si="194">AZ900^0.5</f>
        <v>0.21312023578926856</v>
      </c>
      <c r="BB900" s="98">
        <f t="shared" ref="BB900:BB963" si="195">(AY900-$BC$2)/$BA900</f>
        <v>0.29173565622817044</v>
      </c>
      <c r="BC900" s="56"/>
      <c r="BD900" s="56"/>
    </row>
    <row r="901" spans="1:56">
      <c r="A901" s="91">
        <v>900</v>
      </c>
      <c r="B901" s="122">
        <v>0.34588779240843448</v>
      </c>
      <c r="C901" s="122">
        <v>0.89910869145787409</v>
      </c>
      <c r="D901" s="122">
        <v>0.58590031140401955</v>
      </c>
      <c r="E901" s="122">
        <v>0.85157279420967846</v>
      </c>
      <c r="F901" s="122">
        <v>0.2361736853016525</v>
      </c>
      <c r="G901" s="122">
        <v>7.3803425416412383E-2</v>
      </c>
      <c r="H901" s="122">
        <v>0.84942948508066785</v>
      </c>
      <c r="I901" s="122">
        <v>0.2795929170764091</v>
      </c>
      <c r="J901" s="122">
        <v>0.15534797946231493</v>
      </c>
      <c r="K901" s="100">
        <v>0.74905748205147105</v>
      </c>
      <c r="L901" s="101"/>
      <c r="M901" s="102">
        <v>900</v>
      </c>
      <c r="N901" s="125">
        <v>-0.39644661297614936</v>
      </c>
      <c r="O901" s="125">
        <v>1.2764892710122828</v>
      </c>
      <c r="P901" s="125">
        <v>0.21701150718489093</v>
      </c>
      <c r="Q901" s="125">
        <v>1.0432027252287839</v>
      </c>
      <c r="R901" s="125">
        <v>-0.71866497199109047</v>
      </c>
      <c r="S901" s="125">
        <v>-1.448036471599891</v>
      </c>
      <c r="T901" s="125">
        <v>1.0339895900654807</v>
      </c>
      <c r="U901" s="122">
        <v>-0.58405124676256903</v>
      </c>
      <c r="V901" s="122">
        <v>-1.0137627809839944</v>
      </c>
      <c r="W901" s="94">
        <v>0.67152673184123446</v>
      </c>
      <c r="X901" s="56"/>
      <c r="Y901" s="95">
        <v>900</v>
      </c>
      <c r="Z901" s="122">
        <f>(幕後結果!$AB$2+幕後結果!$AB$4*幕後結果_最佳化!$N1902)*12/3</f>
        <v>-0.54049877462199181</v>
      </c>
      <c r="AA901" s="122">
        <f>(幕後結果!$AC$2+幕後結果!$AC$4*幕後結果_最佳化!$O1902)*12/3</f>
        <v>0.34673133032307035</v>
      </c>
      <c r="AB901" s="122">
        <f>(幕後結果!$AD$2+幕後結果!$AD$4*幕後結果_最佳化!$P1902)*12/3</f>
        <v>0.6605339364098578</v>
      </c>
      <c r="AC901" s="122">
        <f>(幕後結果!$AE$2+幕後結果!$AE$4*幕後結果_最佳化!$Q1902)*12/3</f>
        <v>1.8927492127141516</v>
      </c>
      <c r="AD901" s="122">
        <f>(幕後結果!$AF$2+幕後結果!$AF$4*幕後結果_最佳化!$R1902)*12/3</f>
        <v>-0.29998503577139279</v>
      </c>
      <c r="AE901" s="122">
        <f>(幕後結果!$AG$2+幕後結果!$AG$4*幕後結果_最佳化!$S1902)*12/3</f>
        <v>6.3822133921453195E-2</v>
      </c>
      <c r="AF901" s="122">
        <f>(幕後結果!$AH$2+幕後結果!$AH$4*幕後結果_最佳化!$T1902)*12/3</f>
        <v>1.8458842622822107</v>
      </c>
      <c r="AG901" s="122">
        <f>(幕後結果!$AI$2+幕後結果!$AI$4*幕後結果_最佳化!$U1902)*12/3</f>
        <v>-1.9851443267927575</v>
      </c>
      <c r="AH901" s="122">
        <f>(幕後結果!$AJ$2+幕後結果!$AJ$4*幕後結果_最佳化!$V1902)*12/3</f>
        <v>-0.1044359702390764</v>
      </c>
      <c r="AI901" s="96">
        <f>(幕後結果!$AK$2+幕後結果!$AK$4*幕後結果_最佳化!$W1902)*12/3</f>
        <v>-0.23285657257390754</v>
      </c>
      <c r="AJ901" s="56"/>
      <c r="AK901" s="56"/>
      <c r="AL901" s="56"/>
      <c r="AM901" s="104">
        <v>900</v>
      </c>
      <c r="AN901" s="122">
        <f t="shared" si="183"/>
        <v>0.10219153508275976</v>
      </c>
      <c r="AO901" s="122">
        <f t="shared" si="184"/>
        <v>4.6775197539020721E-2</v>
      </c>
      <c r="AP901" s="122">
        <f t="shared" si="185"/>
        <v>5.7242949453195247E-2</v>
      </c>
      <c r="AQ901" s="122">
        <f t="shared" si="186"/>
        <v>0.13866127086908431</v>
      </c>
      <c r="AR901" s="122">
        <f t="shared" si="187"/>
        <v>9.3762293854649292E-2</v>
      </c>
      <c r="AS901" s="122">
        <f t="shared" si="188"/>
        <v>9.3373846706601954E-2</v>
      </c>
      <c r="AT901" s="122">
        <f t="shared" si="189"/>
        <v>0.18800500312462476</v>
      </c>
      <c r="AU901" s="122">
        <f t="shared" si="190"/>
        <v>0.17719286490858974</v>
      </c>
      <c r="AV901" s="122">
        <f t="shared" si="191"/>
        <v>8.453658933216221E-2</v>
      </c>
      <c r="AW901" s="122">
        <f t="shared" si="192"/>
        <v>1.8258449129311977E-2</v>
      </c>
      <c r="AX901" s="122">
        <f t="shared" si="193"/>
        <v>1</v>
      </c>
      <c r="AY901" s="122">
        <f>SUMPRODUCT(AN901:AW901,幕後結果_最佳化!$Z$1005:$AI$1005)</f>
        <v>0.17669418377636451</v>
      </c>
      <c r="AZ901" s="122">
        <f>(SUMPRODUCT(AN901:AW901,MMULT(AN901:AW901,幕後結果!$AB$9:$AK$18)))*252</f>
        <v>4.8460122422842443E-2</v>
      </c>
      <c r="BA901" s="122">
        <f t="shared" si="194"/>
        <v>0.22013659946233938</v>
      </c>
      <c r="BB901" s="98">
        <f t="shared" si="195"/>
        <v>0.60777800739696541</v>
      </c>
      <c r="BC901" s="56"/>
      <c r="BD901" s="56"/>
    </row>
    <row r="902" spans="1:56">
      <c r="A902" s="91">
        <v>901</v>
      </c>
      <c r="B902" s="122">
        <v>3.1040414873302113E-2</v>
      </c>
      <c r="C902" s="122">
        <v>0.11961596033711452</v>
      </c>
      <c r="D902" s="122">
        <v>0.99811126104425951</v>
      </c>
      <c r="E902" s="122">
        <v>0.25220176644525871</v>
      </c>
      <c r="F902" s="122">
        <v>0.52144145623415672</v>
      </c>
      <c r="G902" s="122">
        <v>0.95878465674526536</v>
      </c>
      <c r="H902" s="122">
        <v>0.85386616125318437</v>
      </c>
      <c r="I902" s="122">
        <v>0.53680450306582972</v>
      </c>
      <c r="J902" s="122">
        <v>0.57929838048909188</v>
      </c>
      <c r="K902" s="100">
        <v>0.57916962490174351</v>
      </c>
      <c r="L902" s="101"/>
      <c r="M902" s="102">
        <v>901</v>
      </c>
      <c r="N902" s="125">
        <v>-1.8657180015800978</v>
      </c>
      <c r="O902" s="125">
        <v>-1.176908771526787</v>
      </c>
      <c r="P902" s="125">
        <v>2.8961699281377116</v>
      </c>
      <c r="Q902" s="125">
        <v>-0.66757717290048157</v>
      </c>
      <c r="R902" s="125">
        <v>5.3771661699705174E-2</v>
      </c>
      <c r="S902" s="125">
        <v>1.7367535196706392</v>
      </c>
      <c r="T902" s="125">
        <v>1.0531599785353378</v>
      </c>
      <c r="U902" s="122">
        <v>9.2386463656492598E-2</v>
      </c>
      <c r="V902" s="122">
        <v>0.2000988931210812</v>
      </c>
      <c r="W902" s="94">
        <v>0.19976963522313651</v>
      </c>
      <c r="X902" s="56"/>
      <c r="Y902" s="95">
        <v>901</v>
      </c>
      <c r="Z902" s="122">
        <f>(幕後結果!$AB$2+幕後結果!$AB$4*幕後結果_最佳化!$N1903)*12/3</f>
        <v>-2.3646732502774706</v>
      </c>
      <c r="AA902" s="122">
        <f>(幕後結果!$AC$2+幕後結果!$AC$4*幕後結果_最佳化!$O1903)*12/3</f>
        <v>-3.1618878459807944</v>
      </c>
      <c r="AB902" s="122">
        <f>(幕後結果!$AD$2+幕後結果!$AD$4*幕後結果_最佳化!$P1903)*12/3</f>
        <v>2.2888435548341564</v>
      </c>
      <c r="AC902" s="122">
        <f>(幕後結果!$AE$2+幕後結果!$AE$4*幕後結果_最佳化!$Q1903)*12/3</f>
        <v>0.77173555516247916</v>
      </c>
      <c r="AD902" s="122">
        <f>(幕後結果!$AF$2+幕後結果!$AF$4*幕後結果_最佳化!$R1903)*12/3</f>
        <v>0.12456435583150845</v>
      </c>
      <c r="AE902" s="122">
        <f>(幕後結果!$AG$2+幕後結果!$AG$4*幕後結果_最佳化!$S1903)*12/3</f>
        <v>1.0707209398262307</v>
      </c>
      <c r="AF902" s="122">
        <f>(幕後結果!$AH$2+幕後結果!$AH$4*幕後結果_最佳化!$T1903)*12/3</f>
        <v>1.9593625442593217</v>
      </c>
      <c r="AG902" s="122">
        <f>(幕後結果!$AI$2+幕後結果!$AI$4*幕後結果_最佳化!$U1903)*12/3</f>
        <v>-1.5345476866734018</v>
      </c>
      <c r="AH902" s="122">
        <f>(幕後結果!$AJ$2+幕後結果!$AJ$4*幕後結果_最佳化!$V1903)*12/3</f>
        <v>3.0697128140783889E-2</v>
      </c>
      <c r="AI902" s="96">
        <f>(幕後結果!$AK$2+幕後結果!$AK$4*幕後結果_最佳化!$W1903)*12/3</f>
        <v>-0.7258158624197758</v>
      </c>
      <c r="AJ902" s="56"/>
      <c r="AK902" s="56"/>
      <c r="AL902" s="56"/>
      <c r="AM902" s="104">
        <v>901</v>
      </c>
      <c r="AN902" s="122">
        <f t="shared" si="183"/>
        <v>0.11714771431354669</v>
      </c>
      <c r="AO902" s="122">
        <f t="shared" si="184"/>
        <v>5.6254113325513347E-2</v>
      </c>
      <c r="AP902" s="122">
        <f t="shared" si="185"/>
        <v>5.1565649594561794E-2</v>
      </c>
      <c r="AQ902" s="122">
        <f t="shared" si="186"/>
        <v>0.13867887752893168</v>
      </c>
      <c r="AR902" s="122">
        <f t="shared" si="187"/>
        <v>0.13408739389773106</v>
      </c>
      <c r="AS902" s="122">
        <f t="shared" si="188"/>
        <v>1.8356112304837708E-2</v>
      </c>
      <c r="AT902" s="122">
        <f t="shared" si="189"/>
        <v>0.10853857809084688</v>
      </c>
      <c r="AU902" s="122">
        <f t="shared" si="190"/>
        <v>0.10836296997396211</v>
      </c>
      <c r="AV902" s="122">
        <f t="shared" si="191"/>
        <v>0.1340861418700029</v>
      </c>
      <c r="AW902" s="122">
        <f t="shared" si="192"/>
        <v>0.13292244910006562</v>
      </c>
      <c r="AX902" s="122">
        <f t="shared" si="193"/>
        <v>0.99999999999999978</v>
      </c>
      <c r="AY902" s="122">
        <f>SUMPRODUCT(AN902:AW902,幕後結果_最佳化!$Z$1005:$AI$1005)</f>
        <v>4.8833077998053094E-2</v>
      </c>
      <c r="AZ902" s="122">
        <f>(SUMPRODUCT(AN902:AW902,MMULT(AN902:AW902,幕後結果!$AB$9:$AK$18)))*252</f>
        <v>4.1117337445766275E-2</v>
      </c>
      <c r="BA902" s="122">
        <f t="shared" si="194"/>
        <v>0.20277410447531577</v>
      </c>
      <c r="BB902" s="98">
        <f t="shared" si="195"/>
        <v>2.9259544819123306E-2</v>
      </c>
      <c r="BC902" s="56"/>
      <c r="BD902" s="56"/>
    </row>
    <row r="903" spans="1:56">
      <c r="A903" s="91">
        <v>902</v>
      </c>
      <c r="B903" s="122">
        <v>0.8347699421291368</v>
      </c>
      <c r="C903" s="122">
        <v>0.39555052923031275</v>
      </c>
      <c r="D903" s="122">
        <v>0.39890180574934608</v>
      </c>
      <c r="E903" s="122">
        <v>0.21124672797533717</v>
      </c>
      <c r="F903" s="122">
        <v>0.80915897295352224</v>
      </c>
      <c r="G903" s="122">
        <v>0.13614664824969247</v>
      </c>
      <c r="H903" s="122">
        <v>0.29845419878989077</v>
      </c>
      <c r="I903" s="122">
        <v>0.98461104026878821</v>
      </c>
      <c r="J903" s="122">
        <v>0.51606015778592695</v>
      </c>
      <c r="K903" s="100">
        <v>0.36296198229369536</v>
      </c>
      <c r="L903" s="101"/>
      <c r="M903" s="102">
        <v>902</v>
      </c>
      <c r="N903" s="125">
        <v>0.97318751304373186</v>
      </c>
      <c r="O903" s="125">
        <v>-0.26488110000601722</v>
      </c>
      <c r="P903" s="125">
        <v>-0.2561906713636789</v>
      </c>
      <c r="Q903" s="125">
        <v>-0.80210286829642641</v>
      </c>
      <c r="R903" s="125">
        <v>0.87480125528666441</v>
      </c>
      <c r="S903" s="125">
        <v>-1.0977966457050228</v>
      </c>
      <c r="T903" s="125">
        <v>-0.52885160262168562</v>
      </c>
      <c r="U903" s="122">
        <v>2.1599321888855449</v>
      </c>
      <c r="V903" s="122">
        <v>4.0267725238515774E-2</v>
      </c>
      <c r="W903" s="94">
        <v>-0.35055267670376394</v>
      </c>
      <c r="X903" s="56"/>
      <c r="Y903" s="95">
        <v>902</v>
      </c>
      <c r="Z903" s="122">
        <f>(幕後結果!$AB$2+幕後結果!$AB$4*幕後結果_最佳化!$N1904)*12/3</f>
        <v>1.1599710181275356</v>
      </c>
      <c r="AA903" s="122">
        <f>(幕後結果!$AC$2+幕後結果!$AC$4*幕後結果_最佳化!$O1904)*12/3</f>
        <v>-1.6583886875204772</v>
      </c>
      <c r="AB903" s="122">
        <f>(幕後結果!$AD$2+幕後結果!$AD$4*幕後結果_最佳化!$P1904)*12/3</f>
        <v>0.50672573567103729</v>
      </c>
      <c r="AC903" s="122">
        <f>(幕後結果!$AE$2+幕後結果!$AE$4*幕後結果_最佳化!$Q1904)*12/3</f>
        <v>0.25795519348987406</v>
      </c>
      <c r="AD903" s="122">
        <f>(幕後結果!$AF$2+幕後結果!$AF$4*幕後結果_最佳化!$R1904)*12/3</f>
        <v>0.35044952982821326</v>
      </c>
      <c r="AE903" s="122">
        <f>(幕後結果!$AG$2+幕後結果!$AG$4*幕後結果_最佳化!$S1904)*12/3</f>
        <v>-0.73437036842857983</v>
      </c>
      <c r="AF903" s="122">
        <f>(幕後結果!$AH$2+幕後結果!$AH$4*幕後結果_最佳化!$T1904)*12/3</f>
        <v>1.2191052089717878</v>
      </c>
      <c r="AG903" s="122">
        <f>(幕後結果!$AI$2+幕後結果!$AI$4*幕後結果_最佳化!$U1904)*12/3</f>
        <v>2.2615717818801548</v>
      </c>
      <c r="AH903" s="122">
        <f>(幕後結果!$AJ$2+幕後結果!$AJ$4*幕後結果_最佳化!$V1904)*12/3</f>
        <v>0.43727689232344963</v>
      </c>
      <c r="AI903" s="96">
        <f>(幕後結果!$AK$2+幕後結果!$AK$4*幕後結果_最佳化!$W1904)*12/3</f>
        <v>-0.34769544704278105</v>
      </c>
      <c r="AJ903" s="56"/>
      <c r="AK903" s="56"/>
      <c r="AL903" s="56"/>
      <c r="AM903" s="104">
        <v>902</v>
      </c>
      <c r="AN903" s="122">
        <f t="shared" si="183"/>
        <v>1.8981300198231573E-2</v>
      </c>
      <c r="AO903" s="122">
        <f t="shared" si="184"/>
        <v>0.10927590152549826</v>
      </c>
      <c r="AP903" s="122">
        <f t="shared" si="185"/>
        <v>8.6944116836852992E-2</v>
      </c>
      <c r="AQ903" s="122">
        <f t="shared" si="186"/>
        <v>0.14271594237467636</v>
      </c>
      <c r="AR903" s="122">
        <f t="shared" si="187"/>
        <v>0.17665893356688289</v>
      </c>
      <c r="AS903" s="122">
        <f t="shared" si="188"/>
        <v>5.5465375223388909E-2</v>
      </c>
      <c r="AT903" s="122">
        <f t="shared" si="189"/>
        <v>8.057913469573276E-2</v>
      </c>
      <c r="AU903" s="122">
        <f t="shared" si="190"/>
        <v>0.11822709606872268</v>
      </c>
      <c r="AV903" s="122">
        <f t="shared" si="191"/>
        <v>0.10908972231930909</v>
      </c>
      <c r="AW903" s="122">
        <f t="shared" si="192"/>
        <v>0.1020624771907044</v>
      </c>
      <c r="AX903" s="122">
        <f t="shared" si="193"/>
        <v>1</v>
      </c>
      <c r="AY903" s="122">
        <f>SUMPRODUCT(AN903:AW903,幕後結果_最佳化!$Z$1005:$AI$1005)</f>
        <v>-2.5834858761787809E-2</v>
      </c>
      <c r="AZ903" s="122">
        <f>(SUMPRODUCT(AN903:AW903,MMULT(AN903:AW903,幕後結果!$AB$9:$AK$18)))*252</f>
        <v>4.0037878094376658E-2</v>
      </c>
      <c r="BA903" s="122">
        <f t="shared" si="194"/>
        <v>0.20009467282858046</v>
      </c>
      <c r="BB903" s="98">
        <f t="shared" si="195"/>
        <v>-0.34351168769331719</v>
      </c>
      <c r="BC903" s="56"/>
      <c r="BD903" s="56"/>
    </row>
    <row r="904" spans="1:56">
      <c r="A904" s="91">
        <v>903</v>
      </c>
      <c r="B904" s="122">
        <v>8.90543612087773E-2</v>
      </c>
      <c r="C904" s="122">
        <v>0.48965787880396849</v>
      </c>
      <c r="D904" s="122">
        <v>0.30240124644314936</v>
      </c>
      <c r="E904" s="122">
        <v>6.6951898042994396E-2</v>
      </c>
      <c r="F904" s="122">
        <v>2.7600722123661381E-2</v>
      </c>
      <c r="G904" s="122">
        <v>0.79418070486179748</v>
      </c>
      <c r="H904" s="122">
        <v>0.10017902958867198</v>
      </c>
      <c r="I904" s="122">
        <v>0.61441887694116337</v>
      </c>
      <c r="J904" s="122">
        <v>0.69315289850863016</v>
      </c>
      <c r="K904" s="100">
        <v>0.59421513792880454</v>
      </c>
      <c r="L904" s="101"/>
      <c r="M904" s="102">
        <v>903</v>
      </c>
      <c r="N904" s="125">
        <v>-1.346601153644861</v>
      </c>
      <c r="O904" s="125">
        <v>-2.5926757763912005E-2</v>
      </c>
      <c r="P904" s="125">
        <v>-0.51750670027880474</v>
      </c>
      <c r="Q904" s="125">
        <v>-1.4988837370127497</v>
      </c>
      <c r="R904" s="125">
        <v>-1.917287286008371</v>
      </c>
      <c r="S904" s="125">
        <v>0.82101347948035863</v>
      </c>
      <c r="T904" s="125">
        <v>-1.2805321102969103</v>
      </c>
      <c r="U904" s="122">
        <v>0.29085496435035335</v>
      </c>
      <c r="V904" s="122">
        <v>0.50480727875047571</v>
      </c>
      <c r="W904" s="94">
        <v>0.23840147419622457</v>
      </c>
      <c r="X904" s="56"/>
      <c r="Y904" s="95">
        <v>903</v>
      </c>
      <c r="Z904" s="122">
        <f>(幕後結果!$AB$2+幕後結果!$AB$4*幕後結果_最佳化!$N1905)*12/3</f>
        <v>-1.7201635216929139</v>
      </c>
      <c r="AA904" s="122">
        <f>(幕後結果!$AC$2+幕後結果!$AC$4*幕後結果_最佳化!$O1905)*12/3</f>
        <v>-1.530647186902758</v>
      </c>
      <c r="AB904" s="122">
        <f>(幕後結果!$AD$2+幕後結果!$AD$4*幕後結果_最佳化!$P1905)*12/3</f>
        <v>-0.3939666550433481</v>
      </c>
      <c r="AC904" s="122">
        <f>(幕後結果!$AE$2+幕後結果!$AE$4*幕後結果_最佳化!$Q1905)*12/3</f>
        <v>-0.40575273108797405</v>
      </c>
      <c r="AD904" s="122">
        <f>(幕後結果!$AF$2+幕後結果!$AF$4*幕後結果_最佳化!$R1905)*12/3</f>
        <v>-1.4954491293824725</v>
      </c>
      <c r="AE904" s="122">
        <f>(幕後結果!$AG$2+幕後結果!$AG$4*幕後結果_最佳化!$S1905)*12/3</f>
        <v>-0.47143884132004787</v>
      </c>
      <c r="AF904" s="122">
        <f>(幕後結果!$AH$2+幕後結果!$AH$4*幕後結果_最佳化!$T1905)*12/3</f>
        <v>-0.68085778153715248</v>
      </c>
      <c r="AG904" s="122">
        <f>(幕後結果!$AI$2+幕後結果!$AI$4*幕後結果_最佳化!$U1905)*12/3</f>
        <v>-1.4631229894675883</v>
      </c>
      <c r="AH904" s="122">
        <f>(幕後結果!$AJ$2+幕後結果!$AJ$4*幕後結果_最佳化!$V1905)*12/3</f>
        <v>-0.28113981023635864</v>
      </c>
      <c r="AI904" s="96">
        <f>(幕後結果!$AK$2+幕後結果!$AK$4*幕後結果_最佳化!$W1905)*12/3</f>
        <v>-1.0682205460973639</v>
      </c>
      <c r="AJ904" s="56"/>
      <c r="AK904" s="56"/>
      <c r="AL904" s="56"/>
      <c r="AM904" s="104">
        <v>903</v>
      </c>
      <c r="AN904" s="122">
        <f t="shared" si="183"/>
        <v>4.4079529402200814E-2</v>
      </c>
      <c r="AO904" s="122">
        <f t="shared" si="184"/>
        <v>0.15639319903421686</v>
      </c>
      <c r="AP904" s="122">
        <f t="shared" si="185"/>
        <v>0.12388515581858692</v>
      </c>
      <c r="AQ904" s="122">
        <f t="shared" si="186"/>
        <v>0.13662257816354831</v>
      </c>
      <c r="AR904" s="122">
        <f t="shared" si="187"/>
        <v>6.3446696474619396E-2</v>
      </c>
      <c r="AS904" s="122">
        <f t="shared" si="188"/>
        <v>0.12534171192907392</v>
      </c>
      <c r="AT904" s="122">
        <f t="shared" si="189"/>
        <v>0.1272553580778929</v>
      </c>
      <c r="AU904" s="122">
        <f t="shared" si="190"/>
        <v>0.13937035446784324</v>
      </c>
      <c r="AV904" s="122">
        <f t="shared" si="191"/>
        <v>2.4148416370540347E-2</v>
      </c>
      <c r="AW904" s="122">
        <f t="shared" si="192"/>
        <v>5.9457000261477072E-2</v>
      </c>
      <c r="AX904" s="122">
        <f t="shared" si="193"/>
        <v>0.99999999999999967</v>
      </c>
      <c r="AY904" s="122">
        <f>SUMPRODUCT(AN904:AW904,幕後結果_最佳化!$Z$1005:$AI$1005)</f>
        <v>5.4644719638307533E-3</v>
      </c>
      <c r="AZ904" s="122">
        <f>(SUMPRODUCT(AN904:AW904,MMULT(AN904:AW904,幕後結果!$AB$9:$AK$18)))*252</f>
        <v>4.863367948566328E-2</v>
      </c>
      <c r="BA904" s="122">
        <f t="shared" si="194"/>
        <v>0.22053045024590887</v>
      </c>
      <c r="BB904" s="98">
        <f t="shared" si="195"/>
        <v>-0.16975219519311585</v>
      </c>
      <c r="BC904" s="56"/>
      <c r="BD904" s="56"/>
    </row>
    <row r="905" spans="1:56">
      <c r="A905" s="91">
        <v>904</v>
      </c>
      <c r="B905" s="122">
        <v>0.57086781055861868</v>
      </c>
      <c r="C905" s="122">
        <v>0.96280647507858652</v>
      </c>
      <c r="D905" s="122">
        <v>0.92898878178198641</v>
      </c>
      <c r="E905" s="122">
        <v>0.7306529943311606</v>
      </c>
      <c r="F905" s="122">
        <v>0.20057577327052356</v>
      </c>
      <c r="G905" s="122">
        <v>0.64415185202621328</v>
      </c>
      <c r="H905" s="122">
        <v>0.27336685726480336</v>
      </c>
      <c r="I905" s="122">
        <v>1.5411216297833708E-2</v>
      </c>
      <c r="J905" s="122">
        <v>0.63590968008641546</v>
      </c>
      <c r="K905" s="100">
        <v>0.77577362397416527</v>
      </c>
      <c r="L905" s="101"/>
      <c r="M905" s="102">
        <v>904</v>
      </c>
      <c r="N905" s="125">
        <v>0.17858397425660394</v>
      </c>
      <c r="O905" s="125">
        <v>1.7842253798118375</v>
      </c>
      <c r="P905" s="125">
        <v>1.4683011583621806</v>
      </c>
      <c r="Q905" s="125">
        <v>0.6147890958754274</v>
      </c>
      <c r="R905" s="125">
        <v>-0.8395663971551951</v>
      </c>
      <c r="S905" s="125">
        <v>0.36957887192868571</v>
      </c>
      <c r="T905" s="125">
        <v>-0.60266177653483544</v>
      </c>
      <c r="U905" s="122">
        <v>-2.1593576265240064</v>
      </c>
      <c r="V905" s="122">
        <v>0.34754670125699716</v>
      </c>
      <c r="W905" s="94">
        <v>0.75799704450321348</v>
      </c>
      <c r="X905" s="56"/>
      <c r="Y905" s="95">
        <v>904</v>
      </c>
      <c r="Z905" s="122">
        <f>(幕後結果!$AB$2+幕後結果!$AB$4*幕後結果_最佳化!$N1906)*12/3</f>
        <v>0.17343067917881494</v>
      </c>
      <c r="AA905" s="122">
        <f>(幕後結果!$AC$2+幕後結果!$AC$4*幕後結果_最佳化!$O1906)*12/3</f>
        <v>1.0963902912660106</v>
      </c>
      <c r="AB905" s="122">
        <f>(幕後結果!$AD$2+幕後結果!$AD$4*幕後結果_最佳化!$P1906)*12/3</f>
        <v>1.9688387517925845</v>
      </c>
      <c r="AC905" s="122">
        <f>(幕後結果!$AE$2+幕後結果!$AE$4*幕後結果_最佳化!$Q1906)*12/3</f>
        <v>1.9991615583423208</v>
      </c>
      <c r="AD905" s="122">
        <f>(幕後結果!$AF$2+幕後結果!$AF$4*幕後結果_最佳化!$R1906)*12/3</f>
        <v>-0.26149724710637606</v>
      </c>
      <c r="AE905" s="122">
        <f>(幕後結果!$AG$2+幕後結果!$AG$4*幕後結果_最佳化!$S1906)*12/3</f>
        <v>1.6263712491585067</v>
      </c>
      <c r="AF905" s="122">
        <f>(幕後結果!$AH$2+幕後結果!$AH$4*幕後結果_最佳化!$T1906)*12/3</f>
        <v>0.49132132912549453</v>
      </c>
      <c r="AG905" s="122">
        <f>(幕後結果!$AI$2+幕後結果!$AI$4*幕後結果_最佳化!$U1906)*12/3</f>
        <v>-3.4867580378600205</v>
      </c>
      <c r="AH905" s="122">
        <f>(幕後結果!$AJ$2+幕後結果!$AJ$4*幕後結果_最佳化!$V1906)*12/3</f>
        <v>0.70785650508471187</v>
      </c>
      <c r="AI905" s="96">
        <f>(幕後結果!$AK$2+幕後結果!$AK$4*幕後結果_最佳化!$W1906)*12/3</f>
        <v>2.1190699926479817E-2</v>
      </c>
      <c r="AJ905" s="56"/>
      <c r="AK905" s="56"/>
      <c r="AL905" s="56"/>
      <c r="AM905" s="104">
        <v>904</v>
      </c>
      <c r="AN905" s="122">
        <f t="shared" si="183"/>
        <v>7.8732936984452398E-2</v>
      </c>
      <c r="AO905" s="122">
        <f t="shared" si="184"/>
        <v>0.14020515591923935</v>
      </c>
      <c r="AP905" s="122">
        <f t="shared" si="185"/>
        <v>0.14232358588894906</v>
      </c>
      <c r="AQ905" s="122">
        <f t="shared" si="186"/>
        <v>0.15311364164904331</v>
      </c>
      <c r="AR905" s="122">
        <f t="shared" si="187"/>
        <v>8.3985368022171505E-2</v>
      </c>
      <c r="AS905" s="122">
        <f t="shared" si="188"/>
        <v>1.8703770536190829E-2</v>
      </c>
      <c r="AT905" s="122">
        <f t="shared" si="189"/>
        <v>6.206426856325381E-2</v>
      </c>
      <c r="AU905" s="122">
        <f t="shared" si="190"/>
        <v>9.665222978915218E-2</v>
      </c>
      <c r="AV905" s="122">
        <f t="shared" si="191"/>
        <v>8.6842449304390015E-2</v>
      </c>
      <c r="AW905" s="122">
        <f t="shared" si="192"/>
        <v>0.13737659334315738</v>
      </c>
      <c r="AX905" s="122">
        <f t="shared" si="193"/>
        <v>0.99999999999999978</v>
      </c>
      <c r="AY905" s="122">
        <f>SUMPRODUCT(AN905:AW905,幕後結果_最佳化!$Z$1005:$AI$1005)</f>
        <v>-5.698415740110023E-2</v>
      </c>
      <c r="AZ905" s="122">
        <f>(SUMPRODUCT(AN905:AW905,MMULT(AN905:AW905,幕後結果!$AB$9:$AK$18)))*252</f>
        <v>4.4228454160888817E-2</v>
      </c>
      <c r="BA905" s="122">
        <f t="shared" si="194"/>
        <v>0.21030562084948851</v>
      </c>
      <c r="BB905" s="98">
        <f t="shared" si="195"/>
        <v>-0.4749476357200425</v>
      </c>
      <c r="BC905" s="56"/>
      <c r="BD905" s="56"/>
    </row>
    <row r="906" spans="1:56">
      <c r="A906" s="91">
        <v>905</v>
      </c>
      <c r="B906" s="122">
        <v>0.98706977269815477</v>
      </c>
      <c r="C906" s="122">
        <v>0.50644595485551225</v>
      </c>
      <c r="D906" s="122">
        <v>5.8401898978797329E-2</v>
      </c>
      <c r="E906" s="122">
        <v>0.94429515299207911</v>
      </c>
      <c r="F906" s="122">
        <v>0.31321966693646019</v>
      </c>
      <c r="G906" s="122">
        <v>0.45814195550292935</v>
      </c>
      <c r="H906" s="122">
        <v>0.15815592987267135</v>
      </c>
      <c r="I906" s="122">
        <v>0.46261083038271389</v>
      </c>
      <c r="J906" s="122">
        <v>0.35784833681180173</v>
      </c>
      <c r="K906" s="100">
        <v>0.46679856940899667</v>
      </c>
      <c r="L906" s="101"/>
      <c r="M906" s="102">
        <v>905</v>
      </c>
      <c r="N906" s="125">
        <v>2.2283009265420759</v>
      </c>
      <c r="O906" s="125">
        <v>1.6158315802547476E-2</v>
      </c>
      <c r="P906" s="125">
        <v>-1.5683314582902426</v>
      </c>
      <c r="Q906" s="125">
        <v>1.5918887934678883</v>
      </c>
      <c r="R906" s="125">
        <v>-0.48674460104095441</v>
      </c>
      <c r="S906" s="125">
        <v>-0.10511581407427563</v>
      </c>
      <c r="T906" s="125">
        <v>-1.0020657057622415</v>
      </c>
      <c r="U906" s="122">
        <v>-9.3858373724525282E-2</v>
      </c>
      <c r="V906" s="122">
        <v>-0.36421606219921909</v>
      </c>
      <c r="W906" s="94">
        <v>-8.3319948521492396E-2</v>
      </c>
      <c r="X906" s="56"/>
      <c r="Y906" s="95">
        <v>905</v>
      </c>
      <c r="Z906" s="122">
        <f>(幕後結果!$AB$2+幕後結果!$AB$4*幕後結果_最佳化!$N1907)*12/3</f>
        <v>2.7182575747942033</v>
      </c>
      <c r="AA906" s="122">
        <f>(幕後結果!$AC$2+幕後結果!$AC$4*幕後結果_最佳化!$O1907)*12/3</f>
        <v>-1.1620452554767842</v>
      </c>
      <c r="AB906" s="122">
        <f>(幕後結果!$AD$2+幕後結果!$AD$4*幕後結果_最佳化!$P1907)*12/3</f>
        <v>-0.22295649037195253</v>
      </c>
      <c r="AC906" s="122">
        <f>(幕後結果!$AE$2+幕後結果!$AE$4*幕後結果_最佳化!$Q1907)*12/3</f>
        <v>1.808033277391025</v>
      </c>
      <c r="AD906" s="122">
        <f>(幕後結果!$AF$2+幕後結果!$AF$4*幕後結果_最佳化!$R1907)*12/3</f>
        <v>-0.51117885790666462</v>
      </c>
      <c r="AE906" s="122">
        <f>(幕後結果!$AG$2+幕後結果!$AG$4*幕後結果_最佳化!$S1907)*12/3</f>
        <v>1.2733808844420993</v>
      </c>
      <c r="AF906" s="122">
        <f>(幕後結果!$AH$2+幕後結果!$AH$4*幕後結果_最佳化!$T1907)*12/3</f>
        <v>0.37437498967460892</v>
      </c>
      <c r="AG906" s="122">
        <f>(幕後結果!$AI$2+幕後結果!$AI$4*幕後結果_最佳化!$U1907)*12/3</f>
        <v>6.3850928365816628E-2</v>
      </c>
      <c r="AH906" s="122">
        <f>(幕後結果!$AJ$2+幕後結果!$AJ$4*幕後結果_最佳化!$V1907)*12/3</f>
        <v>-6.1614595055761223E-2</v>
      </c>
      <c r="AI906" s="96">
        <f>(幕後結果!$AK$2+幕後結果!$AK$4*幕後結果_最佳化!$W1907)*12/3</f>
        <v>-5.2636573691096145E-2</v>
      </c>
      <c r="AJ906" s="56"/>
      <c r="AK906" s="56"/>
      <c r="AL906" s="56"/>
      <c r="AM906" s="104">
        <v>905</v>
      </c>
      <c r="AN906" s="122">
        <f t="shared" si="183"/>
        <v>0.14647218456157202</v>
      </c>
      <c r="AO906" s="122">
        <f t="shared" si="184"/>
        <v>0.14961476324879674</v>
      </c>
      <c r="AP906" s="122">
        <f t="shared" si="185"/>
        <v>3.6421980605756708E-2</v>
      </c>
      <c r="AQ906" s="122">
        <f t="shared" si="186"/>
        <v>8.5452640886221079E-2</v>
      </c>
      <c r="AR906" s="122">
        <f t="shared" si="187"/>
        <v>8.0415964561627945E-2</v>
      </c>
      <c r="AS906" s="122">
        <f t="shared" si="188"/>
        <v>3.3422498564472811E-2</v>
      </c>
      <c r="AT906" s="122">
        <f t="shared" si="189"/>
        <v>0.19505322583856327</v>
      </c>
      <c r="AU906" s="122">
        <f t="shared" si="190"/>
        <v>4.689334079147579E-3</v>
      </c>
      <c r="AV906" s="122">
        <f t="shared" si="191"/>
        <v>0.20428284506351255</v>
      </c>
      <c r="AW906" s="122">
        <f t="shared" si="192"/>
        <v>6.4174562590329248E-2</v>
      </c>
      <c r="AX906" s="122">
        <f t="shared" si="193"/>
        <v>0.99999999999999989</v>
      </c>
      <c r="AY906" s="122">
        <f>SUMPRODUCT(AN906:AW906,幕後結果_最佳化!$Z$1005:$AI$1005)</f>
        <v>0.10820587831912551</v>
      </c>
      <c r="AZ906" s="122">
        <f>(SUMPRODUCT(AN906:AW906,MMULT(AN906:AW906,幕後結果!$AB$9:$AK$18)))*252</f>
        <v>5.2675464005456134E-2</v>
      </c>
      <c r="BA906" s="122">
        <f t="shared" si="194"/>
        <v>0.22951135920789659</v>
      </c>
      <c r="BB906" s="98">
        <f t="shared" si="195"/>
        <v>0.28454312041248458</v>
      </c>
      <c r="BC906" s="56"/>
      <c r="BD906" s="56"/>
    </row>
    <row r="907" spans="1:56">
      <c r="A907" s="91">
        <v>906</v>
      </c>
      <c r="B907" s="122">
        <v>0.6664862670281575</v>
      </c>
      <c r="C907" s="122">
        <v>0.94158517356310156</v>
      </c>
      <c r="D907" s="122">
        <v>0.31759454044938917</v>
      </c>
      <c r="E907" s="122">
        <v>0.123789088405865</v>
      </c>
      <c r="F907" s="122">
        <v>0.34259364810664716</v>
      </c>
      <c r="G907" s="122">
        <v>0.47160614107377752</v>
      </c>
      <c r="H907" s="122">
        <v>0.73523864865297828</v>
      </c>
      <c r="I907" s="122">
        <v>0.98622977734980188</v>
      </c>
      <c r="J907" s="122">
        <v>0.81737919987785723</v>
      </c>
      <c r="K907" s="100">
        <v>0.17168868196206288</v>
      </c>
      <c r="L907" s="101"/>
      <c r="M907" s="102">
        <v>906</v>
      </c>
      <c r="N907" s="125">
        <v>0.43023120335405507</v>
      </c>
      <c r="O907" s="125">
        <v>1.5682206239133207</v>
      </c>
      <c r="P907" s="125">
        <v>-0.47443592360780668</v>
      </c>
      <c r="Q907" s="125">
        <v>-1.1562518015791352</v>
      </c>
      <c r="R907" s="125">
        <v>-0.40539484960238548</v>
      </c>
      <c r="S907" s="125">
        <v>-7.1233044940387152E-2</v>
      </c>
      <c r="T907" s="125">
        <v>0.62873478257411397</v>
      </c>
      <c r="U907" s="122">
        <v>2.2037711099501385</v>
      </c>
      <c r="V907" s="122">
        <v>0.90542250003512426</v>
      </c>
      <c r="W907" s="94">
        <v>-0.94751313967564166</v>
      </c>
      <c r="X907" s="56"/>
      <c r="Y907" s="95">
        <v>906</v>
      </c>
      <c r="Z907" s="122">
        <f>(幕後結果!$AB$2+幕後結果!$AB$4*幕後結果_最佳化!$N1908)*12/3</f>
        <v>0.48586339634018921</v>
      </c>
      <c r="AA907" s="122">
        <f>(幕後結果!$AC$2+幕後結果!$AC$4*幕後結果_最佳化!$O1908)*12/3</f>
        <v>0.82058437296210374</v>
      </c>
      <c r="AB907" s="122">
        <f>(幕後結果!$AD$2+幕後結果!$AD$4*幕後結果_最佳化!$P1908)*12/3</f>
        <v>0.3403874996619749</v>
      </c>
      <c r="AC907" s="122">
        <f>(幕後結果!$AE$2+幕後結果!$AE$4*幕後結果_最佳化!$Q1908)*12/3</f>
        <v>0.23452382388716841</v>
      </c>
      <c r="AD907" s="122">
        <f>(幕後結果!$AF$2+幕後結果!$AF$4*幕後結果_最佳化!$R1908)*12/3</f>
        <v>-0.33890800084176559</v>
      </c>
      <c r="AE907" s="122">
        <f>(幕後結果!$AG$2+幕後結果!$AG$4*幕後結果_最佳化!$S1908)*12/3</f>
        <v>1.0395596652993555E-2</v>
      </c>
      <c r="AF907" s="122">
        <f>(幕後結果!$AH$2+幕後結果!$AH$4*幕後結果_最佳化!$T1908)*12/3</f>
        <v>1.8295882739924554</v>
      </c>
      <c r="AG907" s="122">
        <f>(幕後結果!$AI$2+幕後結果!$AI$4*幕後結果_最佳化!$U1908)*12/3</f>
        <v>1.7898486662276454</v>
      </c>
      <c r="AH907" s="122">
        <f>(幕後結果!$AJ$2+幕後結果!$AJ$4*幕後結果_最佳化!$V1908)*12/3</f>
        <v>1.5954399629795395</v>
      </c>
      <c r="AI907" s="96">
        <f>(幕後結果!$AK$2+幕後結果!$AK$4*幕後結果_最佳化!$W1908)*12/3</f>
        <v>-0.55608636567476943</v>
      </c>
      <c r="AJ907" s="56"/>
      <c r="AK907" s="56"/>
      <c r="AL907" s="56"/>
      <c r="AM907" s="104">
        <v>906</v>
      </c>
      <c r="AN907" s="122">
        <f t="shared" si="183"/>
        <v>0.16655964549979663</v>
      </c>
      <c r="AO907" s="122">
        <f t="shared" si="184"/>
        <v>1.7868938893654998E-2</v>
      </c>
      <c r="AP907" s="122">
        <f t="shared" si="185"/>
        <v>0.16955258895009545</v>
      </c>
      <c r="AQ907" s="122">
        <f t="shared" si="186"/>
        <v>5.5054637735233752E-2</v>
      </c>
      <c r="AR907" s="122">
        <f t="shared" si="187"/>
        <v>0.15284073840886836</v>
      </c>
      <c r="AS907" s="122">
        <f t="shared" si="188"/>
        <v>0.17053606138296101</v>
      </c>
      <c r="AT907" s="122">
        <f t="shared" si="189"/>
        <v>0.10969436071927122</v>
      </c>
      <c r="AU907" s="122">
        <f t="shared" si="190"/>
        <v>4.0828802933817854E-2</v>
      </c>
      <c r="AV907" s="122">
        <f t="shared" si="191"/>
        <v>7.0203746869251432E-2</v>
      </c>
      <c r="AW907" s="122">
        <f t="shared" si="192"/>
        <v>4.686047860704929E-2</v>
      </c>
      <c r="AX907" s="122">
        <f t="shared" si="193"/>
        <v>1</v>
      </c>
      <c r="AY907" s="122">
        <f>SUMPRODUCT(AN907:AW907,幕後結果_最佳化!$Z$1005:$AI$1005)</f>
        <v>0.22425497265235733</v>
      </c>
      <c r="AZ907" s="122">
        <f>(SUMPRODUCT(AN907:AW907,MMULT(AN907:AW907,幕後結果!$AB$9:$AK$18)))*252</f>
        <v>4.878878373762284E-2</v>
      </c>
      <c r="BA907" s="122">
        <f t="shared" si="194"/>
        <v>0.22088183206778877</v>
      </c>
      <c r="BB907" s="98">
        <f t="shared" si="195"/>
        <v>0.82104974843154765</v>
      </c>
      <c r="BC907" s="56"/>
      <c r="BD907" s="56"/>
    </row>
    <row r="908" spans="1:56">
      <c r="A908" s="91">
        <v>907</v>
      </c>
      <c r="B908" s="122">
        <v>0.24062624133983679</v>
      </c>
      <c r="C908" s="122">
        <v>0.56918752458595634</v>
      </c>
      <c r="D908" s="122">
        <v>0.18985652990074842</v>
      </c>
      <c r="E908" s="122">
        <v>7.4690061244143013E-2</v>
      </c>
      <c r="F908" s="122">
        <v>0.5712550608963296</v>
      </c>
      <c r="G908" s="122">
        <v>9.7119932084896776E-2</v>
      </c>
      <c r="H908" s="122">
        <v>0.63084716934141927</v>
      </c>
      <c r="I908" s="122">
        <v>0.61655550104036716</v>
      </c>
      <c r="J908" s="122">
        <v>0.15864772155981632</v>
      </c>
      <c r="K908" s="100">
        <v>0.73973465522071091</v>
      </c>
      <c r="L908" s="101"/>
      <c r="M908" s="102">
        <v>907</v>
      </c>
      <c r="N908" s="125">
        <v>-0.70428953410608952</v>
      </c>
      <c r="O908" s="125">
        <v>0.17430604235085612</v>
      </c>
      <c r="P908" s="125">
        <v>-0.87842511514877419</v>
      </c>
      <c r="Q908" s="125">
        <v>-1.4417244528414415</v>
      </c>
      <c r="R908" s="125">
        <v>0.17957035678521857</v>
      </c>
      <c r="S908" s="125">
        <v>-1.2981381579823499</v>
      </c>
      <c r="T908" s="125">
        <v>0.33409793095532397</v>
      </c>
      <c r="U908" s="122">
        <v>0.29644665779325408</v>
      </c>
      <c r="V908" s="122">
        <v>-1.0000311297529814</v>
      </c>
      <c r="W908" s="94">
        <v>0.64252757722591036</v>
      </c>
      <c r="X908" s="56"/>
      <c r="Y908" s="95">
        <v>907</v>
      </c>
      <c r="Z908" s="122">
        <f>(幕後結果!$AB$2+幕後結果!$AB$4*幕後結果_最佳化!$N1909)*12/3</f>
        <v>-0.92270127552962455</v>
      </c>
      <c r="AA908" s="122">
        <f>(幕後結果!$AC$2+幕後結果!$AC$4*幕後結果_最佳化!$O1909)*12/3</f>
        <v>-1.1989044933892286</v>
      </c>
      <c r="AB908" s="122">
        <f>(幕後結果!$AD$2+幕後結果!$AD$4*幕後結果_最佳化!$P1909)*12/3</f>
        <v>-0.49271364079492153</v>
      </c>
      <c r="AC908" s="122">
        <f>(幕後結果!$AE$2+幕後結果!$AE$4*幕後結果_最佳化!$Q1909)*12/3</f>
        <v>-0.37648130339435548</v>
      </c>
      <c r="AD908" s="122">
        <f>(幕後結果!$AF$2+幕後結果!$AF$4*幕後結果_最佳化!$R1909)*12/3</f>
        <v>-0.11816108081877813</v>
      </c>
      <c r="AE908" s="122">
        <f>(幕後結果!$AG$2+幕後結果!$AG$4*幕後結果_最佳化!$S1909)*12/3</f>
        <v>-1.6599585260532745</v>
      </c>
      <c r="AF908" s="122">
        <f>(幕後結果!$AH$2+幕後結果!$AH$4*幕後結果_最佳化!$T1909)*12/3</f>
        <v>1.4948904098188194</v>
      </c>
      <c r="AG908" s="122">
        <f>(幕後結果!$AI$2+幕後結果!$AI$4*幕後結果_最佳化!$U1909)*12/3</f>
        <v>-0.86684762669574045</v>
      </c>
      <c r="AH908" s="122">
        <f>(幕後結果!$AJ$2+幕後結果!$AJ$4*幕後結果_最佳化!$V1909)*12/3</f>
        <v>-0.65599425666130551</v>
      </c>
      <c r="AI908" s="96">
        <f>(幕後結果!$AK$2+幕後結果!$AK$4*幕後結果_最佳化!$W1909)*12/3</f>
        <v>-0.47092441219453035</v>
      </c>
      <c r="AJ908" s="56"/>
      <c r="AK908" s="56"/>
      <c r="AL908" s="56"/>
      <c r="AM908" s="104">
        <v>907</v>
      </c>
      <c r="AN908" s="122">
        <f t="shared" si="183"/>
        <v>7.5106338091030386E-2</v>
      </c>
      <c r="AO908" s="122">
        <f t="shared" si="184"/>
        <v>5.9907289301961895E-2</v>
      </c>
      <c r="AP908" s="122">
        <f t="shared" si="185"/>
        <v>0.14654311593226971</v>
      </c>
      <c r="AQ908" s="122">
        <f t="shared" si="186"/>
        <v>7.2933646686914211E-2</v>
      </c>
      <c r="AR908" s="122">
        <f t="shared" si="187"/>
        <v>7.5169888137660734E-2</v>
      </c>
      <c r="AS908" s="122">
        <f t="shared" si="188"/>
        <v>0.11644126732443098</v>
      </c>
      <c r="AT908" s="122">
        <f t="shared" si="189"/>
        <v>0.15414782906547311</v>
      </c>
      <c r="AU908" s="122">
        <f t="shared" si="190"/>
        <v>0.12141872033648499</v>
      </c>
      <c r="AV908" s="122">
        <f t="shared" si="191"/>
        <v>5.0301462155626482E-2</v>
      </c>
      <c r="AW908" s="122">
        <f t="shared" si="192"/>
        <v>0.12803044296814761</v>
      </c>
      <c r="AX908" s="122">
        <f t="shared" si="193"/>
        <v>1.0000000000000002</v>
      </c>
      <c r="AY908" s="122">
        <f>SUMPRODUCT(AN908:AW908,幕後結果_最佳化!$Z$1005:$AI$1005)</f>
        <v>0.10654132970912002</v>
      </c>
      <c r="AZ908" s="122">
        <f>(SUMPRODUCT(AN908:AW908,MMULT(AN908:AW908,幕後結果!$AB$9:$AK$18)))*252</f>
        <v>4.4086865933013773E-2</v>
      </c>
      <c r="BA908" s="122">
        <f t="shared" si="194"/>
        <v>0.20996872608322834</v>
      </c>
      <c r="BB908" s="98">
        <f t="shared" si="195"/>
        <v>0.30309908954676218</v>
      </c>
      <c r="BC908" s="56"/>
      <c r="BD908" s="56"/>
    </row>
    <row r="909" spans="1:56">
      <c r="A909" s="91">
        <v>908</v>
      </c>
      <c r="B909" s="122">
        <v>0.65120237491495492</v>
      </c>
      <c r="C909" s="122">
        <v>3.1871409925956939E-2</v>
      </c>
      <c r="D909" s="122">
        <v>1.5063161666218461E-2</v>
      </c>
      <c r="E909" s="122">
        <v>0.61851162524961123</v>
      </c>
      <c r="F909" s="122">
        <v>0.70430743112768179</v>
      </c>
      <c r="G909" s="122">
        <v>0.36055947052387549</v>
      </c>
      <c r="H909" s="122">
        <v>0.3760409857936875</v>
      </c>
      <c r="I909" s="122">
        <v>0.38357753576548803</v>
      </c>
      <c r="J909" s="122">
        <v>0.8350043374415852</v>
      </c>
      <c r="K909" s="100">
        <v>0.88080859282459123</v>
      </c>
      <c r="L909" s="101"/>
      <c r="M909" s="102">
        <v>908</v>
      </c>
      <c r="N909" s="125">
        <v>0.38856866528862821</v>
      </c>
      <c r="O909" s="125">
        <v>-1.8539744189960583</v>
      </c>
      <c r="P909" s="125">
        <v>-2.1684255518484354</v>
      </c>
      <c r="Q909" s="125">
        <v>0.30157410649449373</v>
      </c>
      <c r="R909" s="125">
        <v>0.53682986876408911</v>
      </c>
      <c r="S909" s="125">
        <v>-0.35696375340963482</v>
      </c>
      <c r="T909" s="125">
        <v>-0.31589531037389962</v>
      </c>
      <c r="U909" s="122">
        <v>-0.29609822232506017</v>
      </c>
      <c r="V909" s="122">
        <v>0.97413135047538046</v>
      </c>
      <c r="W909" s="94">
        <v>1.1790385786052882</v>
      </c>
      <c r="X909" s="56"/>
      <c r="Y909" s="95">
        <v>908</v>
      </c>
      <c r="Z909" s="122">
        <f>(幕後結果!$AB$2+幕後結果!$AB$4*幕後結果_最佳化!$N1910)*12/3</f>
        <v>0.43413725566975203</v>
      </c>
      <c r="AA909" s="122">
        <f>(幕後結果!$AC$2+幕後結果!$AC$4*幕後結果_最佳化!$O1910)*12/3</f>
        <v>-3.8990698217457846</v>
      </c>
      <c r="AB909" s="122">
        <f>(幕後結果!$AD$2+幕後結果!$AD$4*幕後結果_最佳化!$P1910)*12/3</f>
        <v>-1.4866370205790052</v>
      </c>
      <c r="AC909" s="122">
        <f>(幕後結果!$AE$2+幕後結果!$AE$4*幕後結果_最佳化!$Q1910)*12/3</f>
        <v>0.29773101441636707</v>
      </c>
      <c r="AD909" s="122">
        <f>(幕後結果!$AF$2+幕後結果!$AF$4*幕後結果_最佳化!$R1910)*12/3</f>
        <v>-0.12328587177019627</v>
      </c>
      <c r="AE909" s="122">
        <f>(幕後結果!$AG$2+幕後結果!$AG$4*幕後結果_最佳化!$S1910)*12/3</f>
        <v>-0.50548696219253675</v>
      </c>
      <c r="AF909" s="122">
        <f>(幕後結果!$AH$2+幕後結果!$AH$4*幕後結果_最佳化!$T1910)*12/3</f>
        <v>0.92902187419789672</v>
      </c>
      <c r="AG909" s="122">
        <f>(幕後結果!$AI$2+幕後結果!$AI$4*幕後結果_最佳化!$U1910)*12/3</f>
        <v>-0.81414519060690838</v>
      </c>
      <c r="AH909" s="122">
        <f>(幕後結果!$AJ$2+幕後結果!$AJ$4*幕後結果_最佳化!$V1910)*12/3</f>
        <v>-1.8313033011615465E-3</v>
      </c>
      <c r="AI909" s="96">
        <f>(幕後結果!$AK$2+幕後結果!$AK$4*幕後結果_最佳化!$W1910)*12/3</f>
        <v>6.1075989349810289E-3</v>
      </c>
      <c r="AJ909" s="56"/>
      <c r="AK909" s="56"/>
      <c r="AL909" s="56"/>
      <c r="AM909" s="104">
        <v>908</v>
      </c>
      <c r="AN909" s="122">
        <f t="shared" si="183"/>
        <v>0.14474448920369617</v>
      </c>
      <c r="AO909" s="122">
        <f t="shared" si="184"/>
        <v>5.0732921881650704E-2</v>
      </c>
      <c r="AP909" s="122">
        <f t="shared" si="185"/>
        <v>2.1408898093592293E-2</v>
      </c>
      <c r="AQ909" s="122">
        <f t="shared" si="186"/>
        <v>0.11831007590521717</v>
      </c>
      <c r="AR909" s="122">
        <f t="shared" si="187"/>
        <v>4.6331519329429027E-2</v>
      </c>
      <c r="AS909" s="122">
        <f t="shared" si="188"/>
        <v>0.17915087463056281</v>
      </c>
      <c r="AT909" s="122">
        <f t="shared" si="189"/>
        <v>9.7581507250071198E-2</v>
      </c>
      <c r="AU909" s="122">
        <f t="shared" si="190"/>
        <v>5.334253057123764E-2</v>
      </c>
      <c r="AV909" s="122">
        <f t="shared" si="191"/>
        <v>0.14747976136614555</v>
      </c>
      <c r="AW909" s="122">
        <f t="shared" si="192"/>
        <v>0.1409174217683975</v>
      </c>
      <c r="AX909" s="122">
        <f t="shared" si="193"/>
        <v>1</v>
      </c>
      <c r="AY909" s="122">
        <f>SUMPRODUCT(AN909:AW909,幕後結果_最佳化!$Z$1005:$AI$1005)</f>
        <v>0.12134704104388795</v>
      </c>
      <c r="AZ909" s="122">
        <f>(SUMPRODUCT(AN909:AW909,MMULT(AN909:AW909,幕後結果!$AB$9:$AK$18)))*252</f>
        <v>4.8443466882402898E-2</v>
      </c>
      <c r="BA909" s="122">
        <f t="shared" si="194"/>
        <v>0.22009876619918364</v>
      </c>
      <c r="BB909" s="98">
        <f t="shared" si="195"/>
        <v>0.35641745021367099</v>
      </c>
      <c r="BC909" s="56"/>
      <c r="BD909" s="56"/>
    </row>
    <row r="910" spans="1:56">
      <c r="A910" s="91">
        <v>909</v>
      </c>
      <c r="B910" s="122">
        <v>0.97714431322591588</v>
      </c>
      <c r="C910" s="122">
        <v>0.33905360767267179</v>
      </c>
      <c r="D910" s="122">
        <v>0.97670418194988828</v>
      </c>
      <c r="E910" s="122">
        <v>0.98600973803921121</v>
      </c>
      <c r="F910" s="122">
        <v>0.74615069075296292</v>
      </c>
      <c r="G910" s="122">
        <v>0.70394180207028678</v>
      </c>
      <c r="H910" s="122">
        <v>0.20312346403214021</v>
      </c>
      <c r="I910" s="122">
        <v>9.9144149581916086E-2</v>
      </c>
      <c r="J910" s="122">
        <v>0.62085810171594735</v>
      </c>
      <c r="K910" s="100">
        <v>0.29714789556051846</v>
      </c>
      <c r="L910" s="101"/>
      <c r="M910" s="102">
        <v>909</v>
      </c>
      <c r="N910" s="125">
        <v>1.9980487649821648</v>
      </c>
      <c r="O910" s="125">
        <v>-0.41504738478096354</v>
      </c>
      <c r="P910" s="125">
        <v>1.9899936400750908</v>
      </c>
      <c r="Q910" s="125">
        <v>2.1975593329951013</v>
      </c>
      <c r="R910" s="125">
        <v>0.66242541766887764</v>
      </c>
      <c r="S910" s="125">
        <v>0.53577162379357168</v>
      </c>
      <c r="T910" s="125">
        <v>-0.83051631383665203</v>
      </c>
      <c r="U910" s="122">
        <v>-1.2864435747675951</v>
      </c>
      <c r="V910" s="122">
        <v>0.3077352477623701</v>
      </c>
      <c r="W910" s="94">
        <v>-0.53262124719936732</v>
      </c>
      <c r="X910" s="56"/>
      <c r="Y910" s="95">
        <v>909</v>
      </c>
      <c r="Z910" s="122">
        <f>(幕後結果!$AB$2+幕後結果!$AB$4*幕後結果_最佳化!$N1911)*12/3</f>
        <v>2.432387912225479</v>
      </c>
      <c r="AA910" s="122">
        <f>(幕後結果!$AC$2+幕後結果!$AC$4*幕後結果_最佳化!$O1911)*12/3</f>
        <v>-1.7762836337680479</v>
      </c>
      <c r="AB910" s="122">
        <f>(幕後結果!$AD$2+幕後結果!$AD$4*幕後結果_最佳化!$P1911)*12/3</f>
        <v>2.7452157901927685</v>
      </c>
      <c r="AC910" s="122">
        <f>(幕後結果!$AE$2+幕後結果!$AE$4*幕後結果_最佳化!$Q1911)*12/3</f>
        <v>2.9977445965853735</v>
      </c>
      <c r="AD910" s="122">
        <f>(幕後結果!$AF$2+幕後結果!$AF$4*幕後結果_最佳化!$R1911)*12/3</f>
        <v>0.6194087726551758</v>
      </c>
      <c r="AE910" s="122">
        <f>(幕後結果!$AG$2+幕後結果!$AG$4*幕後結果_最佳化!$S1911)*12/3</f>
        <v>2.6840706112958936</v>
      </c>
      <c r="AF910" s="122">
        <f>(幕後結果!$AH$2+幕後結果!$AH$4*幕後結果_最佳化!$T1911)*12/3</f>
        <v>0.9347478523832975</v>
      </c>
      <c r="AG910" s="122">
        <f>(幕後結果!$AI$2+幕後結果!$AI$4*幕後結果_最佳化!$U1911)*12/3</f>
        <v>-1.2124076706048479</v>
      </c>
      <c r="AH910" s="122">
        <f>(幕後結果!$AJ$2+幕後結果!$AJ$4*幕後結果_最佳化!$V1911)*12/3</f>
        <v>0.61423978669902823</v>
      </c>
      <c r="AI910" s="96">
        <f>(幕後結果!$AK$2+幕後結果!$AK$4*幕後結果_最佳化!$W1911)*12/3</f>
        <v>-3.1865925837984366E-2</v>
      </c>
      <c r="AJ910" s="56"/>
      <c r="AK910" s="56"/>
      <c r="AL910" s="56"/>
      <c r="AM910" s="104">
        <v>909</v>
      </c>
      <c r="AN910" s="122">
        <f t="shared" si="183"/>
        <v>0.10742723478961588</v>
      </c>
      <c r="AO910" s="122">
        <f t="shared" si="184"/>
        <v>0.11674339588427524</v>
      </c>
      <c r="AP910" s="122">
        <f t="shared" si="185"/>
        <v>0.17614823074033131</v>
      </c>
      <c r="AQ910" s="122">
        <f t="shared" si="186"/>
        <v>5.7544210506022424E-2</v>
      </c>
      <c r="AR910" s="122">
        <f t="shared" si="187"/>
        <v>8.6197788620992241E-2</v>
      </c>
      <c r="AS910" s="122">
        <f t="shared" si="188"/>
        <v>9.0807887754481113E-3</v>
      </c>
      <c r="AT910" s="122">
        <f t="shared" si="189"/>
        <v>7.7191972735321301E-2</v>
      </c>
      <c r="AU910" s="122">
        <f t="shared" si="190"/>
        <v>0.10508110256311333</v>
      </c>
      <c r="AV910" s="122">
        <f t="shared" si="191"/>
        <v>0.10431041232809676</v>
      </c>
      <c r="AW910" s="122">
        <f t="shared" si="192"/>
        <v>0.16027486305678335</v>
      </c>
      <c r="AX910" s="122">
        <f t="shared" si="193"/>
        <v>1</v>
      </c>
      <c r="AY910" s="122">
        <f>SUMPRODUCT(AN910:AW910,幕後結果_最佳化!$Z$1005:$AI$1005)</f>
        <v>-9.4007412708690744E-2</v>
      </c>
      <c r="AZ910" s="122">
        <f>(SUMPRODUCT(AN910:AW910,MMULT(AN910:AW910,幕後結果!$AB$9:$AK$18)))*252</f>
        <v>4.6292000996500042E-2</v>
      </c>
      <c r="BA910" s="122">
        <f t="shared" si="194"/>
        <v>0.21515575984969595</v>
      </c>
      <c r="BB910" s="98">
        <f t="shared" si="195"/>
        <v>-0.63631767424832997</v>
      </c>
      <c r="BC910" s="56"/>
      <c r="BD910" s="56"/>
    </row>
    <row r="911" spans="1:56">
      <c r="A911" s="91">
        <v>910</v>
      </c>
      <c r="B911" s="122">
        <v>9.8991760157784103E-2</v>
      </c>
      <c r="C911" s="122">
        <v>0.44376744792690603</v>
      </c>
      <c r="D911" s="122">
        <v>0.67477010279898186</v>
      </c>
      <c r="E911" s="122">
        <v>0.18478602236149988</v>
      </c>
      <c r="F911" s="122">
        <v>1.3179906502532868E-2</v>
      </c>
      <c r="G911" s="122">
        <v>0.41514882528798536</v>
      </c>
      <c r="H911" s="122">
        <v>0.2648050812710856</v>
      </c>
      <c r="I911" s="122">
        <v>0.41227515638319856</v>
      </c>
      <c r="J911" s="122">
        <v>0.38213973546127877</v>
      </c>
      <c r="K911" s="100">
        <v>0.44263470836592567</v>
      </c>
      <c r="L911" s="101"/>
      <c r="M911" s="102">
        <v>910</v>
      </c>
      <c r="N911" s="125">
        <v>-1.287317861813243</v>
      </c>
      <c r="O911" s="125">
        <v>-0.14142412621118236</v>
      </c>
      <c r="P911" s="125">
        <v>0.45312352775229303</v>
      </c>
      <c r="Q911" s="125">
        <v>-0.89727527836985288</v>
      </c>
      <c r="R911" s="125">
        <v>-2.2208693311277776</v>
      </c>
      <c r="S911" s="125">
        <v>-0.2143198359169953</v>
      </c>
      <c r="T911" s="125">
        <v>-0.6286012182901205</v>
      </c>
      <c r="U911" s="122">
        <v>-0.22169629724352774</v>
      </c>
      <c r="V911" s="122">
        <v>-0.2998658671854999</v>
      </c>
      <c r="W911" s="94">
        <v>-0.14429260604355998</v>
      </c>
      <c r="X911" s="56"/>
      <c r="Y911" s="95">
        <v>910</v>
      </c>
      <c r="Z911" s="122">
        <f>(幕後結果!$AB$2+幕後結果!$AB$4*幕後結果_最佳化!$N1912)*12/3</f>
        <v>-1.6465603271906197</v>
      </c>
      <c r="AA911" s="122">
        <f>(幕後結果!$AC$2+幕後結果!$AC$4*幕後結果_最佳化!$O1912)*12/3</f>
        <v>-1.6846601504001153</v>
      </c>
      <c r="AB911" s="122">
        <f>(幕後結果!$AD$2+幕後結果!$AD$4*幕後結果_最佳化!$P1912)*12/3</f>
        <v>0.45267064158310949</v>
      </c>
      <c r="AC911" s="122">
        <f>(幕後結果!$AE$2+幕後結果!$AE$4*幕後結果_最佳化!$Q1912)*12/3</f>
        <v>0.24286726277331783</v>
      </c>
      <c r="AD911" s="122">
        <f>(幕後結果!$AF$2+幕後結果!$AF$4*幕後結果_最佳化!$R1912)*12/3</f>
        <v>-1.5702423131329726</v>
      </c>
      <c r="AE911" s="122">
        <f>(幕後結果!$AG$2+幕後結果!$AG$4*幕後結果_最佳化!$S1912)*12/3</f>
        <v>-0.76265594152089911</v>
      </c>
      <c r="AF911" s="122">
        <f>(幕後結果!$AH$2+幕後結果!$AH$4*幕後結果_最佳化!$T1912)*12/3</f>
        <v>-7.0793438431638878E-2</v>
      </c>
      <c r="AG911" s="122">
        <f>(幕後結果!$AI$2+幕後結果!$AI$4*幕後結果_最佳化!$U1912)*12/3</f>
        <v>-2.1277810066471039</v>
      </c>
      <c r="AH911" s="122">
        <f>(幕後結果!$AJ$2+幕後結果!$AJ$4*幕後結果_最佳化!$V1912)*12/3</f>
        <v>-0.68595454355136709</v>
      </c>
      <c r="AI911" s="96">
        <f>(幕後結果!$AK$2+幕後結果!$AK$4*幕後結果_最佳化!$W1912)*12/3</f>
        <v>-1.3400147163123952</v>
      </c>
      <c r="AJ911" s="56"/>
      <c r="AK911" s="56"/>
      <c r="AL911" s="56"/>
      <c r="AM911" s="104">
        <v>910</v>
      </c>
      <c r="AN911" s="122">
        <f t="shared" si="183"/>
        <v>9.0494964979488515E-2</v>
      </c>
      <c r="AO911" s="122">
        <f t="shared" si="184"/>
        <v>8.2230741183067765E-2</v>
      </c>
      <c r="AP911" s="122">
        <f t="shared" si="185"/>
        <v>7.0767561772932877E-2</v>
      </c>
      <c r="AQ911" s="122">
        <f t="shared" si="186"/>
        <v>0.14707398789178669</v>
      </c>
      <c r="AR911" s="122">
        <f t="shared" si="187"/>
        <v>0.1614119144047764</v>
      </c>
      <c r="AS911" s="122">
        <f t="shared" si="188"/>
        <v>1.6948024579259324E-2</v>
      </c>
      <c r="AT911" s="122">
        <f t="shared" si="189"/>
        <v>0.12847511665510272</v>
      </c>
      <c r="AU911" s="122">
        <f t="shared" si="190"/>
        <v>6.3457519992774561E-2</v>
      </c>
      <c r="AV911" s="122">
        <f t="shared" si="191"/>
        <v>0.13777817177724883</v>
      </c>
      <c r="AW911" s="122">
        <f t="shared" si="192"/>
        <v>0.10136199676356224</v>
      </c>
      <c r="AX911" s="122">
        <f t="shared" si="193"/>
        <v>1</v>
      </c>
      <c r="AY911" s="122">
        <f>SUMPRODUCT(AN911:AW911,幕後結果_最佳化!$Z$1005:$AI$1005)</f>
        <v>0.10248220438871422</v>
      </c>
      <c r="AZ911" s="122">
        <f>(SUMPRODUCT(AN911:AW911,MMULT(AN911:AW911,幕後結果!$AB$9:$AK$18)))*252</f>
        <v>3.9235166581331589E-2</v>
      </c>
      <c r="BA911" s="122">
        <f t="shared" si="194"/>
        <v>0.19807868785240776</v>
      </c>
      <c r="BB911" s="98">
        <f t="shared" si="195"/>
        <v>0.30080068196488696</v>
      </c>
      <c r="BC911" s="56"/>
      <c r="BD911" s="56"/>
    </row>
    <row r="912" spans="1:56">
      <c r="A912" s="91">
        <v>911</v>
      </c>
      <c r="B912" s="122">
        <v>0.49516962725325619</v>
      </c>
      <c r="C912" s="122">
        <v>0.56226427764406495</v>
      </c>
      <c r="D912" s="122">
        <v>0.93275535894503214</v>
      </c>
      <c r="E912" s="122">
        <v>0.38348777661438738</v>
      </c>
      <c r="F912" s="122">
        <v>1.6240129462921082E-3</v>
      </c>
      <c r="G912" s="122">
        <v>0.18293258625172037</v>
      </c>
      <c r="H912" s="122">
        <v>0.50486538050673713</v>
      </c>
      <c r="I912" s="122">
        <v>0.28799544593409321</v>
      </c>
      <c r="J912" s="122">
        <v>0.67640543259075736</v>
      </c>
      <c r="K912" s="100">
        <v>0.20678587220874056</v>
      </c>
      <c r="L912" s="101"/>
      <c r="M912" s="102">
        <v>911</v>
      </c>
      <c r="N912" s="125">
        <v>-1.2108244761624459E-2</v>
      </c>
      <c r="O912" s="125">
        <v>0.15671248797490481</v>
      </c>
      <c r="P912" s="125">
        <v>1.4966310657499096</v>
      </c>
      <c r="Q912" s="125">
        <v>-0.29633330574015943</v>
      </c>
      <c r="R912" s="125">
        <v>-2.9432342119530945</v>
      </c>
      <c r="S912" s="125">
        <v>-0.90424562449963397</v>
      </c>
      <c r="T912" s="125">
        <v>1.2196002682230603E-2</v>
      </c>
      <c r="U912" s="122">
        <v>-0.55925032520003359</v>
      </c>
      <c r="V912" s="122">
        <v>0.45767056989745297</v>
      </c>
      <c r="W912" s="94">
        <v>-0.81762430568745426</v>
      </c>
      <c r="X912" s="56"/>
      <c r="Y912" s="95">
        <v>911</v>
      </c>
      <c r="Z912" s="122">
        <f>(幕後結果!$AB$2+幕後結果!$AB$4*幕後結果_最佳化!$N1913)*12/3</f>
        <v>-6.3323321026468635E-2</v>
      </c>
      <c r="AA912" s="122">
        <f>(幕後結果!$AC$2+幕後結果!$AC$4*幕後結果_最佳化!$O1913)*12/3</f>
        <v>-1.1630094720046744</v>
      </c>
      <c r="AB912" s="122">
        <f>(幕後結果!$AD$2+幕後結果!$AD$4*幕後結果_最佳化!$P1913)*12/3</f>
        <v>1.7706402277524482</v>
      </c>
      <c r="AC912" s="122">
        <f>(幕後結果!$AE$2+幕後結果!$AE$4*幕後結果_最佳化!$Q1913)*12/3</f>
        <v>1.05217879502548</v>
      </c>
      <c r="AD912" s="122">
        <f>(幕後結果!$AF$2+幕後結果!$AF$4*幕後結果_最佳化!$R1913)*12/3</f>
        <v>-1.9208397500672094</v>
      </c>
      <c r="AE912" s="122">
        <f>(幕後結果!$AG$2+幕後結果!$AG$4*幕後結果_最佳化!$S1913)*12/3</f>
        <v>-0.46416067365832547</v>
      </c>
      <c r="AF912" s="122">
        <f>(幕後結果!$AH$2+幕後結果!$AH$4*幕後結果_最佳化!$T1913)*12/3</f>
        <v>0.69761141259293391</v>
      </c>
      <c r="AG912" s="122">
        <f>(幕後結果!$AI$2+幕後結果!$AI$4*幕後結果_最佳化!$U1913)*12/3</f>
        <v>-2.0493594579946244</v>
      </c>
      <c r="AH912" s="122">
        <f>(幕後結果!$AJ$2+幕後結果!$AJ$4*幕後結果_最佳化!$V1913)*12/3</f>
        <v>0.34326300351903849</v>
      </c>
      <c r="AI912" s="96">
        <f>(幕後結果!$AK$2+幕後結果!$AK$4*幕後結果_最佳化!$W1913)*12/3</f>
        <v>-1.3813887231959707</v>
      </c>
      <c r="AJ912" s="56"/>
      <c r="AK912" s="56"/>
      <c r="AL912" s="56"/>
      <c r="AM912" s="104">
        <v>911</v>
      </c>
      <c r="AN912" s="122">
        <f t="shared" si="183"/>
        <v>9.5972502332625026E-2</v>
      </c>
      <c r="AO912" s="122">
        <f t="shared" si="184"/>
        <v>4.7461077277316681E-2</v>
      </c>
      <c r="AP912" s="122">
        <f t="shared" si="185"/>
        <v>9.0276538611333435E-3</v>
      </c>
      <c r="AQ912" s="122">
        <f t="shared" si="186"/>
        <v>3.7709074430888147E-2</v>
      </c>
      <c r="AR912" s="122">
        <f t="shared" si="187"/>
        <v>0.1728227915060942</v>
      </c>
      <c r="AS912" s="122">
        <f t="shared" si="188"/>
        <v>8.4607882996053471E-2</v>
      </c>
      <c r="AT912" s="122">
        <f t="shared" si="189"/>
        <v>3.2430019911423351E-2</v>
      </c>
      <c r="AU912" s="122">
        <f t="shared" si="190"/>
        <v>0.1439010431851811</v>
      </c>
      <c r="AV912" s="122">
        <f t="shared" si="191"/>
        <v>0.1629488212661222</v>
      </c>
      <c r="AW912" s="122">
        <f t="shared" si="192"/>
        <v>0.21311913323316256</v>
      </c>
      <c r="AX912" s="122">
        <f t="shared" si="193"/>
        <v>1</v>
      </c>
      <c r="AY912" s="122">
        <f>SUMPRODUCT(AN912:AW912,幕後結果_最佳化!$Z$1005:$AI$1005)</f>
        <v>-0.18256969955827262</v>
      </c>
      <c r="AZ912" s="122">
        <f>(SUMPRODUCT(AN912:AW912,MMULT(AN912:AW912,幕後結果!$AB$9:$AK$18)))*252</f>
        <v>4.4223348786388512E-2</v>
      </c>
      <c r="BA912" s="122">
        <f t="shared" si="194"/>
        <v>0.21029348251048702</v>
      </c>
      <c r="BB912" s="98">
        <f t="shared" si="195"/>
        <v>-1.0721668444813965</v>
      </c>
      <c r="BC912" s="56"/>
      <c r="BD912" s="56"/>
    </row>
    <row r="913" spans="1:56">
      <c r="A913" s="91">
        <v>912</v>
      </c>
      <c r="B913" s="122">
        <v>0.92811973298172545</v>
      </c>
      <c r="C913" s="122">
        <v>0.16181540016898643</v>
      </c>
      <c r="D913" s="122">
        <v>0.88015357038635411</v>
      </c>
      <c r="E913" s="122">
        <v>0.28375780631720349</v>
      </c>
      <c r="F913" s="122">
        <v>0.19641873282711031</v>
      </c>
      <c r="G913" s="122">
        <v>0.1309725636404222</v>
      </c>
      <c r="H913" s="122">
        <v>0.26289785855612324</v>
      </c>
      <c r="I913" s="122">
        <v>0.66897735952267223</v>
      </c>
      <c r="J913" s="122">
        <v>0.50602927988506274</v>
      </c>
      <c r="K913" s="100">
        <v>0.96273506784660778</v>
      </c>
      <c r="L913" s="101"/>
      <c r="M913" s="102">
        <v>912</v>
      </c>
      <c r="N913" s="125">
        <v>1.4619294855149183</v>
      </c>
      <c r="O913" s="125">
        <v>-0.98702414855240539</v>
      </c>
      <c r="P913" s="125">
        <v>1.1757548351293345</v>
      </c>
      <c r="Q913" s="125">
        <v>-0.57171420008546492</v>
      </c>
      <c r="R913" s="125">
        <v>-0.85448292621086364</v>
      </c>
      <c r="S913" s="125">
        <v>-1.1218055468552743</v>
      </c>
      <c r="T913" s="125">
        <v>-0.63443692668998541</v>
      </c>
      <c r="U913" s="122">
        <v>0.43709110078380475</v>
      </c>
      <c r="V913" s="122">
        <v>1.511373880873272E-2</v>
      </c>
      <c r="W913" s="94">
        <v>1.7833468199550391</v>
      </c>
      <c r="X913" s="56"/>
      <c r="Y913" s="95">
        <v>912</v>
      </c>
      <c r="Z913" s="122">
        <f>(幕後結果!$AB$2+幕後結果!$AB$4*幕後結果_最佳化!$N1914)*12/3</f>
        <v>1.7667688080243173</v>
      </c>
      <c r="AA913" s="122">
        <f>(幕後結果!$AC$2+幕後結果!$AC$4*幕後結果_最佳化!$O1914)*12/3</f>
        <v>-2.6110900903419512</v>
      </c>
      <c r="AB913" s="122">
        <f>(幕後結果!$AD$2+幕後結果!$AD$4*幕後結果_最佳化!$P1914)*12/3</f>
        <v>1.8205678955258353</v>
      </c>
      <c r="AC913" s="122">
        <f>(幕後結果!$AE$2+幕後結果!$AE$4*幕後結果_最佳化!$Q1914)*12/3</f>
        <v>0.66674941405139565</v>
      </c>
      <c r="AD913" s="122">
        <f>(幕後結果!$AF$2+幕後結果!$AF$4*幕後結果_最佳化!$R1914)*12/3</f>
        <v>-0.75235042248644657</v>
      </c>
      <c r="AE913" s="122">
        <f>(幕後結果!$AG$2+幕後結果!$AG$4*幕後結果_最佳化!$S1914)*12/3</f>
        <v>-0.61064882208630533</v>
      </c>
      <c r="AF913" s="122">
        <f>(幕後結果!$AH$2+幕後結果!$AH$4*幕後結果_最佳化!$T1914)*12/3</f>
        <v>0.93413769379518996</v>
      </c>
      <c r="AG913" s="122">
        <f>(幕後結果!$AI$2+幕後結果!$AI$4*幕後結果_最佳化!$U1914)*12/3</f>
        <v>0.25283178411314644</v>
      </c>
      <c r="AH913" s="122">
        <f>(幕後結果!$AJ$2+幕後結果!$AJ$4*幕後結果_最佳化!$V1914)*12/3</f>
        <v>8.4605264608532849E-2</v>
      </c>
      <c r="AI913" s="96">
        <f>(幕後結果!$AK$2+幕後結果!$AK$4*幕後結果_最佳化!$W1914)*12/3</f>
        <v>0.26994932743317673</v>
      </c>
      <c r="AJ913" s="56"/>
      <c r="AK913" s="56"/>
      <c r="AL913" s="56"/>
      <c r="AM913" s="104">
        <v>912</v>
      </c>
      <c r="AN913" s="122">
        <f t="shared" si="183"/>
        <v>4.6458607180277552E-3</v>
      </c>
      <c r="AO913" s="122">
        <f t="shared" si="184"/>
        <v>4.3700032462935558E-2</v>
      </c>
      <c r="AP913" s="122">
        <f t="shared" si="185"/>
        <v>0.21763926488439581</v>
      </c>
      <c r="AQ913" s="122">
        <f t="shared" si="186"/>
        <v>0.19188113019647196</v>
      </c>
      <c r="AR913" s="122">
        <f t="shared" si="187"/>
        <v>0.18907107255533873</v>
      </c>
      <c r="AS913" s="122">
        <f t="shared" si="188"/>
        <v>8.2516027914801879E-2</v>
      </c>
      <c r="AT913" s="122">
        <f t="shared" si="189"/>
        <v>5.2522279143313744E-3</v>
      </c>
      <c r="AU913" s="122">
        <f t="shared" si="190"/>
        <v>3.1524920900297677E-3</v>
      </c>
      <c r="AV913" s="122">
        <f t="shared" si="191"/>
        <v>0.15482725942269582</v>
      </c>
      <c r="AW913" s="122">
        <f t="shared" si="192"/>
        <v>0.1073146318409712</v>
      </c>
      <c r="AX913" s="122">
        <f t="shared" si="193"/>
        <v>0.99999999999999978</v>
      </c>
      <c r="AY913" s="122">
        <f>SUMPRODUCT(AN913:AW913,幕後結果_最佳化!$Z$1005:$AI$1005)</f>
        <v>0.18839209816821087</v>
      </c>
      <c r="AZ913" s="122">
        <f>(SUMPRODUCT(AN913:AW913,MMULT(AN913:AW913,幕後結果!$AB$9:$AK$18)))*252</f>
        <v>4.288878956153739E-2</v>
      </c>
      <c r="BA913" s="122">
        <f t="shared" si="194"/>
        <v>0.20709608775043867</v>
      </c>
      <c r="BB913" s="98">
        <f t="shared" si="195"/>
        <v>0.7025342668159732</v>
      </c>
      <c r="BC913" s="56"/>
      <c r="BD913" s="56"/>
    </row>
    <row r="914" spans="1:56">
      <c r="A914" s="91">
        <v>913</v>
      </c>
      <c r="B914" s="122">
        <v>0.86681575519633336</v>
      </c>
      <c r="C914" s="122">
        <v>0.27255212300679021</v>
      </c>
      <c r="D914" s="122">
        <v>0.28495025730651369</v>
      </c>
      <c r="E914" s="122">
        <v>0.69048746698140073</v>
      </c>
      <c r="F914" s="122">
        <v>0.51847981389612618</v>
      </c>
      <c r="G914" s="122">
        <v>0.78618827181502771</v>
      </c>
      <c r="H914" s="122">
        <v>0.56625495193165598</v>
      </c>
      <c r="I914" s="122">
        <v>0.51998771346736228</v>
      </c>
      <c r="J914" s="122">
        <v>0.47404890816448253</v>
      </c>
      <c r="K914" s="100">
        <v>0.58979470669682321</v>
      </c>
      <c r="L914" s="101"/>
      <c r="M914" s="102">
        <v>913</v>
      </c>
      <c r="N914" s="125">
        <v>1.1114644367935753</v>
      </c>
      <c r="O914" s="125">
        <v>-0.60511250484256152</v>
      </c>
      <c r="P914" s="125">
        <v>-0.56819802171712841</v>
      </c>
      <c r="Q914" s="125">
        <v>0.4972325558421834</v>
      </c>
      <c r="R914" s="125">
        <v>4.6338602233202839E-2</v>
      </c>
      <c r="S914" s="125">
        <v>0.79326497884604164</v>
      </c>
      <c r="T914" s="125">
        <v>0.16684743233307497</v>
      </c>
      <c r="U914" s="122">
        <v>5.0122746960021891E-2</v>
      </c>
      <c r="V914" s="122">
        <v>-6.5095684610564183E-2</v>
      </c>
      <c r="W914" s="94">
        <v>0.22701691841069555</v>
      </c>
      <c r="X914" s="56"/>
      <c r="Y914" s="95">
        <v>913</v>
      </c>
      <c r="Z914" s="122">
        <f>(幕後結果!$AB$2+幕後結果!$AB$4*幕後結果_最佳化!$N1915)*12/3</f>
        <v>1.3316487876894232</v>
      </c>
      <c r="AA914" s="122">
        <f>(幕後結果!$AC$2+幕後結果!$AC$4*幕後結果_最佳化!$O1915)*12/3</f>
        <v>-2.1152381749685052</v>
      </c>
      <c r="AB914" s="122">
        <f>(幕後結果!$AD$2+幕後結果!$AD$4*幕後結果_最佳化!$P1915)*12/3</f>
        <v>0.24363531300872551</v>
      </c>
      <c r="AC914" s="122">
        <f>(幕後結果!$AE$2+幕後結果!$AE$4*幕後結果_最佳化!$Q1915)*12/3</f>
        <v>1.0759894479256056</v>
      </c>
      <c r="AD914" s="122">
        <f>(幕後結果!$AF$2+幕後結果!$AF$4*幕後結果_最佳化!$R1915)*12/3</f>
        <v>-0.17181110889786058</v>
      </c>
      <c r="AE914" s="122">
        <f>(幕後結果!$AG$2+幕後結果!$AG$4*幕後結果_最佳化!$S1915)*12/3</f>
        <v>1.1646614463301206</v>
      </c>
      <c r="AF914" s="122">
        <f>(幕後結果!$AH$2+幕後結果!$AH$4*幕後結果_最佳化!$T1915)*12/3</f>
        <v>1.4715632993044478</v>
      </c>
      <c r="AG914" s="122">
        <f>(幕後結果!$AI$2+幕後結果!$AI$4*幕後結果_最佳化!$U1915)*12/3</f>
        <v>-0.15073164826853092</v>
      </c>
      <c r="AH914" s="122">
        <f>(幕後結果!$AJ$2+幕後結果!$AJ$4*幕後結果_最佳化!$V1915)*12/3</f>
        <v>9.118591579326997E-2</v>
      </c>
      <c r="AI914" s="96">
        <f>(幕後結果!$AK$2+幕後結果!$AK$4*幕後結果_最佳化!$W1915)*12/3</f>
        <v>-5.8130963018985848E-2</v>
      </c>
      <c r="AJ914" s="56"/>
      <c r="AK914" s="56"/>
      <c r="AL914" s="56"/>
      <c r="AM914" s="104">
        <v>913</v>
      </c>
      <c r="AN914" s="122">
        <f t="shared" si="183"/>
        <v>0.16580603090315366</v>
      </c>
      <c r="AO914" s="122">
        <f t="shared" si="184"/>
        <v>0.12925442206806417</v>
      </c>
      <c r="AP914" s="122">
        <f t="shared" si="185"/>
        <v>5.9133266304298528E-2</v>
      </c>
      <c r="AQ914" s="122">
        <f t="shared" si="186"/>
        <v>0.14511858227557911</v>
      </c>
      <c r="AR914" s="122">
        <f t="shared" si="187"/>
        <v>3.612352510619906E-2</v>
      </c>
      <c r="AS914" s="122">
        <f t="shared" si="188"/>
        <v>0.10303306222808285</v>
      </c>
      <c r="AT914" s="122">
        <f t="shared" si="189"/>
        <v>8.2271071289590464E-2</v>
      </c>
      <c r="AU914" s="122">
        <f t="shared" si="190"/>
        <v>8.6489584302956252E-2</v>
      </c>
      <c r="AV914" s="122">
        <f t="shared" si="191"/>
        <v>2.146328819859691E-2</v>
      </c>
      <c r="AW914" s="122">
        <f t="shared" si="192"/>
        <v>0.17130716732347903</v>
      </c>
      <c r="AX914" s="122">
        <f t="shared" si="193"/>
        <v>1</v>
      </c>
      <c r="AY914" s="122">
        <f>SUMPRODUCT(AN914:AW914,幕後結果_最佳化!$Z$1005:$AI$1005)</f>
        <v>-4.4551597546100254E-2</v>
      </c>
      <c r="AZ914" s="122">
        <f>(SUMPRODUCT(AN914:AW914,MMULT(AN914:AW914,幕後結果!$AB$9:$AK$18)))*252</f>
        <v>5.043645978365624E-2</v>
      </c>
      <c r="BA914" s="122">
        <f t="shared" si="194"/>
        <v>0.22458063091828787</v>
      </c>
      <c r="BB914" s="98">
        <f t="shared" si="195"/>
        <v>-0.38939955413126842</v>
      </c>
      <c r="BC914" s="56"/>
      <c r="BD914" s="56"/>
    </row>
    <row r="915" spans="1:56">
      <c r="A915" s="91">
        <v>914</v>
      </c>
      <c r="B915" s="122">
        <v>0.3443637113586806</v>
      </c>
      <c r="C915" s="122">
        <v>0.67129315477746854</v>
      </c>
      <c r="D915" s="122">
        <v>0.96985911868607655</v>
      </c>
      <c r="E915" s="122">
        <v>0.55157430814483677</v>
      </c>
      <c r="F915" s="122">
        <v>4.3699087647849799E-2</v>
      </c>
      <c r="G915" s="122">
        <v>0.48334454961228412</v>
      </c>
      <c r="H915" s="122">
        <v>0.26743832852851601</v>
      </c>
      <c r="I915" s="122">
        <v>0.29887320723479793</v>
      </c>
      <c r="J915" s="122">
        <v>0.98800047210762409</v>
      </c>
      <c r="K915" s="100">
        <v>0.50329772661611094</v>
      </c>
      <c r="L915" s="101"/>
      <c r="M915" s="102">
        <v>914</v>
      </c>
      <c r="N915" s="125">
        <v>-0.40058264850099057</v>
      </c>
      <c r="O915" s="125">
        <v>0.44348676458979036</v>
      </c>
      <c r="P915" s="125">
        <v>1.8787271210599714</v>
      </c>
      <c r="Q915" s="125">
        <v>0.12963983713802302</v>
      </c>
      <c r="R915" s="125">
        <v>-1.7092849738695155</v>
      </c>
      <c r="S915" s="125">
        <v>-4.1761158231032783E-2</v>
      </c>
      <c r="T915" s="125">
        <v>-0.62057900499621033</v>
      </c>
      <c r="U915" s="122">
        <v>-0.52764404810350773</v>
      </c>
      <c r="V915" s="122">
        <v>2.257144360028482</v>
      </c>
      <c r="W915" s="94">
        <v>8.2662689176636085E-3</v>
      </c>
      <c r="X915" s="56"/>
      <c r="Y915" s="95">
        <v>914</v>
      </c>
      <c r="Z915" s="122">
        <f>(幕後結果!$AB$2+幕後結果!$AB$4*幕後結果_最佳化!$N1916)*12/3</f>
        <v>-0.54563387116939577</v>
      </c>
      <c r="AA915" s="122">
        <f>(幕後結果!$AC$2+幕後結果!$AC$4*幕後結果_最佳化!$O1916)*12/3</f>
        <v>-0.80156623225337176</v>
      </c>
      <c r="AB915" s="122">
        <f>(幕後結果!$AD$2+幕後結果!$AD$4*幕後結果_最佳化!$P1916)*12/3</f>
        <v>2.0136395533818527</v>
      </c>
      <c r="AC915" s="122">
        <f>(幕後結果!$AE$2+幕後結果!$AE$4*幕後結果_最佳化!$Q1916)*12/3</f>
        <v>1.4776286807695673</v>
      </c>
      <c r="AD915" s="122">
        <f>(幕後結果!$AF$2+幕後結果!$AF$4*幕後結果_最佳化!$R1916)*12/3</f>
        <v>-0.97197923093300764</v>
      </c>
      <c r="AE915" s="122">
        <f>(幕後結果!$AG$2+幕後結果!$AG$4*幕後結果_最佳化!$S1916)*12/3</f>
        <v>0.58167060855606367</v>
      </c>
      <c r="AF915" s="122">
        <f>(幕後結果!$AH$2+幕後結果!$AH$4*幕後結果_最佳化!$T1916)*12/3</f>
        <v>0.25312276303872872</v>
      </c>
      <c r="AG915" s="122">
        <f>(幕後結果!$AI$2+幕後結果!$AI$4*幕後結果_最佳化!$U1916)*12/3</f>
        <v>-1.9916267691880651</v>
      </c>
      <c r="AH915" s="122">
        <f>(幕後結果!$AJ$2+幕後結果!$AJ$4*幕後結果_最佳化!$V1916)*12/3</f>
        <v>1.6270475602505501</v>
      </c>
      <c r="AI915" s="96">
        <f>(幕後結果!$AK$2+幕後結果!$AK$4*幕後結果_最佳化!$W1916)*12/3</f>
        <v>-0.70517370703007121</v>
      </c>
      <c r="AJ915" s="56"/>
      <c r="AK915" s="56"/>
      <c r="AL915" s="56"/>
      <c r="AM915" s="104">
        <v>914</v>
      </c>
      <c r="AN915" s="122">
        <f t="shared" si="183"/>
        <v>5.7456324538339161E-2</v>
      </c>
      <c r="AO915" s="122">
        <f t="shared" si="184"/>
        <v>9.1283340065598198E-2</v>
      </c>
      <c r="AP915" s="122">
        <f t="shared" si="185"/>
        <v>3.2293392419528409E-2</v>
      </c>
      <c r="AQ915" s="122">
        <f t="shared" si="186"/>
        <v>1.4451825330068366E-2</v>
      </c>
      <c r="AR915" s="122">
        <f t="shared" si="187"/>
        <v>0.17634134894187842</v>
      </c>
      <c r="AS915" s="122">
        <f t="shared" si="188"/>
        <v>0.17222293400066846</v>
      </c>
      <c r="AT915" s="122">
        <f t="shared" si="189"/>
        <v>5.1591741051782665E-2</v>
      </c>
      <c r="AU915" s="122">
        <f t="shared" si="190"/>
        <v>0.19943569109140508</v>
      </c>
      <c r="AV915" s="122">
        <f t="shared" si="191"/>
        <v>1.2454707100955587E-2</v>
      </c>
      <c r="AW915" s="122">
        <f t="shared" si="192"/>
        <v>0.19246869545977571</v>
      </c>
      <c r="AX915" s="122">
        <f t="shared" si="193"/>
        <v>1</v>
      </c>
      <c r="AY915" s="122">
        <f>SUMPRODUCT(AN915:AW915,幕後結果_最佳化!$Z$1005:$AI$1005)</f>
        <v>-0.25508558234661483</v>
      </c>
      <c r="AZ915" s="122">
        <f>(SUMPRODUCT(AN915:AW915,MMULT(AN915:AW915,幕後結果!$AB$9:$AK$18)))*252</f>
        <v>4.883177485370796E-2</v>
      </c>
      <c r="BA915" s="122">
        <f t="shared" si="194"/>
        <v>0.22097912764265307</v>
      </c>
      <c r="BB915" s="98">
        <f t="shared" si="195"/>
        <v>-1.348478408460773</v>
      </c>
      <c r="BC915" s="56"/>
      <c r="BD915" s="56"/>
    </row>
    <row r="916" spans="1:56">
      <c r="A916" s="91">
        <v>915</v>
      </c>
      <c r="B916" s="122">
        <v>0.59691261138027518</v>
      </c>
      <c r="C916" s="122">
        <v>0.23077116016583732</v>
      </c>
      <c r="D916" s="122">
        <v>0.54884067259929914</v>
      </c>
      <c r="E916" s="122">
        <v>0.4943673852501187</v>
      </c>
      <c r="F916" s="122">
        <v>0.36868572724057458</v>
      </c>
      <c r="G916" s="122">
        <v>0.62745287809489847</v>
      </c>
      <c r="H916" s="122">
        <v>0.77379077051693002</v>
      </c>
      <c r="I916" s="122">
        <v>0.45161672053287183</v>
      </c>
      <c r="J916" s="122">
        <v>0.24364154599212107</v>
      </c>
      <c r="K916" s="100">
        <v>0.28597005253903185</v>
      </c>
      <c r="L916" s="101"/>
      <c r="M916" s="102">
        <v>915</v>
      </c>
      <c r="N916" s="125">
        <v>0.245363772338407</v>
      </c>
      <c r="O916" s="125">
        <v>-0.73630957518648732</v>
      </c>
      <c r="P916" s="125">
        <v>0.1227328439040065</v>
      </c>
      <c r="Q916" s="125">
        <v>-1.4119340506809281E-2</v>
      </c>
      <c r="R916" s="125">
        <v>-0.33533624617337149</v>
      </c>
      <c r="S916" s="125">
        <v>0.3251147264160571</v>
      </c>
      <c r="T916" s="125">
        <v>0.75138920254673602</v>
      </c>
      <c r="U916" s="122">
        <v>-0.12157774319582428</v>
      </c>
      <c r="V916" s="122">
        <v>-0.69463656386254469</v>
      </c>
      <c r="W916" s="94">
        <v>-0.56519651758482525</v>
      </c>
      <c r="X916" s="56"/>
      <c r="Y916" s="95">
        <v>915</v>
      </c>
      <c r="Z916" s="122">
        <f>(幕後結果!$AB$2+幕後結果!$AB$4*幕後結果_最佳化!$N1917)*12/3</f>
        <v>0.25634116399129003</v>
      </c>
      <c r="AA916" s="122">
        <f>(幕後結果!$AC$2+幕後結果!$AC$4*幕後結果_最佳化!$O1917)*12/3</f>
        <v>-2.3712885259111554</v>
      </c>
      <c r="AB916" s="122">
        <f>(幕後結果!$AD$2+幕後結果!$AD$4*幕後結果_最佳化!$P1917)*12/3</f>
        <v>0.56776562960809873</v>
      </c>
      <c r="AC916" s="122">
        <f>(幕後結果!$AE$2+幕後結果!$AE$4*幕後結果_最佳化!$Q1917)*12/3</f>
        <v>0.79376981111667844</v>
      </c>
      <c r="AD916" s="122">
        <f>(幕後結果!$AF$2+幕後結果!$AF$4*幕後結果_最佳化!$R1917)*12/3</f>
        <v>-0.38502259038516745</v>
      </c>
      <c r="AE916" s="122">
        <f>(幕後結果!$AG$2+幕後結果!$AG$4*幕後結果_最佳化!$S1917)*12/3</f>
        <v>0.41359568854122503</v>
      </c>
      <c r="AF916" s="122">
        <f>(幕後結果!$AH$2+幕後結果!$AH$4*幕後結果_最佳化!$T1917)*12/3</f>
        <v>1.8527699659851526</v>
      </c>
      <c r="AG916" s="122">
        <f>(幕後結果!$AI$2+幕後結果!$AI$4*幕後結果_最佳化!$U1917)*12/3</f>
        <v>-0.85870835155680625</v>
      </c>
      <c r="AH916" s="122">
        <f>(幕後結果!$AJ$2+幕後結果!$AJ$4*幕後結果_最佳化!$V1917)*12/3</f>
        <v>-0.42477752070697994</v>
      </c>
      <c r="AI916" s="96">
        <f>(幕後結果!$AK$2+幕後結果!$AK$4*幕後結果_最佳化!$W1917)*12/3</f>
        <v>-0.75371346404139228</v>
      </c>
      <c r="AJ916" s="56"/>
      <c r="AK916" s="56"/>
      <c r="AL916" s="56"/>
      <c r="AM916" s="104">
        <v>915</v>
      </c>
      <c r="AN916" s="122">
        <f t="shared" si="183"/>
        <v>7.7130385320614739E-2</v>
      </c>
      <c r="AO916" s="122">
        <f t="shared" si="184"/>
        <v>7.0960443917458468E-2</v>
      </c>
      <c r="AP916" s="122">
        <f t="shared" si="185"/>
        <v>0.14747079571660612</v>
      </c>
      <c r="AQ916" s="122">
        <f t="shared" si="186"/>
        <v>0.10594965699003402</v>
      </c>
      <c r="AR916" s="122">
        <f t="shared" si="187"/>
        <v>1.8447763768200131E-2</v>
      </c>
      <c r="AS916" s="122">
        <f t="shared" si="188"/>
        <v>8.3823508064389887E-2</v>
      </c>
      <c r="AT916" s="122">
        <f t="shared" si="189"/>
        <v>0.16572524575591213</v>
      </c>
      <c r="AU916" s="122">
        <f t="shared" si="190"/>
        <v>0.15011374755974269</v>
      </c>
      <c r="AV916" s="122">
        <f t="shared" si="191"/>
        <v>1.3070316834566431E-4</v>
      </c>
      <c r="AW916" s="122">
        <f t="shared" si="192"/>
        <v>0.18024774973869606</v>
      </c>
      <c r="AX916" s="122">
        <f t="shared" si="193"/>
        <v>0.99999999999999989</v>
      </c>
      <c r="AY916" s="122">
        <f>SUMPRODUCT(AN916:AW916,幕後結果_最佳化!$Z$1005:$AI$1005)</f>
        <v>7.572788352433843E-2</v>
      </c>
      <c r="AZ916" s="122">
        <f>(SUMPRODUCT(AN916:AW916,MMULT(AN916:AW916,幕後結果!$AB$9:$AK$18)))*252</f>
        <v>4.5973055308974747E-2</v>
      </c>
      <c r="BA916" s="122">
        <f t="shared" si="194"/>
        <v>0.21441328155917661</v>
      </c>
      <c r="BB916" s="98">
        <f t="shared" si="195"/>
        <v>0.15310564385573361</v>
      </c>
      <c r="BC916" s="56"/>
      <c r="BD916" s="56"/>
    </row>
    <row r="917" spans="1:56">
      <c r="A917" s="91">
        <v>916</v>
      </c>
      <c r="B917" s="122">
        <v>0.31342929788357399</v>
      </c>
      <c r="C917" s="122">
        <v>0.28637641167476224</v>
      </c>
      <c r="D917" s="122">
        <v>0.58739034497512255</v>
      </c>
      <c r="E917" s="122">
        <v>0.45707368000884929</v>
      </c>
      <c r="F917" s="122">
        <v>0.38050278651160041</v>
      </c>
      <c r="G917" s="122">
        <v>0.66276961129250922</v>
      </c>
      <c r="H917" s="122">
        <v>0.89969398610712159</v>
      </c>
      <c r="I917" s="122">
        <v>0.81948276681019028</v>
      </c>
      <c r="J917" s="122">
        <v>0.86799566552912655</v>
      </c>
      <c r="K917" s="100">
        <v>0.43209136966300354</v>
      </c>
      <c r="L917" s="101"/>
      <c r="M917" s="102">
        <v>916</v>
      </c>
      <c r="N917" s="125">
        <v>-0.4861531355234342</v>
      </c>
      <c r="O917" s="125">
        <v>-0.56400192311272113</v>
      </c>
      <c r="P917" s="125">
        <v>0.22083705503128348</v>
      </c>
      <c r="Q917" s="125">
        <v>-0.10780880273734196</v>
      </c>
      <c r="R917" s="125">
        <v>-0.30416055700723715</v>
      </c>
      <c r="S917" s="125">
        <v>0.42003377905602718</v>
      </c>
      <c r="T917" s="125">
        <v>1.2798098245282048</v>
      </c>
      <c r="U917" s="122">
        <v>0.91339569981254309</v>
      </c>
      <c r="V917" s="122">
        <v>1.1169664535288686</v>
      </c>
      <c r="W917" s="94">
        <v>-0.17105217632702888</v>
      </c>
      <c r="X917" s="56"/>
      <c r="Y917" s="95">
        <v>916</v>
      </c>
      <c r="Z917" s="122">
        <f>(幕後結果!$AB$2+幕後結果!$AB$4*幕後結果_最佳化!$N1918)*12/3</f>
        <v>-0.65187394329389736</v>
      </c>
      <c r="AA917" s="122">
        <f>(幕後結果!$AC$2+幕後結果!$AC$4*幕後結果_最佳化!$O1918)*12/3</f>
        <v>-2.1973939158373694</v>
      </c>
      <c r="AB917" s="122">
        <f>(幕後結果!$AD$2+幕後結果!$AD$4*幕後結果_最佳化!$P1918)*12/3</f>
        <v>0.44989988064996905</v>
      </c>
      <c r="AC917" s="122">
        <f>(幕後結果!$AE$2+幕後結果!$AE$4*幕後結果_最佳化!$Q1918)*12/3</f>
        <v>0.73519817631486539</v>
      </c>
      <c r="AD917" s="122">
        <f>(幕後結果!$AF$2+幕後結果!$AF$4*幕後結果_最佳化!$R1918)*12/3</f>
        <v>-0.31530620835818235</v>
      </c>
      <c r="AE917" s="122">
        <f>(幕後結果!$AG$2+幕後結果!$AG$4*幕後結果_最佳化!$S1918)*12/3</f>
        <v>0.3409107054434804</v>
      </c>
      <c r="AF917" s="122">
        <f>(幕後結果!$AH$2+幕後結果!$AH$4*幕後結果_最佳化!$T1918)*12/3</f>
        <v>2.1924683680955823</v>
      </c>
      <c r="AG917" s="122">
        <f>(幕後結果!$AI$2+幕後結果!$AI$4*幕後結果_最佳化!$U1918)*12/3</f>
        <v>-3.0811676391863996E-2</v>
      </c>
      <c r="AH917" s="122">
        <f>(幕後結果!$AJ$2+幕後結果!$AJ$4*幕後結果_最佳化!$V1918)*12/3</f>
        <v>0.96663471178189964</v>
      </c>
      <c r="AI917" s="96">
        <f>(幕後結果!$AK$2+幕後結果!$AK$4*幕後結果_最佳化!$W1918)*12/3</f>
        <v>-0.57131576121832384</v>
      </c>
      <c r="AJ917" s="56"/>
      <c r="AK917" s="56"/>
      <c r="AL917" s="56"/>
      <c r="AM917" s="104">
        <v>916</v>
      </c>
      <c r="AN917" s="122">
        <f t="shared" si="183"/>
        <v>6.6895676978372023E-2</v>
      </c>
      <c r="AO917" s="122">
        <f t="shared" si="184"/>
        <v>2.5640962322938655E-2</v>
      </c>
      <c r="AP917" s="122">
        <f t="shared" si="185"/>
        <v>0.17091706956766878</v>
      </c>
      <c r="AQ917" s="122">
        <f t="shared" si="186"/>
        <v>2.4619106000781408E-2</v>
      </c>
      <c r="AR917" s="122">
        <f t="shared" si="187"/>
        <v>9.9784891521119592E-2</v>
      </c>
      <c r="AS917" s="122">
        <f t="shared" si="188"/>
        <v>0.16561537478844268</v>
      </c>
      <c r="AT917" s="122">
        <f t="shared" si="189"/>
        <v>8.3397155233337919E-2</v>
      </c>
      <c r="AU917" s="122">
        <f t="shared" si="190"/>
        <v>7.292599089838174E-2</v>
      </c>
      <c r="AV917" s="122">
        <f t="shared" si="191"/>
        <v>0.17142951285714103</v>
      </c>
      <c r="AW917" s="122">
        <f t="shared" si="192"/>
        <v>0.11877425983181607</v>
      </c>
      <c r="AX917" s="122">
        <f t="shared" si="193"/>
        <v>0.99999999999999989</v>
      </c>
      <c r="AY917" s="122">
        <f>SUMPRODUCT(AN917:AW917,幕後結果_最佳化!$Z$1005:$AI$1005)</f>
        <v>0.11286219083280656</v>
      </c>
      <c r="AZ917" s="122">
        <f>(SUMPRODUCT(AN917:AW917,MMULT(AN917:AW917,幕後結果!$AB$9:$AK$18)))*252</f>
        <v>4.4597287363991663E-2</v>
      </c>
      <c r="BA917" s="122">
        <f t="shared" si="194"/>
        <v>0.21118069836988337</v>
      </c>
      <c r="BB917" s="98">
        <f t="shared" si="195"/>
        <v>0.33129065001133601</v>
      </c>
      <c r="BC917" s="56"/>
      <c r="BD917" s="56"/>
    </row>
    <row r="918" spans="1:56">
      <c r="A918" s="91">
        <v>917</v>
      </c>
      <c r="B918" s="122">
        <v>0.18470148225525707</v>
      </c>
      <c r="C918" s="122">
        <v>0.34872600953133026</v>
      </c>
      <c r="D918" s="122">
        <v>0.84510983739944234</v>
      </c>
      <c r="E918" s="122">
        <v>0.60335033432600182</v>
      </c>
      <c r="F918" s="122">
        <v>0.10180622950640039</v>
      </c>
      <c r="G918" s="122">
        <v>0.88287367616579493</v>
      </c>
      <c r="H918" s="122">
        <v>0.69897710376546573</v>
      </c>
      <c r="I918" s="122">
        <v>7.3107638339504621E-3</v>
      </c>
      <c r="J918" s="122">
        <v>0.44743053733828608</v>
      </c>
      <c r="K918" s="100">
        <v>0.82118175184676367</v>
      </c>
      <c r="L918" s="101"/>
      <c r="M918" s="102">
        <v>917</v>
      </c>
      <c r="N918" s="125">
        <v>-0.89759226458036379</v>
      </c>
      <c r="O918" s="125">
        <v>-0.38876226278388343</v>
      </c>
      <c r="P918" s="125">
        <v>1.0156830855552164</v>
      </c>
      <c r="Q918" s="125">
        <v>0.26202867957338383</v>
      </c>
      <c r="R918" s="125">
        <v>-1.2713266675286889</v>
      </c>
      <c r="S918" s="125">
        <v>1.1894753950378609</v>
      </c>
      <c r="T918" s="125">
        <v>0.52146081991124527</v>
      </c>
      <c r="U918" s="122">
        <v>-2.4416200099006216</v>
      </c>
      <c r="V918" s="122">
        <v>-0.13215578257002772</v>
      </c>
      <c r="W918" s="94">
        <v>0.91987803895216436</v>
      </c>
      <c r="X918" s="56"/>
      <c r="Y918" s="95">
        <v>917</v>
      </c>
      <c r="Z918" s="122">
        <f>(幕後結果!$AB$2+幕後結果!$AB$4*幕後結果_最佳化!$N1919)*12/3</f>
        <v>-1.1626963572692393</v>
      </c>
      <c r="AA918" s="122">
        <f>(幕後結果!$AC$2+幕後結果!$AC$4*幕後結果_最佳化!$O1919)*12/3</f>
        <v>-1.9916488031464989</v>
      </c>
      <c r="AB918" s="122">
        <f>(幕後結果!$AD$2+幕後結果!$AD$4*幕後結果_最佳化!$P1919)*12/3</f>
        <v>1.0320736186813195</v>
      </c>
      <c r="AC918" s="122">
        <f>(幕後結果!$AE$2+幕後結果!$AE$4*幕後結果_最佳化!$Q1919)*12/3</f>
        <v>1.1965757008592521</v>
      </c>
      <c r="AD918" s="122">
        <f>(幕後結果!$AF$2+幕後結果!$AF$4*幕後結果_最佳化!$R1919)*12/3</f>
        <v>-0.82273652602114578</v>
      </c>
      <c r="AE918" s="122">
        <f>(幕後結果!$AG$2+幕後結果!$AG$4*幕後結果_最佳化!$S1919)*12/3</f>
        <v>1.1160728363265697</v>
      </c>
      <c r="AF918" s="122">
        <f>(幕後結果!$AH$2+幕後結果!$AH$4*幕後結果_最佳化!$T1919)*12/3</f>
        <v>1.1670887939845891</v>
      </c>
      <c r="AG918" s="122">
        <f>(幕後結果!$AI$2+幕後結果!$AI$4*幕後結果_最佳化!$U1919)*12/3</f>
        <v>-4.2638006581830554</v>
      </c>
      <c r="AH918" s="122">
        <f>(幕後結果!$AJ$2+幕後結果!$AJ$4*幕後結果_最佳化!$V1919)*12/3</f>
        <v>-0.443056701520052</v>
      </c>
      <c r="AI918" s="96">
        <f>(幕後結果!$AK$2+幕後結果!$AK$4*幕後結果_最佳化!$W1919)*12/3</f>
        <v>-0.4471354987430915</v>
      </c>
      <c r="AJ918" s="56"/>
      <c r="AK918" s="56"/>
      <c r="AL918" s="56"/>
      <c r="AM918" s="104">
        <v>917</v>
      </c>
      <c r="AN918" s="122">
        <f t="shared" si="183"/>
        <v>0.12013036068534504</v>
      </c>
      <c r="AO918" s="122">
        <f t="shared" si="184"/>
        <v>0.16572202657514032</v>
      </c>
      <c r="AP918" s="122">
        <f t="shared" si="185"/>
        <v>8.4610549898387469E-2</v>
      </c>
      <c r="AQ918" s="122">
        <f t="shared" si="186"/>
        <v>6.5943094569577129E-2</v>
      </c>
      <c r="AR918" s="122">
        <f t="shared" si="187"/>
        <v>9.4243589925043295E-2</v>
      </c>
      <c r="AS918" s="122">
        <f t="shared" si="188"/>
        <v>8.2515248641682762E-2</v>
      </c>
      <c r="AT918" s="122">
        <f t="shared" si="189"/>
        <v>0.15247381581436623</v>
      </c>
      <c r="AU918" s="122">
        <f t="shared" si="190"/>
        <v>1.4297949680209542E-2</v>
      </c>
      <c r="AV918" s="122">
        <f t="shared" si="191"/>
        <v>8.5938752332579915E-2</v>
      </c>
      <c r="AW918" s="122">
        <f t="shared" si="192"/>
        <v>0.1341246118776683</v>
      </c>
      <c r="AX918" s="122">
        <f t="shared" si="193"/>
        <v>1</v>
      </c>
      <c r="AY918" s="122">
        <f>SUMPRODUCT(AN918:AW918,幕後結果_最佳化!$Z$1005:$AI$1005)</f>
        <v>2.8466496111242204E-3</v>
      </c>
      <c r="AZ918" s="122">
        <f>(SUMPRODUCT(AN918:AW918,MMULT(AN918:AW918,幕後結果!$AB$9:$AK$18)))*252</f>
        <v>4.8257576606438791E-2</v>
      </c>
      <c r="BA918" s="122">
        <f t="shared" si="194"/>
        <v>0.21967607199337572</v>
      </c>
      <c r="BB918" s="98">
        <f t="shared" si="195"/>
        <v>-0.18232914502442296</v>
      </c>
      <c r="BC918" s="56"/>
      <c r="BD918" s="56"/>
    </row>
    <row r="919" spans="1:56">
      <c r="A919" s="91">
        <v>918</v>
      </c>
      <c r="B919" s="122">
        <v>0.9622802719346697</v>
      </c>
      <c r="C919" s="122">
        <v>0.80396107758472879</v>
      </c>
      <c r="D919" s="122">
        <v>0.57633149021427554</v>
      </c>
      <c r="E919" s="122">
        <v>2.1049936190877361E-2</v>
      </c>
      <c r="F919" s="122">
        <v>0.92564764823420531</v>
      </c>
      <c r="G919" s="122">
        <v>0.92940078695835071</v>
      </c>
      <c r="H919" s="122">
        <v>0.48980198384638185</v>
      </c>
      <c r="I919" s="122">
        <v>0.80699978575672793</v>
      </c>
      <c r="J919" s="122">
        <v>0.47568884034435044</v>
      </c>
      <c r="K919" s="100">
        <v>0.15117185333191596</v>
      </c>
      <c r="L919" s="101"/>
      <c r="M919" s="102">
        <v>918</v>
      </c>
      <c r="N919" s="125">
        <v>1.7777832767417883</v>
      </c>
      <c r="O919" s="125">
        <v>0.85585525971158372</v>
      </c>
      <c r="P919" s="125">
        <v>0.19251729789975469</v>
      </c>
      <c r="Q919" s="125">
        <v>-2.0325315574851497</v>
      </c>
      <c r="R919" s="125">
        <v>1.4441218475224189</v>
      </c>
      <c r="S919" s="125">
        <v>1.471342829458312</v>
      </c>
      <c r="T919" s="125">
        <v>-2.5565420249670661E-2</v>
      </c>
      <c r="U919" s="122">
        <v>0.86689338467682253</v>
      </c>
      <c r="V919" s="122">
        <v>-6.0976806147358439E-2</v>
      </c>
      <c r="W919" s="94">
        <v>-1.0314204251490273</v>
      </c>
      <c r="X919" s="56"/>
      <c r="Y919" s="95">
        <v>918</v>
      </c>
      <c r="Z919" s="122">
        <f>(幕後結果!$AB$2+幕後結果!$AB$4*幕後結果_最佳化!$N1920)*12/3</f>
        <v>2.1589172078802008</v>
      </c>
      <c r="AA919" s="122">
        <f>(幕後結果!$AC$2+幕後結果!$AC$4*幕後結果_最佳化!$O1920)*12/3</f>
        <v>-4.4024888813589902E-2</v>
      </c>
      <c r="AB919" s="122">
        <f>(幕後結果!$AD$2+幕後結果!$AD$4*幕後結果_最佳化!$P1920)*12/3</f>
        <v>1.2514385017081486</v>
      </c>
      <c r="AC919" s="122">
        <f>(幕後結果!$AE$2+幕後結果!$AE$4*幕後結果_最佳化!$Q1920)*12/3</f>
        <v>-0.2866775497279721</v>
      </c>
      <c r="AD919" s="122">
        <f>(幕後結果!$AF$2+幕後結果!$AF$4*幕後結果_最佳化!$R1920)*12/3</f>
        <v>0.76705307491424313</v>
      </c>
      <c r="AE919" s="122">
        <f>(幕後結果!$AG$2+幕後結果!$AG$4*幕後結果_最佳化!$S1920)*12/3</f>
        <v>1.0602023041689503</v>
      </c>
      <c r="AF919" s="122">
        <f>(幕後結果!$AH$2+幕後結果!$AH$4*幕後結果_最佳化!$T1920)*12/3</f>
        <v>2.0293460507123022</v>
      </c>
      <c r="AG919" s="122">
        <f>(幕後結果!$AI$2+幕後結果!$AI$4*幕後結果_最佳化!$U1920)*12/3</f>
        <v>1.3604212545389869</v>
      </c>
      <c r="AH919" s="122">
        <f>(幕後結果!$AJ$2+幕後結果!$AJ$4*幕後結果_最佳化!$V1920)*12/3</f>
        <v>0.87806063600483919</v>
      </c>
      <c r="AI919" s="96">
        <f>(幕後結果!$AK$2+幕後結果!$AK$4*幕後結果_最佳化!$W1920)*12/3</f>
        <v>-9.9938340713303597E-2</v>
      </c>
      <c r="AJ919" s="56"/>
      <c r="AK919" s="56"/>
      <c r="AL919" s="56"/>
      <c r="AM919" s="104">
        <v>918</v>
      </c>
      <c r="AN919" s="122">
        <f t="shared" si="183"/>
        <v>0.10674971743930818</v>
      </c>
      <c r="AO919" s="122">
        <f t="shared" si="184"/>
        <v>0.13030832736686379</v>
      </c>
      <c r="AP919" s="122">
        <f t="shared" si="185"/>
        <v>7.1697703414472846E-2</v>
      </c>
      <c r="AQ919" s="122">
        <f t="shared" si="186"/>
        <v>0.14102433236452785</v>
      </c>
      <c r="AR919" s="122">
        <f t="shared" si="187"/>
        <v>5.5897434872838644E-2</v>
      </c>
      <c r="AS919" s="122">
        <f t="shared" si="188"/>
        <v>5.7838173176566282E-2</v>
      </c>
      <c r="AT919" s="122">
        <f t="shared" si="189"/>
        <v>0.13015159747232691</v>
      </c>
      <c r="AU919" s="122">
        <f t="shared" si="190"/>
        <v>0.11047265352791964</v>
      </c>
      <c r="AV919" s="122">
        <f t="shared" si="191"/>
        <v>4.5634323849500315E-2</v>
      </c>
      <c r="AW919" s="122">
        <f t="shared" si="192"/>
        <v>0.15022573651567553</v>
      </c>
      <c r="AX919" s="122">
        <f t="shared" si="193"/>
        <v>0.99999999999999989</v>
      </c>
      <c r="AY919" s="122">
        <f>SUMPRODUCT(AN919:AW919,幕後結果_最佳化!$Z$1005:$AI$1005)</f>
        <v>-1.2943873890968398E-2</v>
      </c>
      <c r="AZ919" s="122">
        <f>(SUMPRODUCT(AN919:AW919,MMULT(AN919:AW919,幕後結果!$AB$9:$AK$18)))*252</f>
        <v>4.5152575207593214E-2</v>
      </c>
      <c r="BA919" s="122">
        <f t="shared" si="194"/>
        <v>0.21249135325371057</v>
      </c>
      <c r="BB919" s="98">
        <f t="shared" si="195"/>
        <v>-0.26280539436487982</v>
      </c>
      <c r="BC919" s="56"/>
      <c r="BD919" s="56"/>
    </row>
    <row r="920" spans="1:56">
      <c r="A920" s="91">
        <v>919</v>
      </c>
      <c r="B920" s="122">
        <v>0.80334781121320931</v>
      </c>
      <c r="C920" s="122">
        <v>0.65354850618710891</v>
      </c>
      <c r="D920" s="122">
        <v>0.26725993280909144</v>
      </c>
      <c r="E920" s="122">
        <v>0.87700585698550104</v>
      </c>
      <c r="F920" s="122">
        <v>0.20713681120541283</v>
      </c>
      <c r="G920" s="122">
        <v>0.61532607838253006</v>
      </c>
      <c r="H920" s="122">
        <v>0.65654649138518728</v>
      </c>
      <c r="I920" s="122">
        <v>0.65029718926972069</v>
      </c>
      <c r="J920" s="122">
        <v>0.74691263032315258</v>
      </c>
      <c r="K920" s="100">
        <v>0.4119414716145724</v>
      </c>
      <c r="L920" s="101"/>
      <c r="M920" s="102">
        <v>919</v>
      </c>
      <c r="N920" s="125">
        <v>0.85364019962757931</v>
      </c>
      <c r="O920" s="125">
        <v>0.39491856608425063</v>
      </c>
      <c r="P920" s="125">
        <v>-0.62112122411540915</v>
      </c>
      <c r="Q920" s="125">
        <v>1.1601486586418956</v>
      </c>
      <c r="R920" s="125">
        <v>-0.81639610711143551</v>
      </c>
      <c r="S920" s="125">
        <v>0.29322805247216249</v>
      </c>
      <c r="T920" s="125">
        <v>0.40305601511897726</v>
      </c>
      <c r="U920" s="122">
        <v>0.38612293954411442</v>
      </c>
      <c r="V920" s="122">
        <v>0.66480575796461328</v>
      </c>
      <c r="W920" s="94">
        <v>-0.22255361193362749</v>
      </c>
      <c r="X920" s="56"/>
      <c r="Y920" s="95">
        <v>919</v>
      </c>
      <c r="Z920" s="122">
        <f>(幕後結果!$AB$2+幕後結果!$AB$4*幕後結果_最佳化!$N1921)*12/3</f>
        <v>1.0115470037089749</v>
      </c>
      <c r="AA920" s="122">
        <f>(幕後結果!$AC$2+幕後結果!$AC$4*幕後結果_最佳化!$O1921)*12/3</f>
        <v>-0.75952350710458594</v>
      </c>
      <c r="AB920" s="122">
        <f>(幕後結果!$AD$2+幕後結果!$AD$4*幕後結果_最佳化!$P1921)*12/3</f>
        <v>0.22172276558735785</v>
      </c>
      <c r="AC920" s="122">
        <f>(幕後結果!$AE$2+幕後結果!$AE$4*幕後結果_最佳化!$Q1921)*12/3</f>
        <v>1.7019017318495564</v>
      </c>
      <c r="AD920" s="122">
        <f>(幕後結果!$AF$2+幕後結果!$AF$4*幕後結果_最佳化!$R1921)*12/3</f>
        <v>-0.58231849294612803</v>
      </c>
      <c r="AE920" s="122">
        <f>(幕後結果!$AG$2+幕後結果!$AG$4*幕後結果_最佳化!$S1921)*12/3</f>
        <v>1.2736512559064623</v>
      </c>
      <c r="AF920" s="122">
        <f>(幕後結果!$AH$2+幕後結果!$AH$4*幕後結果_最佳化!$T1921)*12/3</f>
        <v>1.3790026794504444</v>
      </c>
      <c r="AG920" s="122">
        <f>(幕後結果!$AI$2+幕後結果!$AI$4*幕後結果_最佳化!$U1921)*12/3</f>
        <v>-0.1243881883218404</v>
      </c>
      <c r="AH920" s="122">
        <f>(幕後結果!$AJ$2+幕後結果!$AJ$4*幕後結果_最佳化!$V1921)*12/3</f>
        <v>0.89106478737799033</v>
      </c>
      <c r="AI920" s="96">
        <f>(幕後結果!$AK$2+幕後結果!$AK$4*幕後結果_最佳化!$W1921)*12/3</f>
        <v>-0.27914264648037618</v>
      </c>
      <c r="AJ920" s="56"/>
      <c r="AK920" s="56"/>
      <c r="AL920" s="56"/>
      <c r="AM920" s="104">
        <v>919</v>
      </c>
      <c r="AN920" s="122">
        <f t="shared" si="183"/>
        <v>0.17619429374480733</v>
      </c>
      <c r="AO920" s="122">
        <f t="shared" si="184"/>
        <v>1.7559318451125152E-2</v>
      </c>
      <c r="AP920" s="122">
        <f t="shared" si="185"/>
        <v>9.1117830732479949E-2</v>
      </c>
      <c r="AQ920" s="122">
        <f t="shared" si="186"/>
        <v>0.16791530626705556</v>
      </c>
      <c r="AR920" s="122">
        <f t="shared" si="187"/>
        <v>5.09387950145598E-2</v>
      </c>
      <c r="AS920" s="122">
        <f t="shared" si="188"/>
        <v>8.0236801059909255E-2</v>
      </c>
      <c r="AT920" s="122">
        <f t="shared" si="189"/>
        <v>8.3782433580082721E-2</v>
      </c>
      <c r="AU920" s="122">
        <f t="shared" si="190"/>
        <v>9.3755249039505328E-2</v>
      </c>
      <c r="AV920" s="122">
        <f t="shared" si="191"/>
        <v>0.16251838335302426</v>
      </c>
      <c r="AW920" s="122">
        <f t="shared" si="192"/>
        <v>7.5981588757450605E-2</v>
      </c>
      <c r="AX920" s="122">
        <f t="shared" si="193"/>
        <v>1</v>
      </c>
      <c r="AY920" s="122">
        <f>SUMPRODUCT(AN920:AW920,幕後結果_最佳化!$Z$1005:$AI$1005)</f>
        <v>0.18960339256507727</v>
      </c>
      <c r="AZ920" s="122">
        <f>(SUMPRODUCT(AN920:AW920,MMULT(AN920:AW920,幕後結果!$AB$9:$AK$18)))*252</f>
        <v>4.9396280214723629E-2</v>
      </c>
      <c r="BA920" s="122">
        <f t="shared" si="194"/>
        <v>0.22225273949880489</v>
      </c>
      <c r="BB920" s="98">
        <f t="shared" si="195"/>
        <v>0.66007461998400307</v>
      </c>
      <c r="BC920" s="56"/>
      <c r="BD920" s="56"/>
    </row>
    <row r="921" spans="1:56">
      <c r="A921" s="91">
        <v>920</v>
      </c>
      <c r="B921" s="122">
        <v>0.27251230572657525</v>
      </c>
      <c r="C921" s="122">
        <v>4.0609658096683043E-2</v>
      </c>
      <c r="D921" s="122">
        <v>0.60968436619733657</v>
      </c>
      <c r="E921" s="122">
        <v>0.18231447820461044</v>
      </c>
      <c r="F921" s="122">
        <v>0.62309935412926865</v>
      </c>
      <c r="G921" s="122">
        <v>0.55921223893224159</v>
      </c>
      <c r="H921" s="122">
        <v>0.34912156820496487</v>
      </c>
      <c r="I921" s="122">
        <v>0.63366205114939222</v>
      </c>
      <c r="J921" s="122">
        <v>0.62477124749250978</v>
      </c>
      <c r="K921" s="100">
        <v>0.75648419613767537</v>
      </c>
      <c r="L921" s="101"/>
      <c r="M921" s="102">
        <v>920</v>
      </c>
      <c r="N921" s="125">
        <v>-0.60523236867478414</v>
      </c>
      <c r="O921" s="125">
        <v>-1.7436547156340991</v>
      </c>
      <c r="P921" s="125">
        <v>0.27849647889870122</v>
      </c>
      <c r="Q921" s="125">
        <v>-0.90657997276992563</v>
      </c>
      <c r="R921" s="125">
        <v>0.31363102675766114</v>
      </c>
      <c r="S921" s="125">
        <v>0.14897225982236978</v>
      </c>
      <c r="T921" s="125">
        <v>-0.38769313538884431</v>
      </c>
      <c r="U921" s="122">
        <v>0.34156816590823902</v>
      </c>
      <c r="V921" s="122">
        <v>0.31803616404765739</v>
      </c>
      <c r="W921" s="94">
        <v>0.69503780842193719</v>
      </c>
      <c r="X921" s="56"/>
      <c r="Y921" s="95">
        <v>920</v>
      </c>
      <c r="Z921" s="122">
        <f>(幕後結果!$AB$2+幕後結果!$AB$4*幕後結果_最佳化!$N1922)*12/3</f>
        <v>-0.79971681247391757</v>
      </c>
      <c r="AA921" s="122">
        <f>(幕後結果!$AC$2+幕後結果!$AC$4*幕後結果_最佳化!$O1922)*12/3</f>
        <v>-3.8333877012762714</v>
      </c>
      <c r="AB921" s="122">
        <f>(幕後結果!$AD$2+幕後結果!$AD$4*幕後結果_最佳化!$P1922)*12/3</f>
        <v>0.3441543476775874</v>
      </c>
      <c r="AC921" s="122">
        <f>(幕後結果!$AE$2+幕後結果!$AE$4*幕後結果_最佳化!$Q1922)*12/3</f>
        <v>-4.1642430820262977E-2</v>
      </c>
      <c r="AD921" s="122">
        <f>(幕後結果!$AF$2+幕後結果!$AF$4*幕後結果_最佳化!$R1922)*12/3</f>
        <v>-8.56491037900899E-2</v>
      </c>
      <c r="AE921" s="122">
        <f>(幕後結果!$AG$2+幕後結果!$AG$4*幕後結果_最佳化!$S1922)*12/3</f>
        <v>-0.55498993560994703</v>
      </c>
      <c r="AF921" s="122">
        <f>(幕後結果!$AH$2+幕後結果!$AH$4*幕後結果_最佳化!$T1922)*12/3</f>
        <v>0.87018949371063903</v>
      </c>
      <c r="AG921" s="122">
        <f>(幕後結果!$AI$2+幕後結果!$AI$4*幕後結果_最佳化!$U1922)*12/3</f>
        <v>-0.59910204102049991</v>
      </c>
      <c r="AH921" s="122">
        <f>(幕後結果!$AJ$2+幕後結果!$AJ$4*幕後結果_最佳化!$V1922)*12/3</f>
        <v>-0.33724098092149046</v>
      </c>
      <c r="AI921" s="96">
        <f>(幕後結果!$AK$2+幕後結果!$AK$4*幕後結果_最佳化!$W1922)*12/3</f>
        <v>-0.48558185280959459</v>
      </c>
      <c r="AJ921" s="56"/>
      <c r="AK921" s="56"/>
      <c r="AL921" s="56"/>
      <c r="AM921" s="104">
        <v>920</v>
      </c>
      <c r="AN921" s="122">
        <f t="shared" si="183"/>
        <v>0.12641172490013416</v>
      </c>
      <c r="AO921" s="122">
        <f t="shared" si="184"/>
        <v>0.1331635336560705</v>
      </c>
      <c r="AP921" s="122">
        <f t="shared" si="185"/>
        <v>6.7416857818284631E-2</v>
      </c>
      <c r="AQ921" s="122">
        <f t="shared" si="186"/>
        <v>9.8361990107037806E-2</v>
      </c>
      <c r="AR921" s="122">
        <f t="shared" si="187"/>
        <v>0.12492617138613139</v>
      </c>
      <c r="AS921" s="122">
        <f t="shared" si="188"/>
        <v>2.4008598092588044E-2</v>
      </c>
      <c r="AT921" s="122">
        <f t="shared" si="189"/>
        <v>0.11176900367386507</v>
      </c>
      <c r="AU921" s="122">
        <f t="shared" si="190"/>
        <v>4.7256599249925924E-2</v>
      </c>
      <c r="AV921" s="122">
        <f t="shared" si="191"/>
        <v>0.12559575680373281</v>
      </c>
      <c r="AW921" s="122">
        <f t="shared" si="192"/>
        <v>0.14108976431222978</v>
      </c>
      <c r="AX921" s="122">
        <f t="shared" si="193"/>
        <v>1.0000000000000002</v>
      </c>
      <c r="AY921" s="122">
        <f>SUMPRODUCT(AN921:AW921,幕後結果_最佳化!$Z$1005:$AI$1005)</f>
        <v>-3.0350858958070326E-2</v>
      </c>
      <c r="AZ921" s="122">
        <f>(SUMPRODUCT(AN921:AW921,MMULT(AN921:AW921,幕後結果!$AB$9:$AK$18)))*252</f>
        <v>4.4152342029042967E-2</v>
      </c>
      <c r="BA921" s="122">
        <f t="shared" si="194"/>
        <v>0.21012458692176642</v>
      </c>
      <c r="BB921" s="98">
        <f t="shared" si="195"/>
        <v>-0.34860679576418668</v>
      </c>
      <c r="BC921" s="56"/>
      <c r="BD921" s="56"/>
    </row>
    <row r="922" spans="1:56">
      <c r="A922" s="91">
        <v>921</v>
      </c>
      <c r="B922" s="122">
        <v>3.1094787059407825E-2</v>
      </c>
      <c r="C922" s="122">
        <v>0.20312236137812456</v>
      </c>
      <c r="D922" s="122">
        <v>0.63729641969125428</v>
      </c>
      <c r="E922" s="122">
        <v>0.6329960894374822</v>
      </c>
      <c r="F922" s="122">
        <v>0.8982848648883035</v>
      </c>
      <c r="G922" s="122">
        <v>0.14572864924079809</v>
      </c>
      <c r="H922" s="122">
        <v>0.72570518623001457</v>
      </c>
      <c r="I922" s="122">
        <v>0.89706672629159168</v>
      </c>
      <c r="J922" s="122">
        <v>0.90099889765591312</v>
      </c>
      <c r="K922" s="100">
        <v>0.28480397737098873</v>
      </c>
      <c r="L922" s="101"/>
      <c r="M922" s="102">
        <v>921</v>
      </c>
      <c r="N922" s="125">
        <v>-1.8649417171773828</v>
      </c>
      <c r="O922" s="125">
        <v>-0.8305202160301991</v>
      </c>
      <c r="P922" s="125">
        <v>0.35124152384580987</v>
      </c>
      <c r="Q922" s="125">
        <v>0.33979910610884706</v>
      </c>
      <c r="R922" s="125">
        <v>1.2718391652969732</v>
      </c>
      <c r="S922" s="125">
        <v>-1.0549300918809661</v>
      </c>
      <c r="T922" s="125">
        <v>0.59987487582091992</v>
      </c>
      <c r="U922" s="122">
        <v>1.2650133357376261</v>
      </c>
      <c r="V922" s="122">
        <v>1.2872642356022539</v>
      </c>
      <c r="W922" s="94">
        <v>-0.56862897842724358</v>
      </c>
      <c r="X922" s="56"/>
      <c r="Y922" s="95">
        <v>921</v>
      </c>
      <c r="Z922" s="122">
        <f>(幕後結果!$AB$2+幕後結果!$AB$4*幕後結果_最佳化!$N1923)*12/3</f>
        <v>-2.3637094540691828</v>
      </c>
      <c r="AA922" s="122">
        <f>(幕後結果!$AC$2+幕後結果!$AC$4*幕後結果_最佳化!$O1923)*12/3</f>
        <v>-2.6844717076508737</v>
      </c>
      <c r="AB922" s="122">
        <f>(幕後結果!$AD$2+幕後結果!$AD$4*幕後結果_最佳化!$P1923)*12/3</f>
        <v>0.12048924096509073</v>
      </c>
      <c r="AC922" s="122">
        <f>(幕後結果!$AE$2+幕後結果!$AE$4*幕後結果_最佳化!$Q1923)*12/3</f>
        <v>0.96228273247590812</v>
      </c>
      <c r="AD922" s="122">
        <f>(幕後結果!$AF$2+幕後結果!$AF$4*幕後結果_最佳化!$R1923)*12/3</f>
        <v>0.81810677941757592</v>
      </c>
      <c r="AE922" s="122">
        <f>(幕後結果!$AG$2+幕後結果!$AG$4*幕後結果_最佳化!$S1923)*12/3</f>
        <v>-0.6731167305826139</v>
      </c>
      <c r="AF922" s="122">
        <f>(幕後結果!$AH$2+幕後結果!$AH$4*幕後結果_最佳化!$T1923)*12/3</f>
        <v>1.6435277034567599</v>
      </c>
      <c r="AG922" s="122">
        <f>(幕後結果!$AI$2+幕後結果!$AI$4*幕後結果_最佳化!$U1923)*12/3</f>
        <v>-0.12825480910587161</v>
      </c>
      <c r="AH922" s="122">
        <f>(幕後結果!$AJ$2+幕後結果!$AJ$4*幕後結果_最佳化!$V1923)*12/3</f>
        <v>0.8054020336916311</v>
      </c>
      <c r="AI922" s="96">
        <f>(幕後結果!$AK$2+幕後結果!$AK$4*幕後結果_最佳化!$W1923)*12/3</f>
        <v>-0.92584167381316573</v>
      </c>
      <c r="AJ922" s="56"/>
      <c r="AK922" s="56"/>
      <c r="AL922" s="56"/>
      <c r="AM922" s="104">
        <v>921</v>
      </c>
      <c r="AN922" s="122">
        <f t="shared" si="183"/>
        <v>8.5256976497571843E-3</v>
      </c>
      <c r="AO922" s="122">
        <f t="shared" si="184"/>
        <v>0.13772876441545234</v>
      </c>
      <c r="AP922" s="122">
        <f t="shared" si="185"/>
        <v>5.8245588937187585E-2</v>
      </c>
      <c r="AQ922" s="122">
        <f t="shared" si="186"/>
        <v>0.11847496695856712</v>
      </c>
      <c r="AR922" s="122">
        <f t="shared" si="187"/>
        <v>9.084945882198818E-2</v>
      </c>
      <c r="AS922" s="122">
        <f t="shared" si="188"/>
        <v>3.8528486157001815E-2</v>
      </c>
      <c r="AT922" s="122">
        <f t="shared" si="189"/>
        <v>0.13179324841357062</v>
      </c>
      <c r="AU922" s="122">
        <f t="shared" si="190"/>
        <v>0.13467998966100084</v>
      </c>
      <c r="AV922" s="122">
        <f t="shared" si="191"/>
        <v>0.13844938762926495</v>
      </c>
      <c r="AW922" s="122">
        <f t="shared" si="192"/>
        <v>0.14272441135620934</v>
      </c>
      <c r="AX922" s="122">
        <f t="shared" si="193"/>
        <v>1</v>
      </c>
      <c r="AY922" s="122">
        <f>SUMPRODUCT(AN922:AW922,幕後結果_最佳化!$Z$1005:$AI$1005)</f>
        <v>-6.4185013331244239E-2</v>
      </c>
      <c r="AZ922" s="122">
        <f>(SUMPRODUCT(AN922:AW922,MMULT(AN922:AW922,幕後結果!$AB$9:$AK$18)))*252</f>
        <v>4.342586460900745E-2</v>
      </c>
      <c r="BA922" s="122">
        <f t="shared" si="194"/>
        <v>0.20838873436202698</v>
      </c>
      <c r="BB922" s="98">
        <f t="shared" si="195"/>
        <v>-0.51387141276653137</v>
      </c>
      <c r="BC922" s="56"/>
      <c r="BD922" s="56"/>
    </row>
    <row r="923" spans="1:56">
      <c r="A923" s="91">
        <v>922</v>
      </c>
      <c r="B923" s="122">
        <v>0.47851609986573385</v>
      </c>
      <c r="C923" s="122">
        <v>0.36692134262274401</v>
      </c>
      <c r="D923" s="122">
        <v>0.82076020840443875</v>
      </c>
      <c r="E923" s="122">
        <v>0.15928881208965451</v>
      </c>
      <c r="F923" s="122">
        <v>0.30788303774854286</v>
      </c>
      <c r="G923" s="122">
        <v>0.69928202900862613</v>
      </c>
      <c r="H923" s="122">
        <v>0.91709751968317588</v>
      </c>
      <c r="I923" s="122">
        <v>0.9121189757174315</v>
      </c>
      <c r="J923" s="122">
        <v>0.12268521485657424</v>
      </c>
      <c r="K923" s="100">
        <v>0.23926679378999727</v>
      </c>
      <c r="L923" s="101"/>
      <c r="M923" s="102">
        <v>922</v>
      </c>
      <c r="N923" s="125">
        <v>-5.3878207005583392E-2</v>
      </c>
      <c r="O923" s="125">
        <v>-0.34001838161955383</v>
      </c>
      <c r="P923" s="125">
        <v>0.91826607572406349</v>
      </c>
      <c r="Q923" s="125">
        <v>-0.9973850931998447</v>
      </c>
      <c r="R923" s="125">
        <v>-0.50185989837280376</v>
      </c>
      <c r="S923" s="125">
        <v>0.52233666947778112</v>
      </c>
      <c r="T923" s="125">
        <v>1.3858098933232961</v>
      </c>
      <c r="U923" s="122">
        <v>1.3539195407421096</v>
      </c>
      <c r="V923" s="122">
        <v>-1.1616678009901684</v>
      </c>
      <c r="W923" s="94">
        <v>-0.70866306959692293</v>
      </c>
      <c r="X923" s="56"/>
      <c r="Y923" s="95">
        <v>922</v>
      </c>
      <c r="Z923" s="122">
        <f>(幕後結果!$AB$2+幕後結果!$AB$4*幕後結果_最佳化!$N1924)*12/3</f>
        <v>-0.11518283422839758</v>
      </c>
      <c r="AA923" s="122">
        <f>(幕後結果!$AC$2+幕後結果!$AC$4*幕後結果_最佳化!$O1924)*12/3</f>
        <v>-1.8511700220063283</v>
      </c>
      <c r="AB923" s="122">
        <f>(幕後結果!$AD$2+幕後結果!$AD$4*幕後結果_最佳化!$P1924)*12/3</f>
        <v>1.2067771225052843</v>
      </c>
      <c r="AC923" s="122">
        <f>(幕後結果!$AE$2+幕後結果!$AE$4*幕後結果_最佳化!$Q1924)*12/3</f>
        <v>0.31903172671958657</v>
      </c>
      <c r="AD923" s="122">
        <f>(幕後結果!$AF$2+幕後結果!$AF$4*幕後結果_最佳化!$R1924)*12/3</f>
        <v>-0.44634257743848238</v>
      </c>
      <c r="AE923" s="122">
        <f>(幕後結果!$AG$2+幕後結果!$AG$4*幕後結果_最佳化!$S1924)*12/3</f>
        <v>0.18472314031098383</v>
      </c>
      <c r="AF923" s="122">
        <f>(幕後結果!$AH$2+幕後結果!$AH$4*幕後結果_最佳化!$T1924)*12/3</f>
        <v>2.47880411372376</v>
      </c>
      <c r="AG923" s="122">
        <f>(幕後結果!$AI$2+幕後結果!$AI$4*幕後結果_最佳化!$U1924)*12/3</f>
        <v>0.66868053177301368</v>
      </c>
      <c r="AH923" s="122">
        <f>(幕後結果!$AJ$2+幕後結果!$AJ$4*幕後結果_最佳化!$V1924)*12/3</f>
        <v>-0.33680296873616616</v>
      </c>
      <c r="AI923" s="96">
        <f>(幕後結果!$AK$2+幕後結果!$AK$4*幕後結果_最佳化!$W1924)*12/3</f>
        <v>-0.83513949112626751</v>
      </c>
      <c r="AJ923" s="56"/>
      <c r="AK923" s="56"/>
      <c r="AL923" s="56"/>
      <c r="AM923" s="104">
        <v>922</v>
      </c>
      <c r="AN923" s="122">
        <f t="shared" si="183"/>
        <v>2.2171035783793518E-2</v>
      </c>
      <c r="AO923" s="122">
        <f t="shared" si="184"/>
        <v>0.17591171937079556</v>
      </c>
      <c r="AP923" s="122">
        <f t="shared" si="185"/>
        <v>0.14993190646005589</v>
      </c>
      <c r="AQ923" s="122">
        <f t="shared" si="186"/>
        <v>0.11858143957444217</v>
      </c>
      <c r="AR923" s="122">
        <f t="shared" si="187"/>
        <v>0.18704159618990085</v>
      </c>
      <c r="AS923" s="122">
        <f t="shared" si="188"/>
        <v>9.3926975362777568E-2</v>
      </c>
      <c r="AT923" s="122">
        <f t="shared" si="189"/>
        <v>0.12111842052930324</v>
      </c>
      <c r="AU923" s="122">
        <f t="shared" si="190"/>
        <v>1.8003304098430092E-2</v>
      </c>
      <c r="AV923" s="122">
        <f t="shared" si="191"/>
        <v>8.947274760075144E-2</v>
      </c>
      <c r="AW923" s="122">
        <f t="shared" si="192"/>
        <v>2.3840855029749631E-2</v>
      </c>
      <c r="AX923" s="122">
        <f t="shared" si="193"/>
        <v>0.99999999999999989</v>
      </c>
      <c r="AY923" s="122">
        <f>SUMPRODUCT(AN923:AW923,幕後結果_最佳化!$Z$1005:$AI$1005)</f>
        <v>6.9767465854175079E-2</v>
      </c>
      <c r="AZ923" s="122">
        <f>(SUMPRODUCT(AN923:AW923,MMULT(AN923:AW923,幕後結果!$AB$9:$AK$18)))*252</f>
        <v>4.7654726407160418E-2</v>
      </c>
      <c r="BA923" s="122">
        <f t="shared" si="194"/>
        <v>0.21829962530238209</v>
      </c>
      <c r="BB923" s="98">
        <f t="shared" si="195"/>
        <v>0.12307609697890719</v>
      </c>
      <c r="BC923" s="56"/>
      <c r="BD923" s="56"/>
    </row>
    <row r="924" spans="1:56">
      <c r="A924" s="91">
        <v>923</v>
      </c>
      <c r="B924" s="122">
        <v>0.71223267005656066</v>
      </c>
      <c r="C924" s="122">
        <v>0.89362658446324161</v>
      </c>
      <c r="D924" s="122">
        <v>6.0291100446614232E-2</v>
      </c>
      <c r="E924" s="122">
        <v>0.47292839066690773</v>
      </c>
      <c r="F924" s="122">
        <v>6.5309320989649144E-2</v>
      </c>
      <c r="G924" s="122">
        <v>0.6051172418252222</v>
      </c>
      <c r="H924" s="122">
        <v>0.78707844064159804</v>
      </c>
      <c r="I924" s="122">
        <v>0.30064721756614832</v>
      </c>
      <c r="J924" s="122">
        <v>9.6805319880822083E-2</v>
      </c>
      <c r="K924" s="100">
        <v>0.48512086042982361</v>
      </c>
      <c r="L924" s="101"/>
      <c r="M924" s="102">
        <v>923</v>
      </c>
      <c r="N924" s="125">
        <v>0.55991904175488783</v>
      </c>
      <c r="O924" s="125">
        <v>1.2460478435715452</v>
      </c>
      <c r="P924" s="125">
        <v>-1.5523345256247874</v>
      </c>
      <c r="Q924" s="125">
        <v>-6.791062427193971E-2</v>
      </c>
      <c r="R924" s="125">
        <v>-1.5116668261175488</v>
      </c>
      <c r="S924" s="125">
        <v>0.26661511544603095</v>
      </c>
      <c r="T924" s="125">
        <v>0.79632506815087645</v>
      </c>
      <c r="U924" s="122">
        <v>-0.52253995477103066</v>
      </c>
      <c r="V924" s="122">
        <v>-1.2999717847566106</v>
      </c>
      <c r="W924" s="94">
        <v>-3.7305122893186667E-2</v>
      </c>
      <c r="X924" s="56"/>
      <c r="Y924" s="95">
        <v>923</v>
      </c>
      <c r="Z924" s="122">
        <f>(幕後結果!$AB$2+幕後結果!$AB$4*幕後結果_最佳化!$N1925)*12/3</f>
        <v>0.64687738357811897</v>
      </c>
      <c r="AA924" s="122">
        <f>(幕後結果!$AC$2+幕後結果!$AC$4*幕後結果_最佳化!$O1925)*12/3</f>
        <v>0.38787472372821585</v>
      </c>
      <c r="AB924" s="122">
        <f>(幕後結果!$AD$2+幕後結果!$AD$4*幕後結果_最佳化!$P1925)*12/3</f>
        <v>-0.58667565296756197</v>
      </c>
      <c r="AC924" s="122">
        <f>(幕後結果!$AE$2+幕後結果!$AE$4*幕後結果_最佳化!$Q1925)*12/3</f>
        <v>0.7216184389682313</v>
      </c>
      <c r="AD924" s="122">
        <f>(幕後結果!$AF$2+幕後結果!$AF$4*幕後結果_最佳化!$R1925)*12/3</f>
        <v>-1.1376882175543537</v>
      </c>
      <c r="AE924" s="122">
        <f>(幕後結果!$AG$2+幕後結果!$AG$4*幕後結果_最佳化!$S1925)*12/3</f>
        <v>0.49426041798796821</v>
      </c>
      <c r="AF924" s="122">
        <f>(幕後結果!$AH$2+幕後結果!$AH$4*幕後結果_最佳化!$T1925)*12/3</f>
        <v>1.5588491361550387</v>
      </c>
      <c r="AG924" s="122">
        <f>(幕後結果!$AI$2+幕後結果!$AI$4*幕後結果_最佳化!$U1925)*12/3</f>
        <v>-1.4536893946283318</v>
      </c>
      <c r="AH924" s="122">
        <f>(幕後結果!$AJ$2+幕後結果!$AJ$4*幕後結果_最佳化!$V1925)*12/3</f>
        <v>-0.46769252643936604</v>
      </c>
      <c r="AI924" s="96">
        <f>(幕後結果!$AK$2+幕後結果!$AK$4*幕後結果_最佳化!$W1925)*12/3</f>
        <v>-0.45294983040762732</v>
      </c>
      <c r="AJ924" s="56"/>
      <c r="AK924" s="56"/>
      <c r="AL924" s="56"/>
      <c r="AM924" s="104">
        <v>923</v>
      </c>
      <c r="AN924" s="122">
        <f t="shared" si="183"/>
        <v>9.4215049103255441E-2</v>
      </c>
      <c r="AO924" s="122">
        <f t="shared" si="184"/>
        <v>2.2281971867497863E-2</v>
      </c>
      <c r="AP924" s="122">
        <f t="shared" si="185"/>
        <v>0.13046389778277853</v>
      </c>
      <c r="AQ924" s="122">
        <f t="shared" si="186"/>
        <v>0.13055590026312469</v>
      </c>
      <c r="AR924" s="122">
        <f t="shared" si="187"/>
        <v>6.5372750473733768E-2</v>
      </c>
      <c r="AS924" s="122">
        <f t="shared" si="188"/>
        <v>0.1350357116518785</v>
      </c>
      <c r="AT924" s="122">
        <f t="shared" si="189"/>
        <v>0.14042839304472887</v>
      </c>
      <c r="AU924" s="122">
        <f t="shared" si="190"/>
        <v>0.11554245768728441</v>
      </c>
      <c r="AV924" s="122">
        <f t="shared" si="191"/>
        <v>0.15962799752673193</v>
      </c>
      <c r="AW924" s="122">
        <f t="shared" si="192"/>
        <v>6.4758705989859788E-3</v>
      </c>
      <c r="AX924" s="122">
        <f t="shared" si="193"/>
        <v>1</v>
      </c>
      <c r="AY924" s="122">
        <f>SUMPRODUCT(AN924:AW924,幕後結果_最佳化!$Z$1005:$AI$1005)</f>
        <v>0.26573379491322691</v>
      </c>
      <c r="AZ924" s="122">
        <f>(SUMPRODUCT(AN924:AW924,MMULT(AN924:AW924,幕後結果!$AB$9:$AK$18)))*252</f>
        <v>4.774290906008391E-2</v>
      </c>
      <c r="BA924" s="122">
        <f t="shared" si="194"/>
        <v>0.21850150814144031</v>
      </c>
      <c r="BB924" s="98">
        <f t="shared" si="195"/>
        <v>1.0198272625605047</v>
      </c>
      <c r="BC924" s="56"/>
      <c r="BD924" s="56"/>
    </row>
    <row r="925" spans="1:56">
      <c r="A925" s="91">
        <v>924</v>
      </c>
      <c r="B925" s="122">
        <v>0.29953212265082008</v>
      </c>
      <c r="C925" s="122">
        <v>0.53085919056207498</v>
      </c>
      <c r="D925" s="122">
        <v>0.72336405399044446</v>
      </c>
      <c r="E925" s="122">
        <v>0.45016426802713516</v>
      </c>
      <c r="F925" s="122">
        <v>3.4514258228856454E-2</v>
      </c>
      <c r="G925" s="122">
        <v>0.96272309303970682</v>
      </c>
      <c r="H925" s="122">
        <v>0.16176907940461516</v>
      </c>
      <c r="I925" s="122">
        <v>0.90810403491035041</v>
      </c>
      <c r="J925" s="122">
        <v>0.65461837418650393</v>
      </c>
      <c r="K925" s="100">
        <v>0.30222504204254341</v>
      </c>
      <c r="L925" s="101"/>
      <c r="M925" s="102">
        <v>924</v>
      </c>
      <c r="N925" s="125">
        <v>-0.52574665188930703</v>
      </c>
      <c r="O925" s="125">
        <v>7.7429820226590673E-2</v>
      </c>
      <c r="P925" s="125">
        <v>0.59286441871807516</v>
      </c>
      <c r="Q925" s="125">
        <v>-0.12524633492003198</v>
      </c>
      <c r="R925" s="125">
        <v>-1.8182330770818826</v>
      </c>
      <c r="S925" s="125">
        <v>1.7831996224524631</v>
      </c>
      <c r="T925" s="125">
        <v>-0.98721314542729754</v>
      </c>
      <c r="U925" s="122">
        <v>1.3291698787713164</v>
      </c>
      <c r="V925" s="122">
        <v>0.39781948718411736</v>
      </c>
      <c r="W925" s="94">
        <v>-0.51801173164170067</v>
      </c>
      <c r="X925" s="56"/>
      <c r="Y925" s="95">
        <v>924</v>
      </c>
      <c r="Z925" s="122">
        <f>(幕後結果!$AB$2+幕後結果!$AB$4*幕後結果_最佳化!$N1926)*12/3</f>
        <v>-0.70103128925208624</v>
      </c>
      <c r="AA925" s="122">
        <f>(幕後結果!$AC$2+幕後結果!$AC$4*幕後結果_最佳化!$O1926)*12/3</f>
        <v>-1.3168942809498121</v>
      </c>
      <c r="AB925" s="122">
        <f>(幕後結果!$AD$2+幕後結果!$AD$4*幕後結果_最佳化!$P1926)*12/3</f>
        <v>0.82527723553995591</v>
      </c>
      <c r="AC925" s="122">
        <f>(幕後結果!$AE$2+幕後結果!$AE$4*幕後結果_最佳化!$Q1926)*12/3</f>
        <v>0.91887885646897882</v>
      </c>
      <c r="AD925" s="122">
        <f>(幕後結果!$AF$2+幕後結果!$AF$4*幕後結果_最佳化!$R1926)*12/3</f>
        <v>-1.2268729285653319</v>
      </c>
      <c r="AE925" s="122">
        <f>(幕後結果!$AG$2+幕後結果!$AG$4*幕後結果_最佳化!$S1926)*12/3</f>
        <v>1.4035983580307694</v>
      </c>
      <c r="AF925" s="122">
        <f>(幕後結果!$AH$2+幕後結果!$AH$4*幕後結果_最佳化!$T1926)*12/3</f>
        <v>-0.29206568183734039</v>
      </c>
      <c r="AG925" s="122">
        <f>(幕後結果!$AI$2+幕後結果!$AI$4*幕後結果_最佳化!$U1926)*12/3</f>
        <v>0.17913481482196203</v>
      </c>
      <c r="AH925" s="122">
        <f>(幕後結果!$AJ$2+幕後結果!$AJ$4*幕後結果_最佳化!$V1926)*12/3</f>
        <v>0.17680785620146935</v>
      </c>
      <c r="AI925" s="96">
        <f>(幕後結果!$AK$2+幕後結果!$AK$4*幕後結果_最佳化!$W1926)*12/3</f>
        <v>-0.96632451720226575</v>
      </c>
      <c r="AJ925" s="56"/>
      <c r="AK925" s="56"/>
      <c r="AL925" s="56"/>
      <c r="AM925" s="104">
        <v>924</v>
      </c>
      <c r="AN925" s="122">
        <f t="shared" si="183"/>
        <v>7.1612808644824028E-2</v>
      </c>
      <c r="AO925" s="122">
        <f t="shared" si="184"/>
        <v>0.10637483726950046</v>
      </c>
      <c r="AP925" s="122">
        <f t="shared" si="185"/>
        <v>4.2242038837464038E-2</v>
      </c>
      <c r="AQ925" s="122">
        <f t="shared" si="186"/>
        <v>0.13987914487729658</v>
      </c>
      <c r="AR925" s="122">
        <f t="shared" si="187"/>
        <v>0.15346880821075323</v>
      </c>
      <c r="AS925" s="122">
        <f t="shared" si="188"/>
        <v>6.5585972412777235E-2</v>
      </c>
      <c r="AT925" s="122">
        <f t="shared" si="189"/>
        <v>0.10013655952083422</v>
      </c>
      <c r="AU925" s="122">
        <f t="shared" si="190"/>
        <v>9.289612574074281E-2</v>
      </c>
      <c r="AV925" s="122">
        <f t="shared" si="191"/>
        <v>0.15003125922983868</v>
      </c>
      <c r="AW925" s="122">
        <f t="shared" si="192"/>
        <v>7.7772445255968811E-2</v>
      </c>
      <c r="AX925" s="122">
        <f t="shared" si="193"/>
        <v>1</v>
      </c>
      <c r="AY925" s="122">
        <f>SUMPRODUCT(AN925:AW925,幕後結果_最佳化!$Z$1005:$AI$1005)</f>
        <v>2.1163427922838408E-2</v>
      </c>
      <c r="AZ925" s="122">
        <f>(SUMPRODUCT(AN925:AW925,MMULT(AN925:AW925,幕後結果!$AB$9:$AK$18)))*252</f>
        <v>4.1842480645567157E-2</v>
      </c>
      <c r="BA925" s="122">
        <f t="shared" si="194"/>
        <v>0.20455434643528639</v>
      </c>
      <c r="BB925" s="98">
        <f t="shared" si="195"/>
        <v>-0.10626306629978287</v>
      </c>
      <c r="BC925" s="56"/>
      <c r="BD925" s="56"/>
    </row>
    <row r="926" spans="1:56">
      <c r="A926" s="91">
        <v>925</v>
      </c>
      <c r="B926" s="122">
        <v>0.44905125802984913</v>
      </c>
      <c r="C926" s="122">
        <v>0.45374706141476984</v>
      </c>
      <c r="D926" s="122">
        <v>0.42838031557149758</v>
      </c>
      <c r="E926" s="122">
        <v>0.14817006380987086</v>
      </c>
      <c r="F926" s="122">
        <v>3.7305874822514573E-2</v>
      </c>
      <c r="G926" s="122">
        <v>0.42016755175583298</v>
      </c>
      <c r="H926" s="122">
        <v>5.1389652223859272E-2</v>
      </c>
      <c r="I926" s="122">
        <v>0.2277534014282947</v>
      </c>
      <c r="J926" s="122">
        <v>0.62664755884852652</v>
      </c>
      <c r="K926" s="100">
        <v>6.629465315294869E-2</v>
      </c>
      <c r="L926" s="101"/>
      <c r="M926" s="102">
        <v>925</v>
      </c>
      <c r="N926" s="125">
        <v>-0.12805870435233585</v>
      </c>
      <c r="O926" s="125">
        <v>-0.11619989138896521</v>
      </c>
      <c r="P926" s="125">
        <v>-0.18049926528171095</v>
      </c>
      <c r="Q926" s="125">
        <v>-1.0443140217893292</v>
      </c>
      <c r="R926" s="125">
        <v>-1.78284370150039</v>
      </c>
      <c r="S926" s="125">
        <v>-0.20146486028524682</v>
      </c>
      <c r="T926" s="125">
        <v>-1.6315263503185484</v>
      </c>
      <c r="U926" s="122">
        <v>-0.74626590555579597</v>
      </c>
      <c r="V926" s="122">
        <v>0.32298727078560063</v>
      </c>
      <c r="W926" s="94">
        <v>-1.5039691654737311</v>
      </c>
      <c r="X926" s="56"/>
      <c r="Y926" s="95">
        <v>925</v>
      </c>
      <c r="Z926" s="122">
        <f>(幕後結果!$AB$2+幕後結果!$AB$4*幕後結果_最佳化!$N1927)*12/3</f>
        <v>-0.20728166015050956</v>
      </c>
      <c r="AA926" s="122">
        <f>(幕後結果!$AC$2+幕後結果!$AC$4*幕後結果_最佳化!$O1927)*12/3</f>
        <v>-1.5491769978788146</v>
      </c>
      <c r="AB926" s="122">
        <f>(幕後結果!$AD$2+幕後結果!$AD$4*幕後結果_最佳化!$P1927)*12/3</f>
        <v>0.25569666170504041</v>
      </c>
      <c r="AC926" s="122">
        <f>(幕後結果!$AE$2+幕後結果!$AE$4*幕後結果_最佳化!$Q1927)*12/3</f>
        <v>6.0288201882691017E-2</v>
      </c>
      <c r="AD926" s="122">
        <f>(幕後結果!$AF$2+幕後結果!$AF$4*幕後結果_最佳化!$R1927)*12/3</f>
        <v>-1.3911554317618606</v>
      </c>
      <c r="AE926" s="122">
        <f>(幕後結果!$AG$2+幕後結果!$AG$4*幕後結果_最佳化!$S1927)*12/3</f>
        <v>-0.65524654393561443</v>
      </c>
      <c r="AF926" s="122">
        <f>(幕後結果!$AH$2+幕後結果!$AH$4*幕後結果_最佳化!$T1927)*12/3</f>
        <v>-0.66876601117673962</v>
      </c>
      <c r="AG926" s="122">
        <f>(幕後結果!$AI$2+幕後結果!$AI$4*幕後結果_最佳化!$U1927)*12/3</f>
        <v>-2.0721604441592443</v>
      </c>
      <c r="AH926" s="122">
        <f>(幕後結果!$AJ$2+幕後結果!$AJ$4*幕後結果_最佳化!$V1927)*12/3</f>
        <v>-0.31622831953529917</v>
      </c>
      <c r="AI926" s="96">
        <f>(幕後結果!$AK$2+幕後結果!$AK$4*幕後結果_最佳化!$W1927)*12/3</f>
        <v>-1.6616179581663892</v>
      </c>
      <c r="AJ926" s="56"/>
      <c r="AK926" s="56"/>
      <c r="AL926" s="56"/>
      <c r="AM926" s="104">
        <v>925</v>
      </c>
      <c r="AN926" s="122">
        <f t="shared" si="183"/>
        <v>1.0116778767662843E-2</v>
      </c>
      <c r="AO926" s="122">
        <f t="shared" si="184"/>
        <v>0.17320927053100219</v>
      </c>
      <c r="AP926" s="122">
        <f t="shared" si="185"/>
        <v>0.1771225854698921</v>
      </c>
      <c r="AQ926" s="122">
        <f t="shared" si="186"/>
        <v>4.9730943455947453E-2</v>
      </c>
      <c r="AR926" s="122">
        <f t="shared" si="187"/>
        <v>0.11385029961009721</v>
      </c>
      <c r="AS926" s="122">
        <f t="shared" si="188"/>
        <v>3.7785659776785399E-2</v>
      </c>
      <c r="AT926" s="122">
        <f t="shared" si="189"/>
        <v>5.2202042139384876E-2</v>
      </c>
      <c r="AU926" s="122">
        <f t="shared" si="190"/>
        <v>0.18190593124351012</v>
      </c>
      <c r="AV926" s="122">
        <f t="shared" si="191"/>
        <v>6.0651129863574689E-2</v>
      </c>
      <c r="AW926" s="122">
        <f t="shared" si="192"/>
        <v>0.14342535914214316</v>
      </c>
      <c r="AX926" s="122">
        <f t="shared" si="193"/>
        <v>1</v>
      </c>
      <c r="AY926" s="122">
        <f>SUMPRODUCT(AN926:AW926,幕後結果_最佳化!$Z$1005:$AI$1005)</f>
        <v>-0.2630653057027737</v>
      </c>
      <c r="AZ926" s="122">
        <f>(SUMPRODUCT(AN926:AW926,MMULT(AN926:AW926,幕後結果!$AB$9:$AK$18)))*252</f>
        <v>4.8991905235194408E-2</v>
      </c>
      <c r="BA926" s="122">
        <f t="shared" si="194"/>
        <v>0.22134115124665454</v>
      </c>
      <c r="BB926" s="98">
        <f t="shared" si="195"/>
        <v>-1.3823245428131756</v>
      </c>
      <c r="BC926" s="56"/>
      <c r="BD926" s="56"/>
    </row>
    <row r="927" spans="1:56">
      <c r="A927" s="91">
        <v>926</v>
      </c>
      <c r="B927" s="122">
        <v>0.33003234001145065</v>
      </c>
      <c r="C927" s="122">
        <v>0.93994048695669918</v>
      </c>
      <c r="D927" s="122">
        <v>0.37480153852903131</v>
      </c>
      <c r="E927" s="122">
        <v>0.57228218790053531</v>
      </c>
      <c r="F927" s="122">
        <v>0.31470067221728293</v>
      </c>
      <c r="G927" s="122">
        <v>0.99154507123335778</v>
      </c>
      <c r="H927" s="122">
        <v>0.99140877246886139</v>
      </c>
      <c r="I927" s="122">
        <v>0.34296628379673955</v>
      </c>
      <c r="J927" s="122">
        <v>5.833150206207427E-2</v>
      </c>
      <c r="K927" s="100">
        <v>0.71349343165981316</v>
      </c>
      <c r="L927" s="101"/>
      <c r="M927" s="102">
        <v>926</v>
      </c>
      <c r="N927" s="125">
        <v>-0.43982386706544069</v>
      </c>
      <c r="O927" s="125">
        <v>1.5542741951391197</v>
      </c>
      <c r="P927" s="125">
        <v>-0.31916278305892093</v>
      </c>
      <c r="Q927" s="125">
        <v>0.18218744671419851</v>
      </c>
      <c r="R927" s="125">
        <v>-0.48256963405521791</v>
      </c>
      <c r="S927" s="125">
        <v>2.3886618664063191</v>
      </c>
      <c r="T927" s="125">
        <v>2.3827800944848736</v>
      </c>
      <c r="U927" s="122">
        <v>-0.40438100296692481</v>
      </c>
      <c r="V927" s="122">
        <v>-1.5689353490705265</v>
      </c>
      <c r="W927" s="94">
        <v>0.56361946519418449</v>
      </c>
      <c r="X927" s="56"/>
      <c r="Y927" s="95">
        <v>926</v>
      </c>
      <c r="Z927" s="122">
        <f>(幕後結果!$AB$2+幕後結果!$AB$4*幕後結果_最佳化!$N1928)*12/3</f>
        <v>-0.5943538216524058</v>
      </c>
      <c r="AA927" s="122">
        <f>(幕後結果!$AC$2+幕後結果!$AC$4*幕後結果_最佳化!$O1928)*12/3</f>
        <v>0.72577037807080169</v>
      </c>
      <c r="AB927" s="122">
        <f>(幕後結果!$AD$2+幕後結果!$AD$4*幕後結果_最佳化!$P1928)*12/3</f>
        <v>0.21138502259198635</v>
      </c>
      <c r="AC927" s="122">
        <f>(幕後結果!$AE$2+幕後結果!$AE$4*幕後結果_最佳化!$Q1928)*12/3</f>
        <v>1.1874640802659111</v>
      </c>
      <c r="AD927" s="122">
        <f>(幕後結果!$AF$2+幕後結果!$AF$4*幕後結果_最佳化!$R1928)*12/3</f>
        <v>-0.23267015137151889</v>
      </c>
      <c r="AE927" s="122">
        <f>(幕後結果!$AG$2+幕後結果!$AG$4*幕後結果_最佳化!$S1928)*12/3</f>
        <v>2.3747043456576575</v>
      </c>
      <c r="AF927" s="122">
        <f>(幕後結果!$AH$2+幕後結果!$AH$4*幕後結果_最佳化!$T1928)*12/3</f>
        <v>3.0058825316214062</v>
      </c>
      <c r="AG927" s="122">
        <f>(幕後結果!$AI$2+幕後結果!$AI$4*幕後結果_最佳化!$U1928)*12/3</f>
        <v>-1.5668777662077031</v>
      </c>
      <c r="AH927" s="122">
        <f>(幕後結果!$AJ$2+幕後結果!$AJ$4*幕後結果_最佳化!$V1928)*12/3</f>
        <v>-0.21312438151218094</v>
      </c>
      <c r="AI927" s="96">
        <f>(幕後結果!$AK$2+幕後結果!$AK$4*幕後結果_最佳化!$W1928)*12/3</f>
        <v>9.2792252625733818E-2</v>
      </c>
      <c r="AJ927" s="56"/>
      <c r="AK927" s="56"/>
      <c r="AL927" s="56"/>
      <c r="AM927" s="104">
        <v>926</v>
      </c>
      <c r="AN927" s="122">
        <f t="shared" si="183"/>
        <v>8.1763437200443861E-3</v>
      </c>
      <c r="AO927" s="122">
        <f t="shared" si="184"/>
        <v>0.16068558340703448</v>
      </c>
      <c r="AP927" s="122">
        <f t="shared" si="185"/>
        <v>0.17034373417219228</v>
      </c>
      <c r="AQ927" s="122">
        <f t="shared" si="186"/>
        <v>6.0356477898590728E-2</v>
      </c>
      <c r="AR927" s="122">
        <f t="shared" si="187"/>
        <v>3.0528189256665169E-2</v>
      </c>
      <c r="AS927" s="122">
        <f t="shared" si="188"/>
        <v>0.16501385933969823</v>
      </c>
      <c r="AT927" s="122">
        <f t="shared" si="189"/>
        <v>8.8940746762777648E-3</v>
      </c>
      <c r="AU927" s="122">
        <f t="shared" si="190"/>
        <v>0.19843736886736213</v>
      </c>
      <c r="AV927" s="122">
        <f t="shared" si="191"/>
        <v>0.13074973099231557</v>
      </c>
      <c r="AW927" s="122">
        <f t="shared" si="192"/>
        <v>6.6814637669819127E-2</v>
      </c>
      <c r="AX927" s="122">
        <f t="shared" si="193"/>
        <v>0.99999999999999978</v>
      </c>
      <c r="AY927" s="122">
        <f>SUMPRODUCT(AN927:AW927,幕後結果_最佳化!$Z$1005:$AI$1005)</f>
        <v>-0.20823363969017344</v>
      </c>
      <c r="AZ927" s="122">
        <f>(SUMPRODUCT(AN927:AW927,MMULT(AN927:AW927,幕後結果!$AB$9:$AK$18)))*252</f>
        <v>5.8674860478415858E-2</v>
      </c>
      <c r="BA927" s="122">
        <f t="shared" si="194"/>
        <v>0.24222894228067762</v>
      </c>
      <c r="BB927" s="98">
        <f t="shared" si="195"/>
        <v>-1.0367614923536994</v>
      </c>
      <c r="BC927" s="56"/>
      <c r="BD927" s="56"/>
    </row>
    <row r="928" spans="1:56">
      <c r="A928" s="91">
        <v>927</v>
      </c>
      <c r="B928" s="122">
        <v>0.78102692085806402</v>
      </c>
      <c r="C928" s="122">
        <v>0.94621070007258679</v>
      </c>
      <c r="D928" s="122">
        <v>3.9841307522131331E-2</v>
      </c>
      <c r="E928" s="122">
        <v>0.79688555344367384</v>
      </c>
      <c r="F928" s="122">
        <v>0.22335219339017121</v>
      </c>
      <c r="G928" s="122">
        <v>0.66177989817186034</v>
      </c>
      <c r="H928" s="122">
        <v>0.84946440789922817</v>
      </c>
      <c r="I928" s="122">
        <v>0.96762893308260334</v>
      </c>
      <c r="J928" s="122">
        <v>0.70971614602546018</v>
      </c>
      <c r="K928" s="100">
        <v>0.12341406264070276</v>
      </c>
      <c r="L928" s="101"/>
      <c r="M928" s="102">
        <v>927</v>
      </c>
      <c r="N928" s="125">
        <v>0.77566610439652672</v>
      </c>
      <c r="O928" s="125">
        <v>1.6091726278601539</v>
      </c>
      <c r="P928" s="125">
        <v>-1.7525305875221238</v>
      </c>
      <c r="Q928" s="125">
        <v>0.83054822624500335</v>
      </c>
      <c r="R928" s="125">
        <v>-0.76092077872781039</v>
      </c>
      <c r="S928" s="125">
        <v>0.41732568526483999</v>
      </c>
      <c r="T928" s="125">
        <v>1.0341390044367151</v>
      </c>
      <c r="U928" s="122">
        <v>1.8470345447529781</v>
      </c>
      <c r="V928" s="122">
        <v>0.55255566455270422</v>
      </c>
      <c r="W928" s="94">
        <v>-1.1580880030664489</v>
      </c>
      <c r="X928" s="56"/>
      <c r="Y928" s="95">
        <v>927</v>
      </c>
      <c r="Z928" s="122">
        <f>(幕後結果!$AB$2+幕後結果!$AB$4*幕後結果_最佳化!$N1929)*12/3</f>
        <v>0.91473823482798144</v>
      </c>
      <c r="AA928" s="122">
        <f>(幕後結果!$AC$2+幕後結果!$AC$4*幕後結果_最佳化!$O1929)*12/3</f>
        <v>0.90703235778976177</v>
      </c>
      <c r="AB928" s="122">
        <f>(幕後結果!$AD$2+幕後結果!$AD$4*幕後結果_最佳化!$P1929)*12/3</f>
        <v>-0.65817493870789245</v>
      </c>
      <c r="AC928" s="122">
        <f>(幕後結果!$AE$2+幕後結果!$AE$4*幕後結果_最佳化!$Q1929)*12/3</f>
        <v>1.4016257038127371</v>
      </c>
      <c r="AD928" s="122">
        <f>(幕後結果!$AF$2+幕後結果!$AF$4*幕後結果_最佳化!$R1929)*12/3</f>
        <v>-0.54594712096871412</v>
      </c>
      <c r="AE928" s="122">
        <f>(幕後結果!$AG$2+幕後結果!$AG$4*幕後結果_最佳化!$S1929)*12/3</f>
        <v>1.2748078971189203</v>
      </c>
      <c r="AF928" s="122">
        <f>(幕後結果!$AH$2+幕後結果!$AH$4*幕後結果_最佳化!$T1929)*12/3</f>
        <v>1.8857662256879291</v>
      </c>
      <c r="AG928" s="122">
        <f>(幕後結果!$AI$2+幕後結果!$AI$4*幕後結果_最佳化!$U1929)*12/3</f>
        <v>1.4912705951128995</v>
      </c>
      <c r="AH928" s="122">
        <f>(幕後結果!$AJ$2+幕後結果!$AJ$4*幕後結果_最佳化!$V1929)*12/3</f>
        <v>1.3493081419471291</v>
      </c>
      <c r="AI928" s="96">
        <f>(幕後結果!$AK$2+幕後結果!$AK$4*幕後結果_最佳化!$W1929)*12/3</f>
        <v>-0.48195401557391526</v>
      </c>
      <c r="AJ928" s="56"/>
      <c r="AK928" s="56"/>
      <c r="AL928" s="56"/>
      <c r="AM928" s="104">
        <v>927</v>
      </c>
      <c r="AN928" s="122">
        <f t="shared" si="183"/>
        <v>0.17100234535909833</v>
      </c>
      <c r="AO928" s="122">
        <f t="shared" si="184"/>
        <v>0.13217587513879267</v>
      </c>
      <c r="AP928" s="122">
        <f t="shared" si="185"/>
        <v>2.9530943433910141E-2</v>
      </c>
      <c r="AQ928" s="122">
        <f t="shared" si="186"/>
        <v>0.14854560080545687</v>
      </c>
      <c r="AR928" s="122">
        <f t="shared" si="187"/>
        <v>4.6937658139278964E-2</v>
      </c>
      <c r="AS928" s="122">
        <f t="shared" si="188"/>
        <v>0.13736654330834255</v>
      </c>
      <c r="AT928" s="122">
        <f t="shared" si="189"/>
        <v>1.6718910219427383E-2</v>
      </c>
      <c r="AU928" s="122">
        <f t="shared" si="190"/>
        <v>6.0214907070043892E-2</v>
      </c>
      <c r="AV928" s="122">
        <f t="shared" si="191"/>
        <v>0.18635423413650173</v>
      </c>
      <c r="AW928" s="122">
        <f t="shared" si="192"/>
        <v>7.1152982389147593E-2</v>
      </c>
      <c r="AX928" s="122">
        <f t="shared" si="193"/>
        <v>1.0000000000000002</v>
      </c>
      <c r="AY928" s="122">
        <f>SUMPRODUCT(AN928:AW928,幕後結果_最佳化!$Z$1005:$AI$1005)</f>
        <v>-3.8725640619193619E-2</v>
      </c>
      <c r="AZ928" s="122">
        <f>(SUMPRODUCT(AN928:AW928,MMULT(AN928:AW928,幕後結果!$AB$9:$AK$18)))*252</f>
        <v>5.6315538225168306E-2</v>
      </c>
      <c r="BA928" s="122">
        <f t="shared" si="194"/>
        <v>0.23730895100094371</v>
      </c>
      <c r="BB928" s="98">
        <f t="shared" si="195"/>
        <v>-0.34396359798020854</v>
      </c>
      <c r="BC928" s="56"/>
      <c r="BD928" s="56"/>
    </row>
    <row r="929" spans="1:56">
      <c r="A929" s="91">
        <v>928</v>
      </c>
      <c r="B929" s="122">
        <v>0.83906060726150122</v>
      </c>
      <c r="C929" s="122">
        <v>0.66220849329865916</v>
      </c>
      <c r="D929" s="122">
        <v>0.99157871959829347</v>
      </c>
      <c r="E929" s="122">
        <v>0.82072352654219949</v>
      </c>
      <c r="F929" s="122">
        <v>0.29978625923323321</v>
      </c>
      <c r="G929" s="122">
        <v>0.88390084355042609</v>
      </c>
      <c r="H929" s="122">
        <v>0.7367066663308357</v>
      </c>
      <c r="I929" s="122">
        <v>0.77917123985984094</v>
      </c>
      <c r="J929" s="122">
        <v>0.52349410974266597</v>
      </c>
      <c r="K929" s="100">
        <v>0.48865550374830735</v>
      </c>
      <c r="L929" s="101"/>
      <c r="M929" s="102">
        <v>928</v>
      </c>
      <c r="N929" s="125">
        <v>0.99060440587879572</v>
      </c>
      <c r="O929" s="125">
        <v>0.4184980480402169</v>
      </c>
      <c r="P929" s="125">
        <v>2.3901267119887057</v>
      </c>
      <c r="Q929" s="125">
        <v>0.91812591877015459</v>
      </c>
      <c r="R929" s="125">
        <v>-0.52501535245656594</v>
      </c>
      <c r="S929" s="125">
        <v>1.1947152224741664</v>
      </c>
      <c r="T929" s="125">
        <v>0.63322508407639244</v>
      </c>
      <c r="U929" s="122">
        <v>0.76939725058090602</v>
      </c>
      <c r="V929" s="122">
        <v>5.8925081619067933E-2</v>
      </c>
      <c r="W929" s="94">
        <v>-2.844026858070001E-2</v>
      </c>
      <c r="X929" s="56"/>
      <c r="Y929" s="95">
        <v>928</v>
      </c>
      <c r="Z929" s="122">
        <f>(幕後結果!$AB$2+幕後結果!$AB$4*幕後結果_最佳化!$N1930)*12/3</f>
        <v>1.181594968339442</v>
      </c>
      <c r="AA929" s="122">
        <f>(幕後結果!$AC$2+幕後結果!$AC$4*幕後結果_最佳化!$O1930)*12/3</f>
        <v>-0.71512911621025077</v>
      </c>
      <c r="AB929" s="122">
        <f>(幕後結果!$AD$2+幕後結果!$AD$4*幕後結果_最佳化!$P1930)*12/3</f>
        <v>2.8729448162853175</v>
      </c>
      <c r="AC929" s="122">
        <f>(幕後結果!$AE$2+幕後結果!$AE$4*幕後結果_最佳化!$Q1930)*12/3</f>
        <v>2.2485003895263658</v>
      </c>
      <c r="AD929" s="122">
        <f>(幕後結果!$AF$2+幕後結果!$AF$4*幕後結果_最佳化!$R1930)*12/3</f>
        <v>-0.1163653486763974</v>
      </c>
      <c r="AE929" s="122">
        <f>(幕後結果!$AG$2+幕後結果!$AG$4*幕後結果_最佳化!$S1930)*12/3</f>
        <v>2.4179819854967581</v>
      </c>
      <c r="AF929" s="122">
        <f>(幕後結果!$AH$2+幕後結果!$AH$4*幕後結果_最佳化!$T1930)*12/3</f>
        <v>1.906736129852235</v>
      </c>
      <c r="AG929" s="122">
        <f>(幕後結果!$AI$2+幕後結果!$AI$4*幕後結果_最佳化!$U1930)*12/3</f>
        <v>0.46471078823671697</v>
      </c>
      <c r="AH929" s="122">
        <f>(幕後結果!$AJ$2+幕後結果!$AJ$4*幕後結果_最佳化!$V1930)*12/3</f>
        <v>0.94203740372118971</v>
      </c>
      <c r="AI929" s="96">
        <f>(幕後結果!$AK$2+幕後結果!$AK$4*幕後結果_最佳化!$W1930)*12/3</f>
        <v>-2.0379201890954435E-2</v>
      </c>
      <c r="AJ929" s="56"/>
      <c r="AK929" s="56"/>
      <c r="AL929" s="56"/>
      <c r="AM929" s="104">
        <v>928</v>
      </c>
      <c r="AN929" s="122">
        <f t="shared" si="183"/>
        <v>0.11078880303519766</v>
      </c>
      <c r="AO929" s="122">
        <f t="shared" si="184"/>
        <v>0.18982469840404623</v>
      </c>
      <c r="AP929" s="122">
        <f t="shared" si="185"/>
        <v>5.4731571633736216E-2</v>
      </c>
      <c r="AQ929" s="122">
        <f t="shared" si="186"/>
        <v>2.9072855610454154E-2</v>
      </c>
      <c r="AR929" s="122">
        <f t="shared" si="187"/>
        <v>0.12465513095576063</v>
      </c>
      <c r="AS929" s="122">
        <f t="shared" si="188"/>
        <v>0.16270825926384955</v>
      </c>
      <c r="AT929" s="122">
        <f t="shared" si="189"/>
        <v>0.18650725250853739</v>
      </c>
      <c r="AU929" s="122">
        <f t="shared" si="190"/>
        <v>2.57152715300786E-2</v>
      </c>
      <c r="AV929" s="122">
        <f t="shared" si="191"/>
        <v>9.8050303205085301E-2</v>
      </c>
      <c r="AW929" s="122">
        <f t="shared" si="192"/>
        <v>1.7945853853254357E-2</v>
      </c>
      <c r="AX929" s="122">
        <f t="shared" si="193"/>
        <v>1</v>
      </c>
      <c r="AY929" s="122">
        <f>SUMPRODUCT(AN929:AW929,幕後結果_最佳化!$Z$1005:$AI$1005)</f>
        <v>3.2354725769701963E-2</v>
      </c>
      <c r="AZ929" s="122">
        <f>(SUMPRODUCT(AN929:AW929,MMULT(AN929:AW929,幕後結果!$AB$9:$AK$18)))*252</f>
        <v>5.4225670995930696E-2</v>
      </c>
      <c r="BA929" s="122">
        <f t="shared" si="194"/>
        <v>0.23286406119436012</v>
      </c>
      <c r="BB929" s="98">
        <f t="shared" si="195"/>
        <v>-4.528510829971491E-2</v>
      </c>
      <c r="BC929" s="56"/>
      <c r="BD929" s="56"/>
    </row>
    <row r="930" spans="1:56">
      <c r="A930" s="91">
        <v>929</v>
      </c>
      <c r="B930" s="122">
        <v>0.89786632799955068</v>
      </c>
      <c r="C930" s="122">
        <v>0.32628374201109001</v>
      </c>
      <c r="D930" s="122">
        <v>0.91075370392099497</v>
      </c>
      <c r="E930" s="122">
        <v>0.35068392099251122</v>
      </c>
      <c r="F930" s="122">
        <v>0.29000285412499793</v>
      </c>
      <c r="G930" s="122">
        <v>0.137544996841934</v>
      </c>
      <c r="H930" s="122">
        <v>8.1874860328344568E-2</v>
      </c>
      <c r="I930" s="122">
        <v>0.21374314358806101</v>
      </c>
      <c r="J930" s="122">
        <v>0.65344665701926741</v>
      </c>
      <c r="K930" s="100">
        <v>0.6556771405995363</v>
      </c>
      <c r="L930" s="101"/>
      <c r="M930" s="102">
        <v>929</v>
      </c>
      <c r="N930" s="125">
        <v>1.2694872250569231</v>
      </c>
      <c r="O930" s="125">
        <v>-0.45019826940417346</v>
      </c>
      <c r="P930" s="125">
        <v>1.3454108536354032</v>
      </c>
      <c r="Q930" s="125">
        <v>-0.3834746779677185</v>
      </c>
      <c r="R930" s="125">
        <v>-0.55337638159330904</v>
      </c>
      <c r="S930" s="125">
        <v>-1.091415730641099</v>
      </c>
      <c r="T930" s="125">
        <v>-1.3925704610807406</v>
      </c>
      <c r="U930" s="122">
        <v>-0.79350048442150711</v>
      </c>
      <c r="V930" s="122">
        <v>0.39464257809208059</v>
      </c>
      <c r="W930" s="94">
        <v>0.40069360616742528</v>
      </c>
      <c r="X930" s="56"/>
      <c r="Y930" s="95">
        <v>929</v>
      </c>
      <c r="Z930" s="122">
        <f>(幕後結果!$AB$2+幕後結果!$AB$4*幕後結果_最佳化!$N1931)*12/3</f>
        <v>1.5278420431749229</v>
      </c>
      <c r="AA930" s="122">
        <f>(幕後結果!$AC$2+幕後結果!$AC$4*幕後結果_最佳化!$O1931)*12/3</f>
        <v>-1.8880252393799164</v>
      </c>
      <c r="AB930" s="122">
        <f>(幕後結果!$AD$2+幕後結果!$AD$4*幕後結果_最佳化!$P1931)*12/3</f>
        <v>1.9640433229807481</v>
      </c>
      <c r="AC930" s="122">
        <f>(幕後結果!$AE$2+幕後結果!$AE$4*幕後結果_最佳化!$Q1931)*12/3</f>
        <v>0.92466732133076557</v>
      </c>
      <c r="AD930" s="122">
        <f>(幕後結果!$AF$2+幕後結果!$AF$4*幕後結果_最佳化!$R1931)*12/3</f>
        <v>-0.45132386009470721</v>
      </c>
      <c r="AE930" s="122">
        <f>(幕後結果!$AG$2+幕後結果!$AG$4*幕後結果_最佳化!$S1931)*12/3</f>
        <v>-0.32692562016207871</v>
      </c>
      <c r="AF930" s="122">
        <f>(幕後結果!$AH$2+幕後結果!$AH$4*幕後結果_最佳化!$T1931)*12/3</f>
        <v>0.24738298796016012</v>
      </c>
      <c r="AG930" s="122">
        <f>(幕後結果!$AI$2+幕後結果!$AI$4*幕後結果_最佳化!$U1931)*12/3</f>
        <v>-1.2501378670266927</v>
      </c>
      <c r="AH930" s="122">
        <f>(幕後結果!$AJ$2+幕後結果!$AJ$4*幕後結果_最佳化!$V1931)*12/3</f>
        <v>0.23784877069743615</v>
      </c>
      <c r="AI930" s="96">
        <f>(幕後結果!$AK$2+幕後結果!$AK$4*幕後結果_最佳化!$W1931)*12/3</f>
        <v>-0.31568760773368515</v>
      </c>
      <c r="AJ930" s="56"/>
      <c r="AK930" s="56"/>
      <c r="AL930" s="56"/>
      <c r="AM930" s="104">
        <v>929</v>
      </c>
      <c r="AN930" s="122">
        <f t="shared" si="183"/>
        <v>0.12683408532708851</v>
      </c>
      <c r="AO930" s="122">
        <f t="shared" si="184"/>
        <v>0.10592078983519701</v>
      </c>
      <c r="AP930" s="122">
        <f t="shared" si="185"/>
        <v>0.14718654890991151</v>
      </c>
      <c r="AQ930" s="122">
        <f t="shared" si="186"/>
        <v>0.15837799541279113</v>
      </c>
      <c r="AR930" s="122">
        <f t="shared" si="187"/>
        <v>4.8892342994824405E-4</v>
      </c>
      <c r="AS930" s="122">
        <f t="shared" si="188"/>
        <v>0.15212780707420798</v>
      </c>
      <c r="AT930" s="122">
        <f t="shared" si="189"/>
        <v>6.3332148221215814E-2</v>
      </c>
      <c r="AU930" s="122">
        <f t="shared" si="190"/>
        <v>0.11697217830648442</v>
      </c>
      <c r="AV930" s="122">
        <f t="shared" si="191"/>
        <v>7.3641213994493471E-2</v>
      </c>
      <c r="AW930" s="122">
        <f t="shared" si="192"/>
        <v>5.5118309488661962E-2</v>
      </c>
      <c r="AX930" s="122">
        <f t="shared" si="193"/>
        <v>0.99999999999999989</v>
      </c>
      <c r="AY930" s="122">
        <f>SUMPRODUCT(AN930:AW930,幕後結果_最佳化!$Z$1005:$AI$1005)</f>
        <v>7.2644027333577096E-2</v>
      </c>
      <c r="AZ930" s="122">
        <f>(SUMPRODUCT(AN930:AW930,MMULT(AN930:AW930,幕後結果!$AB$9:$AK$18)))*252</f>
        <v>5.4734998090527426E-2</v>
      </c>
      <c r="BA930" s="122">
        <f t="shared" si="194"/>
        <v>0.23395511982114739</v>
      </c>
      <c r="BB930" s="98">
        <f t="shared" si="195"/>
        <v>0.12713561197684253</v>
      </c>
      <c r="BC930" s="56"/>
      <c r="BD930" s="56"/>
    </row>
    <row r="931" spans="1:56">
      <c r="A931" s="91">
        <v>930</v>
      </c>
      <c r="B931" s="122">
        <v>0.91055983758923054</v>
      </c>
      <c r="C931" s="122">
        <v>0.41945561659152641</v>
      </c>
      <c r="D931" s="122">
        <v>9.9380254454566108E-2</v>
      </c>
      <c r="E931" s="122">
        <v>0.64958877624958156</v>
      </c>
      <c r="F931" s="122">
        <v>0.56401131989216102</v>
      </c>
      <c r="G931" s="122">
        <v>0.22700362636779126</v>
      </c>
      <c r="H931" s="122">
        <v>0.6650756359034995</v>
      </c>
      <c r="I931" s="122">
        <v>0.78311899871458279</v>
      </c>
      <c r="J931" s="122">
        <v>0.66683630974639541</v>
      </c>
      <c r="K931" s="100">
        <v>8.7599957126630601E-2</v>
      </c>
      <c r="L931" s="101"/>
      <c r="M931" s="102">
        <v>930</v>
      </c>
      <c r="N931" s="125">
        <v>1.3442105074548312</v>
      </c>
      <c r="O931" s="125">
        <v>-0.20328633813013269</v>
      </c>
      <c r="P931" s="125">
        <v>-1.2850909350855928</v>
      </c>
      <c r="Q931" s="125">
        <v>0.38421048528894086</v>
      </c>
      <c r="R931" s="125">
        <v>0.16114733403264681</v>
      </c>
      <c r="S931" s="125">
        <v>-0.74875107559071685</v>
      </c>
      <c r="T931" s="125">
        <v>0.42635562897067608</v>
      </c>
      <c r="U931" s="122">
        <v>0.78277031485210835</v>
      </c>
      <c r="V931" s="122">
        <v>0.4311939116146391</v>
      </c>
      <c r="W931" s="94">
        <v>-1.3556834284662966</v>
      </c>
      <c r="X931" s="56"/>
      <c r="Y931" s="95">
        <v>930</v>
      </c>
      <c r="Z931" s="122">
        <f>(幕後結果!$AB$2+幕後結果!$AB$4*幕後結果_最佳化!$N1932)*12/3</f>
        <v>1.6206147640927213</v>
      </c>
      <c r="AA931" s="122">
        <f>(幕後結果!$AC$2+幕後結果!$AC$4*幕後結果_最佳化!$O1932)*12/3</f>
        <v>-1.5412702534578571</v>
      </c>
      <c r="AB931" s="122">
        <f>(幕後結果!$AD$2+幕後結果!$AD$4*幕後結果_最佳化!$P1932)*12/3</f>
        <v>-0.26624474443711055</v>
      </c>
      <c r="AC931" s="122">
        <f>(幕後結果!$AE$2+幕後結果!$AE$4*幕後結果_最佳化!$Q1932)*12/3</f>
        <v>0.90842151750074918</v>
      </c>
      <c r="AD931" s="122">
        <f>(幕後結果!$AF$2+幕後結果!$AF$4*幕後結果_最佳化!$R1932)*12/3</f>
        <v>-0.13844763732540991</v>
      </c>
      <c r="AE931" s="122">
        <f>(幕後結果!$AG$2+幕後結果!$AG$4*幕後結果_最佳化!$S1932)*12/3</f>
        <v>9.1196498067729892E-3</v>
      </c>
      <c r="AF931" s="122">
        <f>(幕後結果!$AH$2+幕後結果!$AH$4*幕後結果_最佳化!$T1932)*12/3</f>
        <v>1.8112341307987314</v>
      </c>
      <c r="AG931" s="122">
        <f>(幕後結果!$AI$2+幕後結果!$AI$4*幕後結果_最佳化!$U1932)*12/3</f>
        <v>0.74863843937314967</v>
      </c>
      <c r="AH931" s="122">
        <f>(幕後結果!$AJ$2+幕後結果!$AJ$4*幕後結果_最佳化!$V1932)*12/3</f>
        <v>0.68161243919498327</v>
      </c>
      <c r="AI931" s="96">
        <f>(幕後結果!$AK$2+幕後結果!$AK$4*幕後結果_最佳化!$W1932)*12/3</f>
        <v>-0.70758805342231901</v>
      </c>
      <c r="AJ931" s="56"/>
      <c r="AK931" s="56"/>
      <c r="AL931" s="56"/>
      <c r="AM931" s="104">
        <v>930</v>
      </c>
      <c r="AN931" s="122">
        <f t="shared" si="183"/>
        <v>0.20776101142251477</v>
      </c>
      <c r="AO931" s="122">
        <f t="shared" si="184"/>
        <v>5.116960888852639E-2</v>
      </c>
      <c r="AP931" s="122">
        <f t="shared" si="185"/>
        <v>0.13677114100064547</v>
      </c>
      <c r="AQ931" s="122">
        <f t="shared" si="186"/>
        <v>2.5315985815202537E-2</v>
      </c>
      <c r="AR931" s="122">
        <f t="shared" si="187"/>
        <v>8.2976158984269258E-2</v>
      </c>
      <c r="AS931" s="122">
        <f t="shared" si="188"/>
        <v>7.5831294468669264E-2</v>
      </c>
      <c r="AT931" s="122">
        <f t="shared" si="189"/>
        <v>0.19372933603508094</v>
      </c>
      <c r="AU931" s="122">
        <f t="shared" si="190"/>
        <v>5.5685402743228182E-2</v>
      </c>
      <c r="AV931" s="122">
        <f t="shared" si="191"/>
        <v>2.8209818051552517E-2</v>
      </c>
      <c r="AW931" s="122">
        <f t="shared" si="192"/>
        <v>0.14255024259031079</v>
      </c>
      <c r="AX931" s="122">
        <f t="shared" si="193"/>
        <v>1</v>
      </c>
      <c r="AY931" s="122">
        <f>SUMPRODUCT(AN931:AW931,幕後結果_最佳化!$Z$1005:$AI$1005)</f>
        <v>0.15045973035823901</v>
      </c>
      <c r="AZ931" s="122">
        <f>(SUMPRODUCT(AN931:AW931,MMULT(AN931:AW931,幕後結果!$AB$9:$AK$18)))*252</f>
        <v>5.2754446321547417E-2</v>
      </c>
      <c r="BA931" s="122">
        <f t="shared" si="194"/>
        <v>0.22968336100281059</v>
      </c>
      <c r="BB931" s="98">
        <f t="shared" si="195"/>
        <v>0.46829570017012606</v>
      </c>
      <c r="BC931" s="56"/>
      <c r="BD931" s="56"/>
    </row>
    <row r="932" spans="1:56">
      <c r="A932" s="91">
        <v>931</v>
      </c>
      <c r="B932" s="122">
        <v>0.94926585308872347</v>
      </c>
      <c r="C932" s="122">
        <v>0.13446452882236759</v>
      </c>
      <c r="D932" s="122">
        <v>0.55736909216769681</v>
      </c>
      <c r="E932" s="122">
        <v>4.4293098016767729E-3</v>
      </c>
      <c r="F932" s="122">
        <v>0.86727294508151842</v>
      </c>
      <c r="G932" s="122">
        <v>0.50272038386106699</v>
      </c>
      <c r="H932" s="122">
        <v>0.91826626447886506</v>
      </c>
      <c r="I932" s="122">
        <v>0.92464086661213063</v>
      </c>
      <c r="J932" s="122">
        <v>0.96564816961321731</v>
      </c>
      <c r="K932" s="100">
        <v>0.6712505735949561</v>
      </c>
      <c r="L932" s="101"/>
      <c r="M932" s="102">
        <v>931</v>
      </c>
      <c r="N932" s="125">
        <v>1.6377766518352623</v>
      </c>
      <c r="O932" s="125">
        <v>-1.105532181905917</v>
      </c>
      <c r="P932" s="125">
        <v>0.14430223226610372</v>
      </c>
      <c r="Q932" s="125">
        <v>-2.6174625976423469</v>
      </c>
      <c r="R932" s="125">
        <v>1.1135923498860649</v>
      </c>
      <c r="S932" s="125">
        <v>6.81904395049547E-3</v>
      </c>
      <c r="T932" s="125">
        <v>1.393503884980416</v>
      </c>
      <c r="U932" s="122">
        <v>1.4369990384125537</v>
      </c>
      <c r="V932" s="122">
        <v>1.8203635411760182</v>
      </c>
      <c r="W932" s="94">
        <v>0.44336900265223367</v>
      </c>
      <c r="X932" s="56"/>
      <c r="Y932" s="95">
        <v>931</v>
      </c>
      <c r="Z932" s="122">
        <f>(幕後結果!$AB$2+幕後結果!$AB$4*幕後結果_最佳化!$N1933)*12/3</f>
        <v>1.9850919271607388</v>
      </c>
      <c r="AA932" s="122">
        <f>(幕後結果!$AC$2+幕後結果!$AC$4*幕後結果_最佳化!$O1933)*12/3</f>
        <v>-2.7591243088096054</v>
      </c>
      <c r="AB932" s="122">
        <f>(幕後結果!$AD$2+幕後結果!$AD$4*幕後結果_最佳化!$P1933)*12/3</f>
        <v>0.96831189534916773</v>
      </c>
      <c r="AC932" s="122">
        <f>(幕後結果!$AE$2+幕後結果!$AE$4*幕後結果_最佳化!$Q1933)*12/3</f>
        <v>-1.0699152180003655</v>
      </c>
      <c r="AD932" s="122">
        <f>(幕後結果!$AF$2+幕後結果!$AF$4*幕後結果_最佳化!$R1933)*12/3</f>
        <v>0.28127067787447946</v>
      </c>
      <c r="AE932" s="122">
        <f>(幕後結果!$AG$2+幕後結果!$AG$4*幕後結果_最佳化!$S1933)*12/3</f>
        <v>-0.90618046406207942</v>
      </c>
      <c r="AF932" s="122">
        <f>(幕後結果!$AH$2+幕後結果!$AH$4*幕後結果_最佳化!$T1933)*12/3</f>
        <v>3.3682117524338353</v>
      </c>
      <c r="AG932" s="122">
        <f>(幕後結果!$AI$2+幕後結果!$AI$4*幕後結果_最佳化!$U1933)*12/3</f>
        <v>1.9471754629632878</v>
      </c>
      <c r="AH932" s="122">
        <f>(幕後結果!$AJ$2+幕後結果!$AJ$4*幕後結果_最佳化!$V1933)*12/3</f>
        <v>1.8239195165255844</v>
      </c>
      <c r="AI932" s="96">
        <f>(幕後結果!$AK$2+幕後結果!$AK$4*幕後結果_最佳化!$W1933)*12/3</f>
        <v>0.23538696609438428</v>
      </c>
      <c r="AJ932" s="56"/>
      <c r="AK932" s="56"/>
      <c r="AL932" s="56"/>
      <c r="AM932" s="104">
        <v>931</v>
      </c>
      <c r="AN932" s="122">
        <f t="shared" si="183"/>
        <v>0.1390185520091132</v>
      </c>
      <c r="AO932" s="122">
        <f t="shared" si="184"/>
        <v>0.12059263717229607</v>
      </c>
      <c r="AP932" s="122">
        <f t="shared" si="185"/>
        <v>4.9920747159225443E-3</v>
      </c>
      <c r="AQ932" s="122">
        <f t="shared" si="186"/>
        <v>9.2989971910640654E-3</v>
      </c>
      <c r="AR932" s="122">
        <f t="shared" si="187"/>
        <v>9.5703224281871932E-2</v>
      </c>
      <c r="AS932" s="122">
        <f t="shared" si="188"/>
        <v>0.12997602310325596</v>
      </c>
      <c r="AT932" s="122">
        <f t="shared" si="189"/>
        <v>0.10920437600698531</v>
      </c>
      <c r="AU932" s="122">
        <f t="shared" si="190"/>
        <v>0.10856272654907409</v>
      </c>
      <c r="AV932" s="122">
        <f t="shared" si="191"/>
        <v>0.15275411455021448</v>
      </c>
      <c r="AW932" s="122">
        <f t="shared" si="192"/>
        <v>0.12989727442020255</v>
      </c>
      <c r="AX932" s="122">
        <f t="shared" si="193"/>
        <v>1.0000000000000002</v>
      </c>
      <c r="AY932" s="122">
        <f>SUMPRODUCT(AN932:AW932,幕後結果_最佳化!$Z$1005:$AI$1005)</f>
        <v>-0.12765947463638558</v>
      </c>
      <c r="AZ932" s="122">
        <f>(SUMPRODUCT(AN932:AW932,MMULT(AN932:AW932,幕後結果!$AB$9:$AK$18)))*252</f>
        <v>5.1571815534278496E-2</v>
      </c>
      <c r="BA932" s="122">
        <f t="shared" si="194"/>
        <v>0.22709428776232682</v>
      </c>
      <c r="BB932" s="98">
        <f t="shared" si="195"/>
        <v>-0.75105136424607188</v>
      </c>
      <c r="BC932" s="56"/>
      <c r="BD932" s="56"/>
    </row>
    <row r="933" spans="1:56">
      <c r="A933" s="91">
        <v>932</v>
      </c>
      <c r="B933" s="122">
        <v>4.7436726889990233E-2</v>
      </c>
      <c r="C933" s="122">
        <v>0.8929936299367851</v>
      </c>
      <c r="D933" s="122">
        <v>0.55301849958509552</v>
      </c>
      <c r="E933" s="122">
        <v>0.25587689626292032</v>
      </c>
      <c r="F933" s="122">
        <v>0.63386030414888617</v>
      </c>
      <c r="G933" s="122">
        <v>0.45168032555444637</v>
      </c>
      <c r="H933" s="122">
        <v>0.46952309733117303</v>
      </c>
      <c r="I933" s="122">
        <v>0.95482098614986644</v>
      </c>
      <c r="J933" s="122">
        <v>0.23334137865704796</v>
      </c>
      <c r="K933" s="100">
        <v>0.8761931922935482</v>
      </c>
      <c r="L933" s="101"/>
      <c r="M933" s="102">
        <v>932</v>
      </c>
      <c r="N933" s="125">
        <v>-1.6702320874672811</v>
      </c>
      <c r="O933" s="125">
        <v>1.2426068617448329</v>
      </c>
      <c r="P933" s="125">
        <v>0.13329130881547541</v>
      </c>
      <c r="Q933" s="125">
        <v>-0.65610931326412392</v>
      </c>
      <c r="R933" s="125">
        <v>0.34209501120512115</v>
      </c>
      <c r="S933" s="125">
        <v>-0.12141712794308185</v>
      </c>
      <c r="T933" s="125">
        <v>-7.6468725342580202E-2</v>
      </c>
      <c r="U933" s="122">
        <v>1.693512131349993</v>
      </c>
      <c r="V933" s="122">
        <v>-0.72788700718455823</v>
      </c>
      <c r="W933" s="94">
        <v>1.156165140746735</v>
      </c>
      <c r="X933" s="56"/>
      <c r="Y933" s="95">
        <v>932</v>
      </c>
      <c r="Z933" s="122">
        <f>(幕後結果!$AB$2+幕後結果!$AB$4*幕後結果_最佳化!$N1934)*12/3</f>
        <v>-2.1219676360249471</v>
      </c>
      <c r="AA933" s="122">
        <f>(幕後結果!$AC$2+幕後結果!$AC$4*幕後結果_最佳化!$O1934)*12/3</f>
        <v>0.18936595449392146</v>
      </c>
      <c r="AB933" s="122">
        <f>(幕後結果!$AD$2+幕後結果!$AD$4*幕後結果_最佳化!$P1934)*12/3</f>
        <v>0.20095556158481864</v>
      </c>
      <c r="AC933" s="122">
        <f>(幕後結果!$AE$2+幕後結果!$AE$4*幕後結果_最佳化!$Q1934)*12/3</f>
        <v>0.5590156570394238</v>
      </c>
      <c r="AD933" s="122">
        <f>(幕後結果!$AF$2+幕後結果!$AF$4*幕後結果_最佳化!$R1934)*12/3</f>
        <v>0.3092406165634628</v>
      </c>
      <c r="AE933" s="122">
        <f>(幕後結果!$AG$2+幕後結果!$AG$4*幕後結果_最佳化!$S1934)*12/3</f>
        <v>-9.6720091680999765E-2</v>
      </c>
      <c r="AF933" s="122">
        <f>(幕後結果!$AH$2+幕後結果!$AH$4*幕後結果_最佳化!$T1934)*12/3</f>
        <v>0.87274165536073323</v>
      </c>
      <c r="AG933" s="122">
        <f>(幕後結果!$AI$2+幕後結果!$AI$4*幕後結果_最佳化!$U1934)*12/3</f>
        <v>0.25599703067148472</v>
      </c>
      <c r="AH933" s="122">
        <f>(幕後結果!$AJ$2+幕後結果!$AJ$4*幕後結果_最佳化!$V1934)*12/3</f>
        <v>-9.8068865267860808E-2</v>
      </c>
      <c r="AI933" s="96">
        <f>(幕後結果!$AK$2+幕後結果!$AK$4*幕後結果_最佳化!$W1934)*12/3</f>
        <v>-0.1089907510929774</v>
      </c>
      <c r="AJ933" s="56"/>
      <c r="AK933" s="56"/>
      <c r="AL933" s="56"/>
      <c r="AM933" s="104">
        <v>932</v>
      </c>
      <c r="AN933" s="122">
        <f t="shared" si="183"/>
        <v>0.10588762453801198</v>
      </c>
      <c r="AO933" s="122">
        <f t="shared" si="184"/>
        <v>5.5482751415206852E-2</v>
      </c>
      <c r="AP933" s="122">
        <f t="shared" si="185"/>
        <v>8.4416899743903401E-2</v>
      </c>
      <c r="AQ933" s="122">
        <f t="shared" si="186"/>
        <v>0.17735372474909575</v>
      </c>
      <c r="AR933" s="122">
        <f t="shared" si="187"/>
        <v>7.55996054680836E-2</v>
      </c>
      <c r="AS933" s="122">
        <f t="shared" si="188"/>
        <v>0.19016513821417425</v>
      </c>
      <c r="AT933" s="122">
        <f t="shared" si="189"/>
        <v>4.743167837033966E-2</v>
      </c>
      <c r="AU933" s="122">
        <f t="shared" si="190"/>
        <v>3.6481537222424629E-2</v>
      </c>
      <c r="AV933" s="122">
        <f t="shared" si="191"/>
        <v>0.20558819940828693</v>
      </c>
      <c r="AW933" s="122">
        <f t="shared" si="192"/>
        <v>2.1592840870472956E-2</v>
      </c>
      <c r="AX933" s="122">
        <f t="shared" si="193"/>
        <v>1</v>
      </c>
      <c r="AY933" s="122">
        <f>SUMPRODUCT(AN933:AW933,幕後結果_最佳化!$Z$1005:$AI$1005)</f>
        <v>0.2133593020941158</v>
      </c>
      <c r="AZ933" s="122">
        <f>(SUMPRODUCT(AN933:AW933,MMULT(AN933:AW933,幕後結果!$AB$9:$AK$18)))*252</f>
        <v>5.0456287001363578E-2</v>
      </c>
      <c r="BA933" s="122">
        <f t="shared" si="194"/>
        <v>0.224624769340702</v>
      </c>
      <c r="BB933" s="98">
        <f t="shared" si="195"/>
        <v>0.75886244689057358</v>
      </c>
      <c r="BC933" s="56"/>
      <c r="BD933" s="56"/>
    </row>
    <row r="934" spans="1:56">
      <c r="A934" s="91">
        <v>933</v>
      </c>
      <c r="B934" s="122">
        <v>0.30304231749524657</v>
      </c>
      <c r="C934" s="122">
        <v>0.23264254740413581</v>
      </c>
      <c r="D934" s="122">
        <v>0.38945064575377875</v>
      </c>
      <c r="E934" s="122">
        <v>0.85092271410541276</v>
      </c>
      <c r="F934" s="122">
        <v>0.40788840760490808</v>
      </c>
      <c r="G934" s="122">
        <v>0.99565680080208119</v>
      </c>
      <c r="H934" s="122">
        <v>0.25521949193530835</v>
      </c>
      <c r="I934" s="122">
        <v>0.52512663401985704</v>
      </c>
      <c r="J934" s="122">
        <v>0.39199603865848043</v>
      </c>
      <c r="K934" s="100">
        <v>0.24003936993415653</v>
      </c>
      <c r="L934" s="101"/>
      <c r="M934" s="102">
        <v>933</v>
      </c>
      <c r="N934" s="125">
        <v>-0.5156703950637761</v>
      </c>
      <c r="O934" s="125">
        <v>-0.73017193547730364</v>
      </c>
      <c r="P934" s="125">
        <v>-0.28075112692656362</v>
      </c>
      <c r="Q934" s="125">
        <v>1.0403989877773669</v>
      </c>
      <c r="R934" s="125">
        <v>-0.23298015575679207</v>
      </c>
      <c r="S934" s="125">
        <v>2.6241560218181514</v>
      </c>
      <c r="T934" s="125">
        <v>-0.65815430491055926</v>
      </c>
      <c r="U934" s="122">
        <v>6.3024830227393872E-2</v>
      </c>
      <c r="V934" s="122">
        <v>-0.27412042579349932</v>
      </c>
      <c r="W934" s="94">
        <v>-0.70617592543802032</v>
      </c>
      <c r="X934" s="56"/>
      <c r="Y934" s="95">
        <v>933</v>
      </c>
      <c r="Z934" s="122">
        <f>(幕後結果!$AB$2+幕後結果!$AB$4*幕後結果_最佳化!$N1935)*12/3</f>
        <v>-0.68852110859121618</v>
      </c>
      <c r="AA934" s="122">
        <f>(幕後結果!$AC$2+幕後結果!$AC$4*幕後結果_最佳化!$O1935)*12/3</f>
        <v>-2.4289529205481504</v>
      </c>
      <c r="AB934" s="122">
        <f>(幕後結果!$AD$2+幕後結果!$AD$4*幕後結果_最佳化!$P1935)*12/3</f>
        <v>-1.0215119769149072E-2</v>
      </c>
      <c r="AC934" s="122">
        <f>(幕後結果!$AE$2+幕後結果!$AE$4*幕後結果_最佳化!$Q1935)*12/3</f>
        <v>1.419072536178638</v>
      </c>
      <c r="AD934" s="122">
        <f>(幕後結果!$AF$2+幕後結果!$AF$4*幕後結果_最佳化!$R1935)*12/3</f>
        <v>-0.23792683277234603</v>
      </c>
      <c r="AE934" s="122">
        <f>(幕後結果!$AG$2+幕後結果!$AG$4*幕後結果_最佳化!$S1935)*12/3</f>
        <v>2.4467760598611523</v>
      </c>
      <c r="AF934" s="122">
        <f>(幕後結果!$AH$2+幕後結果!$AH$4*幕後結果_最佳化!$T1935)*12/3</f>
        <v>0.16323222592220499</v>
      </c>
      <c r="AG934" s="122">
        <f>(幕後結果!$AI$2+幕後結果!$AI$4*幕後結果_最佳化!$U1935)*12/3</f>
        <v>-0.93826542392993806</v>
      </c>
      <c r="AH934" s="122">
        <f>(幕後結果!$AJ$2+幕後結果!$AJ$4*幕後結果_最佳化!$V1935)*12/3</f>
        <v>-0.56320232784039037</v>
      </c>
      <c r="AI934" s="96">
        <f>(幕後結果!$AK$2+幕後結果!$AK$4*幕後結果_最佳化!$W1935)*12/3</f>
        <v>-0.79201378360515218</v>
      </c>
      <c r="AJ934" s="56"/>
      <c r="AK934" s="56"/>
      <c r="AL934" s="56"/>
      <c r="AM934" s="104">
        <v>933</v>
      </c>
      <c r="AN934" s="122">
        <f t="shared" si="183"/>
        <v>8.000538480788795E-2</v>
      </c>
      <c r="AO934" s="122">
        <f t="shared" si="184"/>
        <v>0.16977230683750907</v>
      </c>
      <c r="AP934" s="122">
        <f t="shared" si="185"/>
        <v>8.8415351013996876E-2</v>
      </c>
      <c r="AQ934" s="122">
        <f t="shared" si="186"/>
        <v>2.2359725691455928E-2</v>
      </c>
      <c r="AR934" s="122">
        <f t="shared" si="187"/>
        <v>0.11265181489714376</v>
      </c>
      <c r="AS934" s="122">
        <f t="shared" si="188"/>
        <v>0.13053282788843007</v>
      </c>
      <c r="AT934" s="122">
        <f t="shared" si="189"/>
        <v>8.5566015832608769E-2</v>
      </c>
      <c r="AU934" s="122">
        <f t="shared" si="190"/>
        <v>7.1787119600564414E-2</v>
      </c>
      <c r="AV934" s="122">
        <f t="shared" si="191"/>
        <v>0.18925296592612825</v>
      </c>
      <c r="AW934" s="122">
        <f t="shared" si="192"/>
        <v>4.9656487504274746E-2</v>
      </c>
      <c r="AX934" s="122">
        <f t="shared" si="193"/>
        <v>1</v>
      </c>
      <c r="AY934" s="122">
        <f>SUMPRODUCT(AN934:AW934,幕後結果_最佳化!$Z$1005:$AI$1005)</f>
        <v>-0.10157285205344815</v>
      </c>
      <c r="AZ934" s="122">
        <f>(SUMPRODUCT(AN934:AW934,MMULT(AN934:AW934,幕後結果!$AB$9:$AK$18)))*252</f>
        <v>5.2265877625852636E-2</v>
      </c>
      <c r="BA934" s="122">
        <f t="shared" si="194"/>
        <v>0.22861731698594626</v>
      </c>
      <c r="BB934" s="98">
        <f t="shared" si="195"/>
        <v>-0.63194185794039959</v>
      </c>
      <c r="BC934" s="56"/>
      <c r="BD934" s="56"/>
    </row>
    <row r="935" spans="1:56">
      <c r="A935" s="91">
        <v>934</v>
      </c>
      <c r="B935" s="122">
        <v>0.33905129111478227</v>
      </c>
      <c r="C935" s="122">
        <v>0.91200477482420794</v>
      </c>
      <c r="D935" s="122">
        <v>0.3902550340771358</v>
      </c>
      <c r="E935" s="122">
        <v>0.80772392246800928</v>
      </c>
      <c r="F935" s="122">
        <v>0.39601287547502517</v>
      </c>
      <c r="G935" s="122">
        <v>0.42085785940923004</v>
      </c>
      <c r="H935" s="122">
        <v>0.30439083784361087</v>
      </c>
      <c r="I935" s="122">
        <v>0.25161767760396181</v>
      </c>
      <c r="J935" s="122">
        <v>0.19724356136529186</v>
      </c>
      <c r="K935" s="100">
        <v>0.72488672238221818</v>
      </c>
      <c r="L935" s="101"/>
      <c r="M935" s="102">
        <v>934</v>
      </c>
      <c r="N935" s="125">
        <v>-0.41505371385806583</v>
      </c>
      <c r="O935" s="125">
        <v>1.3532040544758621</v>
      </c>
      <c r="P935" s="125">
        <v>-0.27865438981202617</v>
      </c>
      <c r="Q935" s="125">
        <v>0.86953942257949424</v>
      </c>
      <c r="R935" s="125">
        <v>-0.26368098234573673</v>
      </c>
      <c r="S935" s="125">
        <v>-0.19969935427181318</v>
      </c>
      <c r="T935" s="125">
        <v>-0.51181330786243029</v>
      </c>
      <c r="U935" s="122">
        <v>-0.66940783470272103</v>
      </c>
      <c r="V935" s="122">
        <v>-0.85150817742829321</v>
      </c>
      <c r="W935" s="94">
        <v>0.59742067243803287</v>
      </c>
      <c r="X935" s="56"/>
      <c r="Y935" s="95">
        <v>934</v>
      </c>
      <c r="Z935" s="122">
        <f>(幕後結果!$AB$2+幕後結果!$AB$4*幕後結果_最佳化!$N1936)*12/3</f>
        <v>-0.56360042810684563</v>
      </c>
      <c r="AA935" s="122">
        <f>(幕後結果!$AC$2+幕後結果!$AC$4*幕後結果_最佳化!$O1936)*12/3</f>
        <v>0.45083321723784953</v>
      </c>
      <c r="AB935" s="122">
        <f>(幕後結果!$AD$2+幕後結果!$AD$4*幕後結果_最佳化!$P1936)*12/3</f>
        <v>0.23350175652687155</v>
      </c>
      <c r="AC935" s="122">
        <f>(幕後結果!$AE$2+幕後結果!$AE$4*幕後結果_最佳化!$Q1936)*12/3</f>
        <v>1.6621347226072194</v>
      </c>
      <c r="AD935" s="122">
        <f>(幕後結果!$AF$2+幕後結果!$AF$4*幕後結果_最佳化!$R1936)*12/3</f>
        <v>-4.7454990394767388E-2</v>
      </c>
      <c r="AE935" s="122">
        <f>(幕後結果!$AG$2+幕後結果!$AG$4*幕後結果_最佳化!$S1936)*12/3</f>
        <v>0.8474130829582105</v>
      </c>
      <c r="AF935" s="122">
        <f>(幕後結果!$AH$2+幕後結果!$AH$4*幕後結果_最佳化!$T1936)*12/3</f>
        <v>0.4395408007910413</v>
      </c>
      <c r="AG935" s="122">
        <f>(幕後結果!$AI$2+幕後結果!$AI$4*幕後結果_最佳化!$U1936)*12/3</f>
        <v>-1.9700689748545051</v>
      </c>
      <c r="AH935" s="122">
        <f>(幕後結果!$AJ$2+幕後結果!$AJ$4*幕後結果_最佳化!$V1936)*12/3</f>
        <v>-0.31524624415227415</v>
      </c>
      <c r="AI935" s="96">
        <f>(幕後結果!$AK$2+幕後結果!$AK$4*幕後結果_最佳化!$W1936)*12/3</f>
        <v>-0.18591889611943202</v>
      </c>
      <c r="AJ935" s="56"/>
      <c r="AK935" s="56"/>
      <c r="AL935" s="56"/>
      <c r="AM935" s="104">
        <v>934</v>
      </c>
      <c r="AN935" s="122">
        <f t="shared" si="183"/>
        <v>7.0014251440250558E-2</v>
      </c>
      <c r="AO935" s="122">
        <f t="shared" si="184"/>
        <v>0.12388936595307488</v>
      </c>
      <c r="AP935" s="122">
        <f t="shared" si="185"/>
        <v>0.11546616032705809</v>
      </c>
      <c r="AQ935" s="122">
        <f t="shared" si="186"/>
        <v>0.10728251430421248</v>
      </c>
      <c r="AR935" s="122">
        <f t="shared" si="187"/>
        <v>0.13570585746659033</v>
      </c>
      <c r="AS935" s="122">
        <f t="shared" si="188"/>
        <v>4.6258572184897609E-2</v>
      </c>
      <c r="AT935" s="122">
        <f t="shared" si="189"/>
        <v>1.7589779803695853E-2</v>
      </c>
      <c r="AU935" s="122">
        <f t="shared" si="190"/>
        <v>1.3123889753042906E-2</v>
      </c>
      <c r="AV935" s="122">
        <f t="shared" si="191"/>
        <v>0.22511530150756359</v>
      </c>
      <c r="AW935" s="122">
        <f t="shared" si="192"/>
        <v>0.14555430725961371</v>
      </c>
      <c r="AX935" s="122">
        <f t="shared" si="193"/>
        <v>1</v>
      </c>
      <c r="AY935" s="122">
        <f>SUMPRODUCT(AN935:AW935,幕後結果_最佳化!$Z$1005:$AI$1005)</f>
        <v>-5.3093090877749591E-2</v>
      </c>
      <c r="AZ935" s="122">
        <f>(SUMPRODUCT(AN935:AW935,MMULT(AN935:AW935,幕後結果!$AB$9:$AK$18)))*252</f>
        <v>4.5202521782870951E-2</v>
      </c>
      <c r="BA935" s="122">
        <f t="shared" si="194"/>
        <v>0.21260884690640452</v>
      </c>
      <c r="BB935" s="98">
        <f t="shared" si="195"/>
        <v>-0.45150092423015697</v>
      </c>
      <c r="BC935" s="56"/>
      <c r="BD935" s="56"/>
    </row>
    <row r="936" spans="1:56">
      <c r="A936" s="91">
        <v>935</v>
      </c>
      <c r="B936" s="122">
        <v>8.2537735346826846E-2</v>
      </c>
      <c r="C936" s="122">
        <v>0.2744613513953913</v>
      </c>
      <c r="D936" s="122">
        <v>0.25601843951912717</v>
      </c>
      <c r="E936" s="122">
        <v>0.85510775168213971</v>
      </c>
      <c r="F936" s="122">
        <v>0.22456247021154874</v>
      </c>
      <c r="G936" s="122">
        <v>0.49525879413620322</v>
      </c>
      <c r="H936" s="122">
        <v>0.22189039816987566</v>
      </c>
      <c r="I936" s="122">
        <v>0.59046337528975412</v>
      </c>
      <c r="J936" s="122">
        <v>0.50157984681376178</v>
      </c>
      <c r="K936" s="100">
        <v>0.42069661783490719</v>
      </c>
      <c r="L936" s="101"/>
      <c r="M936" s="102">
        <v>935</v>
      </c>
      <c r="N936" s="125">
        <v>-1.3882022390129984</v>
      </c>
      <c r="O936" s="125">
        <v>-0.59937521230740387</v>
      </c>
      <c r="P936" s="125">
        <v>-0.65566937283873328</v>
      </c>
      <c r="Q936" s="125">
        <v>1.0585944915855352</v>
      </c>
      <c r="R936" s="125">
        <v>-0.75687468938892566</v>
      </c>
      <c r="S936" s="125">
        <v>-1.1884720447464869E-2</v>
      </c>
      <c r="T936" s="125">
        <v>-0.76582439568835736</v>
      </c>
      <c r="U936" s="122">
        <v>0.22873711038671821</v>
      </c>
      <c r="V936" s="122">
        <v>3.9600990435692167E-3</v>
      </c>
      <c r="W936" s="94">
        <v>-0.20011168400409915</v>
      </c>
      <c r="X936" s="56"/>
      <c r="Y936" s="95">
        <v>935</v>
      </c>
      <c r="Z936" s="122">
        <f>(幕後結果!$AB$2+幕後結果!$AB$4*幕後結果_最佳化!$N1937)*12/3</f>
        <v>-1.771813365742642</v>
      </c>
      <c r="AA936" s="122">
        <f>(幕後結果!$AC$2+幕後結果!$AC$4*幕後結果_最佳化!$O1937)*12/3</f>
        <v>-2.3245154909230248</v>
      </c>
      <c r="AB936" s="122">
        <f>(幕後結果!$AD$2+幕後結果!$AD$4*幕後結果_最佳化!$P1937)*12/3</f>
        <v>-0.58437953751620364</v>
      </c>
      <c r="AC936" s="122">
        <f>(幕後結果!$AE$2+幕後結果!$AE$4*幕後結果_最佳化!$Q1937)*12/3</f>
        <v>1.3145436287623073</v>
      </c>
      <c r="AD936" s="122">
        <f>(幕後結果!$AF$2+幕後結果!$AF$4*幕後結果_最佳化!$R1937)*12/3</f>
        <v>-0.57737164704316923</v>
      </c>
      <c r="AE936" s="122">
        <f>(幕後結果!$AG$2+幕後結果!$AG$4*幕後結果_最佳化!$S1937)*12/3</f>
        <v>0.26113949556397492</v>
      </c>
      <c r="AF936" s="122">
        <f>(幕後結果!$AH$2+幕後結果!$AH$4*幕後結果_最佳化!$T1937)*12/3</f>
        <v>-0.16951550948611094</v>
      </c>
      <c r="AG936" s="122">
        <f>(幕後結果!$AI$2+幕後結果!$AI$4*幕後結果_最佳化!$U1937)*12/3</f>
        <v>-1.4070288637564599</v>
      </c>
      <c r="AH936" s="122">
        <f>(幕後結果!$AJ$2+幕後結果!$AJ$4*幕後結果_最佳化!$V1937)*12/3</f>
        <v>-0.5676771608446064</v>
      </c>
      <c r="AI936" s="96">
        <f>(幕後結果!$AK$2+幕後結果!$AK$4*幕後結果_最佳化!$W1937)*12/3</f>
        <v>-1.0411957737615281</v>
      </c>
      <c r="AJ936" s="56"/>
      <c r="AK936" s="56"/>
      <c r="AL936" s="56"/>
      <c r="AM936" s="104">
        <v>935</v>
      </c>
      <c r="AN936" s="122">
        <f t="shared" si="183"/>
        <v>1.6340688302493231E-2</v>
      </c>
      <c r="AO936" s="122">
        <f t="shared" si="184"/>
        <v>0.19041848640787373</v>
      </c>
      <c r="AP936" s="122">
        <f t="shared" si="185"/>
        <v>0.12185250932606241</v>
      </c>
      <c r="AQ936" s="122">
        <f t="shared" si="186"/>
        <v>5.3166228818288461E-2</v>
      </c>
      <c r="AR936" s="122">
        <f t="shared" si="187"/>
        <v>0.11713699691088375</v>
      </c>
      <c r="AS936" s="122">
        <f t="shared" si="188"/>
        <v>0.15118690114106798</v>
      </c>
      <c r="AT936" s="122">
        <f t="shared" si="189"/>
        <v>4.0277345034902233E-2</v>
      </c>
      <c r="AU936" s="122">
        <f t="shared" si="190"/>
        <v>4.9482326446184187E-2</v>
      </c>
      <c r="AV936" s="122">
        <f t="shared" si="191"/>
        <v>0.16844030542289185</v>
      </c>
      <c r="AW936" s="122">
        <f t="shared" si="192"/>
        <v>9.1698212189352091E-2</v>
      </c>
      <c r="AX936" s="122">
        <f t="shared" si="193"/>
        <v>1</v>
      </c>
      <c r="AY936" s="122">
        <f>SUMPRODUCT(AN936:AW936,幕後結果_最佳化!$Z$1005:$AI$1005)</f>
        <v>-0.13656519300210498</v>
      </c>
      <c r="AZ936" s="122">
        <f>(SUMPRODUCT(AN936:AW936,MMULT(AN936:AW936,幕後結果!$AB$9:$AK$18)))*252</f>
        <v>5.3261413992351868E-2</v>
      </c>
      <c r="BA936" s="122">
        <f t="shared" si="194"/>
        <v>0.23078434520641097</v>
      </c>
      <c r="BB936" s="98">
        <f t="shared" si="195"/>
        <v>-0.77763157133380645</v>
      </c>
      <c r="BC936" s="56"/>
      <c r="BD936" s="56"/>
    </row>
    <row r="937" spans="1:56">
      <c r="A937" s="91">
        <v>936</v>
      </c>
      <c r="B937" s="122">
        <v>0.21259727301490972</v>
      </c>
      <c r="C937" s="122">
        <v>0.44921833913348896</v>
      </c>
      <c r="D937" s="122">
        <v>0.61537885009155491</v>
      </c>
      <c r="E937" s="122">
        <v>0.38539618702953438</v>
      </c>
      <c r="F937" s="122">
        <v>0.38861704218500126</v>
      </c>
      <c r="G937" s="122">
        <v>0.53888669180499571</v>
      </c>
      <c r="H937" s="122">
        <v>0.40630454662012117</v>
      </c>
      <c r="I937" s="122">
        <v>0.2318202004253711</v>
      </c>
      <c r="J937" s="122">
        <v>0.96839250863108339</v>
      </c>
      <c r="K937" s="100">
        <v>0.35549370134853531</v>
      </c>
      <c r="L937" s="101"/>
      <c r="M937" s="102">
        <v>936</v>
      </c>
      <c r="N937" s="125">
        <v>-0.79744170543149562</v>
      </c>
      <c r="O937" s="125">
        <v>-0.12763645737907406</v>
      </c>
      <c r="P937" s="125">
        <v>0.29336614519459431</v>
      </c>
      <c r="Q937" s="125">
        <v>-0.2913385929166627</v>
      </c>
      <c r="R937" s="125">
        <v>-0.28292532040193985</v>
      </c>
      <c r="S937" s="125">
        <v>9.7629351901961592E-2</v>
      </c>
      <c r="T937" s="125">
        <v>-0.23706148246459216</v>
      </c>
      <c r="U937" s="122">
        <v>-0.73286560843186521</v>
      </c>
      <c r="V937" s="122">
        <v>1.8576763937239744</v>
      </c>
      <c r="W937" s="94">
        <v>-0.37053030232797779</v>
      </c>
      <c r="X937" s="56"/>
      <c r="Y937" s="95">
        <v>936</v>
      </c>
      <c r="Z937" s="122">
        <f>(幕後結果!$AB$2+幕後結果!$AB$4*幕後結果_最佳化!$N1938)*12/3</f>
        <v>-1.0383543908095387</v>
      </c>
      <c r="AA937" s="122">
        <f>(幕後結果!$AC$2+幕後結果!$AC$4*幕後結果_最佳化!$O1938)*12/3</f>
        <v>-1.6230968112710429</v>
      </c>
      <c r="AB937" s="122">
        <f>(幕後結果!$AD$2+幕後結果!$AD$4*幕後結果_最佳化!$P1938)*12/3</f>
        <v>0.46327121459219073</v>
      </c>
      <c r="AC937" s="122">
        <f>(幕後結果!$AE$2+幕後結果!$AE$4*幕後結果_最佳化!$Q1938)*12/3</f>
        <v>0.67616860769455434</v>
      </c>
      <c r="AD937" s="122">
        <f>(幕後結果!$AF$2+幕後結果!$AF$4*幕後結果_最佳化!$R1938)*12/3</f>
        <v>-0.24932374015787606</v>
      </c>
      <c r="AE937" s="122">
        <f>(幕後結果!$AG$2+幕後結果!$AG$4*幕後結果_最佳化!$S1938)*12/3</f>
        <v>6.6032268045389919E-2</v>
      </c>
      <c r="AF937" s="122">
        <f>(幕後結果!$AH$2+幕後結果!$AH$4*幕後結果_最佳化!$T1938)*12/3</f>
        <v>0.75911302452849627</v>
      </c>
      <c r="AG937" s="122">
        <f>(幕後結果!$AI$2+幕後結果!$AI$4*幕後結果_最佳化!$U1938)*12/3</f>
        <v>-2.1317784245573463</v>
      </c>
      <c r="AH937" s="122">
        <f>(幕後結果!$AJ$2+幕後結果!$AJ$4*幕後結果_最佳化!$V1938)*12/3</f>
        <v>1.0750310172984674</v>
      </c>
      <c r="AI937" s="96">
        <f>(幕後結果!$AK$2+幕後結果!$AK$4*幕後結果_最佳化!$W1938)*12/3</f>
        <v>-0.81732842979736342</v>
      </c>
      <c r="AJ937" s="56"/>
      <c r="AK937" s="56"/>
      <c r="AL937" s="56"/>
      <c r="AM937" s="104">
        <v>936</v>
      </c>
      <c r="AN937" s="122">
        <f t="shared" si="183"/>
        <v>4.3271201016318185E-2</v>
      </c>
      <c r="AO937" s="122">
        <f t="shared" si="184"/>
        <v>0.14474033799056746</v>
      </c>
      <c r="AP937" s="122">
        <f t="shared" si="185"/>
        <v>2.8903828113394252E-2</v>
      </c>
      <c r="AQ937" s="122">
        <f t="shared" si="186"/>
        <v>0.14706728682457582</v>
      </c>
      <c r="AR937" s="122">
        <f t="shared" si="187"/>
        <v>3.2836161222448958E-2</v>
      </c>
      <c r="AS937" s="122">
        <f t="shared" si="188"/>
        <v>8.8989025844429429E-2</v>
      </c>
      <c r="AT937" s="122">
        <f t="shared" si="189"/>
        <v>0.16308285971754399</v>
      </c>
      <c r="AU937" s="122">
        <f t="shared" si="190"/>
        <v>0.14826007163400562</v>
      </c>
      <c r="AV937" s="122">
        <f t="shared" si="191"/>
        <v>0.10298085092507678</v>
      </c>
      <c r="AW937" s="122">
        <f t="shared" si="192"/>
        <v>9.9868376711639478E-2</v>
      </c>
      <c r="AX937" s="122">
        <f t="shared" si="193"/>
        <v>1</v>
      </c>
      <c r="AY937" s="122">
        <f>SUMPRODUCT(AN937:AW937,幕後結果_最佳化!$Z$1005:$AI$1005)</f>
        <v>2.2579222519311451E-3</v>
      </c>
      <c r="AZ937" s="122">
        <f>(SUMPRODUCT(AN937:AW937,MMULT(AN937:AW937,幕後結果!$AB$9:$AK$18)))*252</f>
        <v>4.7778489517739282E-2</v>
      </c>
      <c r="BA937" s="122">
        <f t="shared" si="194"/>
        <v>0.21858291222723536</v>
      </c>
      <c r="BB937" s="98">
        <f t="shared" si="195"/>
        <v>-0.18593437764164286</v>
      </c>
      <c r="BC937" s="56"/>
      <c r="BD937" s="56"/>
    </row>
    <row r="938" spans="1:56">
      <c r="A938" s="91">
        <v>937</v>
      </c>
      <c r="B938" s="122">
        <v>0.6261328330276017</v>
      </c>
      <c r="C938" s="122">
        <v>0.34146767064223993</v>
      </c>
      <c r="D938" s="122">
        <v>0.63180812942689157</v>
      </c>
      <c r="E938" s="122">
        <v>0.8545885031371856</v>
      </c>
      <c r="F938" s="122">
        <v>0.79088736718444363</v>
      </c>
      <c r="G938" s="122">
        <v>0.65815061906493599</v>
      </c>
      <c r="H938" s="122">
        <v>0.67232462423523565</v>
      </c>
      <c r="I938" s="122">
        <v>4.3241483638045697E-3</v>
      </c>
      <c r="J938" s="122">
        <v>0.74490328272764517</v>
      </c>
      <c r="K938" s="100">
        <v>0.84763317766825219</v>
      </c>
      <c r="L938" s="101"/>
      <c r="M938" s="102">
        <v>937</v>
      </c>
      <c r="N938" s="125">
        <v>0.32162825759265762</v>
      </c>
      <c r="O938" s="125">
        <v>-0.40846088559734323</v>
      </c>
      <c r="P938" s="125">
        <v>0.33664604514789287</v>
      </c>
      <c r="Q938" s="125">
        <v>1.0563179152656665</v>
      </c>
      <c r="R938" s="125">
        <v>0.80950406490568783</v>
      </c>
      <c r="S938" s="125">
        <v>0.40742105986347638</v>
      </c>
      <c r="T938" s="125">
        <v>0.44634126685436942</v>
      </c>
      <c r="U938" s="122">
        <v>-2.62565286037165</v>
      </c>
      <c r="V938" s="122">
        <v>0.65853652574655897</v>
      </c>
      <c r="W938" s="94">
        <v>1.0263351280560813</v>
      </c>
      <c r="X938" s="56"/>
      <c r="Y938" s="95">
        <v>937</v>
      </c>
      <c r="Z938" s="122">
        <f>(幕後結果!$AB$2+幕後結果!$AB$4*幕後結果_最佳化!$N1939)*12/3</f>
        <v>0.35102736592706335</v>
      </c>
      <c r="AA938" s="122">
        <f>(幕後結果!$AC$2+幕後結果!$AC$4*幕後結果_最佳化!$O1939)*12/3</f>
        <v>-1.9128628769736939</v>
      </c>
      <c r="AB938" s="122">
        <f>(幕後結果!$AD$2+幕後結果!$AD$4*幕後結果_最佳化!$P1939)*12/3</f>
        <v>0.80927003155716493</v>
      </c>
      <c r="AC938" s="122">
        <f>(幕後結果!$AE$2+幕後結果!$AE$4*幕後結果_最佳化!$Q1939)*12/3</f>
        <v>1.6816971174552082</v>
      </c>
      <c r="AD938" s="122">
        <f>(幕後結果!$AF$2+幕後結果!$AF$4*幕後結果_最佳化!$R1939)*12/3</f>
        <v>0.52779163425828812</v>
      </c>
      <c r="AE938" s="122">
        <f>(幕後結果!$AG$2+幕後結果!$AG$4*幕後結果_最佳化!$S1939)*12/3</f>
        <v>1.3151238787922197</v>
      </c>
      <c r="AF938" s="122">
        <f>(幕後結果!$AH$2+幕後結果!$AH$4*幕後結果_最佳化!$T1939)*12/3</f>
        <v>1.7548702325597858</v>
      </c>
      <c r="AG938" s="122">
        <f>(幕後結果!$AI$2+幕後結果!$AI$4*幕後結果_最佳化!$U1939)*12/3</f>
        <v>-3.5486076542242468</v>
      </c>
      <c r="AH938" s="122">
        <f>(幕後結果!$AJ$2+幕後結果!$AJ$4*幕後結果_最佳化!$V1939)*12/3</f>
        <v>0.42428566484875702</v>
      </c>
      <c r="AI938" s="96">
        <f>(幕後結果!$AK$2+幕後結果!$AK$4*幕後結果_最佳化!$W1939)*12/3</f>
        <v>0.25583386433370087</v>
      </c>
      <c r="AJ938" s="56"/>
      <c r="AK938" s="56"/>
      <c r="AL938" s="56"/>
      <c r="AM938" s="104">
        <v>937</v>
      </c>
      <c r="AN938" s="122">
        <f t="shared" si="183"/>
        <v>0.1786203829428803</v>
      </c>
      <c r="AO938" s="122">
        <f t="shared" si="184"/>
        <v>9.6262006799143346E-2</v>
      </c>
      <c r="AP938" s="122">
        <f t="shared" si="185"/>
        <v>3.1769505040255039E-2</v>
      </c>
      <c r="AQ938" s="122">
        <f t="shared" si="186"/>
        <v>0.17651758901302358</v>
      </c>
      <c r="AR938" s="122">
        <f t="shared" si="187"/>
        <v>5.458144165401875E-2</v>
      </c>
      <c r="AS938" s="122">
        <f t="shared" si="188"/>
        <v>8.0496383630242044E-2</v>
      </c>
      <c r="AT938" s="122">
        <f t="shared" si="189"/>
        <v>0.12905877875860783</v>
      </c>
      <c r="AU938" s="122">
        <f t="shared" si="190"/>
        <v>9.678795469944558E-2</v>
      </c>
      <c r="AV938" s="122">
        <f t="shared" si="191"/>
        <v>4.2006942641325318E-2</v>
      </c>
      <c r="AW938" s="122">
        <f t="shared" si="192"/>
        <v>0.11389901482105827</v>
      </c>
      <c r="AX938" s="122">
        <f t="shared" si="193"/>
        <v>1</v>
      </c>
      <c r="AY938" s="122">
        <f>SUMPRODUCT(AN938:AW938,幕後結果_最佳化!$Z$1005:$AI$1005)</f>
        <v>8.0355650835181675E-2</v>
      </c>
      <c r="AZ938" s="122">
        <f>(SUMPRODUCT(AN938:AW938,MMULT(AN938:AW938,幕後結果!$AB$9:$AK$18)))*252</f>
        <v>4.8830665007396426E-2</v>
      </c>
      <c r="BA938" s="122">
        <f t="shared" si="194"/>
        <v>0.22097661642670799</v>
      </c>
      <c r="BB938" s="98">
        <f t="shared" si="195"/>
        <v>0.16950051747943523</v>
      </c>
      <c r="BC938" s="56"/>
      <c r="BD938" s="56"/>
    </row>
    <row r="939" spans="1:56">
      <c r="A939" s="91">
        <v>938</v>
      </c>
      <c r="B939" s="122">
        <v>7.0847799131849687E-2</v>
      </c>
      <c r="C939" s="122">
        <v>0.52711013271148444</v>
      </c>
      <c r="D939" s="122">
        <v>0.11745814053523396</v>
      </c>
      <c r="E939" s="122">
        <v>0.70638017228578853</v>
      </c>
      <c r="F939" s="122">
        <v>0.5007324169117302</v>
      </c>
      <c r="G939" s="122">
        <v>0.89552608918187926</v>
      </c>
      <c r="H939" s="122">
        <v>0.80200439707563498</v>
      </c>
      <c r="I939" s="122">
        <v>0.94316966553906711</v>
      </c>
      <c r="J939" s="122">
        <v>0.21074115104652225</v>
      </c>
      <c r="K939" s="100">
        <v>0.48980606072922472</v>
      </c>
      <c r="L939" s="101"/>
      <c r="M939" s="102">
        <v>938</v>
      </c>
      <c r="N939" s="125">
        <v>-1.4695059902216274</v>
      </c>
      <c r="O939" s="125">
        <v>6.8007411305608848E-2</v>
      </c>
      <c r="P939" s="125">
        <v>-1.1877896804336774</v>
      </c>
      <c r="Q939" s="125">
        <v>0.54284045666072211</v>
      </c>
      <c r="R939" s="125">
        <v>1.8358979710825494E-3</v>
      </c>
      <c r="S939" s="125">
        <v>1.2564639134136224</v>
      </c>
      <c r="T939" s="125">
        <v>0.84880248740771436</v>
      </c>
      <c r="U939" s="122">
        <v>1.5819513856417287</v>
      </c>
      <c r="V939" s="122">
        <v>-0.80385226326442605</v>
      </c>
      <c r="W939" s="94">
        <v>-2.5555197681057386E-2</v>
      </c>
      <c r="X939" s="56"/>
      <c r="Y939" s="95">
        <v>938</v>
      </c>
      <c r="Z939" s="122">
        <f>(幕後結果!$AB$2+幕後結果!$AB$4*幕後結果_最佳化!$N1940)*12/3</f>
        <v>-1.8727560703240911</v>
      </c>
      <c r="AA939" s="122">
        <f>(幕後結果!$AC$2+幕後結果!$AC$4*幕後結果_最佳化!$O1940)*12/3</f>
        <v>-1.4118776473101484</v>
      </c>
      <c r="AB939" s="122">
        <f>(幕後結果!$AD$2+幕後結果!$AD$4*幕後結果_最佳化!$P1940)*12/3</f>
        <v>-1.0018713053009183</v>
      </c>
      <c r="AC939" s="122">
        <f>(幕後結果!$AE$2+幕後結果!$AE$4*幕後結果_最佳化!$Q1940)*12/3</f>
        <v>0.92573233489480977</v>
      </c>
      <c r="AD939" s="122">
        <f>(幕後結果!$AF$2+幕後結果!$AF$4*幕後結果_最佳化!$R1940)*12/3</f>
        <v>-8.5213800587691721E-2</v>
      </c>
      <c r="AE939" s="122">
        <f>(幕後結果!$AG$2+幕後結果!$AG$4*幕後結果_最佳化!$S1940)*12/3</f>
        <v>1.032355985670212</v>
      </c>
      <c r="AF939" s="122">
        <f>(幕後結果!$AH$2+幕後結果!$AH$4*幕後結果_最佳化!$T1940)*12/3</f>
        <v>1.4241774799565612</v>
      </c>
      <c r="AG939" s="122">
        <f>(幕後結果!$AI$2+幕後結果!$AI$4*幕後結果_最佳化!$U1940)*12/3</f>
        <v>0.29139130831213023</v>
      </c>
      <c r="AH939" s="122">
        <f>(幕後結果!$AJ$2+幕後結果!$AJ$4*幕後結果_最佳化!$V1940)*12/3</f>
        <v>-0.47207100155868692</v>
      </c>
      <c r="AI939" s="96">
        <f>(幕後結果!$AK$2+幕後結果!$AK$4*幕後結果_最佳化!$W1940)*12/3</f>
        <v>-0.58886539500472224</v>
      </c>
      <c r="AJ939" s="56"/>
      <c r="AK939" s="56"/>
      <c r="AL939" s="56"/>
      <c r="AM939" s="104">
        <v>938</v>
      </c>
      <c r="AN939" s="122">
        <f t="shared" si="183"/>
        <v>0.10322017835632889</v>
      </c>
      <c r="AO939" s="122">
        <f t="shared" si="184"/>
        <v>0.11213031944713732</v>
      </c>
      <c r="AP939" s="122">
        <f t="shared" si="185"/>
        <v>7.9666079884421342E-2</v>
      </c>
      <c r="AQ939" s="122">
        <f t="shared" si="186"/>
        <v>3.5477633859241617E-2</v>
      </c>
      <c r="AR939" s="122">
        <f t="shared" si="187"/>
        <v>0.15219131148046103</v>
      </c>
      <c r="AS939" s="122">
        <f t="shared" si="188"/>
        <v>6.1771997844086997E-2</v>
      </c>
      <c r="AT939" s="122">
        <f t="shared" si="189"/>
        <v>0.14784565512576828</v>
      </c>
      <c r="AU939" s="122">
        <f t="shared" si="190"/>
        <v>0.12802421004463641</v>
      </c>
      <c r="AV939" s="122">
        <f t="shared" si="191"/>
        <v>0.13177434792658385</v>
      </c>
      <c r="AW939" s="122">
        <f t="shared" si="192"/>
        <v>4.7898266031334215E-2</v>
      </c>
      <c r="AX939" s="122">
        <f t="shared" si="193"/>
        <v>1</v>
      </c>
      <c r="AY939" s="122">
        <f>SUMPRODUCT(AN939:AW939,幕後結果_最佳化!$Z$1005:$AI$1005)</f>
        <v>-2.3826122995491632E-2</v>
      </c>
      <c r="AZ939" s="122">
        <f>(SUMPRODUCT(AN939:AW939,MMULT(AN939:AW939,幕後結果!$AB$9:$AK$18)))*252</f>
        <v>4.7022560965646741E-2</v>
      </c>
      <c r="BA939" s="122">
        <f t="shared" si="194"/>
        <v>0.21684686063129147</v>
      </c>
      <c r="BB939" s="98">
        <f t="shared" si="195"/>
        <v>-0.30771080937596434</v>
      </c>
      <c r="BC939" s="56"/>
      <c r="BD939" s="56"/>
    </row>
    <row r="940" spans="1:56">
      <c r="A940" s="91">
        <v>939</v>
      </c>
      <c r="B940" s="122">
        <v>0.56187123426960839</v>
      </c>
      <c r="C940" s="122">
        <v>0.65737731037034353</v>
      </c>
      <c r="D940" s="122">
        <v>0.10128149608354975</v>
      </c>
      <c r="E940" s="122">
        <v>0.57519891268874646</v>
      </c>
      <c r="F940" s="122">
        <v>0.12120766762713986</v>
      </c>
      <c r="G940" s="122">
        <v>0.12346103955196996</v>
      </c>
      <c r="H940" s="122">
        <v>8.2275940615490484E-2</v>
      </c>
      <c r="I940" s="122">
        <v>0.17283806591212292</v>
      </c>
      <c r="J940" s="122">
        <v>0.4184646516971704</v>
      </c>
      <c r="K940" s="100">
        <v>3.1451980328935258E-2</v>
      </c>
      <c r="L940" s="101"/>
      <c r="M940" s="102">
        <v>939</v>
      </c>
      <c r="N940" s="125">
        <v>0.15571517969675969</v>
      </c>
      <c r="O940" s="125">
        <v>0.40531582006757444</v>
      </c>
      <c r="P940" s="125">
        <v>-1.2742834146907753</v>
      </c>
      <c r="Q940" s="125">
        <v>0.18962604744431136</v>
      </c>
      <c r="R940" s="125">
        <v>-1.1689709512493944</v>
      </c>
      <c r="S940" s="125">
        <v>-1.1578577807643426</v>
      </c>
      <c r="T940" s="125">
        <v>-1.3899242490175343</v>
      </c>
      <c r="U940" s="122">
        <v>-0.94300932777858859</v>
      </c>
      <c r="V940" s="122">
        <v>-0.20582283491316403</v>
      </c>
      <c r="W940" s="94">
        <v>-1.8598697175545007</v>
      </c>
      <c r="X940" s="56"/>
      <c r="Y940" s="95">
        <v>939</v>
      </c>
      <c r="Z940" s="122">
        <f>(幕後結果!$AB$2+幕後結果!$AB$4*幕後結果_最佳化!$N1941)*12/3</f>
        <v>0.14503791821672032</v>
      </c>
      <c r="AA940" s="122">
        <f>(幕後結果!$AC$2+幕後結果!$AC$4*幕後結果_最佳化!$O1941)*12/3</f>
        <v>-0.80583459969556037</v>
      </c>
      <c r="AB940" s="122">
        <f>(幕後結果!$AD$2+幕後結果!$AD$4*幕後結果_最佳化!$P1941)*12/3</f>
        <v>-0.55302577729094449</v>
      </c>
      <c r="AC940" s="122">
        <f>(幕後結果!$AE$2+幕後結果!$AE$4*幕後結果_最佳化!$Q1941)*12/3</f>
        <v>0.80437606289467534</v>
      </c>
      <c r="AD940" s="122">
        <f>(幕後結果!$AF$2+幕後結果!$AF$4*幕後結果_最佳化!$R1941)*12/3</f>
        <v>-0.93567143879380266</v>
      </c>
      <c r="AE940" s="122">
        <f>(幕後結果!$AG$2+幕後結果!$AG$4*幕後結果_最佳化!$S1941)*12/3</f>
        <v>-0.62074319398479572</v>
      </c>
      <c r="AF940" s="122">
        <f>(幕後結果!$AH$2+幕後結果!$AH$4*幕後結果_最佳化!$T1941)*12/3</f>
        <v>-0.40843894138115955</v>
      </c>
      <c r="AG940" s="122">
        <f>(幕後結果!$AI$2+幕後結果!$AI$4*幕後結果_最佳化!$U1941)*12/3</f>
        <v>-2.1341708034359117</v>
      </c>
      <c r="AH940" s="122">
        <f>(幕後結果!$AJ$2+幕後結果!$AJ$4*幕後結果_最佳化!$V1941)*12/3</f>
        <v>-0.46244044003942458</v>
      </c>
      <c r="AI940" s="96">
        <f>(幕後結果!$AK$2+幕後結果!$AK$4*幕後結果_最佳化!$W1941)*12/3</f>
        <v>-1.5980172544259272</v>
      </c>
      <c r="AJ940" s="56"/>
      <c r="AK940" s="56"/>
      <c r="AL940" s="56"/>
      <c r="AM940" s="104">
        <v>939</v>
      </c>
      <c r="AN940" s="122">
        <f t="shared" si="183"/>
        <v>9.4028840813339051E-3</v>
      </c>
      <c r="AO940" s="122">
        <f t="shared" si="184"/>
        <v>0.10361988889588662</v>
      </c>
      <c r="AP940" s="122">
        <f t="shared" si="185"/>
        <v>7.4896003230145919E-2</v>
      </c>
      <c r="AQ940" s="122">
        <f t="shared" si="186"/>
        <v>0.21338788587251326</v>
      </c>
      <c r="AR940" s="122">
        <f t="shared" si="187"/>
        <v>0.1019275257080318</v>
      </c>
      <c r="AS940" s="122">
        <f t="shared" si="188"/>
        <v>0.10950787725137318</v>
      </c>
      <c r="AT940" s="122">
        <f t="shared" si="189"/>
        <v>2.0096529694262032E-2</v>
      </c>
      <c r="AU940" s="122">
        <f t="shared" si="190"/>
        <v>0.27903404624627837</v>
      </c>
      <c r="AV940" s="122">
        <f t="shared" si="191"/>
        <v>5.3882444203882787E-2</v>
      </c>
      <c r="AW940" s="122">
        <f t="shared" si="192"/>
        <v>3.4244914816292091E-2</v>
      </c>
      <c r="AX940" s="122">
        <f t="shared" si="193"/>
        <v>1</v>
      </c>
      <c r="AY940" s="122">
        <f>SUMPRODUCT(AN940:AW940,幕後結果_最佳化!$Z$1005:$AI$1005)</f>
        <v>-0.11770138139186584</v>
      </c>
      <c r="AZ940" s="122">
        <f>(SUMPRODUCT(AN940:AW940,MMULT(AN940:AW940,幕後結果!$AB$9:$AK$18)))*252</f>
        <v>5.5788073796704071E-2</v>
      </c>
      <c r="BA940" s="122">
        <f t="shared" si="194"/>
        <v>0.23619499104914157</v>
      </c>
      <c r="BB940" s="98">
        <f t="shared" si="195"/>
        <v>-0.67995252853796506</v>
      </c>
      <c r="BC940" s="56"/>
      <c r="BD940" s="56"/>
    </row>
    <row r="941" spans="1:56">
      <c r="A941" s="91">
        <v>940</v>
      </c>
      <c r="B941" s="122">
        <v>8.9358419452689741E-2</v>
      </c>
      <c r="C941" s="122">
        <v>0.65356148368257694</v>
      </c>
      <c r="D941" s="122">
        <v>0.84773129767650501</v>
      </c>
      <c r="E941" s="122">
        <v>0.70233834538075213</v>
      </c>
      <c r="F941" s="122">
        <v>5.4627692380454063E-2</v>
      </c>
      <c r="G941" s="122">
        <v>0.59989384977937843</v>
      </c>
      <c r="H941" s="122">
        <v>0.79190703855451461</v>
      </c>
      <c r="I941" s="122">
        <v>0.60049250932914711</v>
      </c>
      <c r="J941" s="122">
        <v>0.21267922937837191</v>
      </c>
      <c r="K941" s="100">
        <v>0.23806308827534095</v>
      </c>
      <c r="L941" s="101"/>
      <c r="M941" s="102">
        <v>940</v>
      </c>
      <c r="N941" s="125">
        <v>-1.3447163923558303</v>
      </c>
      <c r="O941" s="125">
        <v>0.39495373429441144</v>
      </c>
      <c r="P941" s="125">
        <v>1.026751685977747</v>
      </c>
      <c r="Q941" s="125">
        <v>0.53113777469648171</v>
      </c>
      <c r="R941" s="125">
        <v>-1.6015489616238705</v>
      </c>
      <c r="S941" s="125">
        <v>0.25307235594016636</v>
      </c>
      <c r="T941" s="125">
        <v>0.81305605049510654</v>
      </c>
      <c r="U941" s="122">
        <v>0.25462210904149379</v>
      </c>
      <c r="V941" s="122">
        <v>-0.79715940564609788</v>
      </c>
      <c r="W941" s="94">
        <v>-0.71254690548541</v>
      </c>
      <c r="X941" s="56"/>
      <c r="Y941" s="95">
        <v>940</v>
      </c>
      <c r="Z941" s="122">
        <f>(幕後結果!$AB$2+幕後結果!$AB$4*幕後結果_最佳化!$N1942)*12/3</f>
        <v>-1.7178234955664813</v>
      </c>
      <c r="AA941" s="122">
        <f>(幕後結果!$AC$2+幕後結果!$AC$4*幕後結果_最佳化!$O1942)*12/3</f>
        <v>-0.9504794173675597</v>
      </c>
      <c r="AB941" s="122">
        <f>(幕後結果!$AD$2+幕後結果!$AD$4*幕後結果_最佳化!$P1942)*12/3</f>
        <v>0.98659097532310092</v>
      </c>
      <c r="AC941" s="122">
        <f>(幕後結果!$AE$2+幕後結果!$AE$4*幕後結果_最佳化!$Q1942)*12/3</f>
        <v>1.5032993422859553</v>
      </c>
      <c r="AD941" s="122">
        <f>(幕後結果!$AF$2+幕後結果!$AF$4*幕後結果_最佳化!$R1942)*12/3</f>
        <v>-0.91811074780469559</v>
      </c>
      <c r="AE941" s="122">
        <f>(幕後結果!$AG$2+幕後結果!$AG$4*幕後結果_最佳化!$S1942)*12/3</f>
        <v>0.65747488401034149</v>
      </c>
      <c r="AF941" s="122">
        <f>(幕後結果!$AH$2+幕後結果!$AH$4*幕後結果_最佳化!$T1942)*12/3</f>
        <v>1.2688180377249143</v>
      </c>
      <c r="AG941" s="122">
        <f>(幕後結果!$AI$2+幕後結果!$AI$4*幕後結果_最佳化!$U1942)*12/3</f>
        <v>-1.5242359884237926</v>
      </c>
      <c r="AH941" s="122">
        <f>(幕後結果!$AJ$2+幕後結果!$AJ$4*幕後結果_最佳化!$V1942)*12/3</f>
        <v>-0.38092659127424855</v>
      </c>
      <c r="AI941" s="96">
        <f>(幕後結果!$AK$2+幕後結果!$AK$4*幕後結果_最佳化!$W1942)*12/3</f>
        <v>-1.2103532517377611</v>
      </c>
      <c r="AJ941" s="56"/>
      <c r="AK941" s="56"/>
      <c r="AL941" s="56"/>
      <c r="AM941" s="104">
        <v>940</v>
      </c>
      <c r="AN941" s="122">
        <f t="shared" si="183"/>
        <v>0.15412732845048455</v>
      </c>
      <c r="AO941" s="122">
        <f t="shared" si="184"/>
        <v>8.0473522045978602E-2</v>
      </c>
      <c r="AP941" s="122">
        <f t="shared" si="185"/>
        <v>0.15055456828142177</v>
      </c>
      <c r="AQ941" s="122">
        <f t="shared" si="186"/>
        <v>1.9438511373266142E-2</v>
      </c>
      <c r="AR941" s="122">
        <f t="shared" si="187"/>
        <v>0.10095460131598886</v>
      </c>
      <c r="AS941" s="122">
        <f t="shared" si="188"/>
        <v>0.10030392127920794</v>
      </c>
      <c r="AT941" s="122">
        <f t="shared" si="189"/>
        <v>2.1719465700765048E-3</v>
      </c>
      <c r="AU941" s="122">
        <f t="shared" si="190"/>
        <v>0.14360759876073989</v>
      </c>
      <c r="AV941" s="122">
        <f t="shared" si="191"/>
        <v>0.11002545205180198</v>
      </c>
      <c r="AW941" s="122">
        <f t="shared" si="192"/>
        <v>0.13834254987103367</v>
      </c>
      <c r="AX941" s="122">
        <f t="shared" si="193"/>
        <v>0.99999999999999989</v>
      </c>
      <c r="AY941" s="122">
        <f>SUMPRODUCT(AN941:AW941,幕後結果_最佳化!$Z$1005:$AI$1005)</f>
        <v>-0.17060748973303461</v>
      </c>
      <c r="AZ941" s="122">
        <f>(SUMPRODUCT(AN941:AW941,MMULT(AN941:AW941,幕後結果!$AB$9:$AK$18)))*252</f>
        <v>5.2841117391725603E-2</v>
      </c>
      <c r="BA941" s="122">
        <f t="shared" si="194"/>
        <v>0.22987195868945304</v>
      </c>
      <c r="BB941" s="98">
        <f t="shared" si="195"/>
        <v>-0.92881050368337392</v>
      </c>
      <c r="BC941" s="56"/>
      <c r="BD941" s="56"/>
    </row>
    <row r="942" spans="1:56">
      <c r="A942" s="91">
        <v>941</v>
      </c>
      <c r="B942" s="122">
        <v>0.71175550017816569</v>
      </c>
      <c r="C942" s="122">
        <v>0.46210379557504799</v>
      </c>
      <c r="D942" s="122">
        <v>0.88877744837571249</v>
      </c>
      <c r="E942" s="122">
        <v>0.70453411757681317</v>
      </c>
      <c r="F942" s="122">
        <v>0.82680934109759674</v>
      </c>
      <c r="G942" s="122">
        <v>0.63056834170043041</v>
      </c>
      <c r="H942" s="122">
        <v>0.98830820882568982</v>
      </c>
      <c r="I942" s="122">
        <v>0.85097245336950644</v>
      </c>
      <c r="J942" s="122">
        <v>0.37574929152024428</v>
      </c>
      <c r="K942" s="100">
        <v>0.68616555032102777</v>
      </c>
      <c r="L942" s="101"/>
      <c r="M942" s="102">
        <v>941</v>
      </c>
      <c r="N942" s="125">
        <v>0.55852051515019074</v>
      </c>
      <c r="O942" s="125">
        <v>-9.5135008825665446E-2</v>
      </c>
      <c r="P942" s="125">
        <v>1.2200521577153394</v>
      </c>
      <c r="Q942" s="125">
        <v>0.53748627228529056</v>
      </c>
      <c r="R942" s="125">
        <v>0.94163153669693722</v>
      </c>
      <c r="S942" s="125">
        <v>0.33335898874905806</v>
      </c>
      <c r="T942" s="125">
        <v>2.2671087637859348</v>
      </c>
      <c r="U942" s="122">
        <v>1.0406132198014264</v>
      </c>
      <c r="V942" s="122">
        <v>-0.31666397995780698</v>
      </c>
      <c r="W942" s="94">
        <v>0.48501049715541833</v>
      </c>
      <c r="X942" s="56"/>
      <c r="Y942" s="95">
        <v>941</v>
      </c>
      <c r="Z942" s="122">
        <f>(幕後結果!$AB$2+幕後結果!$AB$4*幕後結果_最佳化!$N1943)*12/3</f>
        <v>0.64514104231700076</v>
      </c>
      <c r="AA942" s="122">
        <f>(幕後結果!$AC$2+幕後結果!$AC$4*幕後結果_最佳化!$O1943)*12/3</f>
        <v>-1.4604945673716214</v>
      </c>
      <c r="AB942" s="122">
        <f>(幕後結果!$AD$2+幕後結果!$AD$4*幕後結果_最佳化!$P1943)*12/3</f>
        <v>1.6774217470945949</v>
      </c>
      <c r="AC942" s="122">
        <f>(幕後結果!$AE$2+幕後結果!$AE$4*幕後結果_最佳化!$Q1943)*12/3</f>
        <v>1.5820397744156738</v>
      </c>
      <c r="AD942" s="122">
        <f>(幕後結果!$AF$2+幕後結果!$AF$4*幕後結果_最佳化!$R1943)*12/3</f>
        <v>0.68478095375122672</v>
      </c>
      <c r="AE942" s="122">
        <f>(幕後結果!$AG$2+幕後結果!$AG$4*幕後結果_最佳化!$S1943)*12/3</f>
        <v>1.2824140617597395</v>
      </c>
      <c r="AF942" s="122">
        <f>(幕後結果!$AH$2+幕後結果!$AH$4*幕後結果_最佳化!$T1943)*12/3</f>
        <v>3.6415248933130093</v>
      </c>
      <c r="AG942" s="122">
        <f>(幕後結果!$AI$2+幕後結果!$AI$4*幕後結果_最佳化!$U1943)*12/3</f>
        <v>0.82165393160829936</v>
      </c>
      <c r="AH942" s="122">
        <f>(幕後結果!$AJ$2+幕後結果!$AJ$4*幕後結果_最佳化!$V1943)*12/3</f>
        <v>0.77585378006860284</v>
      </c>
      <c r="AI942" s="96">
        <f>(幕後結果!$AK$2+幕後結果!$AK$4*幕後結果_最佳化!$W1943)*12/3</f>
        <v>0.29156764413548736</v>
      </c>
      <c r="AJ942" s="56"/>
      <c r="AK942" s="56"/>
      <c r="AL942" s="56"/>
      <c r="AM942" s="104">
        <v>941</v>
      </c>
      <c r="AN942" s="122">
        <f t="shared" si="183"/>
        <v>0.14446944716370036</v>
      </c>
      <c r="AO942" s="122">
        <f t="shared" si="184"/>
        <v>8.8095321961922629E-2</v>
      </c>
      <c r="AP942" s="122">
        <f t="shared" si="185"/>
        <v>3.8191613175119751E-2</v>
      </c>
      <c r="AQ942" s="122">
        <f t="shared" si="186"/>
        <v>0.18540377904020605</v>
      </c>
      <c r="AR942" s="122">
        <f t="shared" si="187"/>
        <v>4.9345716322577352E-2</v>
      </c>
      <c r="AS942" s="122">
        <f t="shared" si="188"/>
        <v>0.14426433443511352</v>
      </c>
      <c r="AT942" s="122">
        <f t="shared" si="189"/>
        <v>6.6233066178416899E-2</v>
      </c>
      <c r="AU942" s="122">
        <f t="shared" si="190"/>
        <v>3.424437605886553E-2</v>
      </c>
      <c r="AV942" s="122">
        <f t="shared" si="191"/>
        <v>6.8175185782681044E-2</v>
      </c>
      <c r="AW942" s="122">
        <f t="shared" si="192"/>
        <v>0.181577159881397</v>
      </c>
      <c r="AX942" s="122">
        <f t="shared" si="193"/>
        <v>1.0000000000000002</v>
      </c>
      <c r="AY942" s="122">
        <f>SUMPRODUCT(AN942:AW942,幕後結果_最佳化!$Z$1005:$AI$1005)</f>
        <v>7.6020695555956946E-2</v>
      </c>
      <c r="AZ942" s="122">
        <f>(SUMPRODUCT(AN942:AW942,MMULT(AN942:AW942,幕後結果!$AB$9:$AK$18)))*252</f>
        <v>4.7476052485274235E-2</v>
      </c>
      <c r="BA942" s="122">
        <f t="shared" si="194"/>
        <v>0.2178900008841026</v>
      </c>
      <c r="BB942" s="98">
        <f t="shared" si="195"/>
        <v>0.15200649603730143</v>
      </c>
      <c r="BC942" s="56"/>
      <c r="BD942" s="56"/>
    </row>
    <row r="943" spans="1:56">
      <c r="A943" s="91">
        <v>942</v>
      </c>
      <c r="B943" s="122">
        <v>0.80704466763448202</v>
      </c>
      <c r="C943" s="122">
        <v>0.42040382946582056</v>
      </c>
      <c r="D943" s="122">
        <v>0.26322142270714388</v>
      </c>
      <c r="E943" s="122">
        <v>0.60470901424499401</v>
      </c>
      <c r="F943" s="122">
        <v>0.57043689454223379</v>
      </c>
      <c r="G943" s="122">
        <v>0.89947308335452192</v>
      </c>
      <c r="H943" s="122">
        <v>0.27497622351152717</v>
      </c>
      <c r="I943" s="122">
        <v>0.17110442454373409</v>
      </c>
      <c r="J943" s="122">
        <v>0.12416203955721805</v>
      </c>
      <c r="K943" s="100">
        <v>0.44136792745039721</v>
      </c>
      <c r="L943" s="101"/>
      <c r="M943" s="102">
        <v>942</v>
      </c>
      <c r="N943" s="125">
        <v>0.86705720917405626</v>
      </c>
      <c r="O943" s="125">
        <v>-0.20086049450586158</v>
      </c>
      <c r="P943" s="125">
        <v>-0.63344536948210861</v>
      </c>
      <c r="Q943" s="125">
        <v>0.26555496721820576</v>
      </c>
      <c r="R943" s="125">
        <v>0.17748657310428267</v>
      </c>
      <c r="S943" s="125">
        <v>1.278554919927438</v>
      </c>
      <c r="T943" s="125">
        <v>-0.59783138465070074</v>
      </c>
      <c r="U943" s="122">
        <v>-0.94980991083182031</v>
      </c>
      <c r="V943" s="122">
        <v>-1.1544296158437077</v>
      </c>
      <c r="W943" s="94">
        <v>-0.14750193199220685</v>
      </c>
      <c r="X943" s="56"/>
      <c r="Y943" s="95">
        <v>942</v>
      </c>
      <c r="Z943" s="122">
        <f>(幕後結果!$AB$2+幕後結果!$AB$4*幕後結果_最佳化!$N1944)*12/3</f>
        <v>1.0282048972364357</v>
      </c>
      <c r="AA943" s="122">
        <f>(幕後結果!$AC$2+幕後結果!$AC$4*幕後結果_最佳化!$O1944)*12/3</f>
        <v>-1.5793847635431184</v>
      </c>
      <c r="AB943" s="122">
        <f>(幕後結果!$AD$2+幕後結果!$AD$4*幕後結果_最佳化!$P1944)*12/3</f>
        <v>0.15458157749312212</v>
      </c>
      <c r="AC943" s="122">
        <f>(幕後結果!$AE$2+幕後結果!$AE$4*幕後結果_最佳化!$Q1944)*12/3</f>
        <v>0.94799360838024038</v>
      </c>
      <c r="AD943" s="122">
        <f>(幕後結果!$AF$2+幕後結果!$AF$4*幕後結果_最佳化!$R1944)*12/3</f>
        <v>-5.5395821802104839E-2</v>
      </c>
      <c r="AE943" s="122">
        <f>(幕後結果!$AG$2+幕後結果!$AG$4*幕後結果_最佳化!$S1944)*12/3</f>
        <v>1.4437520426059427</v>
      </c>
      <c r="AF943" s="122">
        <f>(幕後結果!$AH$2+幕後結果!$AH$4*幕後結果_最佳化!$T1944)*12/3</f>
        <v>0.73190320559137634</v>
      </c>
      <c r="AG943" s="122">
        <f>(幕後結果!$AI$2+幕後結果!$AI$4*幕後結果_最佳化!$U1944)*12/3</f>
        <v>-1.4065010959193947</v>
      </c>
      <c r="AH943" s="122">
        <f>(幕後結果!$AJ$2+幕後結果!$AJ$4*幕後結果_最佳化!$V1944)*12/3</f>
        <v>-0.84828095741525777</v>
      </c>
      <c r="AI943" s="96">
        <f>(幕後結果!$AK$2+幕後結果!$AK$4*幕後結果_最佳化!$W1944)*12/3</f>
        <v>-0.30561117027459678</v>
      </c>
      <c r="AJ943" s="56"/>
      <c r="AK943" s="56"/>
      <c r="AL943" s="56"/>
      <c r="AM943" s="104">
        <v>942</v>
      </c>
      <c r="AN943" s="122">
        <f t="shared" si="183"/>
        <v>0.11644230849760617</v>
      </c>
      <c r="AO943" s="122">
        <f t="shared" si="184"/>
        <v>0.16740472272879797</v>
      </c>
      <c r="AP943" s="122">
        <f t="shared" si="185"/>
        <v>0.18307481905389081</v>
      </c>
      <c r="AQ943" s="122">
        <f t="shared" si="186"/>
        <v>3.0483296354144353E-2</v>
      </c>
      <c r="AR943" s="122">
        <f t="shared" si="187"/>
        <v>3.0709230979388543E-2</v>
      </c>
      <c r="AS943" s="122">
        <f t="shared" si="188"/>
        <v>9.2910347620968864E-2</v>
      </c>
      <c r="AT943" s="122">
        <f t="shared" si="189"/>
        <v>0.12283491060977325</v>
      </c>
      <c r="AU943" s="122">
        <f t="shared" si="190"/>
        <v>7.8345284009226537E-2</v>
      </c>
      <c r="AV943" s="122">
        <f t="shared" si="191"/>
        <v>2.6214321190465109E-3</v>
      </c>
      <c r="AW943" s="122">
        <f t="shared" si="192"/>
        <v>0.17517364802715701</v>
      </c>
      <c r="AX943" s="122">
        <f t="shared" si="193"/>
        <v>1</v>
      </c>
      <c r="AY943" s="122">
        <f>SUMPRODUCT(AN943:AW943,幕後結果_最佳化!$Z$1005:$AI$1005)</f>
        <v>-9.0905770879041684E-2</v>
      </c>
      <c r="AZ943" s="122">
        <f>(SUMPRODUCT(AN943:AW943,MMULT(AN943:AW943,幕後結果!$AB$9:$AK$18)))*252</f>
        <v>5.1770009038816303E-2</v>
      </c>
      <c r="BA943" s="122">
        <f t="shared" si="194"/>
        <v>0.22753023763626737</v>
      </c>
      <c r="BB943" s="98">
        <f t="shared" si="195"/>
        <v>-0.58807907146365856</v>
      </c>
      <c r="BC943" s="56"/>
      <c r="BD943" s="56"/>
    </row>
    <row r="944" spans="1:56">
      <c r="A944" s="91">
        <v>943</v>
      </c>
      <c r="B944" s="122">
        <v>0.63351805142783468</v>
      </c>
      <c r="C944" s="122">
        <v>0.4837695604311274</v>
      </c>
      <c r="D944" s="122">
        <v>5.5173254737950206E-3</v>
      </c>
      <c r="E944" s="122">
        <v>0.7146941920555625</v>
      </c>
      <c r="F944" s="122">
        <v>0.82991647157638249</v>
      </c>
      <c r="G944" s="122">
        <v>0.77606149279490766</v>
      </c>
      <c r="H944" s="122">
        <v>9.3813472986671309E-2</v>
      </c>
      <c r="I944" s="122">
        <v>0.36109752393395511</v>
      </c>
      <c r="J944" s="122">
        <v>0.61003040684941956</v>
      </c>
      <c r="K944" s="100">
        <v>0.88054206001304069</v>
      </c>
      <c r="L944" s="101"/>
      <c r="M944" s="102">
        <v>943</v>
      </c>
      <c r="N944" s="125">
        <v>0.34118555484025181</v>
      </c>
      <c r="O944" s="125">
        <v>-4.0694908250488292E-2</v>
      </c>
      <c r="P944" s="125">
        <v>-2.5415995759791885</v>
      </c>
      <c r="Q944" s="125">
        <v>0.56715097020294614</v>
      </c>
      <c r="R944" s="125">
        <v>0.95383522308748592</v>
      </c>
      <c r="S944" s="125">
        <v>0.75895911520373549</v>
      </c>
      <c r="T944" s="125">
        <v>-1.3176317671840723</v>
      </c>
      <c r="U944" s="122">
        <v>-0.35552669753358646</v>
      </c>
      <c r="V944" s="122">
        <v>0.27939828600426425</v>
      </c>
      <c r="W944" s="94">
        <v>1.1777008699586671</v>
      </c>
      <c r="X944" s="56"/>
      <c r="Y944" s="95">
        <v>943</v>
      </c>
      <c r="Z944" s="122">
        <f>(幕後結果!$AB$2+幕後結果!$AB$4*幕後結果_最佳化!$N1945)*12/3</f>
        <v>0.37530873608684479</v>
      </c>
      <c r="AA944" s="122">
        <f>(幕後結果!$AC$2+幕後結果!$AC$4*幕後結果_最佳化!$O1945)*12/3</f>
        <v>-1.4043553026413325</v>
      </c>
      <c r="AB944" s="122">
        <f>(幕後結果!$AD$2+幕後結果!$AD$4*幕後結果_最佳化!$P1945)*12/3</f>
        <v>-1.6398911057776406</v>
      </c>
      <c r="AC944" s="122">
        <f>(幕後結果!$AE$2+幕後結果!$AE$4*幕後結果_最佳化!$Q1945)*12/3</f>
        <v>0.71326252489355613</v>
      </c>
      <c r="AD944" s="122">
        <f>(幕後結果!$AF$2+幕後結果!$AF$4*幕後結果_最佳化!$R1945)*12/3</f>
        <v>0.34406467871416835</v>
      </c>
      <c r="AE944" s="122">
        <f>(幕後結果!$AG$2+幕後結果!$AG$4*幕後結果_最佳化!$S1945)*12/3</f>
        <v>0.8831665288113334</v>
      </c>
      <c r="AF944" s="122">
        <f>(幕後結果!$AH$2+幕後結果!$AH$4*幕後結果_最佳化!$T1945)*12/3</f>
        <v>-3.1940948012045389E-2</v>
      </c>
      <c r="AG944" s="122">
        <f>(幕後結果!$AI$2+幕後結果!$AI$4*幕後結果_最佳化!$U1945)*12/3</f>
        <v>-0.88928787657016484</v>
      </c>
      <c r="AH944" s="122">
        <f>(幕後結果!$AJ$2+幕後結果!$AJ$4*幕後結果_最佳化!$V1945)*12/3</f>
        <v>-0.1197951625228465</v>
      </c>
      <c r="AI944" s="96">
        <f>(幕後結果!$AK$2+幕後結果!$AK$4*幕後結果_最佳化!$W1945)*12/3</f>
        <v>0.32006018588930868</v>
      </c>
      <c r="AJ944" s="56"/>
      <c r="AK944" s="56"/>
      <c r="AL944" s="56"/>
      <c r="AM944" s="104">
        <v>943</v>
      </c>
      <c r="AN944" s="122">
        <f t="shared" si="183"/>
        <v>0.1156147897768177</v>
      </c>
      <c r="AO944" s="122">
        <f t="shared" si="184"/>
        <v>4.6395870960444036E-2</v>
      </c>
      <c r="AP944" s="122">
        <f t="shared" si="185"/>
        <v>6.7671248333814063E-2</v>
      </c>
      <c r="AQ944" s="122">
        <f t="shared" si="186"/>
        <v>0.1414098495635828</v>
      </c>
      <c r="AR944" s="122">
        <f t="shared" si="187"/>
        <v>0.15456463848748614</v>
      </c>
      <c r="AS944" s="122">
        <f t="shared" si="188"/>
        <v>5.3645879418658636E-2</v>
      </c>
      <c r="AT944" s="122">
        <f t="shared" si="189"/>
        <v>0.16439583636536706</v>
      </c>
      <c r="AU944" s="122">
        <f t="shared" si="190"/>
        <v>4.8488597258818829E-2</v>
      </c>
      <c r="AV944" s="122">
        <f t="shared" si="191"/>
        <v>0.1282035173138025</v>
      </c>
      <c r="AW944" s="122">
        <f t="shared" si="192"/>
        <v>7.9609772521208197E-2</v>
      </c>
      <c r="AX944" s="122">
        <f t="shared" si="193"/>
        <v>0.99999999999999989</v>
      </c>
      <c r="AY944" s="122">
        <f>SUMPRODUCT(AN944:AW944,幕後結果_最佳化!$Z$1005:$AI$1005)</f>
        <v>0.22229459482316719</v>
      </c>
      <c r="AZ944" s="122">
        <f>(SUMPRODUCT(AN944:AW944,MMULT(AN944:AW944,幕後結果!$AB$9:$AK$18)))*252</f>
        <v>4.0365275751897543E-2</v>
      </c>
      <c r="BA944" s="122">
        <f t="shared" si="194"/>
        <v>0.20091111405767861</v>
      </c>
      <c r="BB944" s="98">
        <f t="shared" si="195"/>
        <v>0.89290528134578784</v>
      </c>
      <c r="BC944" s="56"/>
      <c r="BD944" s="56"/>
    </row>
    <row r="945" spans="1:56">
      <c r="A945" s="91">
        <v>944</v>
      </c>
      <c r="B945" s="122">
        <v>0.62793627567000598</v>
      </c>
      <c r="C945" s="122">
        <v>0.99886512051301746</v>
      </c>
      <c r="D945" s="122">
        <v>0.27981502422738114</v>
      </c>
      <c r="E945" s="122">
        <v>0.82180644695170968</v>
      </c>
      <c r="F945" s="122">
        <v>0.65064772357370981</v>
      </c>
      <c r="G945" s="122">
        <v>0.16783166200557686</v>
      </c>
      <c r="H945" s="122">
        <v>0.21882158498841053</v>
      </c>
      <c r="I945" s="122">
        <v>0.50658166083383005</v>
      </c>
      <c r="J945" s="122">
        <v>0.10781443849794314</v>
      </c>
      <c r="K945" s="100">
        <v>0.10912465520465653</v>
      </c>
      <c r="L945" s="101"/>
      <c r="M945" s="102">
        <v>944</v>
      </c>
      <c r="N945" s="125">
        <v>0.32639245053995847</v>
      </c>
      <c r="O945" s="125">
        <v>3.0524574638330262</v>
      </c>
      <c r="P945" s="125">
        <v>-0.58339109901067088</v>
      </c>
      <c r="Q945" s="125">
        <v>0.92227125057621973</v>
      </c>
      <c r="R945" s="125">
        <v>0.38706977517510749</v>
      </c>
      <c r="S945" s="125">
        <v>-0.96276927287300285</v>
      </c>
      <c r="T945" s="125">
        <v>-0.77617922636001591</v>
      </c>
      <c r="U945" s="122">
        <v>1.6498525596364715E-2</v>
      </c>
      <c r="V945" s="122">
        <v>-1.2382351627459514</v>
      </c>
      <c r="W945" s="94">
        <v>-1.2311966864869706</v>
      </c>
      <c r="X945" s="56"/>
      <c r="Y945" s="95">
        <v>944</v>
      </c>
      <c r="Z945" s="122">
        <f>(幕後結果!$AB$2+幕後結果!$AB$4*幕後結果_最佳化!$N1946)*12/3</f>
        <v>0.35694235157162951</v>
      </c>
      <c r="AA945" s="122">
        <f>(幕後結果!$AC$2+幕後結果!$AC$4*幕後結果_最佳化!$O1946)*12/3</f>
        <v>2.8569489426858166</v>
      </c>
      <c r="AB945" s="122">
        <f>(幕後結果!$AD$2+幕後結果!$AD$4*幕後結果_最佳化!$P1946)*12/3</f>
        <v>0.3655100256329053</v>
      </c>
      <c r="AC945" s="122">
        <f>(幕後結果!$AE$2+幕後結果!$AE$4*幕後結果_最佳化!$Q1946)*12/3</f>
        <v>1.9667112399313489</v>
      </c>
      <c r="AD945" s="122">
        <f>(幕後結果!$AF$2+幕後結果!$AF$4*幕後結果_最佳化!$R1946)*12/3</f>
        <v>0.52328303344574201</v>
      </c>
      <c r="AE945" s="122">
        <f>(幕後結果!$AG$2+幕後結果!$AG$4*幕後結果_最佳化!$S1946)*12/3</f>
        <v>0.92207842010449426</v>
      </c>
      <c r="AF945" s="122">
        <f>(幕後結果!$AH$2+幕後結果!$AH$4*幕後結果_最佳化!$T1946)*12/3</f>
        <v>0.50378958504507609</v>
      </c>
      <c r="AG945" s="122">
        <f>(幕後結果!$AI$2+幕後結果!$AI$4*幕後結果_最佳化!$U1946)*12/3</f>
        <v>-0.81607263065297975</v>
      </c>
      <c r="AH945" s="122">
        <f>(幕後結果!$AJ$2+幕後結果!$AJ$4*幕後結果_最佳化!$V1946)*12/3</f>
        <v>0.16348347561807508</v>
      </c>
      <c r="AI945" s="96">
        <f>(幕後結果!$AK$2+幕後結果!$AK$4*幕後結果_最佳化!$W1946)*12/3</f>
        <v>-0.55390450883460629</v>
      </c>
      <c r="AJ945" s="56"/>
      <c r="AK945" s="56"/>
      <c r="AL945" s="56"/>
      <c r="AM945" s="104">
        <v>944</v>
      </c>
      <c r="AN945" s="122">
        <f t="shared" si="183"/>
        <v>1.1980809312764488E-3</v>
      </c>
      <c r="AO945" s="122">
        <f t="shared" si="184"/>
        <v>0.11251259248173819</v>
      </c>
      <c r="AP945" s="122">
        <f t="shared" si="185"/>
        <v>0.22091691910387262</v>
      </c>
      <c r="AQ945" s="122">
        <f t="shared" si="186"/>
        <v>0.13872701717743049</v>
      </c>
      <c r="AR945" s="122">
        <f t="shared" si="187"/>
        <v>1.9945875606210542E-2</v>
      </c>
      <c r="AS945" s="122">
        <f t="shared" si="188"/>
        <v>5.4800580856823829E-2</v>
      </c>
      <c r="AT945" s="122">
        <f t="shared" si="189"/>
        <v>7.1517920373598665E-2</v>
      </c>
      <c r="AU945" s="122">
        <f t="shared" si="190"/>
        <v>3.1682745808951182E-2</v>
      </c>
      <c r="AV945" s="122">
        <f t="shared" si="191"/>
        <v>0.12951046014791029</v>
      </c>
      <c r="AW945" s="122">
        <f t="shared" si="192"/>
        <v>0.21918780751218772</v>
      </c>
      <c r="AX945" s="122">
        <f t="shared" si="193"/>
        <v>0.99999999999999989</v>
      </c>
      <c r="AY945" s="122">
        <f>SUMPRODUCT(AN945:AW945,幕後結果_最佳化!$Z$1005:$AI$1005)</f>
        <v>5.9049328145266602E-2</v>
      </c>
      <c r="AZ945" s="122">
        <f>(SUMPRODUCT(AN945:AW945,MMULT(AN945:AW945,幕後結果!$AB$9:$AK$18)))*252</f>
        <v>4.4012670143019766E-2</v>
      </c>
      <c r="BA945" s="122">
        <f t="shared" si="194"/>
        <v>0.20979196872859496</v>
      </c>
      <c r="BB945" s="98">
        <f t="shared" si="195"/>
        <v>7.6977818756059108E-2</v>
      </c>
      <c r="BC945" s="56"/>
      <c r="BD945" s="56"/>
    </row>
    <row r="946" spans="1:56">
      <c r="A946" s="91">
        <v>945</v>
      </c>
      <c r="B946" s="122">
        <v>0.18944145410229174</v>
      </c>
      <c r="C946" s="122">
        <v>0.4609245432571909</v>
      </c>
      <c r="D946" s="122">
        <v>0.8630606653106998</v>
      </c>
      <c r="E946" s="122">
        <v>0.41399384415272067</v>
      </c>
      <c r="F946" s="122">
        <v>0.33687062078554808</v>
      </c>
      <c r="G946" s="122">
        <v>5.2776333334280556E-2</v>
      </c>
      <c r="H946" s="122">
        <v>2.6261536178483924E-2</v>
      </c>
      <c r="I946" s="122">
        <v>0.12068419852413714</v>
      </c>
      <c r="J946" s="122">
        <v>0.88824926342806809</v>
      </c>
      <c r="K946" s="100">
        <v>0.78902014965477374</v>
      </c>
      <c r="L946" s="101"/>
      <c r="M946" s="102">
        <v>945</v>
      </c>
      <c r="N946" s="125">
        <v>-0.87995643902232301</v>
      </c>
      <c r="O946" s="125">
        <v>-9.8104786842754907E-2</v>
      </c>
      <c r="P946" s="125">
        <v>1.0941740065995125</v>
      </c>
      <c r="Q946" s="125">
        <v>-0.21728314931912324</v>
      </c>
      <c r="R946" s="125">
        <v>-0.42101895371203946</v>
      </c>
      <c r="S946" s="125">
        <v>-1.6185103103535636</v>
      </c>
      <c r="T946" s="125">
        <v>-1.9388215397676205</v>
      </c>
      <c r="U946" s="122">
        <v>-1.1715733395631915</v>
      </c>
      <c r="V946" s="122">
        <v>1.2172700826859773</v>
      </c>
      <c r="W946" s="94">
        <v>0.80302601080968061</v>
      </c>
      <c r="X946" s="56"/>
      <c r="Y946" s="95">
        <v>945</v>
      </c>
      <c r="Z946" s="122">
        <f>(幕後結果!$AB$2+幕後結果!$AB$4*幕後結果_最佳化!$N1947)*12/3</f>
        <v>-1.1408005910482293</v>
      </c>
      <c r="AA946" s="122">
        <f>(幕後結果!$AC$2+幕後結果!$AC$4*幕後結果_最佳化!$O1947)*12/3</f>
        <v>-1.5895693143079832</v>
      </c>
      <c r="AB946" s="122">
        <f>(幕後結果!$AD$2+幕後結果!$AD$4*幕後結果_最佳化!$P1947)*12/3</f>
        <v>1.1348745725853111</v>
      </c>
      <c r="AC946" s="122">
        <f>(幕後結果!$AE$2+幕後結果!$AE$4*幕後結果_最佳化!$Q1947)*12/3</f>
        <v>0.91884541619112403</v>
      </c>
      <c r="AD946" s="122">
        <f>(幕後結果!$AF$2+幕後結果!$AF$4*幕後結果_最佳化!$R1947)*12/3</f>
        <v>-0.25178138278000328</v>
      </c>
      <c r="AE946" s="122">
        <f>(幕後結果!$AG$2+幕後結果!$AG$4*幕後結果_最佳化!$S1947)*12/3</f>
        <v>-1.0206635999029077</v>
      </c>
      <c r="AF946" s="122">
        <f>(幕後結果!$AH$2+幕後結果!$AH$4*幕後結果_最佳化!$T1947)*12/3</f>
        <v>-0.7325588505900904</v>
      </c>
      <c r="AG946" s="122">
        <f>(幕後結果!$AI$2+幕後結果!$AI$4*幕後結果_最佳化!$U1947)*12/3</f>
        <v>-2.8051878971453643</v>
      </c>
      <c r="AH946" s="122">
        <f>(幕後結果!$AJ$2+幕後結果!$AJ$4*幕後結果_最佳化!$V1947)*12/3</f>
        <v>0.33601304855602754</v>
      </c>
      <c r="AI946" s="96">
        <f>(幕後結果!$AK$2+幕後結果!$AK$4*幕後結果_最佳化!$W1947)*12/3</f>
        <v>-0.60168682963516917</v>
      </c>
      <c r="AJ946" s="56"/>
      <c r="AK946" s="56"/>
      <c r="AL946" s="56"/>
      <c r="AM946" s="104">
        <v>945</v>
      </c>
      <c r="AN946" s="122">
        <f t="shared" si="183"/>
        <v>7.5080570515877729E-2</v>
      </c>
      <c r="AO946" s="122">
        <f t="shared" si="184"/>
        <v>0.17723171053780701</v>
      </c>
      <c r="AP946" s="122">
        <f t="shared" si="185"/>
        <v>0.16438216636475772</v>
      </c>
      <c r="AQ946" s="122">
        <f t="shared" si="186"/>
        <v>1.4968391444408454E-2</v>
      </c>
      <c r="AR946" s="122">
        <f t="shared" si="187"/>
        <v>5.7833447421721043E-2</v>
      </c>
      <c r="AS946" s="122">
        <f t="shared" si="188"/>
        <v>0.14687934877995429</v>
      </c>
      <c r="AT946" s="122">
        <f t="shared" si="189"/>
        <v>0.1822558886698154</v>
      </c>
      <c r="AU946" s="122">
        <f t="shared" si="190"/>
        <v>4.336402167530775E-2</v>
      </c>
      <c r="AV946" s="122">
        <f t="shared" si="191"/>
        <v>0.10633187803233278</v>
      </c>
      <c r="AW946" s="122">
        <f t="shared" si="192"/>
        <v>3.1672576558017813E-2</v>
      </c>
      <c r="AX946" s="122">
        <f t="shared" si="193"/>
        <v>0.99999999999999989</v>
      </c>
      <c r="AY946" s="122">
        <f>SUMPRODUCT(AN946:AW946,幕後結果_最佳化!$Z$1005:$AI$1005)</f>
        <v>6.60307907837933E-2</v>
      </c>
      <c r="AZ946" s="122">
        <f>(SUMPRODUCT(AN946:AW946,MMULT(AN946:AW946,幕後結果!$AB$9:$AK$18)))*252</f>
        <v>5.4189014880925895E-2</v>
      </c>
      <c r="BA946" s="122">
        <f t="shared" si="194"/>
        <v>0.23278534077756249</v>
      </c>
      <c r="BB946" s="98">
        <f t="shared" si="195"/>
        <v>9.9365323892520688E-2</v>
      </c>
      <c r="BC946" s="56"/>
      <c r="BD946" s="56"/>
    </row>
    <row r="947" spans="1:56">
      <c r="A947" s="91">
        <v>946</v>
      </c>
      <c r="B947" s="122">
        <v>0.12751826472396477</v>
      </c>
      <c r="C947" s="122">
        <v>0.49349402364782491</v>
      </c>
      <c r="D947" s="122">
        <v>0.73272101334946305</v>
      </c>
      <c r="E947" s="122">
        <v>0.53875204603689686</v>
      </c>
      <c r="F947" s="122">
        <v>0.62429785848782937</v>
      </c>
      <c r="G947" s="122">
        <v>0.75131511494999015</v>
      </c>
      <c r="H947" s="122">
        <v>0.68501940686972929</v>
      </c>
      <c r="I947" s="122">
        <v>0.98957290996014491</v>
      </c>
      <c r="J947" s="122">
        <v>0.61292129330604883</v>
      </c>
      <c r="K947" s="100">
        <v>0.71909173293547646</v>
      </c>
      <c r="L947" s="101"/>
      <c r="M947" s="102">
        <v>946</v>
      </c>
      <c r="N947" s="125">
        <v>-1.1382010761204553</v>
      </c>
      <c r="O947" s="125">
        <v>-1.6308787208732956E-2</v>
      </c>
      <c r="P947" s="125">
        <v>0.62106330282279365</v>
      </c>
      <c r="Q947" s="125">
        <v>9.72902383090299E-2</v>
      </c>
      <c r="R947" s="125">
        <v>0.31678824670343086</v>
      </c>
      <c r="S947" s="125">
        <v>0.67863403817633938</v>
      </c>
      <c r="T947" s="125">
        <v>0.48178148100523416</v>
      </c>
      <c r="U947" s="122">
        <v>2.3106140936474202</v>
      </c>
      <c r="V947" s="122">
        <v>0.28694110843687032</v>
      </c>
      <c r="W947" s="94">
        <v>0.58014545320324062</v>
      </c>
      <c r="X947" s="56"/>
      <c r="Y947" s="95">
        <v>946</v>
      </c>
      <c r="Z947" s="122">
        <f>(幕後結果!$AB$2+幕後結果!$AB$4*幕後結果_最佳化!$N1948)*12/3</f>
        <v>-1.4614243227312727</v>
      </c>
      <c r="AA947" s="122">
        <f>(幕後結果!$AC$2+幕後結果!$AC$4*幕後結果_最佳化!$O1948)*12/3</f>
        <v>-1.4992860659560174</v>
      </c>
      <c r="AB947" s="122">
        <f>(幕後結果!$AD$2+幕後結果!$AD$4*幕後結果_最佳化!$P1948)*12/3</f>
        <v>0.65571575340861976</v>
      </c>
      <c r="AC947" s="122">
        <f>(幕後結果!$AE$2+幕後結果!$AE$4*幕後結果_最佳化!$Q1948)*12/3</f>
        <v>1.0341999125584624</v>
      </c>
      <c r="AD947" s="122">
        <f>(幕後結果!$AF$2+幕後結果!$AF$4*幕後結果_最佳化!$R1948)*12/3</f>
        <v>0.24347273546960771</v>
      </c>
      <c r="AE947" s="122">
        <f>(幕後結果!$AG$2+幕後結果!$AG$4*幕後結果_最佳化!$S1948)*12/3</f>
        <v>0.77908513334979401</v>
      </c>
      <c r="AF947" s="122">
        <f>(幕後結果!$AH$2+幕後結果!$AH$4*幕後結果_最佳化!$T1948)*12/3</f>
        <v>1.4430504520410417</v>
      </c>
      <c r="AG947" s="122">
        <f>(幕後結果!$AI$2+幕後結果!$AI$4*幕後結果_最佳化!$U1948)*12/3</f>
        <v>1.3243646385911041</v>
      </c>
      <c r="AH947" s="122">
        <f>(幕後結果!$AJ$2+幕後結果!$AJ$4*幕後結果_最佳化!$V1948)*12/3</f>
        <v>0.5479339819034732</v>
      </c>
      <c r="AI947" s="96">
        <f>(幕後結果!$AK$2+幕後結果!$AK$4*幕後結果_最佳化!$W1948)*12/3</f>
        <v>-0.20471975159308084</v>
      </c>
      <c r="AJ947" s="56"/>
      <c r="AK947" s="56"/>
      <c r="AL947" s="56"/>
      <c r="AM947" s="104">
        <v>946</v>
      </c>
      <c r="AN947" s="122">
        <f t="shared" si="183"/>
        <v>0.15769758670576434</v>
      </c>
      <c r="AO947" s="122">
        <f t="shared" si="184"/>
        <v>4.9261516326339645E-3</v>
      </c>
      <c r="AP947" s="122">
        <f t="shared" si="185"/>
        <v>9.0070480836678485E-2</v>
      </c>
      <c r="AQ947" s="122">
        <f t="shared" si="186"/>
        <v>6.9992853125067617E-2</v>
      </c>
      <c r="AR947" s="122">
        <f t="shared" si="187"/>
        <v>0.1828422802629468</v>
      </c>
      <c r="AS947" s="122">
        <f t="shared" si="188"/>
        <v>4.3419767241703371E-2</v>
      </c>
      <c r="AT947" s="122">
        <f t="shared" si="189"/>
        <v>0.17376647845122134</v>
      </c>
      <c r="AU947" s="122">
        <f t="shared" si="190"/>
        <v>0.19480074929346319</v>
      </c>
      <c r="AV947" s="122">
        <f t="shared" si="191"/>
        <v>3.7189342334196893E-2</v>
      </c>
      <c r="AW947" s="122">
        <f t="shared" si="192"/>
        <v>4.5294310116324135E-2</v>
      </c>
      <c r="AX947" s="122">
        <f t="shared" si="193"/>
        <v>1</v>
      </c>
      <c r="AY947" s="122">
        <f>SUMPRODUCT(AN947:AW947,幕後結果_最佳化!$Z$1005:$AI$1005)</f>
        <v>0.11213352086880754</v>
      </c>
      <c r="AZ947" s="122">
        <f>(SUMPRODUCT(AN947:AW947,MMULT(AN947:AW947,幕後結果!$AB$9:$AK$18)))*252</f>
        <v>5.2926321101103152E-2</v>
      </c>
      <c r="BA947" s="122">
        <f t="shared" si="194"/>
        <v>0.2300572126691601</v>
      </c>
      <c r="BB947" s="98">
        <f t="shared" si="195"/>
        <v>0.30094044896723432</v>
      </c>
      <c r="BC947" s="56"/>
      <c r="BD947" s="56"/>
    </row>
    <row r="948" spans="1:56">
      <c r="A948" s="91">
        <v>947</v>
      </c>
      <c r="B948" s="122">
        <v>0.58844189022424076</v>
      </c>
      <c r="C948" s="122">
        <v>0.54193570728701834</v>
      </c>
      <c r="D948" s="122">
        <v>0.82989656082809771</v>
      </c>
      <c r="E948" s="122">
        <v>1.390237986608267E-2</v>
      </c>
      <c r="F948" s="122">
        <v>0.84845655606042514</v>
      </c>
      <c r="G948" s="122">
        <v>0.94887237127662982</v>
      </c>
      <c r="H948" s="122">
        <v>0.14019342328409712</v>
      </c>
      <c r="I948" s="122">
        <v>0.20082938086413282</v>
      </c>
      <c r="J948" s="122">
        <v>0.52058271146808077</v>
      </c>
      <c r="K948" s="100">
        <v>0.5007574694479664</v>
      </c>
      <c r="L948" s="101"/>
      <c r="M948" s="102">
        <v>947</v>
      </c>
      <c r="N948" s="125">
        <v>0.22353876070263445</v>
      </c>
      <c r="O948" s="125">
        <v>0.10531156630760596</v>
      </c>
      <c r="P948" s="125">
        <v>0.95375656884734539</v>
      </c>
      <c r="Q948" s="125">
        <v>-2.2000300971111217</v>
      </c>
      <c r="R948" s="125">
        <v>1.0298362349579819</v>
      </c>
      <c r="S948" s="125">
        <v>1.6340171125566125</v>
      </c>
      <c r="T948" s="125">
        <v>-1.0794507298515119</v>
      </c>
      <c r="U948" s="122">
        <v>-0.83866243887246428</v>
      </c>
      <c r="V948" s="122">
        <v>5.1616116856726547E-2</v>
      </c>
      <c r="W948" s="94">
        <v>1.8986954762547066E-3</v>
      </c>
      <c r="X948" s="56"/>
      <c r="Y948" s="95">
        <v>947</v>
      </c>
      <c r="Z948" s="122">
        <f>(幕後結果!$AB$2+幕後結果!$AB$4*幕後結果_最佳化!$N1949)*12/3</f>
        <v>0.22924431213284016</v>
      </c>
      <c r="AA948" s="122">
        <f>(幕後結果!$AC$2+幕後結果!$AC$4*幕後結果_最佳化!$O1949)*12/3</f>
        <v>-1.2133694831657846</v>
      </c>
      <c r="AB948" s="122">
        <f>(幕後結果!$AD$2+幕後結果!$AD$4*幕後結果_最佳化!$P1949)*12/3</f>
        <v>1.3662924608314306</v>
      </c>
      <c r="AC948" s="122">
        <f>(幕後結果!$AE$2+幕後結果!$AE$4*幕後結果_最佳化!$Q1949)*12/3</f>
        <v>-0.45112726441001416</v>
      </c>
      <c r="AD948" s="122">
        <f>(幕後結果!$AF$2+幕後結果!$AF$4*幕後結果_最佳化!$R1949)*12/3</f>
        <v>0.52564014554665983</v>
      </c>
      <c r="AE948" s="122">
        <f>(幕後結果!$AG$2+幕後結果!$AG$4*幕後結果_最佳化!$S1949)*12/3</f>
        <v>0.66266811584843621</v>
      </c>
      <c r="AF948" s="122">
        <f>(幕後結果!$AH$2+幕後結果!$AH$4*幕後結果_最佳化!$T1949)*12/3</f>
        <v>0.68120282668417165</v>
      </c>
      <c r="AG948" s="122">
        <f>(幕後結果!$AI$2+幕後結果!$AI$4*幕後結果_最佳化!$U1949)*12/3</f>
        <v>-1.4315734459693246</v>
      </c>
      <c r="AH948" s="122">
        <f>(幕後結果!$AJ$2+幕後結果!$AJ$4*幕後結果_最佳化!$V1949)*12/3</f>
        <v>5.0812849788812099E-2</v>
      </c>
      <c r="AI948" s="96">
        <f>(幕後結果!$AK$2+幕後結果!$AK$4*幕後結果_最佳化!$W1949)*12/3</f>
        <v>-0.27585021752432271</v>
      </c>
      <c r="AJ948" s="56"/>
      <c r="AK948" s="56"/>
      <c r="AL948" s="56"/>
      <c r="AM948" s="104">
        <v>947</v>
      </c>
      <c r="AN948" s="122">
        <f t="shared" si="183"/>
        <v>1.6044365694390352E-2</v>
      </c>
      <c r="AO948" s="122">
        <f t="shared" si="184"/>
        <v>0.13931041034903585</v>
      </c>
      <c r="AP948" s="122">
        <f t="shared" si="185"/>
        <v>1.4865313267305244E-2</v>
      </c>
      <c r="AQ948" s="122">
        <f t="shared" si="186"/>
        <v>6.4955884120685231E-2</v>
      </c>
      <c r="AR948" s="122">
        <f t="shared" si="187"/>
        <v>0.1596624872533991</v>
      </c>
      <c r="AS948" s="122">
        <f t="shared" si="188"/>
        <v>0.12608709644242652</v>
      </c>
      <c r="AT948" s="122">
        <f t="shared" si="189"/>
        <v>0.16126425384130919</v>
      </c>
      <c r="AU948" s="122">
        <f t="shared" si="190"/>
        <v>0.1745825673683549</v>
      </c>
      <c r="AV948" s="122">
        <f t="shared" si="191"/>
        <v>3.6969076964195297E-2</v>
      </c>
      <c r="AW948" s="122">
        <f t="shared" si="192"/>
        <v>0.10625854469889813</v>
      </c>
      <c r="AX948" s="122">
        <f t="shared" si="193"/>
        <v>0.99999999999999978</v>
      </c>
      <c r="AY948" s="122">
        <f>SUMPRODUCT(AN948:AW948,幕後結果_最佳化!$Z$1005:$AI$1005)</f>
        <v>-0.10610490599038258</v>
      </c>
      <c r="AZ948" s="122">
        <f>(SUMPRODUCT(AN948:AW948,MMULT(AN948:AW948,幕後結果!$AB$9:$AK$18)))*252</f>
        <v>4.6345033030805997E-2</v>
      </c>
      <c r="BA948" s="122">
        <f t="shared" si="194"/>
        <v>0.2152789656023226</v>
      </c>
      <c r="BB948" s="98">
        <f t="shared" si="195"/>
        <v>-0.69214800235353324</v>
      </c>
      <c r="BC948" s="56"/>
      <c r="BD948" s="56"/>
    </row>
    <row r="949" spans="1:56">
      <c r="A949" s="91">
        <v>948</v>
      </c>
      <c r="B949" s="122">
        <v>0.9580696203114667</v>
      </c>
      <c r="C949" s="122">
        <v>0.80411796498749788</v>
      </c>
      <c r="D949" s="122">
        <v>0.85444749349667282</v>
      </c>
      <c r="E949" s="122">
        <v>0.14435414817179337</v>
      </c>
      <c r="F949" s="122">
        <v>0.78452066753365934</v>
      </c>
      <c r="G949" s="122">
        <v>0.21342501639122946</v>
      </c>
      <c r="H949" s="122">
        <v>0.91699952205452528</v>
      </c>
      <c r="I949" s="122">
        <v>0.20457375516198484</v>
      </c>
      <c r="J949" s="122">
        <v>0.17188742384873557</v>
      </c>
      <c r="K949" s="100">
        <v>0.33428594130532363</v>
      </c>
      <c r="L949" s="101"/>
      <c r="M949" s="102">
        <v>948</v>
      </c>
      <c r="N949" s="125">
        <v>1.7287114035490285</v>
      </c>
      <c r="O949" s="125">
        <v>0.85642259691235378</v>
      </c>
      <c r="P949" s="125">
        <v>1.055700621778116</v>
      </c>
      <c r="Q949" s="125">
        <v>-1.0609595236183735</v>
      </c>
      <c r="R949" s="125">
        <v>0.78755223204103764</v>
      </c>
      <c r="S949" s="125">
        <v>-0.79459344468864102</v>
      </c>
      <c r="T949" s="125">
        <v>1.3851684813577172</v>
      </c>
      <c r="U949" s="122">
        <v>-0.82539475743835944</v>
      </c>
      <c r="V949" s="122">
        <v>-0.94673300503278401</v>
      </c>
      <c r="W949" s="94">
        <v>-0.4281088379224805</v>
      </c>
      <c r="X949" s="56"/>
      <c r="Y949" s="95">
        <v>948</v>
      </c>
      <c r="Z949" s="122">
        <f>(幕後結果!$AB$2+幕後結果!$AB$4*幕後結果_最佳化!$N1950)*12/3</f>
        <v>2.0979920042417572</v>
      </c>
      <c r="AA949" s="122">
        <f>(幕後結果!$AC$2+幕後結果!$AC$4*幕後結果_最佳化!$O1950)*12/3</f>
        <v>-4.7506670097679393E-2</v>
      </c>
      <c r="AB949" s="122">
        <f>(幕後結果!$AD$2+幕後結果!$AD$4*幕後結果_最佳化!$P1950)*12/3</f>
        <v>1.9841862040984413</v>
      </c>
      <c r="AC949" s="122">
        <f>(幕後結果!$AE$2+幕後結果!$AE$4*幕後結果_最佳化!$Q1950)*12/3</f>
        <v>0.61852147179669836</v>
      </c>
      <c r="AD949" s="122">
        <f>(幕後結果!$AF$2+幕後結果!$AF$4*幕後結果_最佳化!$R1950)*12/3</f>
        <v>0.49206077502197071</v>
      </c>
      <c r="AE949" s="122">
        <f>(幕後結果!$AG$2+幕後結果!$AG$4*幕後結果_最佳化!$S1950)*12/3</f>
        <v>2.7560714491320359E-2</v>
      </c>
      <c r="AF949" s="122">
        <f>(幕後結果!$AH$2+幕後結果!$AH$4*幕後結果_最佳化!$T1950)*12/3</f>
        <v>3.2444322040858622</v>
      </c>
      <c r="AG949" s="122">
        <f>(幕後結果!$AI$2+幕後結果!$AI$4*幕後結果_最佳化!$U1950)*12/3</f>
        <v>-0.84104740731485916</v>
      </c>
      <c r="AH949" s="122">
        <f>(幕後結果!$AJ$2+幕後結果!$AJ$4*幕後結果_最佳化!$V1950)*12/3</f>
        <v>0.42330501969583767</v>
      </c>
      <c r="AI949" s="96">
        <f>(幕後結果!$AK$2+幕後結果!$AK$4*幕後結果_最佳化!$W1950)*12/3</f>
        <v>-7.5448611347779082E-2</v>
      </c>
      <c r="AJ949" s="56"/>
      <c r="AK949" s="56"/>
      <c r="AL949" s="56"/>
      <c r="AM949" s="104">
        <v>948</v>
      </c>
      <c r="AN949" s="122">
        <f t="shared" si="183"/>
        <v>7.1156402437994426E-2</v>
      </c>
      <c r="AO949" s="122">
        <f t="shared" si="184"/>
        <v>0.20323924129984491</v>
      </c>
      <c r="AP949" s="122">
        <f t="shared" si="185"/>
        <v>1.5632142623716553E-3</v>
      </c>
      <c r="AQ949" s="122">
        <f t="shared" si="186"/>
        <v>0.11169416090821915</v>
      </c>
      <c r="AR949" s="122">
        <f t="shared" si="187"/>
        <v>0.19559665823379152</v>
      </c>
      <c r="AS949" s="122">
        <f t="shared" si="188"/>
        <v>3.5009126980052027E-2</v>
      </c>
      <c r="AT949" s="122">
        <f t="shared" si="189"/>
        <v>0.14660518192859801</v>
      </c>
      <c r="AU949" s="122">
        <f t="shared" si="190"/>
        <v>0.19147040477668775</v>
      </c>
      <c r="AV949" s="122">
        <f t="shared" si="191"/>
        <v>3.658806940566537E-2</v>
      </c>
      <c r="AW949" s="122">
        <f t="shared" si="192"/>
        <v>7.0775397667751918E-3</v>
      </c>
      <c r="AX949" s="122">
        <f t="shared" si="193"/>
        <v>1</v>
      </c>
      <c r="AY949" s="122">
        <f>SUMPRODUCT(AN949:AW949,幕後結果_最佳化!$Z$1005:$AI$1005)</f>
        <v>-0.18056512031700075</v>
      </c>
      <c r="AZ949" s="122">
        <f>(SUMPRODUCT(AN949:AW949,MMULT(AN949:AW949,幕後結果!$AB$9:$AK$18)))*252</f>
        <v>5.2286330680622273E-2</v>
      </c>
      <c r="BA949" s="122">
        <f t="shared" si="194"/>
        <v>0.22866204468739948</v>
      </c>
      <c r="BB949" s="98">
        <f t="shared" si="195"/>
        <v>-0.97727246610821061</v>
      </c>
      <c r="BC949" s="56"/>
      <c r="BD949" s="56"/>
    </row>
    <row r="950" spans="1:56">
      <c r="A950" s="91">
        <v>949</v>
      </c>
      <c r="B950" s="122">
        <v>0.33453593066043141</v>
      </c>
      <c r="C950" s="122">
        <v>0.22773500625341492</v>
      </c>
      <c r="D950" s="122">
        <v>5.6102668798148736E-2</v>
      </c>
      <c r="E950" s="122">
        <v>2.3959597939038346E-3</v>
      </c>
      <c r="F950" s="122">
        <v>0.70041893042830061</v>
      </c>
      <c r="G950" s="122">
        <v>9.3071627171617433E-2</v>
      </c>
      <c r="H950" s="122">
        <v>0.94760968627093689</v>
      </c>
      <c r="I950" s="122">
        <v>0.45811217798414017</v>
      </c>
      <c r="J950" s="122">
        <v>0.10097330642859736</v>
      </c>
      <c r="K950" s="100">
        <v>0.39990956055738724</v>
      </c>
      <c r="L950" s="101"/>
      <c r="M950" s="102">
        <v>949</v>
      </c>
      <c r="N950" s="125">
        <v>-0.42742217154624096</v>
      </c>
      <c r="O950" s="125">
        <v>-0.74632682217678026</v>
      </c>
      <c r="P950" s="125">
        <v>-1.5883583162112105</v>
      </c>
      <c r="Q950" s="125">
        <v>-2.8206986390781692</v>
      </c>
      <c r="R950" s="125">
        <v>0.52560578114826528</v>
      </c>
      <c r="S950" s="125">
        <v>-1.3220747697175939</v>
      </c>
      <c r="T950" s="125">
        <v>1.6221061225717566</v>
      </c>
      <c r="U950" s="122">
        <v>-0.10519086904978553</v>
      </c>
      <c r="V950" s="122">
        <v>-1.2760251950446446</v>
      </c>
      <c r="W950" s="94">
        <v>-0.25358120142299462</v>
      </c>
      <c r="X950" s="56"/>
      <c r="Y950" s="95">
        <v>949</v>
      </c>
      <c r="Z950" s="122">
        <f>(幕後結果!$AB$2+幕後結果!$AB$4*幕後結果_最佳化!$N1951)*12/3</f>
        <v>-0.57895649165847574</v>
      </c>
      <c r="AA950" s="122">
        <f>(幕後結果!$AC$2+幕後結果!$AC$4*幕後結果_最佳化!$O1951)*12/3</f>
        <v>-2.4435480791505562</v>
      </c>
      <c r="AB950" s="122">
        <f>(幕後結果!$AD$2+幕後結果!$AD$4*幕後結果_最佳化!$P1951)*12/3</f>
        <v>-1.117593579315328</v>
      </c>
      <c r="AC950" s="122">
        <f>(幕後結果!$AE$2+幕後結果!$AE$4*幕後結果_最佳化!$Q1951)*12/3</f>
        <v>-1.6866075860613037</v>
      </c>
      <c r="AD950" s="122">
        <f>(幕後結果!$AF$2+幕後結果!$AF$4*幕後結果_最佳化!$R1951)*12/3</f>
        <v>-0.18082829076501569</v>
      </c>
      <c r="AE950" s="122">
        <f>(幕後結果!$AG$2+幕後結果!$AG$4*幕後結果_最佳化!$S1951)*12/3</f>
        <v>-2.7125524629523792</v>
      </c>
      <c r="AF950" s="122">
        <f>(幕後結果!$AH$2+幕後結果!$AH$4*幕後結果_最佳化!$T1951)*12/3</f>
        <v>2.9157746442987764</v>
      </c>
      <c r="AG950" s="122">
        <f>(幕後結果!$AI$2+幕後結果!$AI$4*幕後結果_最佳化!$U1951)*12/3</f>
        <v>-1.0441945977013785</v>
      </c>
      <c r="AH950" s="122">
        <f>(幕後結果!$AJ$2+幕後結果!$AJ$4*幕後結果_最佳化!$V1951)*12/3</f>
        <v>-0.96624660395565876</v>
      </c>
      <c r="AI950" s="96">
        <f>(幕後結果!$AK$2+幕後結果!$AK$4*幕後結果_最佳化!$W1951)*12/3</f>
        <v>-0.90886821455128375</v>
      </c>
      <c r="AJ950" s="56"/>
      <c r="AK950" s="56"/>
      <c r="AL950" s="56"/>
      <c r="AM950" s="104">
        <v>949</v>
      </c>
      <c r="AN950" s="122">
        <f t="shared" si="183"/>
        <v>7.8869777930869023E-2</v>
      </c>
      <c r="AO950" s="122">
        <f t="shared" si="184"/>
        <v>0.15623234726094262</v>
      </c>
      <c r="AP950" s="122">
        <f t="shared" si="185"/>
        <v>1.8692869274555601E-2</v>
      </c>
      <c r="AQ950" s="122">
        <f t="shared" si="186"/>
        <v>0.10585871279761846</v>
      </c>
      <c r="AR950" s="122">
        <f t="shared" si="187"/>
        <v>0.20824799353278903</v>
      </c>
      <c r="AS950" s="122">
        <f t="shared" si="188"/>
        <v>3.6794595716167201E-2</v>
      </c>
      <c r="AT950" s="122">
        <f t="shared" si="189"/>
        <v>8.7708258855413709E-2</v>
      </c>
      <c r="AU950" s="122">
        <f t="shared" si="190"/>
        <v>9.6739633413761211E-2</v>
      </c>
      <c r="AV950" s="122">
        <f t="shared" si="191"/>
        <v>2.8800742391281713E-2</v>
      </c>
      <c r="AW950" s="122">
        <f t="shared" si="192"/>
        <v>0.18205506882660139</v>
      </c>
      <c r="AX950" s="122">
        <f t="shared" si="193"/>
        <v>0.99999999999999989</v>
      </c>
      <c r="AY950" s="122">
        <f>SUMPRODUCT(AN950:AW950,幕後結果_最佳化!$Z$1005:$AI$1005)</f>
        <v>-0.18407143407872156</v>
      </c>
      <c r="AZ950" s="122">
        <f>(SUMPRODUCT(AN950:AW950,MMULT(AN950:AW950,幕後結果!$AB$9:$AK$18)))*252</f>
        <v>4.2087895429716936E-2</v>
      </c>
      <c r="BA950" s="122">
        <f t="shared" si="194"/>
        <v>0.20515334613336664</v>
      </c>
      <c r="BB950" s="98">
        <f t="shared" si="195"/>
        <v>-1.1063501442046739</v>
      </c>
      <c r="BC950" s="56"/>
      <c r="BD950" s="56"/>
    </row>
    <row r="951" spans="1:56">
      <c r="A951" s="91">
        <v>950</v>
      </c>
      <c r="B951" s="122">
        <v>0.90764076303896979</v>
      </c>
      <c r="C951" s="122">
        <v>0.29317634990594832</v>
      </c>
      <c r="D951" s="122">
        <v>0.25232585494524429</v>
      </c>
      <c r="E951" s="122">
        <v>8.6923675248382626E-3</v>
      </c>
      <c r="F951" s="122">
        <v>0.16375013480121337</v>
      </c>
      <c r="G951" s="122">
        <v>0.77857285788947439</v>
      </c>
      <c r="H951" s="122">
        <v>0.42356394712718992</v>
      </c>
      <c r="I951" s="122">
        <v>0.65179233123239366</v>
      </c>
      <c r="J951" s="122">
        <v>0.77843875176489052</v>
      </c>
      <c r="K951" s="100">
        <v>0.55474463716568057</v>
      </c>
      <c r="L951" s="101"/>
      <c r="M951" s="102">
        <v>950</v>
      </c>
      <c r="N951" s="125">
        <v>1.3263660638154944</v>
      </c>
      <c r="O951" s="125">
        <v>-0.54412900838454925</v>
      </c>
      <c r="P951" s="125">
        <v>-0.66718854066123379</v>
      </c>
      <c r="Q951" s="125">
        <v>-2.3784682275670272</v>
      </c>
      <c r="R951" s="125">
        <v>-0.97916133527850369</v>
      </c>
      <c r="S951" s="125">
        <v>0.76738224085800366</v>
      </c>
      <c r="T951" s="125">
        <v>-0.19278430685466005</v>
      </c>
      <c r="U951" s="122">
        <v>0.3901639223583423</v>
      </c>
      <c r="V951" s="122">
        <v>0.76693107516302095</v>
      </c>
      <c r="W951" s="94">
        <v>0.13765798579511113</v>
      </c>
      <c r="X951" s="56"/>
      <c r="Y951" s="95">
        <v>950</v>
      </c>
      <c r="Z951" s="122">
        <f>(幕後結果!$AB$2+幕後結果!$AB$4*幕後結果_最佳化!$N1952)*12/3</f>
        <v>1.5984599880100807</v>
      </c>
      <c r="AA951" s="122">
        <f>(幕後結果!$AC$2+幕後結果!$AC$4*幕後結果_最佳化!$O1952)*12/3</f>
        <v>-2.0125267257493271</v>
      </c>
      <c r="AB951" s="122">
        <f>(幕後結果!$AD$2+幕後結果!$AD$4*幕後結果_最佳化!$P1952)*12/3</f>
        <v>0.22883299046074215</v>
      </c>
      <c r="AC951" s="122">
        <f>(幕後結果!$AE$2+幕後結果!$AE$4*幕後結果_最佳化!$Q1952)*12/3</f>
        <v>-1.0093192632543222</v>
      </c>
      <c r="AD951" s="122">
        <f>(幕後結果!$AF$2+幕後結果!$AF$4*幕後結果_最佳化!$R1952)*12/3</f>
        <v>-1.111617546174513</v>
      </c>
      <c r="AE951" s="122">
        <f>(幕後結果!$AG$2+幕後結果!$AG$4*幕後結果_最佳化!$S1952)*12/3</f>
        <v>-0.49539590342490242</v>
      </c>
      <c r="AF951" s="122">
        <f>(幕後結果!$AH$2+幕後結果!$AH$4*幕後結果_最佳化!$T1952)*12/3</f>
        <v>1.2290301230940441</v>
      </c>
      <c r="AG951" s="122">
        <f>(幕後結果!$AI$2+幕後結果!$AI$4*幕後結果_最佳化!$U1952)*12/3</f>
        <v>0.21975354447038709</v>
      </c>
      <c r="AH951" s="122">
        <f>(幕後結果!$AJ$2+幕後結果!$AJ$4*幕後結果_最佳化!$V1952)*12/3</f>
        <v>0.52138488748856893</v>
      </c>
      <c r="AI951" s="96">
        <f>(幕後結果!$AK$2+幕後結果!$AK$4*幕後結果_最佳化!$W1952)*12/3</f>
        <v>-0.38122284144746987</v>
      </c>
      <c r="AJ951" s="56"/>
      <c r="AK951" s="56"/>
      <c r="AL951" s="56"/>
      <c r="AM951" s="104">
        <v>950</v>
      </c>
      <c r="AN951" s="122">
        <f t="shared" si="183"/>
        <v>0.14117389424299595</v>
      </c>
      <c r="AO951" s="122">
        <f t="shared" si="184"/>
        <v>0.21196780324525988</v>
      </c>
      <c r="AP951" s="122">
        <f t="shared" si="185"/>
        <v>0.1711691228510433</v>
      </c>
      <c r="AQ951" s="122">
        <f t="shared" si="186"/>
        <v>1.4772815287285204E-2</v>
      </c>
      <c r="AR951" s="122">
        <f t="shared" si="187"/>
        <v>0.10657579359032755</v>
      </c>
      <c r="AS951" s="122">
        <f t="shared" si="188"/>
        <v>5.4597060271409613E-2</v>
      </c>
      <c r="AT951" s="122">
        <f t="shared" si="189"/>
        <v>1.3372014965248303E-2</v>
      </c>
      <c r="AU951" s="122">
        <f t="shared" si="190"/>
        <v>4.3432610304542908E-2</v>
      </c>
      <c r="AV951" s="122">
        <f t="shared" si="191"/>
        <v>0.21226897876302397</v>
      </c>
      <c r="AW951" s="122">
        <f t="shared" si="192"/>
        <v>3.0669906478863473E-2</v>
      </c>
      <c r="AX951" s="122">
        <f t="shared" si="193"/>
        <v>1.0000000000000004</v>
      </c>
      <c r="AY951" s="122">
        <f>SUMPRODUCT(AN951:AW951,幕後結果_最佳化!$Z$1005:$AI$1005)</f>
        <v>-0.20180224685309406</v>
      </c>
      <c r="AZ951" s="122">
        <f>(SUMPRODUCT(AN951:AW951,MMULT(AN951:AW951,幕後結果!$AB$9:$AK$18)))*252</f>
        <v>6.1952690388306544E-2</v>
      </c>
      <c r="BA951" s="122">
        <f t="shared" si="194"/>
        <v>0.24890297384383847</v>
      </c>
      <c r="BB951" s="98">
        <f t="shared" si="195"/>
        <v>-0.98312303414510449</v>
      </c>
      <c r="BC951" s="56"/>
      <c r="BD951" s="56"/>
    </row>
    <row r="952" spans="1:56">
      <c r="A952" s="91">
        <v>951</v>
      </c>
      <c r="B952" s="122">
        <v>0.49378351243248209</v>
      </c>
      <c r="C952" s="122">
        <v>8.4565151194539556E-2</v>
      </c>
      <c r="D952" s="122">
        <v>0.9483051779231364</v>
      </c>
      <c r="E952" s="122">
        <v>0.13561733986149416</v>
      </c>
      <c r="F952" s="122">
        <v>0.3645322053436082</v>
      </c>
      <c r="G952" s="122">
        <v>0.55309290665095001</v>
      </c>
      <c r="H952" s="122">
        <v>5.9289149786199369E-2</v>
      </c>
      <c r="I952" s="122">
        <v>0.67849447275672792</v>
      </c>
      <c r="J952" s="122">
        <v>0.35406476177419477</v>
      </c>
      <c r="K952" s="100">
        <v>0.26803591731287124</v>
      </c>
      <c r="L952" s="101"/>
      <c r="M952" s="102">
        <v>951</v>
      </c>
      <c r="N952" s="125">
        <v>-1.5583054158930052E-2</v>
      </c>
      <c r="O952" s="125">
        <v>-1.3750036846003211</v>
      </c>
      <c r="P952" s="125">
        <v>1.6286381451446013</v>
      </c>
      <c r="Q952" s="125">
        <v>-1.1002236703796549</v>
      </c>
      <c r="R952" s="125">
        <v>-0.34637034228259245</v>
      </c>
      <c r="S952" s="125">
        <v>0.13347948624188768</v>
      </c>
      <c r="T952" s="125">
        <v>-1.560768850335678</v>
      </c>
      <c r="U952" s="122">
        <v>0.4634929675148492</v>
      </c>
      <c r="V952" s="122">
        <v>-0.37436937603838066</v>
      </c>
      <c r="W952" s="94">
        <v>-0.61876401021331751</v>
      </c>
      <c r="X952" s="56"/>
      <c r="Y952" s="95">
        <v>951</v>
      </c>
      <c r="Z952" s="122">
        <f>(幕後結果!$AB$2+幕後結果!$AB$4*幕後結果_最佳化!$N1953)*12/3</f>
        <v>-6.763747201279896E-2</v>
      </c>
      <c r="AA952" s="122">
        <f>(幕後結果!$AC$2+幕後結果!$AC$4*幕後結果_最佳化!$O1953)*12/3</f>
        <v>-3.2741279714542508</v>
      </c>
      <c r="AB952" s="122">
        <f>(幕後結果!$AD$2+幕後結果!$AD$4*幕後結果_最佳化!$P1953)*12/3</f>
        <v>1.7283363611520095</v>
      </c>
      <c r="AC952" s="122">
        <f>(幕後結果!$AE$2+幕後結果!$AE$4*幕後結果_最佳化!$Q1953)*12/3</f>
        <v>0.23512303305409488</v>
      </c>
      <c r="AD952" s="122">
        <f>(幕後結果!$AF$2+幕後結果!$AF$4*幕後結果_最佳化!$R1953)*12/3</f>
        <v>-0.39646705576272651</v>
      </c>
      <c r="AE952" s="122">
        <f>(幕後結果!$AG$2+幕後結果!$AG$4*幕後結果_最佳化!$S1953)*12/3</f>
        <v>-0.2673981954072413</v>
      </c>
      <c r="AF952" s="122">
        <f>(幕後結果!$AH$2+幕後結果!$AH$4*幕後結果_最佳化!$T1953)*12/3</f>
        <v>-0.10836534843349099</v>
      </c>
      <c r="AG952" s="122">
        <f>(幕後結果!$AI$2+幕後結果!$AI$4*幕後結果_最佳化!$U1953)*12/3</f>
        <v>-0.30583492775297805</v>
      </c>
      <c r="AH952" s="122">
        <f>(幕後結果!$AJ$2+幕後結果!$AJ$4*幕後結果_最佳化!$V1953)*12/3</f>
        <v>-0.70659880245337703</v>
      </c>
      <c r="AI952" s="96">
        <f>(幕後結果!$AK$2+幕後結果!$AK$4*幕後結果_最佳化!$W1953)*12/3</f>
        <v>-1.100044941558562</v>
      </c>
      <c r="AJ952" s="56"/>
      <c r="AK952" s="56"/>
      <c r="AL952" s="56"/>
      <c r="AM952" s="104">
        <v>951</v>
      </c>
      <c r="AN952" s="122">
        <f t="shared" si="183"/>
        <v>9.3634788551350434E-2</v>
      </c>
      <c r="AO952" s="122">
        <f t="shared" si="184"/>
        <v>0.14134728782773195</v>
      </c>
      <c r="AP952" s="122">
        <f t="shared" si="185"/>
        <v>0.10262395054461868</v>
      </c>
      <c r="AQ952" s="122">
        <f t="shared" si="186"/>
        <v>4.1204672672084339E-4</v>
      </c>
      <c r="AR952" s="122">
        <f t="shared" si="187"/>
        <v>7.7640264509782231E-2</v>
      </c>
      <c r="AS952" s="122">
        <f t="shared" si="188"/>
        <v>0.15425484445092816</v>
      </c>
      <c r="AT952" s="122">
        <f t="shared" si="189"/>
        <v>7.0421289941922677E-2</v>
      </c>
      <c r="AU952" s="122">
        <f t="shared" si="190"/>
        <v>0.1591899376884427</v>
      </c>
      <c r="AV952" s="122">
        <f t="shared" si="191"/>
        <v>0.10268860160292555</v>
      </c>
      <c r="AW952" s="122">
        <f t="shared" si="192"/>
        <v>9.7786988155576904E-2</v>
      </c>
      <c r="AX952" s="122">
        <f t="shared" si="193"/>
        <v>1.0000000000000002</v>
      </c>
      <c r="AY952" s="122">
        <f>SUMPRODUCT(AN952:AW952,幕後結果_最佳化!$Z$1005:$AI$1005)</f>
        <v>-0.18715959312033573</v>
      </c>
      <c r="AZ952" s="122">
        <f>(SUMPRODUCT(AN952:AW952,MMULT(AN952:AW952,幕後結果!$AB$9:$AK$18)))*252</f>
        <v>5.3452234395991616E-2</v>
      </c>
      <c r="BA952" s="122">
        <f t="shared" si="194"/>
        <v>0.23119739271019391</v>
      </c>
      <c r="BB952" s="98">
        <f t="shared" si="195"/>
        <v>-0.99507866599826056</v>
      </c>
      <c r="BC952" s="56"/>
      <c r="BD952" s="56"/>
    </row>
    <row r="953" spans="1:56">
      <c r="A953" s="91">
        <v>952</v>
      </c>
      <c r="B953" s="122">
        <v>0.75506961649386151</v>
      </c>
      <c r="C953" s="122">
        <v>0.78604136042811823</v>
      </c>
      <c r="D953" s="122">
        <v>0.34693769851999701</v>
      </c>
      <c r="E953" s="122">
        <v>0.55879774185317221</v>
      </c>
      <c r="F953" s="122">
        <v>0.95506096869208523</v>
      </c>
      <c r="G953" s="122">
        <v>0.14192574605193276</v>
      </c>
      <c r="H953" s="122">
        <v>7.0324874259619863E-2</v>
      </c>
      <c r="I953" s="122">
        <v>6.0342169236704546E-2</v>
      </c>
      <c r="J953" s="122">
        <v>6.9187061244772696E-2</v>
      </c>
      <c r="K953" s="100">
        <v>0.10117121238106663</v>
      </c>
      <c r="L953" s="101"/>
      <c r="M953" s="102">
        <v>952</v>
      </c>
      <c r="N953" s="125">
        <v>0.69053029227141294</v>
      </c>
      <c r="O953" s="125">
        <v>0.79276066297547332</v>
      </c>
      <c r="P953" s="125">
        <v>-0.39360133283653198</v>
      </c>
      <c r="Q953" s="125">
        <v>0.14792175851677955</v>
      </c>
      <c r="R953" s="125">
        <v>1.696041280588203</v>
      </c>
      <c r="S953" s="125">
        <v>-1.0717073641918582</v>
      </c>
      <c r="T953" s="125">
        <v>-1.4733757384274602</v>
      </c>
      <c r="U953" s="122">
        <v>-1.5519075820101278</v>
      </c>
      <c r="V953" s="122">
        <v>-1.4818728796860432</v>
      </c>
      <c r="W953" s="94">
        <v>-1.2749062553229067</v>
      </c>
      <c r="X953" s="56"/>
      <c r="Y953" s="95">
        <v>952</v>
      </c>
      <c r="Z953" s="122">
        <f>(幕後結果!$AB$2+幕後結果!$AB$4*幕後結果_最佳化!$N1954)*12/3</f>
        <v>0.80903783349477665</v>
      </c>
      <c r="AA953" s="122">
        <f>(幕後結果!$AC$2+幕後結果!$AC$4*幕後結果_最佳化!$O1954)*12/3</f>
        <v>-0.22543990020076188</v>
      </c>
      <c r="AB953" s="122">
        <f>(幕後結果!$AD$2+幕後結果!$AD$4*幕後結果_最佳化!$P1954)*12/3</f>
        <v>0.41002365213438069</v>
      </c>
      <c r="AC953" s="122">
        <f>(幕後結果!$AE$2+幕後結果!$AE$4*幕後結果_最佳化!$Q1954)*12/3</f>
        <v>1.0806372854707016</v>
      </c>
      <c r="AD953" s="122">
        <f>(幕後結果!$AF$2+幕後結果!$AF$4*幕後結果_最佳化!$R1954)*12/3</f>
        <v>1.0954376056191577</v>
      </c>
      <c r="AE953" s="122">
        <f>(幕後結果!$AG$2+幕後結果!$AG$4*幕後結果_最佳化!$S1954)*12/3</f>
        <v>7.4693886085271277E-2</v>
      </c>
      <c r="AF953" s="122">
        <f>(幕後結果!$AH$2+幕後結果!$AH$4*幕後結果_最佳化!$T1954)*12/3</f>
        <v>0.35559818408577498</v>
      </c>
      <c r="AG953" s="122">
        <f>(幕後結果!$AI$2+幕後結果!$AI$4*幕後結果_最佳化!$U1954)*12/3</f>
        <v>-2.0998525093591649</v>
      </c>
      <c r="AH953" s="122">
        <f>(幕後結果!$AJ$2+幕後結果!$AJ$4*幕後結果_最佳化!$V1954)*12/3</f>
        <v>-0.86241098245123116</v>
      </c>
      <c r="AI953" s="96">
        <f>(幕後結果!$AK$2+幕後結果!$AK$4*幕後結果_最佳化!$W1954)*12/3</f>
        <v>-0.71622789634053596</v>
      </c>
      <c r="AJ953" s="56"/>
      <c r="AK953" s="56"/>
      <c r="AL953" s="56"/>
      <c r="AM953" s="104">
        <v>952</v>
      </c>
      <c r="AN953" s="122">
        <f t="shared" si="183"/>
        <v>0.11335916391700032</v>
      </c>
      <c r="AO953" s="122">
        <f t="shared" si="184"/>
        <v>0.14272020369622504</v>
      </c>
      <c r="AP953" s="122">
        <f t="shared" si="185"/>
        <v>9.7864873385939549E-2</v>
      </c>
      <c r="AQ953" s="122">
        <f t="shared" si="186"/>
        <v>1.5491733222732864E-2</v>
      </c>
      <c r="AR953" s="122">
        <f t="shared" si="187"/>
        <v>0.12313305914963577</v>
      </c>
      <c r="AS953" s="122">
        <f t="shared" si="188"/>
        <v>0.11647716959235457</v>
      </c>
      <c r="AT953" s="122">
        <f t="shared" si="189"/>
        <v>6.5741152926270349E-2</v>
      </c>
      <c r="AU953" s="122">
        <f t="shared" si="190"/>
        <v>2.0508901802017428E-2</v>
      </c>
      <c r="AV953" s="122">
        <f t="shared" si="191"/>
        <v>0.14215634757158269</v>
      </c>
      <c r="AW953" s="122">
        <f t="shared" si="192"/>
        <v>0.16254739473624139</v>
      </c>
      <c r="AX953" s="122">
        <f t="shared" si="193"/>
        <v>0.99999999999999989</v>
      </c>
      <c r="AY953" s="122">
        <f>SUMPRODUCT(AN953:AW953,幕後結果_最佳化!$Z$1005:$AI$1005)</f>
        <v>-0.1091629645888099</v>
      </c>
      <c r="AZ953" s="122">
        <f>(SUMPRODUCT(AN953:AW953,MMULT(AN953:AW953,幕後結果!$AB$9:$AK$18)))*252</f>
        <v>4.7861070953803195E-2</v>
      </c>
      <c r="BA953" s="122">
        <f t="shared" si="194"/>
        <v>0.2187717325291437</v>
      </c>
      <c r="BB953" s="98">
        <f t="shared" si="195"/>
        <v>-0.69507592608452207</v>
      </c>
      <c r="BC953" s="56"/>
      <c r="BD953" s="56"/>
    </row>
    <row r="954" spans="1:56">
      <c r="A954" s="91">
        <v>953</v>
      </c>
      <c r="B954" s="122">
        <v>0.55112204469129744</v>
      </c>
      <c r="C954" s="122">
        <v>0.65309400920694261</v>
      </c>
      <c r="D954" s="122">
        <v>0.35530128620764012</v>
      </c>
      <c r="E954" s="122">
        <v>0.19696962847827093</v>
      </c>
      <c r="F954" s="122">
        <v>0.8015860678921789</v>
      </c>
      <c r="G954" s="122">
        <v>0.73023528254572567</v>
      </c>
      <c r="H954" s="122">
        <v>0.1669542112057516</v>
      </c>
      <c r="I954" s="122">
        <v>0.59286333740225494</v>
      </c>
      <c r="J954" s="122">
        <v>0.51112042217550724</v>
      </c>
      <c r="K954" s="100">
        <v>0.61535594766273771</v>
      </c>
      <c r="L954" s="101"/>
      <c r="M954" s="102">
        <v>953</v>
      </c>
      <c r="N954" s="125">
        <v>0.12849669870812258</v>
      </c>
      <c r="O954" s="125">
        <v>0.39368721505835164</v>
      </c>
      <c r="P954" s="125">
        <v>-0.37104693693739882</v>
      </c>
      <c r="Q954" s="125">
        <v>-0.85249528118400397</v>
      </c>
      <c r="R954" s="125">
        <v>0.8473001120506739</v>
      </c>
      <c r="S954" s="125">
        <v>0.61352473173594413</v>
      </c>
      <c r="T954" s="125">
        <v>-0.96627134169762274</v>
      </c>
      <c r="U954" s="122">
        <v>0.23491678028750773</v>
      </c>
      <c r="V954" s="122">
        <v>2.7878375426633174E-2</v>
      </c>
      <c r="W954" s="94">
        <v>0.29330621355592035</v>
      </c>
      <c r="X954" s="56"/>
      <c r="Y954" s="95">
        <v>953</v>
      </c>
      <c r="Z954" s="122">
        <f>(幕後結果!$AB$2+幕後結果!$AB$4*幕後結果_最佳化!$N1955)*12/3</f>
        <v>0.11124480234262531</v>
      </c>
      <c r="AA954" s="122">
        <f>(幕後結果!$AC$2+幕後結果!$AC$4*幕後結果_最佳化!$O1955)*12/3</f>
        <v>-0.82422454517397126</v>
      </c>
      <c r="AB954" s="122">
        <f>(幕後結果!$AD$2+幕後結果!$AD$4*幕後結果_最佳化!$P1955)*12/3</f>
        <v>0.2197489180736221</v>
      </c>
      <c r="AC954" s="122">
        <f>(幕後結果!$AE$2+幕後結果!$AE$4*幕後結果_最佳化!$Q1955)*12/3</f>
        <v>0.25797140618658432</v>
      </c>
      <c r="AD954" s="122">
        <f>(幕後結果!$AF$2+幕後結果!$AF$4*幕後結果_最佳化!$R1955)*12/3</f>
        <v>0.42137875128425528</v>
      </c>
      <c r="AE954" s="122">
        <f>(幕後結果!$AG$2+幕後結果!$AG$4*幕後結果_最佳化!$S1955)*12/3</f>
        <v>0.45200837143750522</v>
      </c>
      <c r="AF954" s="122">
        <f>(幕後結果!$AH$2+幕後結果!$AH$4*幕後結果_最佳化!$T1955)*12/3</f>
        <v>0.53047711489479865</v>
      </c>
      <c r="AG954" s="122">
        <f>(幕後結果!$AI$2+幕後結果!$AI$4*幕後結果_最佳化!$U1955)*12/3</f>
        <v>-0.34930588257181322</v>
      </c>
      <c r="AH954" s="122">
        <f>(幕後結果!$AJ$2+幕後結果!$AJ$4*幕後結果_最佳化!$V1955)*12/3</f>
        <v>0.13608666956147331</v>
      </c>
      <c r="AI954" s="96">
        <f>(幕後結果!$AK$2+幕後結果!$AK$4*幕後結果_最佳化!$W1955)*12/3</f>
        <v>-0.1311134855200457</v>
      </c>
      <c r="AJ954" s="56"/>
      <c r="AK954" s="56"/>
      <c r="AL954" s="56"/>
      <c r="AM954" s="104">
        <v>953</v>
      </c>
      <c r="AN954" s="122">
        <f t="shared" si="183"/>
        <v>0.14627222373379203</v>
      </c>
      <c r="AO954" s="122">
        <f t="shared" si="184"/>
        <v>0.22936043597689801</v>
      </c>
      <c r="AP954" s="122">
        <f t="shared" si="185"/>
        <v>3.5129846957482502E-2</v>
      </c>
      <c r="AQ954" s="122">
        <f t="shared" si="186"/>
        <v>0.13730980229242387</v>
      </c>
      <c r="AR954" s="122">
        <f t="shared" si="187"/>
        <v>0.14112652154033337</v>
      </c>
      <c r="AS954" s="122">
        <f t="shared" si="188"/>
        <v>1.8852091457544504E-2</v>
      </c>
      <c r="AT954" s="122">
        <f t="shared" si="189"/>
        <v>8.6748054062140895E-2</v>
      </c>
      <c r="AU954" s="122">
        <f t="shared" si="190"/>
        <v>7.4096095350940167E-2</v>
      </c>
      <c r="AV954" s="122">
        <f t="shared" si="191"/>
        <v>9.5904287058731594E-2</v>
      </c>
      <c r="AW954" s="122">
        <f t="shared" si="192"/>
        <v>3.5200641569713031E-2</v>
      </c>
      <c r="AX954" s="122">
        <f t="shared" si="193"/>
        <v>1</v>
      </c>
      <c r="AY954" s="122">
        <f>SUMPRODUCT(AN954:AW954,幕後結果_最佳化!$Z$1005:$AI$1005)</f>
        <v>-0.15401322968422543</v>
      </c>
      <c r="AZ954" s="122">
        <f>(SUMPRODUCT(AN954:AW954,MMULT(AN954:AW954,幕後結果!$AB$9:$AK$18)))*252</f>
        <v>5.4450755070626695E-2</v>
      </c>
      <c r="BA954" s="122">
        <f t="shared" si="194"/>
        <v>0.23334685571189231</v>
      </c>
      <c r="BB954" s="98">
        <f t="shared" si="195"/>
        <v>-0.84386493695612252</v>
      </c>
      <c r="BC954" s="56"/>
      <c r="BD954" s="56"/>
    </row>
    <row r="955" spans="1:56">
      <c r="A955" s="91">
        <v>954</v>
      </c>
      <c r="B955" s="122">
        <v>0.31113107693580644</v>
      </c>
      <c r="C955" s="122">
        <v>0.36499548464234666</v>
      </c>
      <c r="D955" s="122">
        <v>0.40557458694252579</v>
      </c>
      <c r="E955" s="122">
        <v>0.12312757483151415</v>
      </c>
      <c r="F955" s="122">
        <v>0.35259269290457529</v>
      </c>
      <c r="G955" s="122">
        <v>0.54725402712599158</v>
      </c>
      <c r="H955" s="122">
        <v>0.9064488563776103</v>
      </c>
      <c r="I955" s="122">
        <v>0.47218912694947246</v>
      </c>
      <c r="J955" s="122">
        <v>9.8508255006285905E-2</v>
      </c>
      <c r="K955" s="100">
        <v>0.87408478149440727</v>
      </c>
      <c r="L955" s="101"/>
      <c r="M955" s="102">
        <v>954</v>
      </c>
      <c r="N955" s="125">
        <v>-0.4926468282963577</v>
      </c>
      <c r="O955" s="125">
        <v>-0.3451375443674482</v>
      </c>
      <c r="P955" s="125">
        <v>-0.23894378412725423</v>
      </c>
      <c r="Q955" s="125">
        <v>-1.1594933400510019</v>
      </c>
      <c r="R955" s="125">
        <v>-0.37833010251855187</v>
      </c>
      <c r="S955" s="125">
        <v>0.11872662031733495</v>
      </c>
      <c r="T955" s="125">
        <v>1.3191999134076076</v>
      </c>
      <c r="U955" s="122">
        <v>-6.976807977108683E-2</v>
      </c>
      <c r="V955" s="122">
        <v>-1.2900983577516769</v>
      </c>
      <c r="W955" s="94">
        <v>1.1459147270694638</v>
      </c>
      <c r="X955" s="56"/>
      <c r="Y955" s="95">
        <v>954</v>
      </c>
      <c r="Z955" s="122">
        <f>(幕後結果!$AB$2+幕後結果!$AB$4*幕後結果_最佳化!$N1956)*12/3</f>
        <v>-0.65993619013338067</v>
      </c>
      <c r="AA955" s="122">
        <f>(幕後結果!$AC$2+幕後結果!$AC$4*幕後結果_最佳化!$O1956)*12/3</f>
        <v>-1.896347045621444</v>
      </c>
      <c r="AB955" s="122">
        <f>(幕後結果!$AD$2+幕後結果!$AD$4*幕後結果_最佳化!$P1956)*12/3</f>
        <v>7.2027904662350983E-2</v>
      </c>
      <c r="AC955" s="122">
        <f>(幕後結果!$AE$2+幕後結果!$AE$4*幕後結果_最佳化!$Q1956)*12/3</f>
        <v>-9.8340382122646286E-2</v>
      </c>
      <c r="AD955" s="122">
        <f>(幕後結果!$AF$2+幕後結果!$AF$4*幕後結果_最佳化!$R1956)*12/3</f>
        <v>-0.47296789551190521</v>
      </c>
      <c r="AE955" s="122">
        <f>(幕後結果!$AG$2+幕後結果!$AG$4*幕後結果_最佳化!$S1956)*12/3</f>
        <v>-0.49558949246371203</v>
      </c>
      <c r="AF955" s="122">
        <f>(幕後結果!$AH$2+幕後結果!$AH$4*幕後結果_最佳化!$T1956)*12/3</f>
        <v>2.2893796427272841</v>
      </c>
      <c r="AG955" s="122">
        <f>(幕後結果!$AI$2+幕後結果!$AI$4*幕後結果_最佳化!$U1956)*12/3</f>
        <v>-1.1839095915639177</v>
      </c>
      <c r="AH955" s="122">
        <f>(幕後結果!$AJ$2+幕後結果!$AJ$4*幕後結果_最佳化!$V1956)*12/3</f>
        <v>-0.80927343345951153</v>
      </c>
      <c r="AI955" s="96">
        <f>(幕後結果!$AK$2+幕後結果!$AK$4*幕後結果_最佳化!$W1956)*12/3</f>
        <v>-0.19844178163133952</v>
      </c>
      <c r="AJ955" s="56"/>
      <c r="AK955" s="56"/>
      <c r="AL955" s="56"/>
      <c r="AM955" s="104">
        <v>954</v>
      </c>
      <c r="AN955" s="122">
        <f t="shared" si="183"/>
        <v>0.16413780738216108</v>
      </c>
      <c r="AO955" s="122">
        <f t="shared" si="184"/>
        <v>3.7506975500349315E-2</v>
      </c>
      <c r="AP955" s="122">
        <f t="shared" si="185"/>
        <v>4.3819735521328063E-2</v>
      </c>
      <c r="AQ955" s="122">
        <f t="shared" si="186"/>
        <v>0.25091706504740258</v>
      </c>
      <c r="AR955" s="122">
        <f t="shared" si="187"/>
        <v>0.10066273608519219</v>
      </c>
      <c r="AS955" s="122">
        <f t="shared" si="188"/>
        <v>1.0508594044257573E-2</v>
      </c>
      <c r="AT955" s="122">
        <f t="shared" si="189"/>
        <v>1.0082760452532885E-3</v>
      </c>
      <c r="AU955" s="122">
        <f t="shared" si="190"/>
        <v>6.0987150683034168E-2</v>
      </c>
      <c r="AV955" s="122">
        <f t="shared" si="191"/>
        <v>6.9810640391770859E-2</v>
      </c>
      <c r="AW955" s="122">
        <f t="shared" si="192"/>
        <v>0.26064101929925088</v>
      </c>
      <c r="AX955" s="122">
        <f t="shared" si="193"/>
        <v>1</v>
      </c>
      <c r="AY955" s="122">
        <f>SUMPRODUCT(AN955:AW955,幕後結果_最佳化!$Z$1005:$AI$1005)</f>
        <v>1.8028284868772657E-2</v>
      </c>
      <c r="AZ955" s="122">
        <f>(SUMPRODUCT(AN955:AW955,MMULT(AN955:AW955,幕後結果!$AB$9:$AK$18)))*252</f>
        <v>4.2309285324804512E-2</v>
      </c>
      <c r="BA955" s="122">
        <f t="shared" si="194"/>
        <v>0.20569221017044984</v>
      </c>
      <c r="BB955" s="98">
        <f t="shared" si="195"/>
        <v>-0.12091714659790488</v>
      </c>
      <c r="BC955" s="56"/>
      <c r="BD955" s="56"/>
    </row>
    <row r="956" spans="1:56">
      <c r="A956" s="91">
        <v>955</v>
      </c>
      <c r="B956" s="122">
        <v>0.97579991568213487</v>
      </c>
      <c r="C956" s="122">
        <v>0.46800992700870325</v>
      </c>
      <c r="D956" s="122">
        <v>9.9471066876848369E-3</v>
      </c>
      <c r="E956" s="122">
        <v>0.67197359674223756</v>
      </c>
      <c r="F956" s="122">
        <v>0.38348504261896599</v>
      </c>
      <c r="G956" s="122">
        <v>0.11155065862464508</v>
      </c>
      <c r="H956" s="122">
        <v>0.19100111848767165</v>
      </c>
      <c r="I956" s="122">
        <v>0.99595367862811623</v>
      </c>
      <c r="J956" s="122">
        <v>0.21457916054822168</v>
      </c>
      <c r="K956" s="100">
        <v>0.22149460223479789</v>
      </c>
      <c r="L956" s="101"/>
      <c r="M956" s="102">
        <v>955</v>
      </c>
      <c r="N956" s="125">
        <v>1.9738379807141373</v>
      </c>
      <c r="O956" s="125">
        <v>-8.027334924534732E-2</v>
      </c>
      <c r="P956" s="125">
        <v>-2.3283370508799579</v>
      </c>
      <c r="Q956" s="125">
        <v>0.44536942158222986</v>
      </c>
      <c r="R956" s="125">
        <v>-0.29634046645899415</v>
      </c>
      <c r="S956" s="125">
        <v>-1.2183228311870467</v>
      </c>
      <c r="T956" s="125">
        <v>-0.87421305643203584</v>
      </c>
      <c r="U956" s="122">
        <v>2.6481799839918052</v>
      </c>
      <c r="V956" s="122">
        <v>-0.79063276510365077</v>
      </c>
      <c r="W956" s="94">
        <v>-0.76715526903613451</v>
      </c>
      <c r="X956" s="56"/>
      <c r="Y956" s="95">
        <v>955</v>
      </c>
      <c r="Z956" s="122">
        <f>(幕後結果!$AB$2+幕後結果!$AB$4*幕後結果_最佳化!$N1957)*12/3</f>
        <v>2.402329003408572</v>
      </c>
      <c r="AA956" s="122">
        <f>(幕後結果!$AC$2+幕後結果!$AC$4*幕後結果_最佳化!$O1957)*12/3</f>
        <v>-1.317044154269053</v>
      </c>
      <c r="AB956" s="122">
        <f>(幕後結果!$AD$2+幕後結果!$AD$4*幕後結果_最佳化!$P1957)*12/3</f>
        <v>-0.96751326771506585</v>
      </c>
      <c r="AC956" s="122">
        <f>(幕後結果!$AE$2+幕後結果!$AE$4*幕後結果_最佳化!$Q1957)*12/3</f>
        <v>0.76562661629375695</v>
      </c>
      <c r="AD956" s="122">
        <f>(幕後結果!$AF$2+幕後結果!$AF$4*幕後結果_最佳化!$R1957)*12/3</f>
        <v>-0.55310807733285172</v>
      </c>
      <c r="AE956" s="122">
        <f>(幕後結果!$AG$2+幕後結果!$AG$4*幕後結果_最佳化!$S1957)*12/3</f>
        <v>-0.37132989583461273</v>
      </c>
      <c r="AF956" s="122">
        <f>(幕後結果!$AH$2+幕後結果!$AH$4*幕後結果_最佳化!$T1957)*12/3</f>
        <v>0.58155543344178595</v>
      </c>
      <c r="AG956" s="122">
        <f>(幕後結果!$AI$2+幕後結果!$AI$4*幕後結果_最佳化!$U1957)*12/3</f>
        <v>3.1075242186664567</v>
      </c>
      <c r="AH956" s="122">
        <f>(幕後結果!$AJ$2+幕後結果!$AJ$4*幕後結果_最佳化!$V1957)*12/3</f>
        <v>-0.18362172307997748</v>
      </c>
      <c r="AI956" s="96">
        <f>(幕後結果!$AK$2+幕後結果!$AK$4*幕後結果_最佳化!$W1957)*12/3</f>
        <v>-0.48267429844093029</v>
      </c>
      <c r="AJ956" s="56"/>
      <c r="AK956" s="56"/>
      <c r="AL956" s="56"/>
      <c r="AM956" s="104">
        <v>955</v>
      </c>
      <c r="AN956" s="122">
        <f t="shared" si="183"/>
        <v>1.0262804241234052E-2</v>
      </c>
      <c r="AO956" s="122">
        <f t="shared" si="184"/>
        <v>0.14668660850368956</v>
      </c>
      <c r="AP956" s="122">
        <f t="shared" si="185"/>
        <v>8.8470639554451599E-2</v>
      </c>
      <c r="AQ956" s="122">
        <f t="shared" si="186"/>
        <v>0.14213752006438801</v>
      </c>
      <c r="AR956" s="122">
        <f t="shared" si="187"/>
        <v>8.7055694955477159E-2</v>
      </c>
      <c r="AS956" s="122">
        <f t="shared" si="188"/>
        <v>0.16977470141953094</v>
      </c>
      <c r="AT956" s="122">
        <f t="shared" si="189"/>
        <v>4.8105031114371505E-2</v>
      </c>
      <c r="AU956" s="122">
        <f t="shared" si="190"/>
        <v>0.10337887914325894</v>
      </c>
      <c r="AV956" s="122">
        <f t="shared" si="191"/>
        <v>0.11036977068808503</v>
      </c>
      <c r="AW956" s="122">
        <f t="shared" si="192"/>
        <v>9.3758350315513134E-2</v>
      </c>
      <c r="AX956" s="122">
        <f t="shared" si="193"/>
        <v>0.99999999999999989</v>
      </c>
      <c r="AY956" s="122">
        <f>SUMPRODUCT(AN956:AW956,幕後結果_最佳化!$Z$1005:$AI$1005)</f>
        <v>-4.8878837855987844E-2</v>
      </c>
      <c r="AZ956" s="122">
        <f>(SUMPRODUCT(AN956:AW956,MMULT(AN956:AW956,幕後結果!$AB$9:$AK$18)))*252</f>
        <v>4.9230070816033034E-2</v>
      </c>
      <c r="BA956" s="122">
        <f t="shared" si="194"/>
        <v>0.22187850462817041</v>
      </c>
      <c r="BB956" s="98">
        <f t="shared" si="195"/>
        <v>-0.41364456647025422</v>
      </c>
      <c r="BC956" s="56"/>
      <c r="BD956" s="56"/>
    </row>
    <row r="957" spans="1:56">
      <c r="A957" s="91">
        <v>956</v>
      </c>
      <c r="B957" s="122">
        <v>0.19775608566492076</v>
      </c>
      <c r="C957" s="122">
        <v>0.60955381912371576</v>
      </c>
      <c r="D957" s="122">
        <v>0.54080155451046252</v>
      </c>
      <c r="E957" s="122">
        <v>0.2373761306964044</v>
      </c>
      <c r="F957" s="122">
        <v>0.1583756237537548</v>
      </c>
      <c r="G957" s="122">
        <v>0.17769690613390487</v>
      </c>
      <c r="H957" s="122">
        <v>0.37896905578343265</v>
      </c>
      <c r="I957" s="122">
        <v>5.8932636726754195E-2</v>
      </c>
      <c r="J957" s="122">
        <v>0.8223292297052176</v>
      </c>
      <c r="K957" s="100">
        <v>0.95413542944016561</v>
      </c>
      <c r="L957" s="101"/>
      <c r="M957" s="102">
        <v>956</v>
      </c>
      <c r="N957" s="125">
        <v>-0.84966354584955195</v>
      </c>
      <c r="O957" s="125">
        <v>0.27815632260156187</v>
      </c>
      <c r="P957" s="125">
        <v>0.10245328481096437</v>
      </c>
      <c r="Q957" s="125">
        <v>-0.71476824292280172</v>
      </c>
      <c r="R957" s="125">
        <v>-1.0011563049233374</v>
      </c>
      <c r="S957" s="125">
        <v>-0.92417768427823033</v>
      </c>
      <c r="T957" s="125">
        <v>-0.30818953956912976</v>
      </c>
      <c r="U957" s="122">
        <v>-1.5637968961430109</v>
      </c>
      <c r="V957" s="122">
        <v>0.92427810259731968</v>
      </c>
      <c r="W957" s="94">
        <v>1.686346180340262</v>
      </c>
      <c r="X957" s="56"/>
      <c r="Y957" s="95">
        <v>956</v>
      </c>
      <c r="Z957" s="122">
        <f>(幕後結果!$AB$2+幕後結果!$AB$4*幕後結果_最佳化!$N1958)*12/3</f>
        <v>-1.1031904375067296</v>
      </c>
      <c r="AA957" s="122">
        <f>(幕後結果!$AC$2+幕後結果!$AC$4*幕後結果_最佳化!$O1958)*12/3</f>
        <v>-1.0684220653709935</v>
      </c>
      <c r="AB957" s="122">
        <f>(幕後結果!$AD$2+幕後結果!$AD$4*幕後結果_最佳化!$P1958)*12/3</f>
        <v>0.3234370886895136</v>
      </c>
      <c r="AC957" s="122">
        <f>(幕後結果!$AE$2+幕後結果!$AE$4*幕後結果_最佳化!$Q1958)*12/3</f>
        <v>0.39121302256242213</v>
      </c>
      <c r="AD957" s="122">
        <f>(幕後結果!$AF$2+幕後結果!$AF$4*幕後結果_最佳化!$R1958)*12/3</f>
        <v>-0.73951634230128371</v>
      </c>
      <c r="AE957" s="122">
        <f>(幕後結果!$AG$2+幕後結果!$AG$4*幕後結果_最佳化!$S1958)*12/3</f>
        <v>-0.92470241876274883</v>
      </c>
      <c r="AF957" s="122">
        <f>(幕後結果!$AH$2+幕後結果!$AH$4*幕後結果_最佳化!$T1958)*12/3</f>
        <v>0.58632667792759419</v>
      </c>
      <c r="AG957" s="122">
        <f>(幕後結果!$AI$2+幕後結果!$AI$4*幕後結果_最佳化!$U1958)*12/3</f>
        <v>-3.2982771582517074</v>
      </c>
      <c r="AH957" s="122">
        <f>(幕後結果!$AJ$2+幕後結果!$AJ$4*幕後結果_最佳化!$V1958)*12/3</f>
        <v>0.35777593302045779</v>
      </c>
      <c r="AI957" s="96">
        <f>(幕後結果!$AK$2+幕後結果!$AK$4*幕後結果_最佳化!$W1958)*12/3</f>
        <v>-0.16887140992408653</v>
      </c>
      <c r="AJ957" s="56"/>
      <c r="AK957" s="56"/>
      <c r="AL957" s="56"/>
      <c r="AM957" s="104">
        <v>956</v>
      </c>
      <c r="AN957" s="122">
        <f t="shared" si="183"/>
        <v>0.10567542375977068</v>
      </c>
      <c r="AO957" s="122">
        <f t="shared" si="184"/>
        <v>0.21055322545800353</v>
      </c>
      <c r="AP957" s="122">
        <f t="shared" si="185"/>
        <v>0.11189782979567396</v>
      </c>
      <c r="AQ957" s="122">
        <f t="shared" si="186"/>
        <v>5.4047343567889115E-2</v>
      </c>
      <c r="AR957" s="122">
        <f t="shared" si="187"/>
        <v>3.8755276144195105E-2</v>
      </c>
      <c r="AS957" s="122">
        <f t="shared" si="188"/>
        <v>3.1226121631761132E-2</v>
      </c>
      <c r="AT957" s="122">
        <f t="shared" si="189"/>
        <v>6.509297748957138E-2</v>
      </c>
      <c r="AU957" s="122">
        <f t="shared" si="190"/>
        <v>0.16817164836976345</v>
      </c>
      <c r="AV957" s="122">
        <f t="shared" si="191"/>
        <v>0.13382586010779296</v>
      </c>
      <c r="AW957" s="122">
        <f t="shared" si="192"/>
        <v>8.0754293675578764E-2</v>
      </c>
      <c r="AX957" s="122">
        <f t="shared" si="193"/>
        <v>1.0000000000000002</v>
      </c>
      <c r="AY957" s="122">
        <f>SUMPRODUCT(AN957:AW957,幕後結果_最佳化!$Z$1005:$AI$1005)</f>
        <v>-0.27057172033875432</v>
      </c>
      <c r="AZ957" s="122">
        <f>(SUMPRODUCT(AN957:AW957,MMULT(AN957:AW957,幕後結果!$AB$9:$AK$18)))*252</f>
        <v>5.9560542669458164E-2</v>
      </c>
      <c r="BA957" s="122">
        <f t="shared" si="194"/>
        <v>0.24405028717348021</v>
      </c>
      <c r="BB957" s="98">
        <f t="shared" si="195"/>
        <v>-1.284455445512042</v>
      </c>
      <c r="BC957" s="56"/>
      <c r="BD957" s="56"/>
    </row>
    <row r="958" spans="1:56">
      <c r="A958" s="91">
        <v>957</v>
      </c>
      <c r="B958" s="122">
        <v>0.55230410494064097</v>
      </c>
      <c r="C958" s="122">
        <v>0.84465335702598177</v>
      </c>
      <c r="D958" s="122">
        <v>0.27607649260294975</v>
      </c>
      <c r="E958" s="122">
        <v>0.97930574809403925</v>
      </c>
      <c r="F958" s="122">
        <v>0.24947419461726583</v>
      </c>
      <c r="G958" s="122">
        <v>0.1985990642245965</v>
      </c>
      <c r="H958" s="122">
        <v>0.15569327822717227</v>
      </c>
      <c r="I958" s="122">
        <v>0.4420920945528739</v>
      </c>
      <c r="J958" s="122">
        <v>0.33514078169673533</v>
      </c>
      <c r="K958" s="100">
        <v>0.79719400132513973</v>
      </c>
      <c r="L958" s="101"/>
      <c r="M958" s="102">
        <v>957</v>
      </c>
      <c r="N958" s="125">
        <v>0.13148482516545693</v>
      </c>
      <c r="O958" s="125">
        <v>1.0137683814194793</v>
      </c>
      <c r="P958" s="125">
        <v>-0.59453702632698235</v>
      </c>
      <c r="Q958" s="125">
        <v>2.0396168364015459</v>
      </c>
      <c r="R958" s="125">
        <v>-0.67614531355698537</v>
      </c>
      <c r="S958" s="125">
        <v>-0.84663584408470893</v>
      </c>
      <c r="T958" s="125">
        <v>-1.0123169009749198</v>
      </c>
      <c r="U958" s="122">
        <v>-0.1456671070594826</v>
      </c>
      <c r="V958" s="122">
        <v>-0.42576160991776352</v>
      </c>
      <c r="W958" s="94">
        <v>0.83164031811249761</v>
      </c>
      <c r="X958" s="56"/>
      <c r="Y958" s="95">
        <v>957</v>
      </c>
      <c r="Z958" s="122">
        <f>(幕後結果!$AB$2+幕後結果!$AB$4*幕後結果_最佳化!$N1959)*12/3</f>
        <v>0.11495471193167635</v>
      </c>
      <c r="AA958" s="122">
        <f>(幕後結果!$AC$2+幕後結果!$AC$4*幕後結果_最佳化!$O1959)*12/3</f>
        <v>3.0552146765772781E-2</v>
      </c>
      <c r="AB958" s="122">
        <f>(幕後結果!$AD$2+幕後結果!$AD$4*幕後結果_最佳化!$P1959)*12/3</f>
        <v>9.0097013545052174E-2</v>
      </c>
      <c r="AC958" s="122">
        <f>(幕後結果!$AE$2+幕後結果!$AE$4*幕後結果_最佳化!$Q1959)*12/3</f>
        <v>2.4099791652418703</v>
      </c>
      <c r="AD958" s="122">
        <f>(幕後結果!$AF$2+幕後結果!$AF$4*幕後結果_最佳化!$R1959)*12/3</f>
        <v>-0.31662119642829528</v>
      </c>
      <c r="AE958" s="122">
        <f>(幕後結果!$AG$2+幕後結果!$AG$4*幕後結果_最佳化!$S1959)*12/3</f>
        <v>0.95061586391563979</v>
      </c>
      <c r="AF958" s="122">
        <f>(幕後結果!$AH$2+幕後結果!$AH$4*幕後結果_最佳化!$T1959)*12/3</f>
        <v>-0.10000152338173662</v>
      </c>
      <c r="AG958" s="122">
        <f>(幕後結果!$AI$2+幕後結果!$AI$4*幕後結果_最佳化!$U1959)*12/3</f>
        <v>-1.1935787660207013</v>
      </c>
      <c r="AH958" s="122">
        <f>(幕後結果!$AJ$2+幕後結果!$AJ$4*幕後結果_最佳化!$V1959)*12/3</f>
        <v>-9.4702304285684782E-2</v>
      </c>
      <c r="AI958" s="96">
        <f>(幕後結果!$AK$2+幕後結果!$AK$4*幕後結果_最佳化!$W1959)*12/3</f>
        <v>-5.2015419874179958E-2</v>
      </c>
      <c r="AJ958" s="56"/>
      <c r="AK958" s="56"/>
      <c r="AL958" s="56"/>
      <c r="AM958" s="104">
        <v>957</v>
      </c>
      <c r="AN958" s="122">
        <f t="shared" si="183"/>
        <v>0.14743782479194956</v>
      </c>
      <c r="AO958" s="122">
        <f t="shared" si="184"/>
        <v>0.1692009137702577</v>
      </c>
      <c r="AP958" s="122">
        <f t="shared" si="185"/>
        <v>0.14954246443568614</v>
      </c>
      <c r="AQ958" s="122">
        <f t="shared" si="186"/>
        <v>5.4760834234249392E-2</v>
      </c>
      <c r="AR958" s="122">
        <f t="shared" si="187"/>
        <v>6.2293494274538959E-2</v>
      </c>
      <c r="AS958" s="122">
        <f t="shared" si="188"/>
        <v>4.0624727916154749E-2</v>
      </c>
      <c r="AT958" s="122">
        <f t="shared" si="189"/>
        <v>7.7397232247844908E-2</v>
      </c>
      <c r="AU958" s="122">
        <f t="shared" si="190"/>
        <v>0.12142123087788841</v>
      </c>
      <c r="AV958" s="122">
        <f t="shared" si="191"/>
        <v>6.947926972594537E-2</v>
      </c>
      <c r="AW958" s="122">
        <f t="shared" si="192"/>
        <v>0.10784200772548466</v>
      </c>
      <c r="AX958" s="122">
        <f t="shared" si="193"/>
        <v>1</v>
      </c>
      <c r="AY958" s="122">
        <f>SUMPRODUCT(AN958:AW958,幕後結果_最佳化!$Z$1005:$AI$1005)</f>
        <v>-0.16090725594570601</v>
      </c>
      <c r="AZ958" s="122">
        <f>(SUMPRODUCT(AN958:AW958,MMULT(AN958:AW958,幕後結果!$AB$9:$AK$18)))*252</f>
        <v>5.3948091911571107E-2</v>
      </c>
      <c r="BA958" s="122">
        <f t="shared" si="194"/>
        <v>0.23226728549576478</v>
      </c>
      <c r="BB958" s="98">
        <f t="shared" si="195"/>
        <v>-0.87746862633146105</v>
      </c>
      <c r="BC958" s="56"/>
      <c r="BD958" s="56"/>
    </row>
    <row r="959" spans="1:56">
      <c r="A959" s="91">
        <v>958</v>
      </c>
      <c r="B959" s="122">
        <v>0.23998793301650401</v>
      </c>
      <c r="C959" s="122">
        <v>0.60376480352124728</v>
      </c>
      <c r="D959" s="122">
        <v>0.66260868467230716</v>
      </c>
      <c r="E959" s="122">
        <v>0.13011309132540516</v>
      </c>
      <c r="F959" s="122">
        <v>0.54432992974527683</v>
      </c>
      <c r="G959" s="122">
        <v>0.68287495724223701</v>
      </c>
      <c r="H959" s="122">
        <v>0.52666373815632528</v>
      </c>
      <c r="I959" s="122">
        <v>0.33277869693042272</v>
      </c>
      <c r="J959" s="122">
        <v>0.46958164773002786</v>
      </c>
      <c r="K959" s="100">
        <v>0.12483390408856954</v>
      </c>
      <c r="L959" s="101"/>
      <c r="M959" s="102">
        <v>958</v>
      </c>
      <c r="N959" s="125">
        <v>-0.70634137978916767</v>
      </c>
      <c r="O959" s="125">
        <v>0.2631040363580211</v>
      </c>
      <c r="P959" s="125">
        <v>0.41959323576555235</v>
      </c>
      <c r="Q959" s="125">
        <v>-1.1258566931680816</v>
      </c>
      <c r="R959" s="125">
        <v>0.11134831908733385</v>
      </c>
      <c r="S959" s="125">
        <v>0.47575338165299935</v>
      </c>
      <c r="T959" s="125">
        <v>6.6885918066585559E-2</v>
      </c>
      <c r="U959" s="122">
        <v>-0.4322532048211104</v>
      </c>
      <c r="V959" s="122">
        <v>-7.6321532358275185E-2</v>
      </c>
      <c r="W959" s="94">
        <v>-1.1511566196796186</v>
      </c>
      <c r="X959" s="56"/>
      <c r="Y959" s="95">
        <v>958</v>
      </c>
      <c r="Z959" s="122">
        <f>(幕後結果!$AB$2+幕後結果!$AB$4*幕後結果_最佳化!$N1960)*12/3</f>
        <v>-0.92524874535180057</v>
      </c>
      <c r="AA959" s="122">
        <f>(幕後結果!$AC$2+幕後結果!$AC$4*幕後結果_最佳化!$O1960)*12/3</f>
        <v>-1.076712656575491</v>
      </c>
      <c r="AB959" s="122">
        <f>(幕後結果!$AD$2+幕後結果!$AD$4*幕後結果_最佳化!$P1960)*12/3</f>
        <v>0.63970009393977945</v>
      </c>
      <c r="AC959" s="122">
        <f>(幕後結果!$AE$2+幕後結果!$AE$4*幕後結果_最佳化!$Q1960)*12/3</f>
        <v>0.17380504725664914</v>
      </c>
      <c r="AD959" s="122">
        <f>(幕後結果!$AF$2+幕後結果!$AF$4*幕後結果_最佳化!$R1960)*12/3</f>
        <v>-1.7683178402332356E-3</v>
      </c>
      <c r="AE959" s="122">
        <f>(幕後結果!$AG$2+幕後結果!$AG$4*幕後結果_最佳化!$S1960)*12/3</f>
        <v>6.3806227987031783E-2</v>
      </c>
      <c r="AF959" s="122">
        <f>(幕後結果!$AH$2+幕後結果!$AH$4*幕後結果_最佳化!$T1960)*12/3</f>
        <v>1.222205070501899</v>
      </c>
      <c r="AG959" s="122">
        <f>(幕後結果!$AI$2+幕後結果!$AI$4*幕後結果_最佳化!$U1960)*12/3</f>
        <v>-1.6582092832027504</v>
      </c>
      <c r="AH959" s="122">
        <f>(幕後結果!$AJ$2+幕後結果!$AJ$4*幕後結果_最佳化!$V1960)*12/3</f>
        <v>3.5205069980457221E-3</v>
      </c>
      <c r="AI959" s="96">
        <f>(幕後結果!$AK$2+幕後結果!$AK$4*幕後結果_最佳化!$W1960)*12/3</f>
        <v>-1.0971647368193056</v>
      </c>
      <c r="AJ959" s="56"/>
      <c r="AK959" s="56"/>
      <c r="AL959" s="56"/>
      <c r="AM959" s="104">
        <v>958</v>
      </c>
      <c r="AN959" s="122">
        <f t="shared" si="183"/>
        <v>8.9631956062416127E-2</v>
      </c>
      <c r="AO959" s="122">
        <f t="shared" si="184"/>
        <v>6.7364867008157095E-2</v>
      </c>
      <c r="AP959" s="122">
        <f t="shared" si="185"/>
        <v>0.17474469183641952</v>
      </c>
      <c r="AQ959" s="122">
        <f t="shared" si="186"/>
        <v>0.14190544306909636</v>
      </c>
      <c r="AR959" s="122">
        <f t="shared" si="187"/>
        <v>0.16002136635211539</v>
      </c>
      <c r="AS959" s="122">
        <f t="shared" si="188"/>
        <v>8.759840863785566E-2</v>
      </c>
      <c r="AT959" s="122">
        <f t="shared" si="189"/>
        <v>3.7624208696868722E-2</v>
      </c>
      <c r="AU959" s="122">
        <f t="shared" si="190"/>
        <v>2.4440670481801888E-2</v>
      </c>
      <c r="AV959" s="122">
        <f t="shared" si="191"/>
        <v>0.15344731713659901</v>
      </c>
      <c r="AW959" s="122">
        <f t="shared" si="192"/>
        <v>6.3221070718670613E-2</v>
      </c>
      <c r="AX959" s="122">
        <f t="shared" si="193"/>
        <v>1.0000000000000002</v>
      </c>
      <c r="AY959" s="122">
        <f>SUMPRODUCT(AN959:AW959,幕後結果_最佳化!$Z$1005:$AI$1005)</f>
        <v>0.13715743628617186</v>
      </c>
      <c r="AZ959" s="122">
        <f>(SUMPRODUCT(AN959:AW959,MMULT(AN959:AW959,幕後結果!$AB$9:$AK$18)))*252</f>
        <v>4.3245029580470461E-2</v>
      </c>
      <c r="BA959" s="122">
        <f t="shared" si="194"/>
        <v>0.20795439302998736</v>
      </c>
      <c r="BB959" s="98">
        <f t="shared" si="195"/>
        <v>0.45326013513251334</v>
      </c>
      <c r="BC959" s="56"/>
      <c r="BD959" s="56"/>
    </row>
    <row r="960" spans="1:56">
      <c r="A960" s="91">
        <v>959</v>
      </c>
      <c r="B960" s="122">
        <v>0.78054023128296657</v>
      </c>
      <c r="C960" s="122">
        <v>0.72501022107956703</v>
      </c>
      <c r="D960" s="122">
        <v>0.59494403531897611</v>
      </c>
      <c r="E960" s="122">
        <v>0.54066686609787884</v>
      </c>
      <c r="F960" s="122">
        <v>0.35217649568943266</v>
      </c>
      <c r="G960" s="122">
        <v>3.239032410822329E-2</v>
      </c>
      <c r="H960" s="122">
        <v>0.76981278284355192</v>
      </c>
      <c r="I960" s="122">
        <v>0.41497728730693173</v>
      </c>
      <c r="J960" s="122">
        <v>0.82367247074485661</v>
      </c>
      <c r="K960" s="100">
        <v>0.68907397847126095</v>
      </c>
      <c r="L960" s="101"/>
      <c r="M960" s="102">
        <v>959</v>
      </c>
      <c r="N960" s="125">
        <v>0.77401903053116938</v>
      </c>
      <c r="O960" s="125">
        <v>0.59779075844898966</v>
      </c>
      <c r="P960" s="125">
        <v>0.24028163733893601</v>
      </c>
      <c r="Q960" s="125">
        <v>0.10211390035253289</v>
      </c>
      <c r="R960" s="125">
        <v>-0.37945099087356571</v>
      </c>
      <c r="S960" s="125">
        <v>-1.846768850557353</v>
      </c>
      <c r="T960" s="125">
        <v>0.738230429888179</v>
      </c>
      <c r="U960" s="122">
        <v>-0.21475982808053334</v>
      </c>
      <c r="V960" s="122">
        <v>0.92945167445277199</v>
      </c>
      <c r="W960" s="94">
        <v>0.49322722522024132</v>
      </c>
      <c r="X960" s="56"/>
      <c r="Y960" s="95">
        <v>959</v>
      </c>
      <c r="Z960" s="122">
        <f>(幕後結果!$AB$2+幕後結果!$AB$4*幕後結果_最佳化!$N1961)*12/3</f>
        <v>0.91269330961674555</v>
      </c>
      <c r="AA960" s="122">
        <f>(幕後結果!$AC$2+幕後結果!$AC$4*幕後結果_最佳化!$O1961)*12/3</f>
        <v>-0.4868687221681996</v>
      </c>
      <c r="AB960" s="122">
        <f>(幕後結果!$AD$2+幕後結果!$AD$4*幕後結果_最佳化!$P1961)*12/3</f>
        <v>0.9642748414958443</v>
      </c>
      <c r="AC960" s="122">
        <f>(幕後結果!$AE$2+幕後結果!$AE$4*幕後結果_最佳化!$Q1961)*12/3</f>
        <v>1.1680880830688567</v>
      </c>
      <c r="AD960" s="122">
        <f>(幕後結果!$AF$2+幕後結果!$AF$4*幕後結果_最佳化!$R1961)*12/3</f>
        <v>-0.26726084009951601</v>
      </c>
      <c r="AE960" s="122">
        <f>(幕後結果!$AG$2+幕後結果!$AG$4*幕後結果_最佳化!$S1961)*12/3</f>
        <v>-0.6335498642134223</v>
      </c>
      <c r="AF960" s="122">
        <f>(幕後結果!$AH$2+幕後結果!$AH$4*幕後結果_最佳化!$T1961)*12/3</f>
        <v>2.0343248781341527</v>
      </c>
      <c r="AG960" s="122">
        <f>(幕後結果!$AI$2+幕後結果!$AI$4*幕後結果_最佳化!$U1961)*12/3</f>
        <v>-0.87660770832642709</v>
      </c>
      <c r="AH960" s="122">
        <f>(幕後結果!$AJ$2+幕後結果!$AJ$4*幕後結果_最佳化!$V1961)*12/3</f>
        <v>1.2389886943817954</v>
      </c>
      <c r="AI960" s="96">
        <f>(幕後結果!$AK$2+幕後結果!$AK$4*幕後結果_最佳化!$W1961)*12/3</f>
        <v>-8.5279052900386842E-2</v>
      </c>
      <c r="AJ960" s="56"/>
      <c r="AK960" s="56"/>
      <c r="AL960" s="56"/>
      <c r="AM960" s="104">
        <v>959</v>
      </c>
      <c r="AN960" s="122">
        <f t="shared" si="183"/>
        <v>2.6650182138917265E-2</v>
      </c>
      <c r="AO960" s="122">
        <f t="shared" si="184"/>
        <v>5.5227958764508665E-2</v>
      </c>
      <c r="AP960" s="122">
        <f t="shared" si="185"/>
        <v>0.1549306534506785</v>
      </c>
      <c r="AQ960" s="122">
        <f t="shared" si="186"/>
        <v>0.16155162590563032</v>
      </c>
      <c r="AR960" s="122">
        <f t="shared" si="187"/>
        <v>0.14051564157051441</v>
      </c>
      <c r="AS960" s="122">
        <f t="shared" si="188"/>
        <v>1.1467487430544151E-2</v>
      </c>
      <c r="AT960" s="122">
        <f t="shared" si="189"/>
        <v>5.3844071137644535E-2</v>
      </c>
      <c r="AU960" s="122">
        <f t="shared" si="190"/>
        <v>0.15544915224233405</v>
      </c>
      <c r="AV960" s="122">
        <f t="shared" si="191"/>
        <v>0.12750944819815307</v>
      </c>
      <c r="AW960" s="122">
        <f t="shared" si="192"/>
        <v>0.11285377916107488</v>
      </c>
      <c r="AX960" s="122">
        <f t="shared" si="193"/>
        <v>0.99999999999999978</v>
      </c>
      <c r="AY960" s="122">
        <f>SUMPRODUCT(AN960:AW960,幕後結果_最佳化!$Z$1005:$AI$1005)</f>
        <v>2.0006370847920132E-2</v>
      </c>
      <c r="AZ960" s="122">
        <f>(SUMPRODUCT(AN960:AW960,MMULT(AN960:AW960,幕後結果!$AB$9:$AK$18)))*252</f>
        <v>4.0509448115189042E-2</v>
      </c>
      <c r="BA960" s="122">
        <f t="shared" si="194"/>
        <v>0.20126959063700867</v>
      </c>
      <c r="BB960" s="98">
        <f t="shared" si="195"/>
        <v>-0.11374609090038203</v>
      </c>
      <c r="BC960" s="56"/>
      <c r="BD960" s="56"/>
    </row>
    <row r="961" spans="1:56">
      <c r="A961" s="91">
        <v>960</v>
      </c>
      <c r="B961" s="122">
        <v>0.15631027150076027</v>
      </c>
      <c r="C961" s="122">
        <v>0.72557473255293559</v>
      </c>
      <c r="D961" s="122">
        <v>0.65506862616771322</v>
      </c>
      <c r="E961" s="122">
        <v>0.75609233057331582</v>
      </c>
      <c r="F961" s="122">
        <v>0.55448299092368103</v>
      </c>
      <c r="G961" s="122">
        <v>0.40762346314583797</v>
      </c>
      <c r="H961" s="122">
        <v>0.26333670157761135</v>
      </c>
      <c r="I961" s="122">
        <v>0.26725840572807469</v>
      </c>
      <c r="J961" s="122">
        <v>0.24711581979898756</v>
      </c>
      <c r="K961" s="100">
        <v>0.43878440497678595</v>
      </c>
      <c r="L961" s="101"/>
      <c r="M961" s="102">
        <v>960</v>
      </c>
      <c r="N961" s="125">
        <v>-1.0097386018511212</v>
      </c>
      <c r="O961" s="125">
        <v>0.59948346242146167</v>
      </c>
      <c r="P961" s="125">
        <v>0.39904133472014075</v>
      </c>
      <c r="Q961" s="125">
        <v>0.6937877295239635</v>
      </c>
      <c r="R961" s="125">
        <v>0.13699592243115527</v>
      </c>
      <c r="S961" s="125">
        <v>-0.23366259820575275</v>
      </c>
      <c r="T961" s="125">
        <v>-0.63309224967989819</v>
      </c>
      <c r="U961" s="122">
        <v>-0.62112586634071676</v>
      </c>
      <c r="V961" s="122">
        <v>-0.68359389692196126</v>
      </c>
      <c r="W961" s="94">
        <v>-0.1540519047290069</v>
      </c>
      <c r="X961" s="56"/>
      <c r="Y961" s="95">
        <v>960</v>
      </c>
      <c r="Z961" s="122">
        <f>(幕後結果!$AB$2+幕後結果!$AB$4*幕後結果_最佳化!$N1962)*12/3</f>
        <v>-1.3019316868171358</v>
      </c>
      <c r="AA961" s="122">
        <f>(幕後結果!$AC$2+幕後結果!$AC$4*幕後結果_最佳化!$O1962)*12/3</f>
        <v>-0.63951796608915645</v>
      </c>
      <c r="AB961" s="122">
        <f>(幕後結果!$AD$2+幕後結果!$AD$4*幕後結果_最佳化!$P1962)*12/3</f>
        <v>0.56469005070341338</v>
      </c>
      <c r="AC961" s="122">
        <f>(幕後結果!$AE$2+幕後結果!$AE$4*幕後結果_最佳化!$Q1962)*12/3</f>
        <v>1.5286120584882139</v>
      </c>
      <c r="AD961" s="122">
        <f>(幕後結果!$AF$2+幕後結果!$AF$4*幕後結果_最佳化!$R1962)*12/3</f>
        <v>0.21327916515565828</v>
      </c>
      <c r="AE961" s="122">
        <f>(幕後結果!$AG$2+幕後結果!$AG$4*幕後結果_最佳化!$S1962)*12/3</f>
        <v>0.56944128498465652</v>
      </c>
      <c r="AF961" s="122">
        <f>(幕後結果!$AH$2+幕後結果!$AH$4*幕後結果_最佳化!$T1962)*12/3</f>
        <v>0.36095654162044233</v>
      </c>
      <c r="AG961" s="122">
        <f>(幕後結果!$AI$2+幕後結果!$AI$4*幕後結果_最佳化!$U1962)*12/3</f>
        <v>-2.1137737532929739</v>
      </c>
      <c r="AH961" s="122">
        <f>(幕後結果!$AJ$2+幕後結果!$AJ$4*幕後結果_最佳化!$V1962)*12/3</f>
        <v>-0.47153706675714746</v>
      </c>
      <c r="AI961" s="96">
        <f>(幕後結果!$AK$2+幕後結果!$AK$4*幕後結果_最佳化!$W1962)*12/3</f>
        <v>-0.69091638542533984</v>
      </c>
      <c r="AJ961" s="56"/>
      <c r="AK961" s="56"/>
      <c r="AL961" s="56"/>
      <c r="AM961" s="104">
        <v>960</v>
      </c>
      <c r="AN961" s="122">
        <f t="shared" si="183"/>
        <v>0.16803872795743607</v>
      </c>
      <c r="AO961" s="122">
        <f t="shared" si="184"/>
        <v>5.6595811132277518E-2</v>
      </c>
      <c r="AP961" s="122">
        <f t="shared" si="185"/>
        <v>9.9111378125571997E-2</v>
      </c>
      <c r="AQ961" s="122">
        <f t="shared" si="186"/>
        <v>0.14649755894490643</v>
      </c>
      <c r="AR961" s="122">
        <f t="shared" si="187"/>
        <v>6.332327683693463E-2</v>
      </c>
      <c r="AS961" s="122">
        <f t="shared" si="188"/>
        <v>0.12418433095894434</v>
      </c>
      <c r="AT961" s="122">
        <f t="shared" si="189"/>
        <v>8.8886239925789409E-2</v>
      </c>
      <c r="AU961" s="122">
        <f t="shared" si="190"/>
        <v>0.17014403567487799</v>
      </c>
      <c r="AV961" s="122">
        <f t="shared" si="191"/>
        <v>7.3422687674247436E-2</v>
      </c>
      <c r="AW961" s="122">
        <f t="shared" si="192"/>
        <v>9.7959527690140089E-3</v>
      </c>
      <c r="AX961" s="122">
        <f t="shared" si="193"/>
        <v>0.99999999999999978</v>
      </c>
      <c r="AY961" s="122">
        <f>SUMPRODUCT(AN961:AW961,幕後結果_最佳化!$Z$1005:$AI$1005)</f>
        <v>9.5831108409286547E-2</v>
      </c>
      <c r="AZ961" s="122">
        <f>(SUMPRODUCT(AN961:AW961,MMULT(AN961:AW961,幕後結果!$AB$9:$AK$18)))*252</f>
        <v>5.5007062530278338E-2</v>
      </c>
      <c r="BA961" s="122">
        <f t="shared" si="194"/>
        <v>0.23453584487297105</v>
      </c>
      <c r="BB961" s="98">
        <f t="shared" si="195"/>
        <v>0.22568451503843692</v>
      </c>
      <c r="BC961" s="56"/>
      <c r="BD961" s="56"/>
    </row>
    <row r="962" spans="1:56">
      <c r="A962" s="91">
        <v>961</v>
      </c>
      <c r="B962" s="122">
        <v>0.75758960277432053</v>
      </c>
      <c r="C962" s="122">
        <v>0.50871394877870846</v>
      </c>
      <c r="D962" s="122">
        <v>0.23691080802073627</v>
      </c>
      <c r="E962" s="122">
        <v>0.8245132933711492</v>
      </c>
      <c r="F962" s="122">
        <v>9.0269438824549519E-2</v>
      </c>
      <c r="G962" s="122">
        <v>9.4095277744728367E-2</v>
      </c>
      <c r="H962" s="122">
        <v>0.60156787381808607</v>
      </c>
      <c r="I962" s="122">
        <v>0.4160206921125329</v>
      </c>
      <c r="J962" s="122">
        <v>0.9197310325820629</v>
      </c>
      <c r="K962" s="100">
        <v>0.39199159927853011</v>
      </c>
      <c r="L962" s="101"/>
      <c r="M962" s="102">
        <v>961</v>
      </c>
      <c r="N962" s="125">
        <v>0.69857000489247578</v>
      </c>
      <c r="O962" s="125">
        <v>2.1844367537474926E-2</v>
      </c>
      <c r="P962" s="125">
        <v>-0.71627490996535903</v>
      </c>
      <c r="Q962" s="125">
        <v>0.93270284947515525</v>
      </c>
      <c r="R962" s="125">
        <v>-1.3390976738998641</v>
      </c>
      <c r="S962" s="125">
        <v>-1.3159508034230973</v>
      </c>
      <c r="T962" s="125">
        <v>0.25740744997183213</v>
      </c>
      <c r="U962" s="122">
        <v>-0.21208415087829222</v>
      </c>
      <c r="V962" s="122">
        <v>1.4032646517509555</v>
      </c>
      <c r="W962" s="94">
        <v>-0.27413197972578418</v>
      </c>
      <c r="X962" s="56"/>
      <c r="Y962" s="95">
        <v>961</v>
      </c>
      <c r="Z962" s="122">
        <f>(幕後結果!$AB$2+幕後結果!$AB$4*幕後結果_最佳化!$N1963)*12/3</f>
        <v>0.81901954189031212</v>
      </c>
      <c r="AA962" s="122">
        <f>(幕後結果!$AC$2+幕後結果!$AC$4*幕後結果_最佳化!$O1963)*12/3</f>
        <v>-1.287120245459072</v>
      </c>
      <c r="AB962" s="122">
        <f>(幕後結果!$AD$2+幕後結果!$AD$4*幕後結果_最佳化!$P1963)*12/3</f>
        <v>5.4729518253377907E-2</v>
      </c>
      <c r="AC962" s="122">
        <f>(幕後結果!$AE$2+幕後結果!$AE$4*幕後結果_最佳化!$Q1963)*12/3</f>
        <v>1.4407497407376688</v>
      </c>
      <c r="AD962" s="122">
        <f>(幕後結果!$AF$2+幕後結果!$AF$4*幕後結果_最佳化!$R1963)*12/3</f>
        <v>-0.9970686127937326</v>
      </c>
      <c r="AE962" s="122">
        <f>(幕後結果!$AG$2+幕後結果!$AG$4*幕後結果_最佳化!$S1963)*12/3</f>
        <v>-0.22320293030391347</v>
      </c>
      <c r="AF962" s="122">
        <f>(幕後結果!$AH$2+幕後結果!$AH$4*幕後結果_最佳化!$T1963)*12/3</f>
        <v>1.1793656790464635</v>
      </c>
      <c r="AG962" s="122">
        <f>(幕後結果!$AI$2+幕後結果!$AI$4*幕後結果_最佳化!$U1963)*12/3</f>
        <v>-1.0333654591134716</v>
      </c>
      <c r="AH962" s="122">
        <f>(幕後結果!$AJ$2+幕後結果!$AJ$4*幕後結果_最佳化!$V1963)*12/3</f>
        <v>1.1037459643867507</v>
      </c>
      <c r="AI962" s="96">
        <f>(幕後結果!$AK$2+幕後結果!$AK$4*幕後結果_最佳化!$W1963)*12/3</f>
        <v>-0.6181695803063012</v>
      </c>
      <c r="AJ962" s="56"/>
      <c r="AK962" s="56"/>
      <c r="AL962" s="56"/>
      <c r="AM962" s="104">
        <v>961</v>
      </c>
      <c r="AN962" s="122">
        <f t="shared" si="183"/>
        <v>6.9377742951982235E-2</v>
      </c>
      <c r="AO962" s="122">
        <f t="shared" si="184"/>
        <v>0.14089335861595906</v>
      </c>
      <c r="AP962" s="122">
        <f t="shared" si="185"/>
        <v>0.11954856115764459</v>
      </c>
      <c r="AQ962" s="122">
        <f t="shared" si="186"/>
        <v>0.13204559654456141</v>
      </c>
      <c r="AR962" s="122">
        <f t="shared" si="187"/>
        <v>4.8872855220846279E-2</v>
      </c>
      <c r="AS962" s="122">
        <f t="shared" si="188"/>
        <v>6.2518709539112205E-2</v>
      </c>
      <c r="AT962" s="122">
        <f t="shared" si="189"/>
        <v>0.12094641375579532</v>
      </c>
      <c r="AU962" s="122">
        <f t="shared" si="190"/>
        <v>5.6703467669702072E-2</v>
      </c>
      <c r="AV962" s="122">
        <f t="shared" si="191"/>
        <v>0.1291383013232317</v>
      </c>
      <c r="AW962" s="122">
        <f t="shared" si="192"/>
        <v>0.11995499322116518</v>
      </c>
      <c r="AX962" s="122">
        <f t="shared" si="193"/>
        <v>1</v>
      </c>
      <c r="AY962" s="122">
        <f>SUMPRODUCT(AN962:AW962,幕後結果_最佳化!$Z$1005:$AI$1005)</f>
        <v>4.8128350897542756E-2</v>
      </c>
      <c r="AZ962" s="122">
        <f>(SUMPRODUCT(AN962:AW962,MMULT(AN962:AW962,幕後結果!$AB$9:$AK$18)))*252</f>
        <v>4.5465571247406404E-2</v>
      </c>
      <c r="BA962" s="122">
        <f t="shared" si="194"/>
        <v>0.21322657256403668</v>
      </c>
      <c r="BB962" s="98">
        <f t="shared" si="195"/>
        <v>2.4520165731091347E-2</v>
      </c>
      <c r="BC962" s="56"/>
      <c r="BD962" s="56"/>
    </row>
    <row r="963" spans="1:56">
      <c r="A963" s="91">
        <v>962</v>
      </c>
      <c r="B963" s="122">
        <v>0.4507327110458319</v>
      </c>
      <c r="C963" s="122">
        <v>0.26038476611500849</v>
      </c>
      <c r="D963" s="122">
        <v>5.5128781528748894E-2</v>
      </c>
      <c r="E963" s="122">
        <v>4.9570197309648512E-2</v>
      </c>
      <c r="F963" s="122">
        <v>0.73013421984609694</v>
      </c>
      <c r="G963" s="122">
        <v>0.25489154466137287</v>
      </c>
      <c r="H963" s="122">
        <v>0.98962109673354037</v>
      </c>
      <c r="I963" s="122">
        <v>0.45673169258232416</v>
      </c>
      <c r="J963" s="122">
        <v>0.13410671839735766</v>
      </c>
      <c r="K963" s="100">
        <v>0.40662401987139196</v>
      </c>
      <c r="L963" s="101"/>
      <c r="M963" s="102">
        <v>962</v>
      </c>
      <c r="N963" s="125">
        <v>-0.12381036852121363</v>
      </c>
      <c r="O963" s="125">
        <v>-0.64215964488319055</v>
      </c>
      <c r="P963" s="125">
        <v>-1.5970365370543487</v>
      </c>
      <c r="Q963" s="125">
        <v>-1.6490353413984913</v>
      </c>
      <c r="R963" s="125">
        <v>0.61321897427899796</v>
      </c>
      <c r="S963" s="125">
        <v>-0.65917548187111308</v>
      </c>
      <c r="T963" s="125">
        <v>2.3123608392980124</v>
      </c>
      <c r="U963" s="122">
        <v>-0.10867107448873511</v>
      </c>
      <c r="V963" s="122">
        <v>-1.1071861906120348</v>
      </c>
      <c r="W963" s="94">
        <v>-0.23623794120370531</v>
      </c>
      <c r="X963" s="56"/>
      <c r="Y963" s="95">
        <v>962</v>
      </c>
      <c r="Z963" s="122">
        <f>(幕後結果!$AB$2+幕後結果!$AB$4*幕後結果_最佳化!$N1964)*12/3</f>
        <v>-0.20200713711327181</v>
      </c>
      <c r="AA963" s="122">
        <f>(幕後結果!$AC$2+幕後結果!$AC$4*幕後結果_最佳化!$O1964)*12/3</f>
        <v>-2.2736187782681849</v>
      </c>
      <c r="AB963" s="122">
        <f>(幕後結果!$AD$2+幕後結果!$AD$4*幕後結果_最佳化!$P1964)*12/3</f>
        <v>-1.0230866291634966</v>
      </c>
      <c r="AC963" s="122">
        <f>(幕後結果!$AE$2+幕後結果!$AE$4*幕後結果_最佳化!$Q1964)*12/3</f>
        <v>-0.8029094072972196</v>
      </c>
      <c r="AD963" s="122">
        <f>(幕後結果!$AF$2+幕後結果!$AF$4*幕後結果_最佳化!$R1964)*12/3</f>
        <v>-2.5593754910295127E-2</v>
      </c>
      <c r="AE963" s="122">
        <f>(幕後結果!$AG$2+幕後結果!$AG$4*幕後結果_最佳化!$S1964)*12/3</f>
        <v>-1.4849767977585013</v>
      </c>
      <c r="AF963" s="122">
        <f>(幕後結果!$AH$2+幕後結果!$AH$4*幕後結果_最佳化!$T1964)*12/3</f>
        <v>3.4969341957397986</v>
      </c>
      <c r="AG963" s="122">
        <f>(幕後結果!$AI$2+幕後結果!$AI$4*幕後結果_最佳化!$U1964)*12/3</f>
        <v>-0.86787557141996119</v>
      </c>
      <c r="AH963" s="122">
        <f>(幕後結果!$AJ$2+幕後結果!$AJ$4*幕後結果_最佳化!$V1964)*12/3</f>
        <v>-0.59019502286580394</v>
      </c>
      <c r="AI963" s="96">
        <f>(幕後結果!$AK$2+幕後結果!$AK$4*幕後結果_最佳化!$W1964)*12/3</f>
        <v>-0.62817700277803046</v>
      </c>
      <c r="AJ963" s="56"/>
      <c r="AK963" s="56"/>
      <c r="AL963" s="56"/>
      <c r="AM963" s="104">
        <v>962</v>
      </c>
      <c r="AN963" s="122">
        <f t="shared" si="183"/>
        <v>7.3870272716680133E-2</v>
      </c>
      <c r="AO963" s="122">
        <f t="shared" si="184"/>
        <v>3.1855232919285797E-2</v>
      </c>
      <c r="AP963" s="122">
        <f t="shared" si="185"/>
        <v>0.15819110121146707</v>
      </c>
      <c r="AQ963" s="122">
        <f t="shared" si="186"/>
        <v>0.14250800117249304</v>
      </c>
      <c r="AR963" s="122">
        <f t="shared" si="187"/>
        <v>1.9879416343892693E-2</v>
      </c>
      <c r="AS963" s="122">
        <f t="shared" si="188"/>
        <v>8.7995867925291085E-2</v>
      </c>
      <c r="AT963" s="122">
        <f t="shared" si="189"/>
        <v>0.10645790193162351</v>
      </c>
      <c r="AU963" s="122">
        <f t="shared" si="190"/>
        <v>8.6888344976467524E-2</v>
      </c>
      <c r="AV963" s="122">
        <f t="shared" si="191"/>
        <v>0.11254055594800014</v>
      </c>
      <c r="AW963" s="122">
        <f t="shared" si="192"/>
        <v>0.17981330485479918</v>
      </c>
      <c r="AX963" s="122">
        <f t="shared" si="193"/>
        <v>1.0000000000000002</v>
      </c>
      <c r="AY963" s="122">
        <f>SUMPRODUCT(AN963:AW963,幕後結果_最佳化!$Z$1005:$AI$1005)</f>
        <v>0.16485371419988432</v>
      </c>
      <c r="AZ963" s="122">
        <f>(SUMPRODUCT(AN963:AW963,MMULT(AN963:AW963,幕後結果!$AB$9:$AK$18)))*252</f>
        <v>4.261659565527378E-2</v>
      </c>
      <c r="BA963" s="122">
        <f t="shared" si="194"/>
        <v>0.20643787359705529</v>
      </c>
      <c r="BB963" s="98">
        <f t="shared" si="195"/>
        <v>0.59075261760312914</v>
      </c>
      <c r="BC963" s="56"/>
      <c r="BD963" s="56"/>
    </row>
    <row r="964" spans="1:56">
      <c r="A964" s="91">
        <v>963</v>
      </c>
      <c r="B964" s="122">
        <v>0.63191395612987522</v>
      </c>
      <c r="C964" s="122">
        <v>0.50619406521834898</v>
      </c>
      <c r="D964" s="122">
        <v>0.81716268757551425</v>
      </c>
      <c r="E964" s="122">
        <v>0.91443329028305254</v>
      </c>
      <c r="F964" s="122">
        <v>0.21629628720092287</v>
      </c>
      <c r="G964" s="122">
        <v>0.9529565824914048</v>
      </c>
      <c r="H964" s="122">
        <v>0.2351709129330668</v>
      </c>
      <c r="I964" s="122">
        <v>0.68977193868770215</v>
      </c>
      <c r="J964" s="122">
        <v>0.47218751147563731</v>
      </c>
      <c r="K964" s="100">
        <v>0.74187692750508027</v>
      </c>
      <c r="L964" s="101"/>
      <c r="M964" s="102">
        <v>963</v>
      </c>
      <c r="N964" s="125">
        <v>0.33692679216272814</v>
      </c>
      <c r="O964" s="125">
        <v>1.5526842864581614E-2</v>
      </c>
      <c r="P964" s="125">
        <v>0.90460511447652814</v>
      </c>
      <c r="Q964" s="125">
        <v>1.3685709832495689</v>
      </c>
      <c r="R964" s="125">
        <v>-0.78476293685972287</v>
      </c>
      <c r="S964" s="125">
        <v>1.6742227243703525</v>
      </c>
      <c r="T964" s="125">
        <v>-0.72192298983836511</v>
      </c>
      <c r="U964" s="122">
        <v>0.49520400672489706</v>
      </c>
      <c r="V964" s="122">
        <v>-6.9772139031437197E-2</v>
      </c>
      <c r="W964" s="94">
        <v>0.64914269889048681</v>
      </c>
      <c r="X964" s="56"/>
      <c r="Y964" s="95">
        <v>963</v>
      </c>
      <c r="Z964" s="122">
        <f>(幕後結果!$AB$2+幕後結果!$AB$4*幕後結果_最佳化!$N1965)*12/3</f>
        <v>0.37002126759431908</v>
      </c>
      <c r="AA964" s="122">
        <f>(幕後結果!$AC$2+幕後結果!$AC$4*幕後結果_最佳化!$O1965)*12/3</f>
        <v>-1.3272476523898855</v>
      </c>
      <c r="AB964" s="122">
        <f>(幕後結果!$AD$2+幕後結果!$AD$4*幕後結果_最佳化!$P1965)*12/3</f>
        <v>1.3487613538864049</v>
      </c>
      <c r="AC964" s="122">
        <f>(幕後結果!$AE$2+幕後結果!$AE$4*幕後結果_最佳化!$Q1965)*12/3</f>
        <v>2.1162892098818635</v>
      </c>
      <c r="AD964" s="122">
        <f>(幕後結果!$AF$2+幕後結果!$AF$4*幕後結果_最佳化!$R1965)*12/3</f>
        <v>-0.41727235281758662</v>
      </c>
      <c r="AE964" s="122">
        <f>(幕後結果!$AG$2+幕後結果!$AG$4*幕後結果_最佳化!$S1965)*12/3</f>
        <v>2.4732785223957507</v>
      </c>
      <c r="AF964" s="122">
        <f>(幕後結果!$AH$2+幕後結果!$AH$4*幕後結果_最佳化!$T1965)*12/3</f>
        <v>0.26878281064797005</v>
      </c>
      <c r="AG964" s="122">
        <f>(幕後結果!$AI$2+幕後結果!$AI$4*幕後結果_最佳化!$U1965)*12/3</f>
        <v>-0.19585855762831461</v>
      </c>
      <c r="AH964" s="122">
        <f>(幕後結果!$AJ$2+幕後結果!$AJ$4*幕後結果_最佳化!$V1965)*12/3</f>
        <v>0.1215358962712229</v>
      </c>
      <c r="AI964" s="96">
        <f>(幕後結果!$AK$2+幕後結果!$AK$4*幕後結果_最佳化!$W1965)*12/3</f>
        <v>-1.5875969779387655E-2</v>
      </c>
      <c r="AJ964" s="56"/>
      <c r="AK964" s="56"/>
      <c r="AL964" s="56"/>
      <c r="AM964" s="104">
        <v>963</v>
      </c>
      <c r="AN964" s="122">
        <f t="shared" ref="AN964:AN1001" si="196">B1965/SUM($B1965:$K1965)</f>
        <v>9.9489306583687848E-2</v>
      </c>
      <c r="AO964" s="122">
        <f t="shared" ref="AO964:AO1001" si="197">C1965/SUM($B1965:$K1965)</f>
        <v>2.8783923196795153E-2</v>
      </c>
      <c r="AP964" s="122">
        <f t="shared" ref="AP964:AP1001" si="198">D1965/SUM($B1965:$K1965)</f>
        <v>2.0262300212618291E-2</v>
      </c>
      <c r="AQ964" s="122">
        <f t="shared" ref="AQ964:AQ1001" si="199">E1965/SUM($B1965:$K1965)</f>
        <v>6.5533950873705504E-2</v>
      </c>
      <c r="AR964" s="122">
        <f t="shared" ref="AR964:AR1001" si="200">F1965/SUM($B1965:$K1965)</f>
        <v>0.1386245153191101</v>
      </c>
      <c r="AS964" s="122">
        <f t="shared" ref="AS964:AS1001" si="201">G1965/SUM($B1965:$K1965)</f>
        <v>0.15348114634094553</v>
      </c>
      <c r="AT964" s="122">
        <f t="shared" ref="AT964:AT1001" si="202">H1965/SUM($B1965:$K1965)</f>
        <v>0.16519150719952475</v>
      </c>
      <c r="AU964" s="122">
        <f t="shared" ref="AU964:AU1001" si="203">I1965/SUM($B1965:$K1965)</f>
        <v>3.493547825410033E-2</v>
      </c>
      <c r="AV964" s="122">
        <f t="shared" ref="AV964:AV1001" si="204">J1965/SUM($B1965:$K1965)</f>
        <v>0.16940255988070871</v>
      </c>
      <c r="AW964" s="122">
        <f t="shared" ref="AW964:AW1001" si="205">K1965/SUM($B1965:$K1965)</f>
        <v>0.12429531213880385</v>
      </c>
      <c r="AX964" s="122">
        <f t="shared" ref="AX964:AX1001" si="206">SUM(AN964:AW964)</f>
        <v>1.0000000000000002</v>
      </c>
      <c r="AY964" s="122">
        <f>SUMPRODUCT(AN964:AW964,幕後結果_最佳化!$Z$1005:$AI$1005)</f>
        <v>0.19043068516163314</v>
      </c>
      <c r="AZ964" s="122">
        <f>(SUMPRODUCT(AN964:AW964,MMULT(AN964:AW964,幕後結果!$AB$9:$AK$18)))*252</f>
        <v>4.2784663060049306E-2</v>
      </c>
      <c r="BA964" s="122">
        <f t="shared" ref="BA964:BA1001" si="207">AZ964^0.5</f>
        <v>0.20684453838583533</v>
      </c>
      <c r="BB964" s="98">
        <f t="shared" ref="BB964:BB1001" si="208">(AY964-$BC$2)/$BA964</f>
        <v>0.71324428632695291</v>
      </c>
      <c r="BC964" s="56"/>
      <c r="BD964" s="56"/>
    </row>
    <row r="965" spans="1:56">
      <c r="A965" s="91">
        <v>964</v>
      </c>
      <c r="B965" s="122">
        <v>2.2954833411429121E-2</v>
      </c>
      <c r="C965" s="122">
        <v>0.30653867974437432</v>
      </c>
      <c r="D965" s="122">
        <v>0.61989379084549068</v>
      </c>
      <c r="E965" s="122">
        <v>0.65169329356586769</v>
      </c>
      <c r="F965" s="122">
        <v>0.85950855258625847</v>
      </c>
      <c r="G965" s="122">
        <v>0.56307532288124285</v>
      </c>
      <c r="H965" s="122">
        <v>0.82001846345990814</v>
      </c>
      <c r="I965" s="122">
        <v>0.90726329922842375</v>
      </c>
      <c r="J965" s="122">
        <v>0.3279768544344599</v>
      </c>
      <c r="K965" s="100">
        <v>0.85222413768715266</v>
      </c>
      <c r="L965" s="101"/>
      <c r="M965" s="102">
        <v>964</v>
      </c>
      <c r="N965" s="125">
        <v>-1.9962228914198508</v>
      </c>
      <c r="O965" s="125">
        <v>-0.50568562748005819</v>
      </c>
      <c r="P965" s="125">
        <v>0.3052018568025921</v>
      </c>
      <c r="Q965" s="125">
        <v>0.38989605270902039</v>
      </c>
      <c r="R965" s="125">
        <v>1.0781139770638022</v>
      </c>
      <c r="S965" s="125">
        <v>0.15877092811344876</v>
      </c>
      <c r="T965" s="125">
        <v>0.91543545389967307</v>
      </c>
      <c r="U965" s="122">
        <v>1.3240892614944026</v>
      </c>
      <c r="V965" s="122">
        <v>-0.44550657560552398</v>
      </c>
      <c r="W965" s="94">
        <v>1.0460201601691426</v>
      </c>
      <c r="X965" s="56"/>
      <c r="Y965" s="95">
        <v>964</v>
      </c>
      <c r="Z965" s="122">
        <f>(幕後結果!$AB$2+幕後結果!$AB$4*幕後結果_最佳化!$N1966)*12/3</f>
        <v>-2.5267016480536686</v>
      </c>
      <c r="AA965" s="122">
        <f>(幕後結果!$AC$2+幕後結果!$AC$4*幕後結果_最佳化!$O1966)*12/3</f>
        <v>-2.2482323296883591</v>
      </c>
      <c r="AB965" s="122">
        <f>(幕後結果!$AD$2+幕後結果!$AD$4*幕後結果_最佳化!$P1966)*12/3</f>
        <v>7.4073723304724837E-2</v>
      </c>
      <c r="AC965" s="122">
        <f>(幕後結果!$AE$2+幕後結果!$AE$4*幕後結果_最佳化!$Q1966)*12/3</f>
        <v>1.036141910815439</v>
      </c>
      <c r="AD965" s="122">
        <f>(幕後結果!$AF$2+幕後結果!$AF$4*幕後結果_最佳化!$R1966)*12/3</f>
        <v>0.72823798886285529</v>
      </c>
      <c r="AE965" s="122">
        <f>(幕後結果!$AG$2+幕後結果!$AG$4*幕後結果_最佳化!$S1966)*12/3</f>
        <v>0.2681828522769063</v>
      </c>
      <c r="AF965" s="122">
        <f>(幕後結果!$AH$2+幕後結果!$AH$4*幕後結果_最佳化!$T1966)*12/3</f>
        <v>1.7957869046249435</v>
      </c>
      <c r="AG965" s="122">
        <f>(幕後結果!$AI$2+幕後結果!$AI$4*幕後結果_最佳化!$U1966)*12/3</f>
        <v>-0.11822161825070854</v>
      </c>
      <c r="AH965" s="122">
        <f>(幕後結果!$AJ$2+幕後結果!$AJ$4*幕後結果_最佳化!$V1966)*12/3</f>
        <v>-0.26939645617065389</v>
      </c>
      <c r="AI965" s="96">
        <f>(幕後結果!$AK$2+幕後結果!$AK$4*幕後結果_最佳化!$W1966)*12/3</f>
        <v>-0.1861596416088592</v>
      </c>
      <c r="AJ965" s="56"/>
      <c r="AK965" s="56"/>
      <c r="AL965" s="56"/>
      <c r="AM965" s="104">
        <v>964</v>
      </c>
      <c r="AN965" s="122">
        <f t="shared" si="196"/>
        <v>0.1056003208481042</v>
      </c>
      <c r="AO965" s="122">
        <f t="shared" si="197"/>
        <v>3.6438912617177723E-2</v>
      </c>
      <c r="AP965" s="122">
        <f t="shared" si="198"/>
        <v>5.62225938133551E-2</v>
      </c>
      <c r="AQ965" s="122">
        <f t="shared" si="199"/>
        <v>0.1335781919430355</v>
      </c>
      <c r="AR965" s="122">
        <f t="shared" si="200"/>
        <v>5.2717203609907684E-2</v>
      </c>
      <c r="AS965" s="122">
        <f t="shared" si="201"/>
        <v>6.6190066984487227E-3</v>
      </c>
      <c r="AT965" s="122">
        <f t="shared" si="202"/>
        <v>0.11964521844143663</v>
      </c>
      <c r="AU965" s="122">
        <f t="shared" si="203"/>
        <v>0.17140825454217706</v>
      </c>
      <c r="AV965" s="122">
        <f t="shared" si="204"/>
        <v>0.17624980000867599</v>
      </c>
      <c r="AW965" s="122">
        <f t="shared" si="205"/>
        <v>0.14152049747768139</v>
      </c>
      <c r="AX965" s="122">
        <f t="shared" si="206"/>
        <v>0.99999999999999989</v>
      </c>
      <c r="AY965" s="122">
        <f>SUMPRODUCT(AN965:AW965,幕後結果_最佳化!$Z$1005:$AI$1005)</f>
        <v>3.9732205817533464E-2</v>
      </c>
      <c r="AZ965" s="122">
        <f>(SUMPRODUCT(AN965:AW965,MMULT(AN965:AW965,幕後結果!$AB$9:$AK$18)))*252</f>
        <v>4.7270089940811263E-2</v>
      </c>
      <c r="BA965" s="122">
        <f t="shared" si="207"/>
        <v>0.21741685753595846</v>
      </c>
      <c r="BB965" s="98">
        <f t="shared" si="208"/>
        <v>-1.4570140597044628E-2</v>
      </c>
      <c r="BC965" s="56"/>
      <c r="BD965" s="56"/>
    </row>
    <row r="966" spans="1:56">
      <c r="A966" s="91">
        <v>965</v>
      </c>
      <c r="B966" s="122">
        <v>0.19203867326743174</v>
      </c>
      <c r="C966" s="122">
        <v>5.5748568122302E-2</v>
      </c>
      <c r="D966" s="122">
        <v>0.52748535866042268</v>
      </c>
      <c r="E966" s="122">
        <v>0.86305560428714956</v>
      </c>
      <c r="F966" s="122">
        <v>0.6312816852706713</v>
      </c>
      <c r="G966" s="122">
        <v>0.57417743085267947</v>
      </c>
      <c r="H966" s="122">
        <v>0.97645902093321002</v>
      </c>
      <c r="I966" s="122">
        <v>0.77335462847032788</v>
      </c>
      <c r="J966" s="122">
        <v>0.41976898384357497</v>
      </c>
      <c r="K966" s="100">
        <v>0.65486950182541492</v>
      </c>
      <c r="L966" s="101"/>
      <c r="M966" s="102">
        <v>965</v>
      </c>
      <c r="N966" s="125">
        <v>-0.87040823758362773</v>
      </c>
      <c r="O966" s="125">
        <v>-1.5914998184744242</v>
      </c>
      <c r="P966" s="125">
        <v>6.8950171186976689E-2</v>
      </c>
      <c r="Q966" s="125">
        <v>1.0941509234468694</v>
      </c>
      <c r="R966" s="125">
        <v>0.33524983839668154</v>
      </c>
      <c r="S966" s="125">
        <v>0.18701976223007957</v>
      </c>
      <c r="T966" s="125">
        <v>1.9855621913080024</v>
      </c>
      <c r="U966" s="122">
        <v>0.74994016436824695</v>
      </c>
      <c r="V966" s="122">
        <v>-0.20248450891347</v>
      </c>
      <c r="W966" s="94">
        <v>0.3985008981855544</v>
      </c>
      <c r="X966" s="56"/>
      <c r="Y966" s="95">
        <v>965</v>
      </c>
      <c r="Z966" s="122">
        <f>(幕後結果!$AB$2+幕後結果!$AB$4*幕後結果_最佳化!$N1967)*12/3</f>
        <v>-1.1289460177624633</v>
      </c>
      <c r="AA966" s="122">
        <f>(幕後結果!$AC$2+幕後結果!$AC$4*幕後結果_最佳化!$O1967)*12/3</f>
        <v>-3.6467469816069311</v>
      </c>
      <c r="AB966" s="122">
        <f>(幕後結果!$AD$2+幕後結果!$AD$4*幕後結果_最佳化!$P1967)*12/3</f>
        <v>9.8286317727429628E-2</v>
      </c>
      <c r="AC966" s="122">
        <f>(幕後結果!$AE$2+幕後結果!$AE$4*幕後結果_最佳化!$Q1967)*12/3</f>
        <v>1.3703283943974132</v>
      </c>
      <c r="AD966" s="122">
        <f>(幕後結果!$AF$2+幕後結果!$AF$4*幕後結果_最佳化!$R1967)*12/3</f>
        <v>0.10164765229249233</v>
      </c>
      <c r="AE966" s="122">
        <f>(幕後結果!$AG$2+幕後結果!$AG$4*幕後結果_最佳化!$S1967)*12/3</f>
        <v>0.52115741063072207</v>
      </c>
      <c r="AF966" s="122">
        <f>(幕後結果!$AH$2+幕後結果!$AH$4*幕後結果_最佳化!$T1967)*12/3</f>
        <v>2.7921770237904746</v>
      </c>
      <c r="AG966" s="122">
        <f>(幕後結果!$AI$2+幕後結果!$AI$4*幕後結果_最佳化!$U1967)*12/3</f>
        <v>-0.27767092950402217</v>
      </c>
      <c r="AH966" s="122">
        <f>(幕後結果!$AJ$2+幕後結果!$AJ$4*幕後結果_最佳化!$V1967)*12/3</f>
        <v>-0.15564522731413383</v>
      </c>
      <c r="AI966" s="96">
        <f>(幕後結果!$AK$2+幕後結果!$AK$4*幕後結果_最佳化!$W1967)*12/3</f>
        <v>-0.39411846393792244</v>
      </c>
      <c r="AJ966" s="56"/>
      <c r="AK966" s="56"/>
      <c r="AL966" s="56"/>
      <c r="AM966" s="104">
        <v>965</v>
      </c>
      <c r="AN966" s="122">
        <f t="shared" si="196"/>
        <v>6.2528425500199158E-2</v>
      </c>
      <c r="AO966" s="122">
        <f t="shared" si="197"/>
        <v>4.2820669343874899E-2</v>
      </c>
      <c r="AP966" s="122">
        <f t="shared" si="198"/>
        <v>6.1670768963625444E-2</v>
      </c>
      <c r="AQ966" s="122">
        <f t="shared" si="199"/>
        <v>0.17428646187890862</v>
      </c>
      <c r="AR966" s="122">
        <f t="shared" si="200"/>
        <v>0.11614258506721775</v>
      </c>
      <c r="AS966" s="122">
        <f t="shared" si="201"/>
        <v>0.14565622484649196</v>
      </c>
      <c r="AT966" s="122">
        <f t="shared" si="202"/>
        <v>5.2679737991392209E-2</v>
      </c>
      <c r="AU966" s="122">
        <f t="shared" si="203"/>
        <v>0.16022098158825457</v>
      </c>
      <c r="AV966" s="122">
        <f t="shared" si="204"/>
        <v>9.7529554467283835E-4</v>
      </c>
      <c r="AW966" s="122">
        <f t="shared" si="205"/>
        <v>0.18301884927536255</v>
      </c>
      <c r="AX966" s="122">
        <f t="shared" si="206"/>
        <v>1</v>
      </c>
      <c r="AY966" s="122">
        <f>SUMPRODUCT(AN966:AW966,幕後結果_最佳化!$Z$1005:$AI$1005)</f>
        <v>6.209671908016523E-4</v>
      </c>
      <c r="AZ966" s="122">
        <f>(SUMPRODUCT(AN966:AW966,MMULT(AN966:AW966,幕後結果!$AB$9:$AK$18)))*252</f>
        <v>4.4313074105586076E-2</v>
      </c>
      <c r="BA966" s="122">
        <f t="shared" si="207"/>
        <v>0.21050670798239679</v>
      </c>
      <c r="BB966" s="98">
        <f t="shared" si="208"/>
        <v>-0.20084411187853382</v>
      </c>
      <c r="BC966" s="56"/>
      <c r="BD966" s="56"/>
    </row>
    <row r="967" spans="1:56">
      <c r="A967" s="91">
        <v>966</v>
      </c>
      <c r="B967" s="122">
        <v>0.67269847884938594</v>
      </c>
      <c r="C967" s="122">
        <v>0.57569551795937768</v>
      </c>
      <c r="D967" s="122">
        <v>7.5116060090870462E-2</v>
      </c>
      <c r="E967" s="122">
        <v>0.19296016634612023</v>
      </c>
      <c r="F967" s="122">
        <v>0.53100055427102943</v>
      </c>
      <c r="G967" s="122">
        <v>0.40221661015100318</v>
      </c>
      <c r="H967" s="122">
        <v>0.22456654748216853</v>
      </c>
      <c r="I967" s="122">
        <v>0.96061330772345865</v>
      </c>
      <c r="J967" s="122">
        <v>0.44225572320281015</v>
      </c>
      <c r="K967" s="100">
        <v>0.28919215727202863</v>
      </c>
      <c r="L967" s="101"/>
      <c r="M967" s="102">
        <v>966</v>
      </c>
      <c r="N967" s="125">
        <v>0.44737677448595292</v>
      </c>
      <c r="O967" s="125">
        <v>0.19089358768528861</v>
      </c>
      <c r="P967" s="125">
        <v>-1.4387120627855665</v>
      </c>
      <c r="Q967" s="125">
        <v>-0.867039563418875</v>
      </c>
      <c r="R967" s="125">
        <v>7.7785235207803255E-2</v>
      </c>
      <c r="S967" s="125">
        <v>-0.24761381554354675</v>
      </c>
      <c r="T967" s="125">
        <v>-0.75686107957929227</v>
      </c>
      <c r="U967" s="122">
        <v>1.7578479474843709</v>
      </c>
      <c r="V967" s="122">
        <v>-0.14525258866356297</v>
      </c>
      <c r="W967" s="94">
        <v>-0.55574627917791741</v>
      </c>
      <c r="X967" s="56"/>
      <c r="Y967" s="95">
        <v>966</v>
      </c>
      <c r="Z967" s="122">
        <f>(幕後結果!$AB$2+幕後結果!$AB$4*幕後結果_最佳化!$N1968)*12/3</f>
        <v>0.50715048698384591</v>
      </c>
      <c r="AA967" s="122">
        <f>(幕後結果!$AC$2+幕後結果!$AC$4*幕後結果_最佳化!$O1968)*12/3</f>
        <v>-1.0759830340701162</v>
      </c>
      <c r="AB967" s="122">
        <f>(幕後結果!$AD$2+幕後結果!$AD$4*幕後結果_最佳化!$P1968)*12/3</f>
        <v>-0.62934678973335634</v>
      </c>
      <c r="AC967" s="122">
        <f>(幕後結果!$AE$2+幕後結果!$AE$4*幕後結果_最佳化!$Q1968)*12/3</f>
        <v>-2.0358401047293806E-2</v>
      </c>
      <c r="AD967" s="122">
        <f>(幕後結果!$AF$2+幕後結果!$AF$4*幕後結果_最佳化!$R1968)*12/3</f>
        <v>-0.23569024094736238</v>
      </c>
      <c r="AE967" s="122">
        <f>(幕後結果!$AG$2+幕後結果!$AG$4*幕後結果_最佳化!$S1968)*12/3</f>
        <v>-0.44077174637137984</v>
      </c>
      <c r="AF967" s="122">
        <f>(幕後結果!$AH$2+幕後結果!$AH$4*幕後結果_最佳化!$T1968)*12/3</f>
        <v>0.57956393046900412</v>
      </c>
      <c r="AG967" s="122">
        <f>(幕後結果!$AI$2+幕後結果!$AI$4*幕後結果_最佳化!$U1968)*12/3</f>
        <v>1.4175916774479973</v>
      </c>
      <c r="AH967" s="122">
        <f>(幕後結果!$AJ$2+幕後結果!$AJ$4*幕後結果_最佳化!$V1968)*12/3</f>
        <v>5.5334757915224408E-2</v>
      </c>
      <c r="AI967" s="96">
        <f>(幕後結果!$AK$2+幕後結果!$AK$4*幕後結果_最佳化!$W1968)*12/3</f>
        <v>-0.62561213414868977</v>
      </c>
      <c r="AJ967" s="56"/>
      <c r="AK967" s="56"/>
      <c r="AL967" s="56"/>
      <c r="AM967" s="104">
        <v>966</v>
      </c>
      <c r="AN967" s="122">
        <f t="shared" si="196"/>
        <v>7.5546616117368973E-2</v>
      </c>
      <c r="AO967" s="122">
        <f t="shared" si="197"/>
        <v>3.5125263332700926E-2</v>
      </c>
      <c r="AP967" s="122">
        <f t="shared" si="198"/>
        <v>4.2326571827027261E-3</v>
      </c>
      <c r="AQ967" s="122">
        <f t="shared" si="199"/>
        <v>0.11302282783375631</v>
      </c>
      <c r="AR967" s="122">
        <f t="shared" si="200"/>
        <v>0.15217234014584108</v>
      </c>
      <c r="AS967" s="122">
        <f t="shared" si="201"/>
        <v>0.22815132244389222</v>
      </c>
      <c r="AT967" s="122">
        <f t="shared" si="202"/>
        <v>6.4561497170073978E-2</v>
      </c>
      <c r="AU967" s="122">
        <f t="shared" si="203"/>
        <v>0.18652845747430349</v>
      </c>
      <c r="AV967" s="122">
        <f t="shared" si="204"/>
        <v>9.5503189538815716E-2</v>
      </c>
      <c r="AW967" s="122">
        <f t="shared" si="205"/>
        <v>4.5155828760544713E-2</v>
      </c>
      <c r="AX967" s="122">
        <f t="shared" si="206"/>
        <v>1.0000000000000002</v>
      </c>
      <c r="AY967" s="122">
        <f>SUMPRODUCT(AN967:AW967,幕後結果_最佳化!$Z$1005:$AI$1005)</f>
        <v>2.026936275485693E-2</v>
      </c>
      <c r="AZ967" s="122">
        <f>(SUMPRODUCT(AN967:AW967,MMULT(AN967:AW967,幕後結果!$AB$9:$AK$18)))*252</f>
        <v>5.118494219409811E-2</v>
      </c>
      <c r="BA967" s="122">
        <f t="shared" si="207"/>
        <v>0.22624089416835788</v>
      </c>
      <c r="BB967" s="98">
        <f t="shared" si="208"/>
        <v>-0.10002894184241691</v>
      </c>
      <c r="BC967" s="56"/>
      <c r="BD967" s="56"/>
    </row>
    <row r="968" spans="1:56">
      <c r="A968" s="91">
        <v>967</v>
      </c>
      <c r="B968" s="122">
        <v>0.4931258999537822</v>
      </c>
      <c r="C968" s="122">
        <v>0.85553014055835352</v>
      </c>
      <c r="D968" s="122">
        <v>1.4111637720235937E-2</v>
      </c>
      <c r="E968" s="122">
        <v>0.88879789067742032</v>
      </c>
      <c r="F968" s="122">
        <v>0.2000612468960139</v>
      </c>
      <c r="G968" s="122">
        <v>0.71208324215365626</v>
      </c>
      <c r="H968" s="122">
        <v>0.56963329285087028</v>
      </c>
      <c r="I968" s="122">
        <v>0.80227005028921994</v>
      </c>
      <c r="J968" s="122">
        <v>0.64917783457400136</v>
      </c>
      <c r="K968" s="100">
        <v>0.18236866926680229</v>
      </c>
      <c r="L968" s="101"/>
      <c r="M968" s="102">
        <v>967</v>
      </c>
      <c r="N968" s="125">
        <v>-1.7231666267881252E-2</v>
      </c>
      <c r="O968" s="125">
        <v>1.060450454345172</v>
      </c>
      <c r="P968" s="125">
        <v>-2.1941688169850071</v>
      </c>
      <c r="Q968" s="125">
        <v>1.2201600220562914</v>
      </c>
      <c r="R968" s="125">
        <v>-0.84140248504202508</v>
      </c>
      <c r="S968" s="125">
        <v>0.55948096917312173</v>
      </c>
      <c r="T968" s="125">
        <v>0.17544063408431892</v>
      </c>
      <c r="U968" s="122">
        <v>0.84975754205907317</v>
      </c>
      <c r="V968" s="122">
        <v>0.38310173823247862</v>
      </c>
      <c r="W968" s="94">
        <v>-0.90637511717950625</v>
      </c>
      <c r="X968" s="56"/>
      <c r="Y968" s="95">
        <v>967</v>
      </c>
      <c r="Z968" s="122">
        <f>(幕後結果!$AB$2+幕後結果!$AB$4*幕後結果_最佳化!$N1969)*12/3</f>
        <v>-6.9684307030979512E-2</v>
      </c>
      <c r="AA968" s="122">
        <f>(幕後結果!$AC$2+幕後結果!$AC$4*幕後結果_最佳化!$O1969)*12/3</f>
        <v>8.1962204348688061E-2</v>
      </c>
      <c r="AB968" s="122">
        <f>(幕後結果!$AD$2+幕後結果!$AD$4*幕後結果_最佳化!$P1969)*12/3</f>
        <v>-1.3351460543125413</v>
      </c>
      <c r="AC968" s="122">
        <f>(幕後結果!$AE$2+幕後結果!$AE$4*幕後結果_最佳化!$Q1969)*12/3</f>
        <v>1.4378725598092261</v>
      </c>
      <c r="AD968" s="122">
        <f>(幕後結果!$AF$2+幕後結果!$AF$4*幕後結果_最佳化!$R1969)*12/3</f>
        <v>-0.64053418911920057</v>
      </c>
      <c r="AE968" s="122">
        <f>(幕後結果!$AG$2+幕後結果!$AG$4*幕後結果_最佳化!$S1969)*12/3</f>
        <v>1.1936482555003953</v>
      </c>
      <c r="AF968" s="122">
        <f>(幕後結果!$AH$2+幕後結果!$AH$4*幕後結果_最佳化!$T1969)*12/3</f>
        <v>0.81894536476655455</v>
      </c>
      <c r="AG968" s="122">
        <f>(幕後結果!$AI$2+幕後結果!$AI$4*幕後結果_最佳化!$U1969)*12/3</f>
        <v>-5.2299535828544186E-2</v>
      </c>
      <c r="AH968" s="122">
        <f>(幕後結果!$AJ$2+幕後結果!$AJ$4*幕後結果_最佳化!$V1969)*12/3</f>
        <v>0.57187532409984321</v>
      </c>
      <c r="AI968" s="96">
        <f>(幕後結果!$AK$2+幕後結果!$AK$4*幕後結果_最佳化!$W1969)*12/3</f>
        <v>-0.70046175966929047</v>
      </c>
      <c r="AJ968" s="56"/>
      <c r="AK968" s="56"/>
      <c r="AL968" s="56"/>
      <c r="AM968" s="104">
        <v>967</v>
      </c>
      <c r="AN968" s="122">
        <f t="shared" si="196"/>
        <v>0.16107827530150193</v>
      </c>
      <c r="AO968" s="122">
        <f t="shared" si="197"/>
        <v>5.3929648352099138E-2</v>
      </c>
      <c r="AP968" s="122">
        <f t="shared" si="198"/>
        <v>4.3477921164950528E-2</v>
      </c>
      <c r="AQ968" s="122">
        <f t="shared" si="199"/>
        <v>0.14802621708337621</v>
      </c>
      <c r="AR968" s="122">
        <f t="shared" si="200"/>
        <v>0.15579441805621536</v>
      </c>
      <c r="AS968" s="122">
        <f t="shared" si="201"/>
        <v>0.11271594724408425</v>
      </c>
      <c r="AT968" s="122">
        <f t="shared" si="202"/>
        <v>6.8714933669984643E-2</v>
      </c>
      <c r="AU968" s="122">
        <f t="shared" si="203"/>
        <v>2.9505896484496513E-2</v>
      </c>
      <c r="AV968" s="122">
        <f t="shared" si="204"/>
        <v>0.15530789235662226</v>
      </c>
      <c r="AW968" s="122">
        <f t="shared" si="205"/>
        <v>7.1448850286669002E-2</v>
      </c>
      <c r="AX968" s="122">
        <f t="shared" si="206"/>
        <v>0.99999999999999989</v>
      </c>
      <c r="AY968" s="122">
        <f>SUMPRODUCT(AN968:AW968,幕後結果_最佳化!$Z$1005:$AI$1005)</f>
        <v>0.13683984997607576</v>
      </c>
      <c r="AZ968" s="122">
        <f>(SUMPRODUCT(AN968:AW968,MMULT(AN968:AW968,幕後結果!$AB$9:$AK$18)))*252</f>
        <v>4.4292260885119818E-2</v>
      </c>
      <c r="BA968" s="122">
        <f t="shared" si="207"/>
        <v>0.21045726617325386</v>
      </c>
      <c r="BB968" s="98">
        <f t="shared" si="208"/>
        <v>0.44636068729858941</v>
      </c>
      <c r="BC968" s="56"/>
      <c r="BD968" s="56"/>
    </row>
    <row r="969" spans="1:56">
      <c r="A969" s="91">
        <v>968</v>
      </c>
      <c r="B969" s="122">
        <v>0.8554600147116147</v>
      </c>
      <c r="C969" s="122">
        <v>0.83483276038459087</v>
      </c>
      <c r="D969" s="122">
        <v>1.1374969860358242E-2</v>
      </c>
      <c r="E969" s="122">
        <v>0.44418549481583991</v>
      </c>
      <c r="F969" s="122">
        <v>0.72656436184612239</v>
      </c>
      <c r="G969" s="122">
        <v>0.2130674386342537</v>
      </c>
      <c r="H969" s="122">
        <v>0.24415769040528734</v>
      </c>
      <c r="I969" s="122">
        <v>0.43606593608420874</v>
      </c>
      <c r="J969" s="122">
        <v>0.79472887134690917</v>
      </c>
      <c r="K969" s="100">
        <v>4.3181451048074582E-2</v>
      </c>
      <c r="L969" s="101"/>
      <c r="M969" s="102">
        <v>968</v>
      </c>
      <c r="N969" s="125">
        <v>1.0601420708713452</v>
      </c>
      <c r="O969" s="125">
        <v>0.97344037767079727</v>
      </c>
      <c r="P969" s="125">
        <v>-2.2776080622878356</v>
      </c>
      <c r="Q969" s="125">
        <v>-0.1403657852035517</v>
      </c>
      <c r="R969" s="125">
        <v>0.60245504876918177</v>
      </c>
      <c r="S969" s="125">
        <v>-0.79582307578959233</v>
      </c>
      <c r="T969" s="125">
        <v>-0.69299071119086764</v>
      </c>
      <c r="U969" s="122">
        <v>-0.16095115430024617</v>
      </c>
      <c r="V969" s="122">
        <v>0.82293974878063814</v>
      </c>
      <c r="W969" s="94">
        <v>-1.7149036023460549</v>
      </c>
      <c r="X969" s="56"/>
      <c r="Y969" s="95">
        <v>968</v>
      </c>
      <c r="Z969" s="122">
        <f>(幕後結果!$AB$2+幕後結果!$AB$4*幕後結果_最佳化!$N1970)*12/3</f>
        <v>1.267929483909515</v>
      </c>
      <c r="AA969" s="122">
        <f>(幕後結果!$AC$2+幕後結果!$AC$4*幕後結果_最佳化!$O1970)*12/3</f>
        <v>5.5663669851468534E-2</v>
      </c>
      <c r="AB969" s="122">
        <f>(幕後結果!$AD$2+幕後結果!$AD$4*幕後結果_最佳化!$P1970)*12/3</f>
        <v>-1.0917525158332135</v>
      </c>
      <c r="AC969" s="122">
        <f>(幕後結果!$AE$2+幕後結果!$AE$4*幕後結果_最佳化!$Q1970)*12/3</f>
        <v>0.48073107405543741</v>
      </c>
      <c r="AD969" s="122">
        <f>(幕後結果!$AF$2+幕後結果!$AF$4*幕後結果_最佳化!$R1970)*12/3</f>
        <v>0.15850197524648751</v>
      </c>
      <c r="AE969" s="122">
        <f>(幕後結果!$AG$2+幕後結果!$AG$4*幕後結果_最佳化!$S1970)*12/3</f>
        <v>-0.21231587353524839</v>
      </c>
      <c r="AF969" s="122">
        <f>(幕後結果!$AH$2+幕後結果!$AH$4*幕後結果_最佳化!$T1970)*12/3</f>
        <v>0.77951904259354643</v>
      </c>
      <c r="AG969" s="122">
        <f>(幕後結果!$AI$2+幕後結果!$AI$4*幕後結果_最佳化!$U1970)*12/3</f>
        <v>-0.46663940619582861</v>
      </c>
      <c r="AH969" s="122">
        <f>(幕後結果!$AJ$2+幕後結果!$AJ$4*幕後結果_最佳化!$V1970)*12/3</f>
        <v>0.85745154806563972</v>
      </c>
      <c r="AI969" s="96">
        <f>(幕後結果!$AK$2+幕後結果!$AK$4*幕後結果_最佳化!$W1970)*12/3</f>
        <v>-0.82262887713723731</v>
      </c>
      <c r="AJ969" s="56"/>
      <c r="AK969" s="56"/>
      <c r="AL969" s="56"/>
      <c r="AM969" s="104">
        <v>968</v>
      </c>
      <c r="AN969" s="122">
        <f t="shared" si="196"/>
        <v>0.14307967866458277</v>
      </c>
      <c r="AO969" s="122">
        <f t="shared" si="197"/>
        <v>2.4489003788278403E-2</v>
      </c>
      <c r="AP969" s="122">
        <f t="shared" si="198"/>
        <v>0.10369824220934634</v>
      </c>
      <c r="AQ969" s="122">
        <f t="shared" si="199"/>
        <v>5.4401228755616246E-2</v>
      </c>
      <c r="AR969" s="122">
        <f t="shared" si="200"/>
        <v>0.15484099613678737</v>
      </c>
      <c r="AS969" s="122">
        <f t="shared" si="201"/>
        <v>4.5023737927902228E-2</v>
      </c>
      <c r="AT969" s="122">
        <f t="shared" si="202"/>
        <v>0.15648324806868621</v>
      </c>
      <c r="AU969" s="122">
        <f t="shared" si="203"/>
        <v>0.17690567893413706</v>
      </c>
      <c r="AV969" s="122">
        <f t="shared" si="204"/>
        <v>6.8208809543303883E-2</v>
      </c>
      <c r="AW969" s="122">
        <f t="shared" si="205"/>
        <v>7.2869375971359437E-2</v>
      </c>
      <c r="AX969" s="122">
        <f t="shared" si="206"/>
        <v>0.99999999999999989</v>
      </c>
      <c r="AY969" s="122">
        <f>SUMPRODUCT(AN969:AW969,幕後結果_最佳化!$Z$1005:$AI$1005)</f>
        <v>6.7796093686540854E-2</v>
      </c>
      <c r="AZ969" s="122">
        <f>(SUMPRODUCT(AN969:AW969,MMULT(AN969:AW969,幕後結果!$AB$9:$AK$18)))*252</f>
        <v>5.0061920292817086E-2</v>
      </c>
      <c r="BA969" s="122">
        <f t="shared" si="207"/>
        <v>0.22374521289363283</v>
      </c>
      <c r="BB969" s="98">
        <f t="shared" si="208"/>
        <v>0.11126983842276129</v>
      </c>
      <c r="BC969" s="56"/>
      <c r="BD969" s="56"/>
    </row>
    <row r="970" spans="1:56">
      <c r="A970" s="91">
        <v>969</v>
      </c>
      <c r="B970" s="122">
        <v>0.66488038507571212</v>
      </c>
      <c r="C970" s="122">
        <v>9.8691440193971358E-2</v>
      </c>
      <c r="D970" s="122">
        <v>5.714064619706849E-2</v>
      </c>
      <c r="E970" s="122">
        <v>0.11240826016991279</v>
      </c>
      <c r="F970" s="122">
        <v>0.87922435532786514</v>
      </c>
      <c r="G970" s="122">
        <v>5.8974382294358696E-2</v>
      </c>
      <c r="H970" s="122">
        <v>0.13480204846517641</v>
      </c>
      <c r="I970" s="122">
        <v>0.59007189829615059</v>
      </c>
      <c r="J970" s="122">
        <v>0.749703087992315</v>
      </c>
      <c r="K970" s="100">
        <v>0.5091830854931374</v>
      </c>
      <c r="L970" s="101"/>
      <c r="M970" s="102">
        <v>969</v>
      </c>
      <c r="N970" s="125">
        <v>0.4258197014546875</v>
      </c>
      <c r="O970" s="125">
        <v>-1.2890437408603166</v>
      </c>
      <c r="P970" s="125">
        <v>-1.5792388045477246</v>
      </c>
      <c r="Q970" s="125">
        <v>-1.2138198610869932</v>
      </c>
      <c r="R970" s="125">
        <v>1.1711181498840206</v>
      </c>
      <c r="S970" s="125">
        <v>-1.5634415883723534</v>
      </c>
      <c r="T970" s="125">
        <v>-1.1039747363045547</v>
      </c>
      <c r="U970" s="122">
        <v>0.22772992941324627</v>
      </c>
      <c r="V970" s="122">
        <v>0.673555702320766</v>
      </c>
      <c r="W970" s="94">
        <v>2.3020614874687529E-2</v>
      </c>
      <c r="X970" s="56"/>
      <c r="Y970" s="95">
        <v>969</v>
      </c>
      <c r="Z970" s="122">
        <f>(幕後結果!$AB$2+幕後結果!$AB$4*幕後結果_最佳化!$N1971)*12/3</f>
        <v>0.48038629440616304</v>
      </c>
      <c r="AA970" s="122">
        <f>(幕後結果!$AC$2+幕後結果!$AC$4*幕後結果_最佳化!$O1971)*12/3</f>
        <v>-3.1173175891431559</v>
      </c>
      <c r="AB970" s="122">
        <f>(幕後結果!$AD$2+幕後結果!$AD$4*幕後結果_最佳化!$P1971)*12/3</f>
        <v>-0.90783718889300247</v>
      </c>
      <c r="AC970" s="122">
        <f>(幕後結果!$AE$2+幕後結果!$AE$4*幕後結果_最佳化!$Q1971)*12/3</f>
        <v>-0.56230364472222805</v>
      </c>
      <c r="AD970" s="122">
        <f>(幕後結果!$AF$2+幕後結果!$AF$4*幕後結果_最佳化!$R1971)*12/3</f>
        <v>0.29533975316715344</v>
      </c>
      <c r="AE970" s="122">
        <f>(幕後結果!$AG$2+幕後結果!$AG$4*幕後結果_最佳化!$S1971)*12/3</f>
        <v>-1.8966225854535324</v>
      </c>
      <c r="AF970" s="122">
        <f>(幕後結果!$AH$2+幕後結果!$AH$4*幕後結果_最佳化!$T1971)*12/3</f>
        <v>0.59731182208828881</v>
      </c>
      <c r="AG970" s="122">
        <f>(幕後結果!$AI$2+幕後結果!$AI$4*幕後結果_最佳化!$U1971)*12/3</f>
        <v>-0.1528173650417668</v>
      </c>
      <c r="AH970" s="122">
        <f>(幕後結果!$AJ$2+幕後結果!$AJ$4*幕後結果_最佳化!$V1971)*12/3</f>
        <v>-2.675720074535573E-2</v>
      </c>
      <c r="AI970" s="96">
        <f>(幕後結果!$AK$2+幕後結果!$AK$4*幕後結果_最佳化!$W1971)*12/3</f>
        <v>-0.53611404059694612</v>
      </c>
      <c r="AJ970" s="56"/>
      <c r="AK970" s="56"/>
      <c r="AL970" s="56"/>
      <c r="AM970" s="104">
        <v>969</v>
      </c>
      <c r="AN970" s="122">
        <f t="shared" si="196"/>
        <v>0.10558614812618854</v>
      </c>
      <c r="AO970" s="122">
        <f t="shared" si="197"/>
        <v>0.16122354618497348</v>
      </c>
      <c r="AP970" s="122">
        <f t="shared" si="198"/>
        <v>0.1066405372416758</v>
      </c>
      <c r="AQ970" s="122">
        <f t="shared" si="199"/>
        <v>8.6176308911190852E-2</v>
      </c>
      <c r="AR970" s="122">
        <f t="shared" si="200"/>
        <v>6.3237592833619684E-3</v>
      </c>
      <c r="AS970" s="122">
        <f t="shared" si="201"/>
        <v>8.3426976266319508E-2</v>
      </c>
      <c r="AT970" s="122">
        <f t="shared" si="202"/>
        <v>0.15682347904619692</v>
      </c>
      <c r="AU970" s="122">
        <f t="shared" si="203"/>
        <v>8.5756652926819554E-2</v>
      </c>
      <c r="AV970" s="122">
        <f t="shared" si="204"/>
        <v>0.13817823321123243</v>
      </c>
      <c r="AW970" s="122">
        <f t="shared" si="205"/>
        <v>6.9864358802041018E-2</v>
      </c>
      <c r="AX970" s="122">
        <f t="shared" si="206"/>
        <v>1.0000000000000002</v>
      </c>
      <c r="AY970" s="122">
        <f>SUMPRODUCT(AN970:AW970,幕後結果_最佳化!$Z$1005:$AI$1005)</f>
        <v>2.7707274531654981E-2</v>
      </c>
      <c r="AZ970" s="122">
        <f>(SUMPRODUCT(AN970:AW970,MMULT(AN970:AW970,幕後結果!$AB$9:$AK$18)))*252</f>
        <v>5.2772625342639268E-2</v>
      </c>
      <c r="BA970" s="122">
        <f t="shared" si="207"/>
        <v>0.22972293168649766</v>
      </c>
      <c r="BB970" s="98">
        <f t="shared" si="208"/>
        <v>-6.6134997306574933E-2</v>
      </c>
      <c r="BC970" s="56"/>
      <c r="BD970" s="56"/>
    </row>
    <row r="971" spans="1:56">
      <c r="A971" s="91">
        <v>970</v>
      </c>
      <c r="B971" s="122">
        <v>0.69175715946007843</v>
      </c>
      <c r="C971" s="122">
        <v>0.78793187387890584</v>
      </c>
      <c r="D971" s="122">
        <v>0.49408456983618554</v>
      </c>
      <c r="E971" s="122">
        <v>0.19811626936732463</v>
      </c>
      <c r="F971" s="122">
        <v>0.94834368604158903</v>
      </c>
      <c r="G971" s="122">
        <v>0.2912869343211435</v>
      </c>
      <c r="H971" s="122">
        <v>0.33577718945523882</v>
      </c>
      <c r="I971" s="122">
        <v>0.70241055666494234</v>
      </c>
      <c r="J971" s="122">
        <v>0.92973816585654556</v>
      </c>
      <c r="K971" s="100">
        <v>0.92105300329173168</v>
      </c>
      <c r="L971" s="101"/>
      <c r="M971" s="102">
        <v>970</v>
      </c>
      <c r="N971" s="125">
        <v>0.50083723072108122</v>
      </c>
      <c r="O971" s="125">
        <v>0.79926589127355652</v>
      </c>
      <c r="P971" s="125">
        <v>-1.4828327894380017E-2</v>
      </c>
      <c r="Q971" s="125">
        <v>-0.84836893292974547</v>
      </c>
      <c r="R971" s="125">
        <v>1.6290018471631418</v>
      </c>
      <c r="S971" s="125">
        <v>-0.54962899305054536</v>
      </c>
      <c r="T971" s="125">
        <v>-0.42401567876370261</v>
      </c>
      <c r="U971" s="122">
        <v>0.53134621316589814</v>
      </c>
      <c r="V971" s="122">
        <v>1.4738437404618432</v>
      </c>
      <c r="W971" s="94">
        <v>1.4121901044170848</v>
      </c>
      <c r="X971" s="56"/>
      <c r="Y971" s="95">
        <v>970</v>
      </c>
      <c r="Z971" s="122">
        <f>(幕後結果!$AB$2+幕後結果!$AB$4*幕後結果_最佳化!$N1972)*12/3</f>
        <v>0.57352433764031252</v>
      </c>
      <c r="AA971" s="122">
        <f>(幕後結果!$AC$2+幕後結果!$AC$4*幕後結果_最佳化!$O1972)*12/3</f>
        <v>-0.23295671683702124</v>
      </c>
      <c r="AB971" s="122">
        <f>(幕後結果!$AD$2+幕後結果!$AD$4*幕後結果_最佳化!$P1972)*12/3</f>
        <v>0.68154913232183656</v>
      </c>
      <c r="AC971" s="122">
        <f>(幕後結果!$AE$2+幕後結果!$AE$4*幕後結果_最佳化!$Q1972)*12/3</f>
        <v>0.43729097495665153</v>
      </c>
      <c r="AD971" s="122">
        <f>(幕後結果!$AF$2+幕後結果!$AF$4*幕後結果_最佳化!$R1972)*12/3</f>
        <v>1.0123858389116913</v>
      </c>
      <c r="AE971" s="122">
        <f>(幕後結果!$AG$2+幕後結果!$AG$4*幕後結果_最佳化!$S1972)*12/3</f>
        <v>-6.8625089985104748E-2</v>
      </c>
      <c r="AF971" s="122">
        <f>(幕後結果!$AH$2+幕後結果!$AH$4*幕後結果_最佳化!$T1972)*12/3</f>
        <v>1.3704032253175014</v>
      </c>
      <c r="AG971" s="122">
        <f>(幕後結果!$AI$2+幕後結果!$AI$4*幕後結果_最佳化!$U1972)*12/3</f>
        <v>0.2423973429740327</v>
      </c>
      <c r="AH971" s="122">
        <f>(幕後結果!$AJ$2+幕後結果!$AJ$4*幕後結果_最佳化!$V1972)*12/3</f>
        <v>1.5881966486019803</v>
      </c>
      <c r="AI971" s="96">
        <f>(幕後結果!$AK$2+幕後結果!$AK$4*幕後結果_最佳化!$W1972)*12/3</f>
        <v>0.66438324328787579</v>
      </c>
      <c r="AJ971" s="56"/>
      <c r="AK971" s="56"/>
      <c r="AL971" s="56"/>
      <c r="AM971" s="104">
        <v>970</v>
      </c>
      <c r="AN971" s="122">
        <f t="shared" si="196"/>
        <v>0.11036610527531784</v>
      </c>
      <c r="AO971" s="122">
        <f t="shared" si="197"/>
        <v>1.0827727665625196E-2</v>
      </c>
      <c r="AP971" s="122">
        <f t="shared" si="198"/>
        <v>0.1754683144854213</v>
      </c>
      <c r="AQ971" s="122">
        <f t="shared" si="199"/>
        <v>0.10141079081971875</v>
      </c>
      <c r="AR971" s="122">
        <f t="shared" si="200"/>
        <v>2.6225526607812202E-4</v>
      </c>
      <c r="AS971" s="122">
        <f t="shared" si="201"/>
        <v>0.15499769755121301</v>
      </c>
      <c r="AT971" s="122">
        <f t="shared" si="202"/>
        <v>0.11289349035021452</v>
      </c>
      <c r="AU971" s="122">
        <f t="shared" si="203"/>
        <v>0.10434692466043997</v>
      </c>
      <c r="AV971" s="122">
        <f t="shared" si="204"/>
        <v>0.15087193691389536</v>
      </c>
      <c r="AW971" s="122">
        <f t="shared" si="205"/>
        <v>7.8554757012075926E-2</v>
      </c>
      <c r="AX971" s="122">
        <f t="shared" si="206"/>
        <v>1</v>
      </c>
      <c r="AY971" s="122">
        <f>SUMPRODUCT(AN971:AW971,幕後結果_最佳化!$Z$1005:$AI$1005)</f>
        <v>0.23460109284113975</v>
      </c>
      <c r="AZ971" s="122">
        <f>(SUMPRODUCT(AN971:AW971,MMULT(AN971:AW971,幕後結果!$AB$9:$AK$18)))*252</f>
        <v>5.1190782161914687E-2</v>
      </c>
      <c r="BA971" s="122">
        <f t="shared" si="207"/>
        <v>0.22625380032590545</v>
      </c>
      <c r="BB971" s="98">
        <f t="shared" si="208"/>
        <v>0.84728341607966573</v>
      </c>
      <c r="BC971" s="56"/>
      <c r="BD971" s="56"/>
    </row>
    <row r="972" spans="1:56">
      <c r="A972" s="91">
        <v>971</v>
      </c>
      <c r="B972" s="122">
        <v>0.14831379444999393</v>
      </c>
      <c r="C972" s="122">
        <v>0.63241170325962104</v>
      </c>
      <c r="D972" s="122">
        <v>0.11499869959057385</v>
      </c>
      <c r="E972" s="122">
        <v>0.47828623368481726</v>
      </c>
      <c r="F972" s="122">
        <v>0.87807279885465772</v>
      </c>
      <c r="G972" s="122">
        <v>0.69201094771829452</v>
      </c>
      <c r="H972" s="122">
        <v>0.22542687493277658</v>
      </c>
      <c r="I972" s="122">
        <v>0.73498663644334727</v>
      </c>
      <c r="J972" s="122">
        <v>0.70089904045169105</v>
      </c>
      <c r="K972" s="100">
        <v>0.40672436771991971</v>
      </c>
      <c r="L972" s="101"/>
      <c r="M972" s="102">
        <v>971</v>
      </c>
      <c r="N972" s="125">
        <v>-1.0436926988156836</v>
      </c>
      <c r="O972" s="125">
        <v>0.33824761916304785</v>
      </c>
      <c r="P972" s="125">
        <v>-1.2003655576615648</v>
      </c>
      <c r="Q972" s="125">
        <v>-5.4455241981526105E-2</v>
      </c>
      <c r="R972" s="125">
        <v>1.165406710503978</v>
      </c>
      <c r="S972" s="125">
        <v>0.50155851871516011</v>
      </c>
      <c r="T972" s="125">
        <v>-0.75399245900925294</v>
      </c>
      <c r="U972" s="122">
        <v>0.62796521563024299</v>
      </c>
      <c r="V972" s="122">
        <v>0.52698800379116439</v>
      </c>
      <c r="W972" s="94">
        <v>-0.23597929663150147</v>
      </c>
      <c r="X972" s="56"/>
      <c r="Y972" s="95">
        <v>971</v>
      </c>
      <c r="Z972" s="122">
        <f>(幕後結果!$AB$2+幕後結果!$AB$4*幕後結果_最佳化!$N1973)*12/3</f>
        <v>-1.3440874093794168</v>
      </c>
      <c r="AA972" s="122">
        <f>(幕後結果!$AC$2+幕後結果!$AC$4*幕後結果_最佳化!$O1973)*12/3</f>
        <v>-1.0024701136528757</v>
      </c>
      <c r="AB972" s="122">
        <f>(幕後結果!$AD$2+幕後結果!$AD$4*幕後結果_最佳化!$P1973)*12/3</f>
        <v>-0.85706759281580569</v>
      </c>
      <c r="AC972" s="122">
        <f>(幕後結果!$AE$2+幕後結果!$AE$4*幕後結果_最佳化!$Q1973)*12/3</f>
        <v>0.56175803591885942</v>
      </c>
      <c r="AD972" s="122">
        <f>(幕後結果!$AF$2+幕後結果!$AF$4*幕後結果_最佳化!$R1973)*12/3</f>
        <v>0.65987221751873149</v>
      </c>
      <c r="AE972" s="122">
        <f>(幕後結果!$AG$2+幕後結果!$AG$4*幕後結果_最佳化!$S1973)*12/3</f>
        <v>0.42384514134562462</v>
      </c>
      <c r="AF972" s="122">
        <f>(幕後結果!$AH$2+幕後結果!$AH$4*幕後結果_最佳化!$T1973)*12/3</f>
        <v>0.39472682392549685</v>
      </c>
      <c r="AG972" s="122">
        <f>(幕後結果!$AI$2+幕後結果!$AI$4*幕後結果_最佳化!$U1973)*12/3</f>
        <v>-0.44739037217377881</v>
      </c>
      <c r="AH972" s="122">
        <f>(幕後結果!$AJ$2+幕後結果!$AJ$4*幕後結果_最佳化!$V1973)*12/3</f>
        <v>0.27575276755789324</v>
      </c>
      <c r="AI972" s="96">
        <f>(幕後結果!$AK$2+幕後結果!$AK$4*幕後結果_最佳化!$W1973)*12/3</f>
        <v>-0.5059229311433916</v>
      </c>
      <c r="AJ972" s="56"/>
      <c r="AK972" s="56"/>
      <c r="AL972" s="56"/>
      <c r="AM972" s="104">
        <v>971</v>
      </c>
      <c r="AN972" s="122">
        <f t="shared" si="196"/>
        <v>0.1321754407949281</v>
      </c>
      <c r="AO972" s="122">
        <f t="shared" si="197"/>
        <v>0.2060763388509661</v>
      </c>
      <c r="AP972" s="122">
        <f t="shared" si="198"/>
        <v>2.0834710342581219E-3</v>
      </c>
      <c r="AQ972" s="122">
        <f t="shared" si="199"/>
        <v>0.10228978899963506</v>
      </c>
      <c r="AR972" s="122">
        <f t="shared" si="200"/>
        <v>0.12376064818507902</v>
      </c>
      <c r="AS972" s="122">
        <f t="shared" si="201"/>
        <v>0.13288394820647195</v>
      </c>
      <c r="AT972" s="122">
        <f t="shared" si="202"/>
        <v>0.12066089199844286</v>
      </c>
      <c r="AU972" s="122">
        <f t="shared" si="203"/>
        <v>0.13662833809991612</v>
      </c>
      <c r="AV972" s="122">
        <f t="shared" si="204"/>
        <v>7.5525424346335496E-4</v>
      </c>
      <c r="AW972" s="122">
        <f t="shared" si="205"/>
        <v>4.2685879586839233E-2</v>
      </c>
      <c r="AX972" s="122">
        <f t="shared" si="206"/>
        <v>1</v>
      </c>
      <c r="AY972" s="122">
        <f>SUMPRODUCT(AN972:AW972,幕後結果_最佳化!$Z$1005:$AI$1005)</f>
        <v>-0.15503522273745288</v>
      </c>
      <c r="AZ972" s="122">
        <f>(SUMPRODUCT(AN972:AW972,MMULT(AN972:AW972,幕後結果!$AB$9:$AK$18)))*252</f>
        <v>5.5498308277459101E-2</v>
      </c>
      <c r="BA972" s="122">
        <f t="shared" si="207"/>
        <v>0.23558078927930245</v>
      </c>
      <c r="BB972" s="98">
        <f t="shared" si="208"/>
        <v>-0.84020103397642776</v>
      </c>
      <c r="BC972" s="56"/>
      <c r="BD972" s="56"/>
    </row>
    <row r="973" spans="1:56">
      <c r="A973" s="91">
        <v>972</v>
      </c>
      <c r="B973" s="122">
        <v>0.21740320534306679</v>
      </c>
      <c r="C973" s="122">
        <v>0.1684780626607747</v>
      </c>
      <c r="D973" s="122">
        <v>0.20853057142314357</v>
      </c>
      <c r="E973" s="122">
        <v>0.45404468601456638</v>
      </c>
      <c r="F973" s="122">
        <v>0.57156372869294492</v>
      </c>
      <c r="G973" s="122">
        <v>0.32147408564158431</v>
      </c>
      <c r="H973" s="122">
        <v>0.83958849715580275</v>
      </c>
      <c r="I973" s="122">
        <v>0.39053847677901699</v>
      </c>
      <c r="J973" s="122">
        <v>0.36862478808355381</v>
      </c>
      <c r="K973" s="100">
        <v>0.69260654980628611</v>
      </c>
      <c r="L973" s="101"/>
      <c r="M973" s="102">
        <v>972</v>
      </c>
      <c r="N973" s="125">
        <v>-0.78099334189874825</v>
      </c>
      <c r="O973" s="125">
        <v>-0.96019690285488191</v>
      </c>
      <c r="P973" s="125">
        <v>-0.81153039907368107</v>
      </c>
      <c r="Q973" s="125">
        <v>-0.11544883618362882</v>
      </c>
      <c r="R973" s="125">
        <v>0.1803567033370703</v>
      </c>
      <c r="S973" s="125">
        <v>-0.46358071854890692</v>
      </c>
      <c r="T973" s="125">
        <v>0.99276804540800567</v>
      </c>
      <c r="U973" s="122">
        <v>-0.27791585380950651</v>
      </c>
      <c r="V973" s="122">
        <v>-0.33549783690175411</v>
      </c>
      <c r="W973" s="94">
        <v>0.50325229707110863</v>
      </c>
      <c r="X973" s="56"/>
      <c r="Y973" s="95">
        <v>972</v>
      </c>
      <c r="Z973" s="122">
        <f>(幕後結果!$AB$2+幕後結果!$AB$4*幕後結果_最佳化!$N1974)*12/3</f>
        <v>-1.0179329185373198</v>
      </c>
      <c r="AA973" s="122">
        <f>(幕後結果!$AC$2+幕後結果!$AC$4*幕後結果_最佳化!$O1974)*12/3</f>
        <v>-2.7689967045942567</v>
      </c>
      <c r="AB973" s="122">
        <f>(幕後結果!$AD$2+幕後結果!$AD$4*幕後結果_最佳化!$P1974)*12/3</f>
        <v>-0.57311361261767868</v>
      </c>
      <c r="AC973" s="122">
        <f>(幕後結果!$AE$2+幕後結果!$AE$4*幕後結果_最佳化!$Q1974)*12/3</f>
        <v>0.40017684405198778</v>
      </c>
      <c r="AD973" s="122">
        <f>(幕後結果!$AF$2+幕後結果!$AF$4*幕後結果_最佳化!$R1974)*12/3</f>
        <v>-0.12267652058658622</v>
      </c>
      <c r="AE973" s="122">
        <f>(幕後結果!$AG$2+幕後結果!$AG$4*幕後結果_最佳化!$S1974)*12/3</f>
        <v>-0.61621231862425008</v>
      </c>
      <c r="AF973" s="122">
        <f>(幕後結果!$AH$2+幕後結果!$AH$4*幕後結果_最佳化!$T1974)*12/3</f>
        <v>1.9337268770566023</v>
      </c>
      <c r="AG973" s="122">
        <f>(幕後結果!$AI$2+幕後結果!$AI$4*幕後結果_最佳化!$U1974)*12/3</f>
        <v>-1.4885393494523926</v>
      </c>
      <c r="AH973" s="122">
        <f>(幕後結果!$AJ$2+幕後結果!$AJ$4*幕後結果_最佳化!$V1974)*12/3</f>
        <v>-0.47813838950877158</v>
      </c>
      <c r="AI973" s="96">
        <f>(幕後結果!$AK$2+幕後結果!$AK$4*幕後結果_最佳化!$W1974)*12/3</f>
        <v>-0.50387258338687302</v>
      </c>
      <c r="AJ973" s="56"/>
      <c r="AK973" s="56"/>
      <c r="AL973" s="56"/>
      <c r="AM973" s="104">
        <v>972</v>
      </c>
      <c r="AN973" s="122">
        <f t="shared" si="196"/>
        <v>0.17393482939301605</v>
      </c>
      <c r="AO973" s="122">
        <f t="shared" si="197"/>
        <v>5.6300287281658853E-2</v>
      </c>
      <c r="AP973" s="122">
        <f t="shared" si="198"/>
        <v>5.8472691514280958E-2</v>
      </c>
      <c r="AQ973" s="122">
        <f t="shared" si="199"/>
        <v>0.16553285552576544</v>
      </c>
      <c r="AR973" s="122">
        <f t="shared" si="200"/>
        <v>0.12509207634352365</v>
      </c>
      <c r="AS973" s="122">
        <f t="shared" si="201"/>
        <v>0.13829489290868213</v>
      </c>
      <c r="AT973" s="122">
        <f t="shared" si="202"/>
        <v>4.5466635214344304E-2</v>
      </c>
      <c r="AU973" s="122">
        <f t="shared" si="203"/>
        <v>9.6532537227247847E-2</v>
      </c>
      <c r="AV973" s="122">
        <f t="shared" si="204"/>
        <v>0.13205079363273811</v>
      </c>
      <c r="AW973" s="122">
        <f t="shared" si="205"/>
        <v>8.3224009587427004E-3</v>
      </c>
      <c r="AX973" s="122">
        <f t="shared" si="206"/>
        <v>1</v>
      </c>
      <c r="AY973" s="122">
        <f>SUMPRODUCT(AN973:AW973,幕後結果_最佳化!$Z$1005:$AI$1005)</f>
        <v>0.11027156193372152</v>
      </c>
      <c r="AZ973" s="122">
        <f>(SUMPRODUCT(AN973:AW973,MMULT(AN973:AW973,幕後結果!$AB$9:$AK$18)))*252</f>
        <v>5.0100052045003902E-2</v>
      </c>
      <c r="BA973" s="122">
        <f t="shared" si="207"/>
        <v>0.22383040911592844</v>
      </c>
      <c r="BB973" s="98">
        <f t="shared" si="208"/>
        <v>0.300993784534557</v>
      </c>
      <c r="BC973" s="56"/>
      <c r="BD973" s="56"/>
    </row>
    <row r="974" spans="1:56">
      <c r="A974" s="91">
        <v>973</v>
      </c>
      <c r="B974" s="122">
        <v>0.86596423895931363</v>
      </c>
      <c r="C974" s="122">
        <v>0.28395048964061487</v>
      </c>
      <c r="D974" s="122">
        <v>0.26051024855795202</v>
      </c>
      <c r="E974" s="122">
        <v>0.29001588780750409</v>
      </c>
      <c r="F974" s="122">
        <v>0.8361459485337337</v>
      </c>
      <c r="G974" s="122">
        <v>0.186683829484104</v>
      </c>
      <c r="H974" s="122">
        <v>0.6512159586109556</v>
      </c>
      <c r="I974" s="122">
        <v>0.59506600937141019</v>
      </c>
      <c r="J974" s="122">
        <v>0.45484058998348842</v>
      </c>
      <c r="K974" s="100">
        <v>6.5486218311585631E-3</v>
      </c>
      <c r="L974" s="101"/>
      <c r="M974" s="102">
        <v>973</v>
      </c>
      <c r="N974" s="125">
        <v>1.1075145570073139</v>
      </c>
      <c r="O974" s="125">
        <v>-0.57114555719655402</v>
      </c>
      <c r="P974" s="125">
        <v>-0.64177313215060783</v>
      </c>
      <c r="Q974" s="125">
        <v>-0.55333830584025023</v>
      </c>
      <c r="R974" s="125">
        <v>0.97874072766068754</v>
      </c>
      <c r="S974" s="125">
        <v>-0.89018294855194613</v>
      </c>
      <c r="T974" s="125">
        <v>0.38860538481698559</v>
      </c>
      <c r="U974" s="122">
        <v>0.24059634757463044</v>
      </c>
      <c r="V974" s="122">
        <v>-0.11344069249249367</v>
      </c>
      <c r="W974" s="94">
        <v>-2.4811141123915186</v>
      </c>
      <c r="X974" s="56"/>
      <c r="Y974" s="95">
        <v>973</v>
      </c>
      <c r="Z974" s="122">
        <f>(幕後結果!$AB$2+幕後結果!$AB$4*幕後結果_最佳化!$N1975)*12/3</f>
        <v>1.3267448128731358</v>
      </c>
      <c r="AA974" s="122">
        <f>(幕後結果!$AC$2+幕後結果!$AC$4*幕後結果_最佳化!$O1975)*12/3</f>
        <v>-2.068772429576744</v>
      </c>
      <c r="AB974" s="122">
        <f>(幕後結果!$AD$2+幕後結果!$AD$4*幕後結果_最佳化!$P1975)*12/3</f>
        <v>0.18218350005038611</v>
      </c>
      <c r="AC974" s="122">
        <f>(幕後結果!$AE$2+幕後結果!$AE$4*幕後結果_最佳化!$Q1975)*12/3</f>
        <v>0.30246149771609621</v>
      </c>
      <c r="AD974" s="122">
        <f>(幕後結果!$AF$2+幕後結果!$AF$4*幕後結果_最佳化!$R1975)*12/3</f>
        <v>0.36472561436076334</v>
      </c>
      <c r="AE974" s="122">
        <f>(幕後結果!$AG$2+幕後結果!$AG$4*幕後結果_最佳化!$S1975)*12/3</f>
        <v>-0.55715086688836768</v>
      </c>
      <c r="AF974" s="122">
        <f>(幕後結果!$AH$2+幕後結果!$AH$4*幕後結果_最佳化!$T1975)*12/3</f>
        <v>2.0601415654523585</v>
      </c>
      <c r="AG974" s="122">
        <f>(幕後結果!$AI$2+幕後結果!$AI$4*幕後結果_最佳化!$U1975)*12/3</f>
        <v>0.16628054372055745</v>
      </c>
      <c r="AH974" s="122">
        <f>(幕後結果!$AJ$2+幕後結果!$AJ$4*幕後結果_最佳化!$V1975)*12/3</f>
        <v>0.18866315620692356</v>
      </c>
      <c r="AI974" s="96">
        <f>(幕後結果!$AK$2+幕後結果!$AK$4*幕後結果_最佳化!$W1975)*12/3</f>
        <v>-1.2709649084838788</v>
      </c>
      <c r="AJ974" s="56"/>
      <c r="AK974" s="56"/>
      <c r="AL974" s="56"/>
      <c r="AM974" s="104">
        <v>973</v>
      </c>
      <c r="AN974" s="122">
        <f t="shared" si="196"/>
        <v>8.0965555140184164E-2</v>
      </c>
      <c r="AO974" s="122">
        <f t="shared" si="197"/>
        <v>0.14159703342253602</v>
      </c>
      <c r="AP974" s="122">
        <f t="shared" si="198"/>
        <v>6.565077657181749E-2</v>
      </c>
      <c r="AQ974" s="122">
        <f t="shared" si="199"/>
        <v>0.17610527704922663</v>
      </c>
      <c r="AR974" s="122">
        <f t="shared" si="200"/>
        <v>0.11840908426210643</v>
      </c>
      <c r="AS974" s="122">
        <f t="shared" si="201"/>
        <v>8.394507117063614E-2</v>
      </c>
      <c r="AT974" s="122">
        <f t="shared" si="202"/>
        <v>0.11145995247397446</v>
      </c>
      <c r="AU974" s="122">
        <f t="shared" si="203"/>
        <v>9.3679239497033676E-2</v>
      </c>
      <c r="AV974" s="122">
        <f t="shared" si="204"/>
        <v>8.1589872074587719E-2</v>
      </c>
      <c r="AW974" s="122">
        <f t="shared" si="205"/>
        <v>4.659813833789718E-2</v>
      </c>
      <c r="AX974" s="122">
        <f t="shared" si="206"/>
        <v>0.99999999999999978</v>
      </c>
      <c r="AY974" s="122">
        <f>SUMPRODUCT(AN974:AW974,幕後結果_最佳化!$Z$1005:$AI$1005)</f>
        <v>4.503845736682742E-2</v>
      </c>
      <c r="AZ974" s="122">
        <f>(SUMPRODUCT(AN974:AW974,MMULT(AN974:AW974,幕後結果!$AB$9:$AK$18)))*252</f>
        <v>4.4964450775742612E-2</v>
      </c>
      <c r="BA974" s="122">
        <f t="shared" si="207"/>
        <v>0.21204822747606877</v>
      </c>
      <c r="BB974" s="98">
        <f t="shared" si="208"/>
        <v>1.008476888621368E-2</v>
      </c>
      <c r="BC974" s="56"/>
      <c r="BD974" s="56"/>
    </row>
    <row r="975" spans="1:56">
      <c r="A975" s="91">
        <v>974</v>
      </c>
      <c r="B975" s="122">
        <v>0.8915386173485107</v>
      </c>
      <c r="C975" s="122">
        <v>0.18255260087828518</v>
      </c>
      <c r="D975" s="122">
        <v>0.47389504937414451</v>
      </c>
      <c r="E975" s="122">
        <v>0.23426180297219212</v>
      </c>
      <c r="F975" s="122">
        <v>0.43353739165666405</v>
      </c>
      <c r="G975" s="122">
        <v>0.29085809091578207</v>
      </c>
      <c r="H975" s="122">
        <v>0.29132122750711509</v>
      </c>
      <c r="I975" s="122">
        <v>0.68368962947657153</v>
      </c>
      <c r="J975" s="122">
        <v>0.88687607558649573</v>
      </c>
      <c r="K975" s="100">
        <v>0.74311869834664579</v>
      </c>
      <c r="L975" s="101"/>
      <c r="M975" s="102">
        <v>974</v>
      </c>
      <c r="N975" s="125">
        <v>1.234752137516181</v>
      </c>
      <c r="O975" s="125">
        <v>-0.90568009374790104</v>
      </c>
      <c r="P975" s="125">
        <v>-6.5482174263878423E-2</v>
      </c>
      <c r="Q975" s="125">
        <v>-0.724883334056733</v>
      </c>
      <c r="R975" s="125">
        <v>-0.16737526878900744</v>
      </c>
      <c r="S975" s="125">
        <v>-0.55087964507803677</v>
      </c>
      <c r="T975" s="125">
        <v>-0.54952901969056178</v>
      </c>
      <c r="U975" s="122">
        <v>0.47804139715453031</v>
      </c>
      <c r="V975" s="122">
        <v>1.2100809067954073</v>
      </c>
      <c r="W975" s="94">
        <v>0.6529901893411495</v>
      </c>
      <c r="X975" s="56"/>
      <c r="Y975" s="95">
        <v>974</v>
      </c>
      <c r="Z975" s="122">
        <f>(幕後結果!$AB$2+幕後結果!$AB$4*幕後結果_最佳化!$N1976)*12/3</f>
        <v>1.4847166814528208</v>
      </c>
      <c r="AA975" s="122">
        <f>(幕後結果!$AC$2+幕後結果!$AC$4*幕後結果_最佳化!$O1976)*12/3</f>
        <v>-2.5187303712197817</v>
      </c>
      <c r="AB975" s="122">
        <f>(幕後結果!$AD$2+幕後結果!$AD$4*幕後結果_最佳化!$P1976)*12/3</f>
        <v>0.68556463911373766</v>
      </c>
      <c r="AC975" s="122">
        <f>(幕後結果!$AE$2+幕後結果!$AE$4*幕後結果_最佳化!$Q1976)*12/3</f>
        <v>0.26361476771510672</v>
      </c>
      <c r="AD975" s="122">
        <f>(幕後結果!$AF$2+幕後結果!$AF$4*幕後結果_最佳化!$R1976)*12/3</f>
        <v>-0.40597673556459518</v>
      </c>
      <c r="AE975" s="122">
        <f>(幕後結果!$AG$2+幕後結果!$AG$4*幕後結果_最佳化!$S1976)*12/3</f>
        <v>-0.46833677704363352</v>
      </c>
      <c r="AF975" s="122">
        <f>(幕後結果!$AH$2+幕後結果!$AH$4*幕後結果_最佳化!$T1976)*12/3</f>
        <v>1.0100936509865803</v>
      </c>
      <c r="AG975" s="122">
        <f>(幕後結果!$AI$2+幕後結果!$AI$4*幕後結果_最佳化!$U1976)*12/3</f>
        <v>0.33426186238375699</v>
      </c>
      <c r="AH975" s="122">
        <f>(幕後結果!$AJ$2+幕後結果!$AJ$4*幕後結果_最佳化!$V1976)*12/3</f>
        <v>0.82149875172366305</v>
      </c>
      <c r="AI975" s="96">
        <f>(幕後結果!$AK$2+幕後結果!$AK$4*幕後結果_最佳化!$W1976)*12/3</f>
        <v>-6.9597216091215552E-2</v>
      </c>
      <c r="AJ975" s="56"/>
      <c r="AK975" s="56"/>
      <c r="AL975" s="56"/>
      <c r="AM975" s="104">
        <v>974</v>
      </c>
      <c r="AN975" s="122">
        <f t="shared" si="196"/>
        <v>8.6290842907033941E-2</v>
      </c>
      <c r="AO975" s="122">
        <f t="shared" si="197"/>
        <v>2.744854345842063E-2</v>
      </c>
      <c r="AP975" s="122">
        <f t="shared" si="198"/>
        <v>6.4731683378111096E-2</v>
      </c>
      <c r="AQ975" s="122">
        <f t="shared" si="199"/>
        <v>0.17221278713364446</v>
      </c>
      <c r="AR975" s="122">
        <f t="shared" si="200"/>
        <v>0.14527456033843719</v>
      </c>
      <c r="AS975" s="122">
        <f t="shared" si="201"/>
        <v>0.12027120584918387</v>
      </c>
      <c r="AT975" s="122">
        <f t="shared" si="202"/>
        <v>1.3446099433510491E-2</v>
      </c>
      <c r="AU975" s="122">
        <f t="shared" si="203"/>
        <v>8.5359915311888745E-2</v>
      </c>
      <c r="AV975" s="122">
        <f t="shared" si="204"/>
        <v>0.14174606684508381</v>
      </c>
      <c r="AW975" s="122">
        <f t="shared" si="205"/>
        <v>0.14321829534468575</v>
      </c>
      <c r="AX975" s="122">
        <f t="shared" si="206"/>
        <v>1</v>
      </c>
      <c r="AY975" s="122">
        <f>SUMPRODUCT(AN975:AW975,幕後結果_最佳化!$Z$1005:$AI$1005)</f>
        <v>6.1232634138980238E-2</v>
      </c>
      <c r="AZ975" s="122">
        <f>(SUMPRODUCT(AN975:AW975,MMULT(AN975:AW975,幕後結果!$AB$9:$AK$18)))*252</f>
        <v>4.1452004088896759E-2</v>
      </c>
      <c r="BA975" s="122">
        <f t="shared" si="207"/>
        <v>0.2035976524641106</v>
      </c>
      <c r="BB975" s="98">
        <f t="shared" si="208"/>
        <v>9.0043445575640133E-2</v>
      </c>
      <c r="BC975" s="56"/>
      <c r="BD975" s="56"/>
    </row>
    <row r="976" spans="1:56">
      <c r="A976" s="91">
        <v>975</v>
      </c>
      <c r="B976" s="122">
        <v>0.7017403305064509</v>
      </c>
      <c r="C976" s="122">
        <v>8.9437405257402736E-2</v>
      </c>
      <c r="D976" s="122">
        <v>0.4625257517879735</v>
      </c>
      <c r="E976" s="122">
        <v>0.21190562574771432</v>
      </c>
      <c r="F976" s="122">
        <v>4.2221902867512817E-2</v>
      </c>
      <c r="G976" s="122">
        <v>0.43090374573346013</v>
      </c>
      <c r="H976" s="122">
        <v>0.61032343280840951</v>
      </c>
      <c r="I976" s="122">
        <v>0.96312650955732249</v>
      </c>
      <c r="J976" s="122">
        <v>0.83606090121335352</v>
      </c>
      <c r="K976" s="100">
        <v>0.65001888009205677</v>
      </c>
      <c r="L976" s="101"/>
      <c r="M976" s="102">
        <v>975</v>
      </c>
      <c r="N976" s="125">
        <v>0.52941248525742735</v>
      </c>
      <c r="O976" s="125">
        <v>-1.3442275651204763</v>
      </c>
      <c r="P976" s="125">
        <v>-9.4072577709897784E-2</v>
      </c>
      <c r="Q976" s="125">
        <v>-0.79982663049361413</v>
      </c>
      <c r="R976" s="125">
        <v>-1.7254644465411173</v>
      </c>
      <c r="S976" s="125">
        <v>-0.17407376427823809</v>
      </c>
      <c r="T976" s="125">
        <v>0.28016211064701541</v>
      </c>
      <c r="U976" s="122">
        <v>1.7881799445360864</v>
      </c>
      <c r="V976" s="122">
        <v>0.97839662340795863</v>
      </c>
      <c r="W976" s="94">
        <v>0.38537143921594996</v>
      </c>
      <c r="X976" s="56"/>
      <c r="Y976" s="95">
        <v>975</v>
      </c>
      <c r="Z976" s="122">
        <f>(幕後結果!$AB$2+幕後結果!$AB$4*幕後結果_最佳化!$N1977)*12/3</f>
        <v>0.60900195625105091</v>
      </c>
      <c r="AA976" s="122">
        <f>(幕後結果!$AC$2+幕後結果!$AC$4*幕後結果_最佳化!$O1977)*12/3</f>
        <v>-3.1843642567436365</v>
      </c>
      <c r="AB976" s="122">
        <f>(幕後結果!$AD$2+幕後結果!$AD$4*幕後結果_最佳化!$P1977)*12/3</f>
        <v>0.40383107307739369</v>
      </c>
      <c r="AC976" s="122">
        <f>(幕後結果!$AE$2+幕後結果!$AE$4*幕後結果_最佳化!$Q1977)*12/3</f>
        <v>8.4636916286161989E-2</v>
      </c>
      <c r="AD976" s="122">
        <f>(幕後結果!$AF$2+幕後結果!$AF$4*幕後結果_最佳化!$R1977)*12/3</f>
        <v>-1.4840318710703544</v>
      </c>
      <c r="AE976" s="122">
        <f>(幕後結果!$AG$2+幕後結果!$AG$4*幕後結果_最佳化!$S1977)*12/3</f>
        <v>-0.65495588229304258</v>
      </c>
      <c r="AF976" s="122">
        <f>(幕後結果!$AH$2+幕後結果!$AH$4*幕後結果_最佳化!$T1977)*12/3</f>
        <v>1.2523511465760808</v>
      </c>
      <c r="AG976" s="122">
        <f>(幕後結果!$AI$2+幕後結果!$AI$4*幕後結果_最佳化!$U1977)*12/3</f>
        <v>1.2708501752459602</v>
      </c>
      <c r="AH976" s="122">
        <f>(幕後結果!$AJ$2+幕後結果!$AJ$4*幕後結果_最佳化!$V1977)*12/3</f>
        <v>0.55857919266894296</v>
      </c>
      <c r="AI976" s="96">
        <f>(幕後結果!$AK$2+幕後結果!$AK$4*幕後結果_最佳化!$W1977)*12/3</f>
        <v>-0.58208400500520319</v>
      </c>
      <c r="AJ976" s="56"/>
      <c r="AK976" s="56"/>
      <c r="AL976" s="56"/>
      <c r="AM976" s="104">
        <v>975</v>
      </c>
      <c r="AN976" s="122">
        <f t="shared" si="196"/>
        <v>0.12509053156298677</v>
      </c>
      <c r="AO976" s="122">
        <f t="shared" si="197"/>
        <v>1.286534218953923E-2</v>
      </c>
      <c r="AP976" s="122">
        <f t="shared" si="198"/>
        <v>3.0446707285309647E-2</v>
      </c>
      <c r="AQ976" s="122">
        <f t="shared" si="199"/>
        <v>0.23683672883761847</v>
      </c>
      <c r="AR976" s="122">
        <f t="shared" si="200"/>
        <v>3.4171804976061468E-2</v>
      </c>
      <c r="AS976" s="122">
        <f t="shared" si="201"/>
        <v>0.21324026864530318</v>
      </c>
      <c r="AT976" s="122">
        <f t="shared" si="202"/>
        <v>0.12619918056263033</v>
      </c>
      <c r="AU976" s="122">
        <f t="shared" si="203"/>
        <v>3.2351134796721845E-2</v>
      </c>
      <c r="AV976" s="122">
        <f t="shared" si="204"/>
        <v>0.11735978566892527</v>
      </c>
      <c r="AW976" s="122">
        <f t="shared" si="205"/>
        <v>7.1438515474903749E-2</v>
      </c>
      <c r="AX976" s="122">
        <f t="shared" si="206"/>
        <v>0.99999999999999989</v>
      </c>
      <c r="AY976" s="122">
        <f>SUMPRODUCT(AN976:AW976,幕後結果_最佳化!$Z$1005:$AI$1005)</f>
        <v>0.37417783831424922</v>
      </c>
      <c r="AZ976" s="122">
        <f>(SUMPRODUCT(AN976:AW976,MMULT(AN976:AW976,幕後結果!$AB$9:$AK$18)))*252</f>
        <v>5.0387385263682812E-2</v>
      </c>
      <c r="BA976" s="122">
        <f t="shared" si="207"/>
        <v>0.22447134619742184</v>
      </c>
      <c r="BB976" s="98">
        <f t="shared" si="208"/>
        <v>1.4758134787630819</v>
      </c>
      <c r="BC976" s="56"/>
      <c r="BD976" s="56"/>
    </row>
    <row r="977" spans="1:56">
      <c r="A977" s="91">
        <v>976</v>
      </c>
      <c r="B977" s="122">
        <v>0.24857351149746609</v>
      </c>
      <c r="C977" s="122">
        <v>0.32852276345395603</v>
      </c>
      <c r="D977" s="122">
        <v>4.9524021964857168E-2</v>
      </c>
      <c r="E977" s="122">
        <v>0.9779387208381991</v>
      </c>
      <c r="F977" s="122">
        <v>0.27262685066516301</v>
      </c>
      <c r="G977" s="122">
        <v>0.87668036107111003</v>
      </c>
      <c r="H977" s="122">
        <v>0.19965817685723874</v>
      </c>
      <c r="I977" s="122">
        <v>0.73045531437570843</v>
      </c>
      <c r="J977" s="122">
        <v>0.21311446161652348</v>
      </c>
      <c r="K977" s="100">
        <v>8.2658551486638698E-2</v>
      </c>
      <c r="L977" s="101"/>
      <c r="M977" s="102">
        <v>976</v>
      </c>
      <c r="N977" s="125">
        <v>-0.67898554171935799</v>
      </c>
      <c r="O977" s="125">
        <v>-0.44399592941549121</v>
      </c>
      <c r="P977" s="125">
        <v>-1.649486317863363</v>
      </c>
      <c r="Q977" s="125">
        <v>2.0129246365007001</v>
      </c>
      <c r="R977" s="125">
        <v>-0.60488757212132283</v>
      </c>
      <c r="S977" s="125">
        <v>1.1585509362599227</v>
      </c>
      <c r="T977" s="125">
        <v>-0.84284282461821169</v>
      </c>
      <c r="U977" s="122">
        <v>0.61419061966743993</v>
      </c>
      <c r="V977" s="122">
        <v>-0.79566130542659941</v>
      </c>
      <c r="W977" s="94">
        <v>-1.3874089317904923</v>
      </c>
      <c r="X977" s="56"/>
      <c r="Y977" s="95">
        <v>976</v>
      </c>
      <c r="Z977" s="122">
        <f>(幕後結果!$AB$2+幕後結果!$AB$4*幕後結果_最佳化!$N1978)*12/3</f>
        <v>-0.8912850937390604</v>
      </c>
      <c r="AA977" s="122">
        <f>(幕後結果!$AC$2+幕後結果!$AC$4*幕後結果_最佳化!$O1978)*12/3</f>
        <v>-2.0487711625924723</v>
      </c>
      <c r="AB977" s="122">
        <f>(幕後結果!$AD$2+幕後結果!$AD$4*幕後結果_最佳化!$P1978)*12/3</f>
        <v>-1.215587064497007</v>
      </c>
      <c r="AC977" s="122">
        <f>(幕後結果!$AE$2+幕後結果!$AE$4*幕後結果_最佳化!$Q1978)*12/3</f>
        <v>1.8414283116832326</v>
      </c>
      <c r="AD977" s="122">
        <f>(幕後結果!$AF$2+幕後結果!$AF$4*幕後結果_最佳化!$R1978)*12/3</f>
        <v>-0.5026039279158101</v>
      </c>
      <c r="AE977" s="122">
        <f>(幕後結果!$AG$2+幕後結果!$AG$4*幕後結果_最佳化!$S1978)*12/3</f>
        <v>1.6630842034566544</v>
      </c>
      <c r="AF977" s="122">
        <f>(幕後結果!$AH$2+幕後結果!$AH$4*幕後結果_最佳化!$T1978)*12/3</f>
        <v>-0.26834360091924681</v>
      </c>
      <c r="AG977" s="122">
        <f>(幕後結果!$AI$2+幕後結果!$AI$4*幕後結果_最佳化!$U1978)*12/3</f>
        <v>-0.54144360367118383</v>
      </c>
      <c r="AH977" s="122">
        <f>(幕後結果!$AJ$2+幕後結果!$AJ$4*幕後結果_最佳化!$V1978)*12/3</f>
        <v>-0.98045618114262079</v>
      </c>
      <c r="AI977" s="96">
        <f>(幕後結果!$AK$2+幕後結果!$AK$4*幕後結果_最佳化!$W1978)*12/3</f>
        <v>-1.2443859088475648</v>
      </c>
      <c r="AJ977" s="56"/>
      <c r="AK977" s="56"/>
      <c r="AL977" s="56"/>
      <c r="AM977" s="104">
        <v>976</v>
      </c>
      <c r="AN977" s="122">
        <f t="shared" si="196"/>
        <v>0.14692429213101715</v>
      </c>
      <c r="AO977" s="122">
        <f t="shared" si="197"/>
        <v>4.222467380925729E-2</v>
      </c>
      <c r="AP977" s="122">
        <f t="shared" si="198"/>
        <v>0.11452213085551574</v>
      </c>
      <c r="AQ977" s="122">
        <f t="shared" si="199"/>
        <v>9.500317141157158E-2</v>
      </c>
      <c r="AR977" s="122">
        <f t="shared" si="200"/>
        <v>7.4378069443289192E-4</v>
      </c>
      <c r="AS977" s="122">
        <f t="shared" si="201"/>
        <v>0.19523777770206605</v>
      </c>
      <c r="AT977" s="122">
        <f t="shared" si="202"/>
        <v>1.359131424486318E-2</v>
      </c>
      <c r="AU977" s="122">
        <f t="shared" si="203"/>
        <v>0.16386440590403969</v>
      </c>
      <c r="AV977" s="122">
        <f t="shared" si="204"/>
        <v>0.12221687864816452</v>
      </c>
      <c r="AW977" s="122">
        <f t="shared" si="205"/>
        <v>0.10567157459907187</v>
      </c>
      <c r="AX977" s="122">
        <f t="shared" si="206"/>
        <v>0.99999999999999989</v>
      </c>
      <c r="AY977" s="122">
        <f>SUMPRODUCT(AN977:AW977,幕後結果_最佳化!$Z$1005:$AI$1005)</f>
        <v>-1.2180354087944226E-2</v>
      </c>
      <c r="AZ977" s="122">
        <f>(SUMPRODUCT(AN977:AW977,MMULT(AN977:AW977,幕後結果!$AB$9:$AK$18)))*252</f>
        <v>5.9098573930188324E-2</v>
      </c>
      <c r="BA977" s="122">
        <f t="shared" si="207"/>
        <v>0.24310198257148855</v>
      </c>
      <c r="BB977" s="98">
        <f t="shared" si="208"/>
        <v>-0.2265730353381501</v>
      </c>
      <c r="BC977" s="56"/>
      <c r="BD977" s="56"/>
    </row>
    <row r="978" spans="1:56">
      <c r="A978" s="91">
        <v>977</v>
      </c>
      <c r="B978" s="122">
        <v>0.36311230286749852</v>
      </c>
      <c r="C978" s="122">
        <v>0.25842629546549101</v>
      </c>
      <c r="D978" s="122">
        <v>0.5325656655247919</v>
      </c>
      <c r="E978" s="122">
        <v>0.37195562776807889</v>
      </c>
      <c r="F978" s="122">
        <v>0.81616456088245082</v>
      </c>
      <c r="G978" s="122">
        <v>0.76168414103767135</v>
      </c>
      <c r="H978" s="122">
        <v>0.33914427549992365</v>
      </c>
      <c r="I978" s="122">
        <v>0.73522396629621523</v>
      </c>
      <c r="J978" s="122">
        <v>0.76601989952398064</v>
      </c>
      <c r="K978" s="100">
        <v>0.22869481172765393</v>
      </c>
      <c r="L978" s="101"/>
      <c r="M978" s="102">
        <v>977</v>
      </c>
      <c r="N978" s="125">
        <v>-0.35015202916023802</v>
      </c>
      <c r="O978" s="125">
        <v>-0.64820465594159915</v>
      </c>
      <c r="P978" s="125">
        <v>8.1720886418028507E-2</v>
      </c>
      <c r="Q978" s="125">
        <v>-0.3266782459263381</v>
      </c>
      <c r="R978" s="125">
        <v>0.90084473557646838</v>
      </c>
      <c r="S978" s="125">
        <v>0.71173043399779967</v>
      </c>
      <c r="T978" s="125">
        <v>-0.41479968390246441</v>
      </c>
      <c r="U978" s="122">
        <v>0.62868993700896914</v>
      </c>
      <c r="V978" s="122">
        <v>0.72580193431615003</v>
      </c>
      <c r="W978" s="94">
        <v>-0.74315206073835405</v>
      </c>
      <c r="X978" s="56"/>
      <c r="Y978" s="95">
        <v>977</v>
      </c>
      <c r="Z978" s="122">
        <f>(幕後結果!$AB$2+幕後結果!$AB$4*幕後結果_最佳化!$N1979)*12/3</f>
        <v>-0.48302171571164337</v>
      </c>
      <c r="AA978" s="122">
        <f>(幕後結果!$AC$2+幕後結果!$AC$4*幕後結果_最佳化!$O1979)*12/3</f>
        <v>-2.3016149562326707</v>
      </c>
      <c r="AB978" s="122">
        <f>(幕後結果!$AD$2+幕後結果!$AD$4*幕後結果_最佳化!$P1979)*12/3</f>
        <v>0.36184180833406349</v>
      </c>
      <c r="AC978" s="122">
        <f>(幕後結果!$AE$2+幕後結果!$AE$4*幕後結果_最佳化!$Q1979)*12/3</f>
        <v>0.53722104736514342</v>
      </c>
      <c r="AD978" s="122">
        <f>(幕後結果!$AF$2+幕後結果!$AF$4*幕後結果_最佳化!$R1979)*12/3</f>
        <v>0.44894844149543972</v>
      </c>
      <c r="AE978" s="122">
        <f>(幕後結果!$AG$2+幕後結果!$AG$4*幕後結果_最佳化!$S1979)*12/3</f>
        <v>0.53217251005538424</v>
      </c>
      <c r="AF978" s="122">
        <f>(幕後結果!$AH$2+幕後結果!$AH$4*幕後結果_最佳化!$T1979)*12/3</f>
        <v>0.9310425551763083</v>
      </c>
      <c r="AG978" s="122">
        <f>(幕後結果!$AI$2+幕後結果!$AI$4*幕後結果_最佳化!$U1979)*12/3</f>
        <v>-7.8374871021887449E-2</v>
      </c>
      <c r="AH978" s="122">
        <f>(幕後結果!$AJ$2+幕後結果!$AJ$4*幕後結果_最佳化!$V1979)*12/3</f>
        <v>0.41021767690493571</v>
      </c>
      <c r="AI978" s="96">
        <f>(幕後結果!$AK$2+幕後結果!$AK$4*幕後結果_最佳化!$W1979)*12/3</f>
        <v>-0.71059572997587261</v>
      </c>
      <c r="AJ978" s="56"/>
      <c r="AK978" s="56"/>
      <c r="AL978" s="56"/>
      <c r="AM978" s="104">
        <v>977</v>
      </c>
      <c r="AN978" s="122">
        <f t="shared" si="196"/>
        <v>2.6778650936467158E-2</v>
      </c>
      <c r="AO978" s="122">
        <f t="shared" si="197"/>
        <v>6.3556708342504251E-2</v>
      </c>
      <c r="AP978" s="122">
        <f t="shared" si="198"/>
        <v>3.0282484352441109E-2</v>
      </c>
      <c r="AQ978" s="122">
        <f t="shared" si="199"/>
        <v>0.19457493007316939</v>
      </c>
      <c r="AR978" s="122">
        <f t="shared" si="200"/>
        <v>7.4764280044217965E-2</v>
      </c>
      <c r="AS978" s="122">
        <f t="shared" si="201"/>
        <v>0.20487062372852677</v>
      </c>
      <c r="AT978" s="122">
        <f t="shared" si="202"/>
        <v>0.11868552311819135</v>
      </c>
      <c r="AU978" s="122">
        <f t="shared" si="203"/>
        <v>5.6130668673832616E-2</v>
      </c>
      <c r="AV978" s="122">
        <f t="shared" si="204"/>
        <v>0.21813864596896718</v>
      </c>
      <c r="AW978" s="122">
        <f t="shared" si="205"/>
        <v>1.2217484761682357E-2</v>
      </c>
      <c r="AX978" s="122">
        <f t="shared" si="206"/>
        <v>1.0000000000000002</v>
      </c>
      <c r="AY978" s="122">
        <f>SUMPRODUCT(AN978:AW978,幕後結果_最佳化!$Z$1005:$AI$1005)</f>
        <v>0.26998726865290362</v>
      </c>
      <c r="AZ978" s="122">
        <f>(SUMPRODUCT(AN978:AW978,MMULT(AN978:AW978,幕後結果!$AB$9:$AK$18)))*252</f>
        <v>4.8843727052046607E-2</v>
      </c>
      <c r="BA978" s="122">
        <f t="shared" si="207"/>
        <v>0.22100616971488965</v>
      </c>
      <c r="BB978" s="98">
        <f t="shared" si="208"/>
        <v>1.0275155166295082</v>
      </c>
      <c r="BC978" s="56"/>
      <c r="BD978" s="56"/>
    </row>
    <row r="979" spans="1:56">
      <c r="A979" s="91">
        <v>978</v>
      </c>
      <c r="B979" s="122">
        <v>0.71523743670144513</v>
      </c>
      <c r="C979" s="122">
        <v>0.21654709629648927</v>
      </c>
      <c r="D979" s="122">
        <v>0.44192976680800466</v>
      </c>
      <c r="E979" s="122">
        <v>0.61312746282769792</v>
      </c>
      <c r="F979" s="122">
        <v>0.23903330183657978</v>
      </c>
      <c r="G979" s="122">
        <v>0.20941749994236991</v>
      </c>
      <c r="H979" s="122">
        <v>0.15896454832767382</v>
      </c>
      <c r="I979" s="122">
        <v>0.4814848659762665</v>
      </c>
      <c r="J979" s="122">
        <v>0.63089976545631643</v>
      </c>
      <c r="K979" s="100">
        <v>0.29234745474908386</v>
      </c>
      <c r="L979" s="101"/>
      <c r="M979" s="102">
        <v>978</v>
      </c>
      <c r="N979" s="125">
        <v>0.56875100800118983</v>
      </c>
      <c r="O979" s="125">
        <v>-0.7839078341263479</v>
      </c>
      <c r="P979" s="125">
        <v>-0.14607835462192412</v>
      </c>
      <c r="Q979" s="125">
        <v>0.28747965943578402</v>
      </c>
      <c r="R979" s="125">
        <v>-0.70941560989945496</v>
      </c>
      <c r="S979" s="125">
        <v>-0.8084440544023439</v>
      </c>
      <c r="T979" s="125">
        <v>-0.99872258524510771</v>
      </c>
      <c r="U979" s="122">
        <v>-4.6427231950376131E-2</v>
      </c>
      <c r="V979" s="122">
        <v>0.33423734033666008</v>
      </c>
      <c r="W979" s="94">
        <v>-0.54653984039221326</v>
      </c>
      <c r="X979" s="56"/>
      <c r="Y979" s="95">
        <v>978</v>
      </c>
      <c r="Z979" s="122">
        <f>(幕後結果!$AB$2+幕後結果!$AB$4*幕後結果_最佳化!$N1980)*12/3</f>
        <v>0.65784271477650513</v>
      </c>
      <c r="AA979" s="122">
        <f>(幕後結果!$AC$2+幕後結果!$AC$4*幕後結果_最佳化!$O1980)*12/3</f>
        <v>-2.408784874142766</v>
      </c>
      <c r="AB979" s="122">
        <f>(幕後結果!$AD$2+幕後結果!$AD$4*幕後結果_最佳化!$P1980)*12/3</f>
        <v>0.42755361306069828</v>
      </c>
      <c r="AC979" s="122">
        <f>(幕後結果!$AE$2+幕後結果!$AE$4*幕後結果_最佳化!$Q1980)*12/3</f>
        <v>0.96013336637561386</v>
      </c>
      <c r="AD979" s="122">
        <f>(幕後結果!$AF$2+幕後結果!$AF$4*幕後結果_最佳化!$R1980)*12/3</f>
        <v>-0.65532252882249775</v>
      </c>
      <c r="AE979" s="122">
        <f>(幕後結果!$AG$2+幕後結果!$AG$4*幕後結果_最佳化!$S1980)*12/3</f>
        <v>-0.27671609221937787</v>
      </c>
      <c r="AF979" s="122">
        <f>(幕後結果!$AH$2+幕後結果!$AH$4*幕後結果_最佳化!$T1980)*12/3</f>
        <v>0.22447616654050251</v>
      </c>
      <c r="AG979" s="122">
        <f>(幕後結果!$AI$2+幕後結果!$AI$4*幕後結果_最佳化!$U1980)*12/3</f>
        <v>-0.74027884075987382</v>
      </c>
      <c r="AH979" s="122">
        <f>(幕後結果!$AJ$2+幕後結果!$AJ$4*幕後結果_最佳化!$V1980)*12/3</f>
        <v>-4.6931116869793676E-2</v>
      </c>
      <c r="AI979" s="96">
        <f>(幕後結果!$AK$2+幕後結果!$AK$4*幕後結果_最佳化!$W1980)*12/3</f>
        <v>-0.87625006079224799</v>
      </c>
      <c r="AJ979" s="56"/>
      <c r="AK979" s="56"/>
      <c r="AL979" s="56"/>
      <c r="AM979" s="104">
        <v>978</v>
      </c>
      <c r="AN979" s="122">
        <f t="shared" si="196"/>
        <v>6.783392586750063E-2</v>
      </c>
      <c r="AO979" s="122">
        <f t="shared" si="197"/>
        <v>0.11714263792179401</v>
      </c>
      <c r="AP979" s="122">
        <f t="shared" si="198"/>
        <v>1.250286597687226E-2</v>
      </c>
      <c r="AQ979" s="122">
        <f t="shared" si="199"/>
        <v>0.12116622014645032</v>
      </c>
      <c r="AR979" s="122">
        <f t="shared" si="200"/>
        <v>9.3454956465601091E-2</v>
      </c>
      <c r="AS979" s="122">
        <f t="shared" si="201"/>
        <v>0.19017450859514629</v>
      </c>
      <c r="AT979" s="122">
        <f t="shared" si="202"/>
        <v>2.1204365630915788E-2</v>
      </c>
      <c r="AU979" s="122">
        <f t="shared" si="203"/>
        <v>8.358065671144374E-2</v>
      </c>
      <c r="AV979" s="122">
        <f t="shared" si="204"/>
        <v>0.12683419259786982</v>
      </c>
      <c r="AW979" s="122">
        <f t="shared" si="205"/>
        <v>0.16610567008640598</v>
      </c>
      <c r="AX979" s="122">
        <f t="shared" si="206"/>
        <v>0.99999999999999989</v>
      </c>
      <c r="AY979" s="122">
        <f>SUMPRODUCT(AN979:AW979,幕後結果_最佳化!$Z$1005:$AI$1005)</f>
        <v>-0.10246822857001535</v>
      </c>
      <c r="AZ979" s="122">
        <f>(SUMPRODUCT(AN979:AW979,MMULT(AN979:AW979,幕後結果!$AB$9:$AK$18)))*252</f>
        <v>4.8797332796624446E-2</v>
      </c>
      <c r="BA979" s="122">
        <f t="shared" si="207"/>
        <v>0.22090118333006831</v>
      </c>
      <c r="BB979" s="98">
        <f t="shared" si="208"/>
        <v>-0.65806903511606651</v>
      </c>
      <c r="BC979" s="56"/>
      <c r="BD979" s="56"/>
    </row>
    <row r="980" spans="1:56">
      <c r="A980" s="91">
        <v>979</v>
      </c>
      <c r="B980" s="122">
        <v>0.78541682175916083</v>
      </c>
      <c r="C980" s="122">
        <v>0.97052456993401481</v>
      </c>
      <c r="D980" s="122">
        <v>0.89669564041847583</v>
      </c>
      <c r="E980" s="122">
        <v>0.78484175612367046</v>
      </c>
      <c r="F980" s="122">
        <v>0.58755216428076595</v>
      </c>
      <c r="G980" s="122">
        <v>0.15208229537994722</v>
      </c>
      <c r="H980" s="122">
        <v>0.91145518410584803</v>
      </c>
      <c r="I980" s="122">
        <v>0.71734520682358882</v>
      </c>
      <c r="J980" s="122">
        <v>0.49852046087107982</v>
      </c>
      <c r="K980" s="100">
        <v>0.88008607881456991</v>
      </c>
      <c r="L980" s="101"/>
      <c r="M980" s="102">
        <v>979</v>
      </c>
      <c r="N980" s="125">
        <v>0.79061899925295565</v>
      </c>
      <c r="O980" s="125">
        <v>1.888559634140762</v>
      </c>
      <c r="P980" s="125">
        <v>1.2629456319395416</v>
      </c>
      <c r="Q980" s="125">
        <v>0.7886501900499181</v>
      </c>
      <c r="R980" s="125">
        <v>0.22125270740684724</v>
      </c>
      <c r="S980" s="125">
        <v>-1.0275435477111292</v>
      </c>
      <c r="T980" s="125">
        <v>1.3497704328015914</v>
      </c>
      <c r="U980" s="122">
        <v>0.57497295734425824</v>
      </c>
      <c r="V980" s="122">
        <v>-3.7086631155613522E-3</v>
      </c>
      <c r="W980" s="94">
        <v>1.1754172078693073</v>
      </c>
      <c r="X980" s="56"/>
      <c r="Y980" s="95">
        <v>979</v>
      </c>
      <c r="Z980" s="122">
        <f>(幕後結果!$AB$2+幕後結果!$AB$4*幕後結果_最佳化!$N1981)*12/3</f>
        <v>0.93330300737158589</v>
      </c>
      <c r="AA980" s="122">
        <f>(幕後結果!$AC$2+幕後結果!$AC$4*幕後結果_最佳化!$O1981)*12/3</f>
        <v>1.2933472108745361</v>
      </c>
      <c r="AB980" s="122">
        <f>(幕後結果!$AD$2+幕後結果!$AD$4*幕後結果_最佳化!$P1981)*12/3</f>
        <v>1.9859420890479746</v>
      </c>
      <c r="AC980" s="122">
        <f>(幕後結果!$AE$2+幕後結果!$AE$4*幕後結果_最佳化!$Q1981)*12/3</f>
        <v>2.1313355837244679</v>
      </c>
      <c r="AD980" s="122">
        <f>(幕後結果!$AF$2+幕後結果!$AF$4*幕後結果_最佳化!$R1981)*12/3</f>
        <v>0.43443707457955288</v>
      </c>
      <c r="AE980" s="122">
        <f>(幕後結果!$AG$2+幕後結果!$AG$4*幕後結果_最佳化!$S1981)*12/3</f>
        <v>0.92554952099188226</v>
      </c>
      <c r="AF980" s="122">
        <f>(幕後結果!$AH$2+幕後結果!$AH$4*幕後結果_最佳化!$T1981)*12/3</f>
        <v>2.7052122322919039</v>
      </c>
      <c r="AG980" s="122">
        <f>(幕後結果!$AI$2+幕後結果!$AI$4*幕後結果_最佳化!$U1981)*12/3</f>
        <v>0.10280626505657875</v>
      </c>
      <c r="AH980" s="122">
        <f>(幕後結果!$AJ$2+幕後結果!$AJ$4*幕後結果_最佳化!$V1981)*12/3</f>
        <v>1.3994934602400828</v>
      </c>
      <c r="AI980" s="96">
        <f>(幕後結果!$AK$2+幕後結果!$AK$4*幕後結果_最佳化!$W1981)*12/3</f>
        <v>0.64170202978813262</v>
      </c>
      <c r="AJ980" s="56"/>
      <c r="AK980" s="56"/>
      <c r="AL980" s="56"/>
      <c r="AM980" s="104">
        <v>979</v>
      </c>
      <c r="AN980" s="122">
        <f t="shared" si="196"/>
        <v>0.19060324130918727</v>
      </c>
      <c r="AO980" s="122">
        <f t="shared" si="197"/>
        <v>4.4624955789785092E-2</v>
      </c>
      <c r="AP980" s="122">
        <f t="shared" si="198"/>
        <v>5.1558641839982142E-2</v>
      </c>
      <c r="AQ980" s="122">
        <f t="shared" si="199"/>
        <v>0.17250957549783377</v>
      </c>
      <c r="AR980" s="122">
        <f t="shared" si="200"/>
        <v>0.13222337930981976</v>
      </c>
      <c r="AS980" s="122">
        <f t="shared" si="201"/>
        <v>0.10172649039312019</v>
      </c>
      <c r="AT980" s="122">
        <f t="shared" si="202"/>
        <v>2.9127904641971847E-2</v>
      </c>
      <c r="AU980" s="122">
        <f t="shared" si="203"/>
        <v>0.1337393677644533</v>
      </c>
      <c r="AV980" s="122">
        <f t="shared" si="204"/>
        <v>2.0401958887929117E-2</v>
      </c>
      <c r="AW980" s="122">
        <f t="shared" si="205"/>
        <v>0.12348448456591747</v>
      </c>
      <c r="AX980" s="122">
        <f t="shared" si="206"/>
        <v>0.99999999999999989</v>
      </c>
      <c r="AY980" s="122">
        <f>SUMPRODUCT(AN980:AW980,幕後結果_最佳化!$Z$1005:$AI$1005)</f>
        <v>-8.5584258308567251E-4</v>
      </c>
      <c r="AZ980" s="122">
        <f>(SUMPRODUCT(AN980:AW980,MMULT(AN980:AW980,幕後結果!$AB$9:$AK$18)))*252</f>
        <v>4.9954188386282822E-2</v>
      </c>
      <c r="BA980" s="122">
        <f t="shared" si="207"/>
        <v>0.22350433639256939</v>
      </c>
      <c r="BB980" s="98">
        <f t="shared" si="208"/>
        <v>-0.19577178362316722</v>
      </c>
      <c r="BC980" s="56"/>
      <c r="BD980" s="56"/>
    </row>
    <row r="981" spans="1:56">
      <c r="A981" s="91">
        <v>980</v>
      </c>
      <c r="B981" s="122">
        <v>0.81206651395910989</v>
      </c>
      <c r="C981" s="122">
        <v>0.22306946642663372</v>
      </c>
      <c r="D981" s="122">
        <v>1.9597119265779339E-2</v>
      </c>
      <c r="E981" s="122">
        <v>0.21761440827934586</v>
      </c>
      <c r="F981" s="122">
        <v>0.65662227010492913</v>
      </c>
      <c r="G981" s="122">
        <v>0.30827695735222793</v>
      </c>
      <c r="H981" s="122">
        <v>0.86530458305749169</v>
      </c>
      <c r="I981" s="122">
        <v>0.12424292967706974</v>
      </c>
      <c r="J981" s="122">
        <v>0.25558600283421096</v>
      </c>
      <c r="K981" s="100">
        <v>0.55185882324050062</v>
      </c>
      <c r="L981" s="101"/>
      <c r="M981" s="102">
        <v>980</v>
      </c>
      <c r="N981" s="125">
        <v>0.88553718735779374</v>
      </c>
      <c r="O981" s="125">
        <v>-0.76186776140899182</v>
      </c>
      <c r="P981" s="125">
        <v>-2.0621417918009204</v>
      </c>
      <c r="Q981" s="125">
        <v>-0.780275353803348</v>
      </c>
      <c r="R981" s="125">
        <v>0.40326204570788893</v>
      </c>
      <c r="S981" s="125">
        <v>-0.50074028768816348</v>
      </c>
      <c r="T981" s="125">
        <v>1.1044664857294402</v>
      </c>
      <c r="U981" s="122">
        <v>-1.1540349038873032</v>
      </c>
      <c r="V981" s="122">
        <v>-0.65701385829256964</v>
      </c>
      <c r="W981" s="94">
        <v>0.13035906253500859</v>
      </c>
      <c r="X981" s="56"/>
      <c r="Y981" s="95">
        <v>980</v>
      </c>
      <c r="Z981" s="122">
        <f>(幕後結果!$AB$2+幕後結果!$AB$4*幕後結果_最佳化!$N1982)*12/3</f>
        <v>1.0511487214849122</v>
      </c>
      <c r="AA981" s="122">
        <f>(幕後結果!$AC$2+幕後結果!$AC$4*幕後結果_最佳化!$O1982)*12/3</f>
        <v>-2.3508880560498722</v>
      </c>
      <c r="AB981" s="122">
        <f>(幕後結果!$AD$2+幕後結果!$AD$4*幕後結果_最佳化!$P1982)*12/3</f>
        <v>-1.1340041618591044</v>
      </c>
      <c r="AC981" s="122">
        <f>(幕後結果!$AE$2+幕後結果!$AE$4*幕後結果_最佳化!$Q1982)*12/3</f>
        <v>-0.24315855719394852</v>
      </c>
      <c r="AD981" s="122">
        <f>(幕後結果!$AF$2+幕後結果!$AF$4*幕後結果_最佳化!$R1982)*12/3</f>
        <v>-0.19170784166853502</v>
      </c>
      <c r="AE981" s="122">
        <f>(幕後結果!$AG$2+幕後結果!$AG$4*幕後結果_最佳化!$S1982)*12/3</f>
        <v>-0.81293720042458817</v>
      </c>
      <c r="AF981" s="122">
        <f>(幕後結果!$AH$2+幕後結果!$AH$4*幕後結果_最佳化!$T1982)*12/3</f>
        <v>2.4358136999989415</v>
      </c>
      <c r="AG981" s="122">
        <f>(幕後結果!$AI$2+幕後結果!$AI$4*幕後結果_最佳化!$U1982)*12/3</f>
        <v>-1.6051744675905837</v>
      </c>
      <c r="AH981" s="122">
        <f>(幕後結果!$AJ$2+幕後結果!$AJ$4*幕後結果_最佳化!$V1982)*12/3</f>
        <v>-0.52531600345247909</v>
      </c>
      <c r="AI981" s="96">
        <f>(幕後結果!$AK$2+幕後結果!$AK$4*幕後結果_最佳化!$W1982)*12/3</f>
        <v>-0.31288367973629705</v>
      </c>
      <c r="AJ981" s="56"/>
      <c r="AK981" s="56"/>
      <c r="AL981" s="56"/>
      <c r="AM981" s="104">
        <v>980</v>
      </c>
      <c r="AN981" s="122">
        <f t="shared" si="196"/>
        <v>3.4480667718133122E-2</v>
      </c>
      <c r="AO981" s="122">
        <f t="shared" si="197"/>
        <v>0.12954238239071048</v>
      </c>
      <c r="AP981" s="122">
        <f t="shared" si="198"/>
        <v>0.13438331126793893</v>
      </c>
      <c r="AQ981" s="122">
        <f t="shared" si="199"/>
        <v>2.5997180466791579E-2</v>
      </c>
      <c r="AR981" s="122">
        <f t="shared" si="200"/>
        <v>0.12423600691905611</v>
      </c>
      <c r="AS981" s="122">
        <f t="shared" si="201"/>
        <v>4.5824193847809981E-2</v>
      </c>
      <c r="AT981" s="122">
        <f t="shared" si="202"/>
        <v>0.1188434119060532</v>
      </c>
      <c r="AU981" s="122">
        <f t="shared" si="203"/>
        <v>5.3316617020949822E-2</v>
      </c>
      <c r="AV981" s="122">
        <f t="shared" si="204"/>
        <v>0.18130833990645229</v>
      </c>
      <c r="AW981" s="122">
        <f t="shared" si="205"/>
        <v>0.15206788855610448</v>
      </c>
      <c r="AX981" s="122">
        <f t="shared" si="206"/>
        <v>1</v>
      </c>
      <c r="AY981" s="122">
        <f>SUMPRODUCT(AN981:AW981,幕後結果_最佳化!$Z$1005:$AI$1005)</f>
        <v>-4.4965469811646452E-2</v>
      </c>
      <c r="AZ981" s="122">
        <f>(SUMPRODUCT(AN981:AW981,MMULT(AN981:AW981,幕後結果!$AB$9:$AK$18)))*252</f>
        <v>4.3946180603123733E-2</v>
      </c>
      <c r="BA981" s="122">
        <f t="shared" si="207"/>
        <v>0.20963344342714912</v>
      </c>
      <c r="BB981" s="98">
        <f t="shared" si="208"/>
        <v>-0.419138608683786</v>
      </c>
      <c r="BC981" s="56"/>
      <c r="BD981" s="56"/>
    </row>
    <row r="982" spans="1:56">
      <c r="A982" s="91">
        <v>981</v>
      </c>
      <c r="B982" s="122">
        <v>0.67447004934062393</v>
      </c>
      <c r="C982" s="122">
        <v>0.42792930049257771</v>
      </c>
      <c r="D982" s="122">
        <v>0.964189462655614</v>
      </c>
      <c r="E982" s="122">
        <v>0.6838112109500345</v>
      </c>
      <c r="F982" s="122">
        <v>0.62266271227109282</v>
      </c>
      <c r="G982" s="122">
        <v>0.50019897990056861</v>
      </c>
      <c r="H982" s="122">
        <v>0.36412135553916536</v>
      </c>
      <c r="I982" s="122">
        <v>0.34706127472317139</v>
      </c>
      <c r="J982" s="122">
        <v>3.3900032671618563E-2</v>
      </c>
      <c r="K982" s="100">
        <v>0.36866872205630963</v>
      </c>
      <c r="L982" s="101"/>
      <c r="M982" s="102">
        <v>981</v>
      </c>
      <c r="N982" s="125">
        <v>0.45229024670881934</v>
      </c>
      <c r="O982" s="125">
        <v>-0.18164847896446962</v>
      </c>
      <c r="P982" s="125">
        <v>1.801519258141641</v>
      </c>
      <c r="Q982" s="125">
        <v>0.47838307441535599</v>
      </c>
      <c r="R982" s="125">
        <v>0.31248155931961519</v>
      </c>
      <c r="S982" s="125">
        <v>4.9876866552833168E-4</v>
      </c>
      <c r="T982" s="125">
        <v>-0.34746406452442369</v>
      </c>
      <c r="U982" s="122">
        <v>-0.3932666472026457</v>
      </c>
      <c r="V982" s="122">
        <v>-1.8263333453305797</v>
      </c>
      <c r="W982" s="94">
        <v>-0.33538133748347165</v>
      </c>
      <c r="X982" s="56"/>
      <c r="Y982" s="95">
        <v>981</v>
      </c>
      <c r="Z982" s="122">
        <f>(幕後結果!$AB$2+幕後結果!$AB$4*幕後結果_最佳化!$N1983)*12/3</f>
        <v>0.5132508103722373</v>
      </c>
      <c r="AA982" s="122">
        <f>(幕後結果!$AC$2+幕後結果!$AC$4*幕後結果_最佳化!$O1983)*12/3</f>
        <v>-1.5889462631610496</v>
      </c>
      <c r="AB982" s="122">
        <f>(幕後結果!$AD$2+幕後結果!$AD$4*幕後結果_最佳化!$P1983)*12/3</f>
        <v>2.1401592354272032</v>
      </c>
      <c r="AC982" s="122">
        <f>(幕後結果!$AE$2+幕後結果!$AE$4*幕後結果_最佳化!$Q1983)*12/3</f>
        <v>1.6549580312994732</v>
      </c>
      <c r="AD982" s="122">
        <f>(幕後結果!$AF$2+幕後結果!$AF$4*幕後結果_最佳化!$R1983)*12/3</f>
        <v>0.30782728712695662</v>
      </c>
      <c r="AE982" s="122">
        <f>(幕後結果!$AG$2+幕後結果!$AG$4*幕後結果_最佳化!$S1983)*12/3</f>
        <v>1.0082328596923216</v>
      </c>
      <c r="AF982" s="122">
        <f>(幕後結果!$AH$2+幕後結果!$AH$4*幕後結果_最佳化!$T1983)*12/3</f>
        <v>1.1244370334828488</v>
      </c>
      <c r="AG982" s="122">
        <f>(幕後結果!$AI$2+幕後結果!$AI$4*幕後結果_最佳化!$U1983)*12/3</f>
        <v>-1.0292082135796861</v>
      </c>
      <c r="AH982" s="122">
        <f>(幕後結果!$AJ$2+幕後結果!$AJ$4*幕後結果_最佳化!$V1983)*12/3</f>
        <v>-0.97637057707733277</v>
      </c>
      <c r="AI982" s="96">
        <f>(幕後結果!$AK$2+幕後結果!$AK$4*幕後結果_最佳化!$W1983)*12/3</f>
        <v>-0.51552590999067482</v>
      </c>
      <c r="AJ982" s="56"/>
      <c r="AK982" s="56"/>
      <c r="AL982" s="56"/>
      <c r="AM982" s="104">
        <v>981</v>
      </c>
      <c r="AN982" s="122">
        <f t="shared" si="196"/>
        <v>4.2220420030594882E-2</v>
      </c>
      <c r="AO982" s="122">
        <f t="shared" si="197"/>
        <v>6.6281749913976479E-2</v>
      </c>
      <c r="AP982" s="122">
        <f t="shared" si="198"/>
        <v>5.5645313218773175E-3</v>
      </c>
      <c r="AQ982" s="122">
        <f t="shared" si="199"/>
        <v>5.8495757130519681E-2</v>
      </c>
      <c r="AR982" s="122">
        <f t="shared" si="200"/>
        <v>0.18083187848048288</v>
      </c>
      <c r="AS982" s="122">
        <f t="shared" si="201"/>
        <v>0.16202830108215216</v>
      </c>
      <c r="AT982" s="122">
        <f t="shared" si="202"/>
        <v>0.10716540332946667</v>
      </c>
      <c r="AU982" s="122">
        <f t="shared" si="203"/>
        <v>4.4051385516150073E-2</v>
      </c>
      <c r="AV982" s="122">
        <f t="shared" si="204"/>
        <v>0.10353778236359984</v>
      </c>
      <c r="AW982" s="122">
        <f t="shared" si="205"/>
        <v>0.22982279083118007</v>
      </c>
      <c r="AX982" s="122">
        <f t="shared" si="206"/>
        <v>1</v>
      </c>
      <c r="AY982" s="122">
        <f>SUMPRODUCT(AN982:AW982,幕後結果_最佳化!$Z$1005:$AI$1005)</f>
        <v>-8.0342775978172326E-3</v>
      </c>
      <c r="AZ982" s="122">
        <f>(SUMPRODUCT(AN982:AW982,MMULT(AN982:AW982,幕後結果!$AB$9:$AK$18)))*252</f>
        <v>3.9812412971344614E-2</v>
      </c>
      <c r="BA982" s="122">
        <f t="shared" si="207"/>
        <v>0.1995304813088582</v>
      </c>
      <c r="BB982" s="98">
        <f t="shared" si="208"/>
        <v>-0.25527065971927765</v>
      </c>
      <c r="BC982" s="56"/>
      <c r="BD982" s="56"/>
    </row>
    <row r="983" spans="1:56">
      <c r="A983" s="91">
        <v>982</v>
      </c>
      <c r="B983" s="122">
        <v>0.25027915929670352</v>
      </c>
      <c r="C983" s="122">
        <v>0.20598907604828876</v>
      </c>
      <c r="D983" s="122">
        <v>0.73026399717535928</v>
      </c>
      <c r="E983" s="122">
        <v>0.90610645365513576</v>
      </c>
      <c r="F983" s="122">
        <v>0.92901945712932488</v>
      </c>
      <c r="G983" s="122">
        <v>0.58393870164963158</v>
      </c>
      <c r="H983" s="122">
        <v>9.5517763311930182E-2</v>
      </c>
      <c r="I983" s="122">
        <v>0.34090190642615381</v>
      </c>
      <c r="J983" s="122">
        <v>0.28869347487326924</v>
      </c>
      <c r="K983" s="100">
        <v>0.33435025383791195</v>
      </c>
      <c r="L983" s="101"/>
      <c r="M983" s="102">
        <v>982</v>
      </c>
      <c r="N983" s="125">
        <v>-0.67361153359676151</v>
      </c>
      <c r="O983" s="125">
        <v>-0.82041748325700148</v>
      </c>
      <c r="P983" s="125">
        <v>0.61361161611180581</v>
      </c>
      <c r="Q983" s="125">
        <v>1.3171537514926004</v>
      </c>
      <c r="R983" s="125">
        <v>1.4685271545004579</v>
      </c>
      <c r="S983" s="125">
        <v>0.21198005222532351</v>
      </c>
      <c r="T983" s="125">
        <v>-1.3075218867075862</v>
      </c>
      <c r="U983" s="122">
        <v>-0.41000291003317468</v>
      </c>
      <c r="V983" s="122">
        <v>-0.55720562092319792</v>
      </c>
      <c r="W983" s="94">
        <v>-0.42793216611265877</v>
      </c>
      <c r="X983" s="56"/>
      <c r="Y983" s="95">
        <v>982</v>
      </c>
      <c r="Z983" s="122">
        <f>(幕後結果!$AB$2+幕後結果!$AB$4*幕後結果_最佳化!$N1984)*12/3</f>
        <v>-0.88461299182157871</v>
      </c>
      <c r="AA983" s="122">
        <f>(幕後結果!$AC$2+幕後結果!$AC$4*幕後結果_最佳化!$O1984)*12/3</f>
        <v>-2.567040594260189</v>
      </c>
      <c r="AB983" s="122">
        <f>(幕後結果!$AD$2+幕後結果!$AD$4*幕後結果_最佳化!$P1984)*12/3</f>
        <v>0.70751952014379516</v>
      </c>
      <c r="AC983" s="122">
        <f>(幕後結果!$AE$2+幕後結果!$AE$4*幕後結果_最佳化!$Q1984)*12/3</f>
        <v>1.8055748186089629</v>
      </c>
      <c r="AD983" s="122">
        <f>(幕後結果!$AF$2+幕後結果!$AF$4*幕後結果_最佳化!$R1984)*12/3</f>
        <v>1.0125194560445967</v>
      </c>
      <c r="AE983" s="122">
        <f>(幕後結果!$AG$2+幕後結果!$AG$4*幕後結果_最佳化!$S1984)*12/3</f>
        <v>1.1136537781305549</v>
      </c>
      <c r="AF983" s="122">
        <f>(幕後結果!$AH$2+幕後結果!$AH$4*幕後結果_最佳化!$T1984)*12/3</f>
        <v>6.5864184333481512E-2</v>
      </c>
      <c r="AG983" s="122">
        <f>(幕後結果!$AI$2+幕後結果!$AI$4*幕後結果_最佳化!$U1984)*12/3</f>
        <v>-1.3982176729045745</v>
      </c>
      <c r="AH983" s="122">
        <f>(幕後結果!$AJ$2+幕後結果!$AJ$4*幕後結果_最佳化!$V1984)*12/3</f>
        <v>-0.73212805420678562</v>
      </c>
      <c r="AI983" s="96">
        <f>(幕後結果!$AK$2+幕後結果!$AK$4*幕後結果_最佳化!$W1984)*12/3</f>
        <v>-0.64024840998884058</v>
      </c>
      <c r="AJ983" s="56"/>
      <c r="AK983" s="56"/>
      <c r="AL983" s="56"/>
      <c r="AM983" s="104">
        <v>982</v>
      </c>
      <c r="AN983" s="122">
        <f t="shared" si="196"/>
        <v>2.8673910856059033E-2</v>
      </c>
      <c r="AO983" s="122">
        <f t="shared" si="197"/>
        <v>9.0053075693067738E-2</v>
      </c>
      <c r="AP983" s="122">
        <f t="shared" si="198"/>
        <v>0.12910134574160578</v>
      </c>
      <c r="AQ983" s="122">
        <f t="shared" si="199"/>
        <v>0.12439398118597347</v>
      </c>
      <c r="AR983" s="122">
        <f t="shared" si="200"/>
        <v>0.15882043828519055</v>
      </c>
      <c r="AS983" s="122">
        <f t="shared" si="201"/>
        <v>0.10654579054261466</v>
      </c>
      <c r="AT983" s="122">
        <f t="shared" si="202"/>
        <v>3.1871421568739532E-2</v>
      </c>
      <c r="AU983" s="122">
        <f t="shared" si="203"/>
        <v>0.15832794980764231</v>
      </c>
      <c r="AV983" s="122">
        <f t="shared" si="204"/>
        <v>9.1891106856351268E-2</v>
      </c>
      <c r="AW983" s="122">
        <f t="shared" si="205"/>
        <v>8.0320979462755696E-2</v>
      </c>
      <c r="AX983" s="122">
        <f t="shared" si="206"/>
        <v>1</v>
      </c>
      <c r="AY983" s="122">
        <f>SUMPRODUCT(AN983:AW983,幕後結果_最佳化!$Z$1005:$AI$1005)</f>
        <v>-5.9551796109914658E-2</v>
      </c>
      <c r="AZ983" s="122">
        <f>(SUMPRODUCT(AN983:AW983,MMULT(AN983:AW983,幕後結果!$AB$9:$AK$18)))*252</f>
        <v>4.4060585408012394E-2</v>
      </c>
      <c r="BA983" s="122">
        <f t="shared" si="207"/>
        <v>0.20990613475554351</v>
      </c>
      <c r="BB983" s="98">
        <f t="shared" si="208"/>
        <v>-0.48808385819323447</v>
      </c>
      <c r="BC983" s="56"/>
      <c r="BD983" s="56"/>
    </row>
    <row r="984" spans="1:56">
      <c r="A984" s="91">
        <v>983</v>
      </c>
      <c r="B984" s="122">
        <v>0.77592902075630765</v>
      </c>
      <c r="C984" s="122">
        <v>0.26778710096609593</v>
      </c>
      <c r="D984" s="122">
        <v>0.78337567492272342</v>
      </c>
      <c r="E984" s="122">
        <v>0.47863990248136856</v>
      </c>
      <c r="F984" s="122">
        <v>0.52981591864500976</v>
      </c>
      <c r="G984" s="122">
        <v>0.59065549586336719</v>
      </c>
      <c r="H984" s="122">
        <v>0.5053297076679184</v>
      </c>
      <c r="I984" s="122">
        <v>0.4465584417937587</v>
      </c>
      <c r="J984" s="122">
        <v>0.96448972326872884</v>
      </c>
      <c r="K984" s="100">
        <v>2.0400615369727149E-2</v>
      </c>
      <c r="L984" s="101"/>
      <c r="M984" s="102">
        <v>983</v>
      </c>
      <c r="N984" s="125">
        <v>0.75851630042097029</v>
      </c>
      <c r="O984" s="125">
        <v>-0.61951946645104494</v>
      </c>
      <c r="P984" s="125">
        <v>0.78364464751541651</v>
      </c>
      <c r="Q984" s="125">
        <v>-5.3567431720250608E-2</v>
      </c>
      <c r="R984" s="125">
        <v>7.4807137649666289E-2</v>
      </c>
      <c r="S984" s="125">
        <v>0.22923147761039675</v>
      </c>
      <c r="T984" s="125">
        <v>1.3359993361531644E-2</v>
      </c>
      <c r="U984" s="122">
        <v>-0.13436129827182336</v>
      </c>
      <c r="V984" s="122">
        <v>1.8053460136711577</v>
      </c>
      <c r="W984" s="94">
        <v>-2.0455442560645034</v>
      </c>
      <c r="X984" s="56"/>
      <c r="Y984" s="95">
        <v>983</v>
      </c>
      <c r="Z984" s="122">
        <f>(幕後結果!$AB$2+幕後結果!$AB$4*幕後結果_最佳化!$N1985)*12/3</f>
        <v>0.89344588889560084</v>
      </c>
      <c r="AA984" s="122">
        <f>(幕後結果!$AC$2+幕後結果!$AC$4*幕後結果_最佳化!$O1985)*12/3</f>
        <v>-2.1657579435902199</v>
      </c>
      <c r="AB984" s="122">
        <f>(幕後結果!$AD$2+幕後結果!$AD$4*幕後結果_最佳化!$P1985)*12/3</f>
        <v>1.3064926891487545</v>
      </c>
      <c r="AC984" s="122">
        <f>(幕後結果!$AE$2+幕後結果!$AE$4*幕後結果_最佳化!$Q1985)*12/3</f>
        <v>0.97173890704008559</v>
      </c>
      <c r="AD984" s="122">
        <f>(幕後結果!$AF$2+幕後結果!$AF$4*幕後結果_最佳化!$R1985)*12/3</f>
        <v>-5.5048193894306353E-2</v>
      </c>
      <c r="AE984" s="122">
        <f>(幕後結果!$AG$2+幕後結果!$AG$4*幕後結果_最佳化!$S1985)*12/3</f>
        <v>0.62334892545658893</v>
      </c>
      <c r="AF984" s="122">
        <f>(幕後結果!$AH$2+幕後結果!$AH$4*幕後結果_最佳化!$T1985)*12/3</f>
        <v>1.4399523815080393</v>
      </c>
      <c r="AG984" s="122">
        <f>(幕後結果!$AI$2+幕後結果!$AI$4*幕後結果_最佳化!$U1985)*12/3</f>
        <v>-0.56344595669364128</v>
      </c>
      <c r="AH984" s="122">
        <f>(幕後結果!$AJ$2+幕後結果!$AJ$4*幕後結果_最佳化!$V1985)*12/3</f>
        <v>1.3945554580820694</v>
      </c>
      <c r="AI984" s="96">
        <f>(幕後結果!$AK$2+幕後結果!$AK$4*幕後結果_最佳化!$W1985)*12/3</f>
        <v>-1.1447434477992313</v>
      </c>
      <c r="AJ984" s="56"/>
      <c r="AK984" s="56"/>
      <c r="AL984" s="56"/>
      <c r="AM984" s="104">
        <v>983</v>
      </c>
      <c r="AN984" s="122">
        <f t="shared" si="196"/>
        <v>6.3113747112786889E-2</v>
      </c>
      <c r="AO984" s="122">
        <f t="shared" si="197"/>
        <v>5.7895011764574917E-3</v>
      </c>
      <c r="AP984" s="122">
        <f t="shared" si="198"/>
        <v>0.1563617265752526</v>
      </c>
      <c r="AQ984" s="122">
        <f t="shared" si="199"/>
        <v>0.11089748037840769</v>
      </c>
      <c r="AR984" s="122">
        <f t="shared" si="200"/>
        <v>5.9430921624343706E-2</v>
      </c>
      <c r="AS984" s="122">
        <f t="shared" si="201"/>
        <v>0.12525097850253325</v>
      </c>
      <c r="AT984" s="122">
        <f t="shared" si="202"/>
        <v>0.18570687326514065</v>
      </c>
      <c r="AU984" s="122">
        <f t="shared" si="203"/>
        <v>0.12528493691809189</v>
      </c>
      <c r="AV984" s="122">
        <f t="shared" si="204"/>
        <v>0.11853333908246245</v>
      </c>
      <c r="AW984" s="122">
        <f t="shared" si="205"/>
        <v>4.9630495364523415E-2</v>
      </c>
      <c r="AX984" s="122">
        <f t="shared" si="206"/>
        <v>1</v>
      </c>
      <c r="AY984" s="122">
        <f>SUMPRODUCT(AN984:AW984,幕後結果_最佳化!$Z$1005:$AI$1005)</f>
        <v>0.30111018656558625</v>
      </c>
      <c r="AZ984" s="122">
        <f>(SUMPRODUCT(AN984:AW984,MMULT(AN984:AW984,幕後結果!$AB$9:$AK$18)))*252</f>
        <v>4.6284904720075036E-2</v>
      </c>
      <c r="BA984" s="122">
        <f t="shared" si="207"/>
        <v>0.2151392681963826</v>
      </c>
      <c r="BB984" s="98">
        <f t="shared" si="208"/>
        <v>1.2002001714065877</v>
      </c>
      <c r="BC984" s="56"/>
      <c r="BD984" s="56"/>
    </row>
    <row r="985" spans="1:56">
      <c r="A985" s="91">
        <v>984</v>
      </c>
      <c r="B985" s="122">
        <v>0.76142100531368517</v>
      </c>
      <c r="C985" s="122">
        <v>0.29035258246067497</v>
      </c>
      <c r="D985" s="122">
        <v>0.68905752462990444</v>
      </c>
      <c r="E985" s="122">
        <v>0.29587518573957783</v>
      </c>
      <c r="F985" s="122">
        <v>0.65939875806230108</v>
      </c>
      <c r="G985" s="122">
        <v>0.25445610057209245</v>
      </c>
      <c r="H985" s="122">
        <v>4.2687864811371545E-2</v>
      </c>
      <c r="I985" s="122">
        <v>0.60942573006072132</v>
      </c>
      <c r="J985" s="122">
        <v>5.4026268843824221E-2</v>
      </c>
      <c r="K985" s="100">
        <v>0.42675948965467181</v>
      </c>
      <c r="L985" s="101"/>
      <c r="M985" s="102">
        <v>984</v>
      </c>
      <c r="N985" s="125">
        <v>0.71088098626301643</v>
      </c>
      <c r="O985" s="125">
        <v>-0.55235498572938313</v>
      </c>
      <c r="P985" s="125">
        <v>0.49318064748875784</v>
      </c>
      <c r="Q985" s="125">
        <v>-0.5363012432987494</v>
      </c>
      <c r="R985" s="125">
        <v>0.4108227858583976</v>
      </c>
      <c r="S985" s="125">
        <v>-0.66053245059301768</v>
      </c>
      <c r="T985" s="125">
        <v>-1.7203120754119134</v>
      </c>
      <c r="U985" s="122">
        <v>0.27782260222890875</v>
      </c>
      <c r="V985" s="122">
        <v>-1.6070083442115088</v>
      </c>
      <c r="W985" s="94">
        <v>-0.18463035001431288</v>
      </c>
      <c r="X985" s="56"/>
      <c r="Y985" s="95">
        <v>984</v>
      </c>
      <c r="Z985" s="122">
        <f>(幕後結果!$AB$2+幕後結果!$AB$4*幕後結果_最佳化!$N1986)*12/3</f>
        <v>0.83430424569697126</v>
      </c>
      <c r="AA985" s="122">
        <f>(幕後結果!$AC$2+幕後結果!$AC$4*幕後結果_最佳化!$O1986)*12/3</f>
        <v>-2.0773391887869135</v>
      </c>
      <c r="AB985" s="122">
        <f>(幕後結果!$AD$2+幕後結果!$AD$4*幕後結果_最佳化!$P1986)*12/3</f>
        <v>1.0474414206004259</v>
      </c>
      <c r="AC985" s="122">
        <f>(幕後結果!$AE$2+幕後結果!$AE$4*幕後結果_最佳化!$Q1986)*12/3</f>
        <v>0.56199310001369873</v>
      </c>
      <c r="AD985" s="122">
        <f>(幕後結果!$AF$2+幕後結果!$AF$4*幕後結果_最佳化!$R1986)*12/3</f>
        <v>0.11180248986625041</v>
      </c>
      <c r="AE985" s="122">
        <f>(幕後結果!$AG$2+幕後結果!$AG$4*幕後結果_最佳化!$S1986)*12/3</f>
        <v>-0.30553072790369751</v>
      </c>
      <c r="AF985" s="122">
        <f>(幕後結果!$AH$2+幕後結果!$AH$4*幕後結果_最佳化!$T1986)*12/3</f>
        <v>-3.2343659649630041E-2</v>
      </c>
      <c r="AG985" s="122">
        <f>(幕後結果!$AI$2+幕後結果!$AI$4*幕後結果_最佳化!$U1986)*12/3</f>
        <v>-0.10540525439863047</v>
      </c>
      <c r="AH985" s="122">
        <f>(幕後結果!$AJ$2+幕後結果!$AJ$4*幕後結果_最佳化!$V1986)*12/3</f>
        <v>-1.2427039701785414</v>
      </c>
      <c r="AI985" s="96">
        <f>(幕後結果!$AK$2+幕後結果!$AK$4*幕後結果_最佳化!$W1986)*12/3</f>
        <v>-0.60156608512996224</v>
      </c>
      <c r="AJ985" s="56"/>
      <c r="AK985" s="56"/>
      <c r="AL985" s="56"/>
      <c r="AM985" s="104">
        <v>984</v>
      </c>
      <c r="AN985" s="122">
        <f t="shared" si="196"/>
        <v>3.706023615349429E-2</v>
      </c>
      <c r="AO985" s="122">
        <f t="shared" si="197"/>
        <v>9.1709584758765846E-3</v>
      </c>
      <c r="AP985" s="122">
        <f t="shared" si="198"/>
        <v>6.7449895043001917E-2</v>
      </c>
      <c r="AQ985" s="122">
        <f t="shared" si="199"/>
        <v>0.22514012251241156</v>
      </c>
      <c r="AR985" s="122">
        <f t="shared" si="200"/>
        <v>0.17879556618914871</v>
      </c>
      <c r="AS985" s="122">
        <f t="shared" si="201"/>
        <v>8.474502113646783E-3</v>
      </c>
      <c r="AT985" s="122">
        <f t="shared" si="202"/>
        <v>0.10280574688057842</v>
      </c>
      <c r="AU985" s="122">
        <f t="shared" si="203"/>
        <v>9.6801660686243143E-2</v>
      </c>
      <c r="AV985" s="122">
        <f t="shared" si="204"/>
        <v>0.20538643452745461</v>
      </c>
      <c r="AW985" s="122">
        <f t="shared" si="205"/>
        <v>6.8914877418143922E-2</v>
      </c>
      <c r="AX985" s="122">
        <f t="shared" si="206"/>
        <v>1</v>
      </c>
      <c r="AY985" s="122">
        <f>SUMPRODUCT(AN985:AW985,幕後結果_最佳化!$Z$1005:$AI$1005)</f>
        <v>0.22865201277378949</v>
      </c>
      <c r="AZ985" s="122">
        <f>(SUMPRODUCT(AN985:AW985,MMULT(AN985:AW985,幕後結果!$AB$9:$AK$18)))*252</f>
        <v>3.7784432813515859E-2</v>
      </c>
      <c r="BA985" s="122">
        <f t="shared" si="207"/>
        <v>0.19438218234580004</v>
      </c>
      <c r="BB985" s="98">
        <f t="shared" si="208"/>
        <v>0.95560205432482626</v>
      </c>
      <c r="BC985" s="56"/>
      <c r="BD985" s="56"/>
    </row>
    <row r="986" spans="1:56">
      <c r="A986" s="91">
        <v>985</v>
      </c>
      <c r="B986" s="122">
        <v>3.691169236051639E-2</v>
      </c>
      <c r="C986" s="122">
        <v>0.92930714044854046</v>
      </c>
      <c r="D986" s="122">
        <v>0.55950093759956565</v>
      </c>
      <c r="E986" s="122">
        <v>0.27136080122571737</v>
      </c>
      <c r="F986" s="122">
        <v>0.57161224748722805</v>
      </c>
      <c r="G986" s="122">
        <v>0.67356422783313752</v>
      </c>
      <c r="H986" s="122">
        <v>0.7150849996166222</v>
      </c>
      <c r="I986" s="122">
        <v>1.9569596457857941E-3</v>
      </c>
      <c r="J986" s="122">
        <v>0.74361188507365461</v>
      </c>
      <c r="K986" s="100">
        <v>0.34873390388529701</v>
      </c>
      <c r="L986" s="101"/>
      <c r="M986" s="102">
        <v>985</v>
      </c>
      <c r="N986" s="125">
        <v>-1.7877064243006475</v>
      </c>
      <c r="O986" s="125">
        <v>1.4706502789989071</v>
      </c>
      <c r="P986" s="125">
        <v>0.14970403473236463</v>
      </c>
      <c r="Q986" s="125">
        <v>-0.60870257118952731</v>
      </c>
      <c r="R986" s="125">
        <v>0.18048031750764876</v>
      </c>
      <c r="S986" s="125">
        <v>0.44977658306085283</v>
      </c>
      <c r="T986" s="125">
        <v>0.56830188281911087</v>
      </c>
      <c r="U986" s="122">
        <v>-2.8850174803201787</v>
      </c>
      <c r="V986" s="122">
        <v>0.65452095699450286</v>
      </c>
      <c r="W986" s="94">
        <v>-0.38874092135397598</v>
      </c>
      <c r="X986" s="56"/>
      <c r="Y986" s="95">
        <v>985</v>
      </c>
      <c r="Z986" s="122">
        <f>(幕後結果!$AB$2+幕後結果!$AB$4*幕後結果_最佳化!$N1987)*12/3</f>
        <v>-2.267817945544413</v>
      </c>
      <c r="AA986" s="122">
        <f>(幕後結果!$AC$2+幕後結果!$AC$4*幕後結果_最佳化!$O1987)*12/3</f>
        <v>0.49341964773742242</v>
      </c>
      <c r="AB986" s="122">
        <f>(幕後結果!$AD$2+幕後結果!$AD$4*幕後結果_最佳化!$P1987)*12/3</f>
        <v>0.20294819858552482</v>
      </c>
      <c r="AC986" s="122">
        <f>(幕後結果!$AE$2+幕後結果!$AE$4*幕後結果_最佳化!$Q1987)*12/3</f>
        <v>0.62972159922909843</v>
      </c>
      <c r="AD986" s="122">
        <f>(幕後結果!$AF$2+幕後結果!$AF$4*幕後結果_最佳化!$R1987)*12/3</f>
        <v>0.23564876074116922</v>
      </c>
      <c r="AE986" s="122">
        <f>(幕後結果!$AG$2+幕後結果!$AG$4*幕後結果_最佳化!$S1987)*12/3</f>
        <v>0.36705557313454834</v>
      </c>
      <c r="AF986" s="122">
        <f>(幕後結果!$AH$2+幕後結果!$AH$4*幕後結果_最佳化!$T1987)*12/3</f>
        <v>1.3741527333156238</v>
      </c>
      <c r="AG986" s="122">
        <f>(幕後結果!$AI$2+幕後結果!$AI$4*幕後結果_最佳化!$U1987)*12/3</f>
        <v>-5.0903957769166102</v>
      </c>
      <c r="AH986" s="122">
        <f>(幕後結果!$AJ$2+幕後結果!$AJ$4*幕後結果_最佳化!$V1987)*12/3</f>
        <v>0.4850723636822048</v>
      </c>
      <c r="AI986" s="96">
        <f>(幕後結果!$AK$2+幕後結果!$AK$4*幕後結果_最佳化!$W1987)*12/3</f>
        <v>-0.82070147517777403</v>
      </c>
      <c r="AJ986" s="56"/>
      <c r="AK986" s="56"/>
      <c r="AL986" s="56"/>
      <c r="AM986" s="104">
        <v>985</v>
      </c>
      <c r="AN986" s="122">
        <f t="shared" si="196"/>
        <v>0.11890506828479866</v>
      </c>
      <c r="AO986" s="122">
        <f t="shared" si="197"/>
        <v>0.13729563004768233</v>
      </c>
      <c r="AP986" s="122">
        <f t="shared" si="198"/>
        <v>4.8821582364899536E-2</v>
      </c>
      <c r="AQ986" s="122">
        <f t="shared" si="199"/>
        <v>7.9683315749842817E-2</v>
      </c>
      <c r="AR986" s="122">
        <f t="shared" si="200"/>
        <v>0.19023347521713452</v>
      </c>
      <c r="AS986" s="122">
        <f t="shared" si="201"/>
        <v>2.9446598419509442E-2</v>
      </c>
      <c r="AT986" s="122">
        <f t="shared" si="202"/>
        <v>7.8586804189678824E-2</v>
      </c>
      <c r="AU986" s="122">
        <f t="shared" si="203"/>
        <v>0.11524854431628728</v>
      </c>
      <c r="AV986" s="122">
        <f t="shared" si="204"/>
        <v>2.8547155563502378E-2</v>
      </c>
      <c r="AW986" s="122">
        <f t="shared" si="205"/>
        <v>0.17323182584666408</v>
      </c>
      <c r="AX986" s="122">
        <f t="shared" si="206"/>
        <v>0.99999999999999989</v>
      </c>
      <c r="AY986" s="122">
        <f>SUMPRODUCT(AN986:AW986,幕後結果_最佳化!$Z$1005:$AI$1005)</f>
        <v>-0.18974150642768955</v>
      </c>
      <c r="AZ986" s="122">
        <f>(SUMPRODUCT(AN986:AW986,MMULT(AN986:AW986,幕後結果!$AB$9:$AK$18)))*252</f>
        <v>4.3560283919115969E-2</v>
      </c>
      <c r="BA986" s="122">
        <f t="shared" si="207"/>
        <v>0.2087110057450636</v>
      </c>
      <c r="BB986" s="98">
        <f t="shared" si="208"/>
        <v>-1.1146585471005617</v>
      </c>
      <c r="BC986" s="56"/>
      <c r="BD986" s="56"/>
    </row>
    <row r="987" spans="1:56">
      <c r="A987" s="91">
        <v>986</v>
      </c>
      <c r="B987" s="122">
        <v>0.44874344249159415</v>
      </c>
      <c r="C987" s="122">
        <v>0.53660071501922579</v>
      </c>
      <c r="D987" s="122">
        <v>0.33587162626400957</v>
      </c>
      <c r="E987" s="122">
        <v>4.4797091072166229E-2</v>
      </c>
      <c r="F987" s="122">
        <v>8.0768539585796217E-2</v>
      </c>
      <c r="G987" s="122">
        <v>0.59017230415003086</v>
      </c>
      <c r="H987" s="122">
        <v>0.20184821338182979</v>
      </c>
      <c r="I987" s="122">
        <v>0.74899942716793255</v>
      </c>
      <c r="J987" s="122">
        <v>0.52251722635441022</v>
      </c>
      <c r="K987" s="100">
        <v>0.2144838708770076</v>
      </c>
      <c r="L987" s="101"/>
      <c r="M987" s="102">
        <v>986</v>
      </c>
      <c r="N987" s="125">
        <v>-0.12883667489789449</v>
      </c>
      <c r="O987" s="125">
        <v>9.1873470258350298E-2</v>
      </c>
      <c r="P987" s="125">
        <v>-0.42375670954475764</v>
      </c>
      <c r="Q987" s="125">
        <v>-1.6975422938026337</v>
      </c>
      <c r="R987" s="125">
        <v>-1.399920657895525</v>
      </c>
      <c r="S987" s="125">
        <v>0.22798822869693761</v>
      </c>
      <c r="T987" s="125">
        <v>-0.8350377982709134</v>
      </c>
      <c r="U987" s="122">
        <v>0.67134441606279882</v>
      </c>
      <c r="V987" s="122">
        <v>5.6472318084896833E-2</v>
      </c>
      <c r="W987" s="94">
        <v>-0.790959300756781</v>
      </c>
      <c r="X987" s="56"/>
      <c r="Y987" s="95">
        <v>986</v>
      </c>
      <c r="Z987" s="122">
        <f>(幕後結果!$AB$2+幕後結果!$AB$4*幕後結果_最佳化!$N1988)*12/3</f>
        <v>-0.20824754979011403</v>
      </c>
      <c r="AA987" s="122">
        <f>(幕後結果!$AC$2+幕後結果!$AC$4*幕後結果_最佳化!$O1988)*12/3</f>
        <v>-1.2625043252409081</v>
      </c>
      <c r="AB987" s="122">
        <f>(幕後結果!$AD$2+幕後結果!$AD$4*幕後結果_最佳化!$P1988)*12/3</f>
        <v>6.5947596704766909E-2</v>
      </c>
      <c r="AC987" s="122">
        <f>(幕後結果!$AE$2+幕後結果!$AE$4*幕後結果_最佳化!$Q1988)*12/3</f>
        <v>-0.43479226724310305</v>
      </c>
      <c r="AD987" s="122">
        <f>(幕後結果!$AF$2+幕後結果!$AF$4*幕後結果_最佳化!$R1988)*12/3</f>
        <v>-1.1886441287614995</v>
      </c>
      <c r="AE987" s="122">
        <f>(幕後結果!$AG$2+幕後結果!$AG$4*幕後結果_最佳化!$S1988)*12/3</f>
        <v>-0.6560879915500184</v>
      </c>
      <c r="AF987" s="122">
        <f>(幕後結果!$AH$2+幕後結果!$AH$4*幕後結果_最佳化!$T1988)*12/3</f>
        <v>0.17864890998713789</v>
      </c>
      <c r="AG987" s="122">
        <f>(幕後結果!$AI$2+幕後結果!$AI$4*幕後結果_最佳化!$U1988)*12/3</f>
        <v>-0.34407774405007663</v>
      </c>
      <c r="AH987" s="122">
        <f>(幕後結果!$AJ$2+幕後結果!$AJ$4*幕後結果_最佳化!$V1988)*12/3</f>
        <v>-0.12879265051291972</v>
      </c>
      <c r="AI987" s="96">
        <f>(幕後結果!$AK$2+幕後結果!$AK$4*幕後結果_最佳化!$W1988)*12/3</f>
        <v>-1.1757776053910811</v>
      </c>
      <c r="AJ987" s="56"/>
      <c r="AK987" s="56"/>
      <c r="AL987" s="56"/>
      <c r="AM987" s="104">
        <v>986</v>
      </c>
      <c r="AN987" s="122">
        <f t="shared" si="196"/>
        <v>0.16634599206923528</v>
      </c>
      <c r="AO987" s="122">
        <f t="shared" si="197"/>
        <v>5.6664252596280988E-2</v>
      </c>
      <c r="AP987" s="122">
        <f t="shared" si="198"/>
        <v>7.5656655855264382E-3</v>
      </c>
      <c r="AQ987" s="122">
        <f t="shared" si="199"/>
        <v>0.2235340857672691</v>
      </c>
      <c r="AR987" s="122">
        <f t="shared" si="200"/>
        <v>0.16510991550068699</v>
      </c>
      <c r="AS987" s="122">
        <f t="shared" si="201"/>
        <v>3.8201374393856624E-2</v>
      </c>
      <c r="AT987" s="122">
        <f t="shared" si="202"/>
        <v>7.7337933878162332E-2</v>
      </c>
      <c r="AU987" s="122">
        <f t="shared" si="203"/>
        <v>4.5693466199159635E-2</v>
      </c>
      <c r="AV987" s="122">
        <f t="shared" si="204"/>
        <v>5.676668434949278E-2</v>
      </c>
      <c r="AW987" s="122">
        <f t="shared" si="205"/>
        <v>0.16278062966032991</v>
      </c>
      <c r="AX987" s="122">
        <f t="shared" si="206"/>
        <v>1</v>
      </c>
      <c r="AY987" s="122">
        <f>SUMPRODUCT(AN987:AW987,幕後結果_最佳化!$Z$1005:$AI$1005)</f>
        <v>9.8779015443781953E-2</v>
      </c>
      <c r="AZ987" s="122">
        <f>(SUMPRODUCT(AN987:AW987,MMULT(AN987:AW987,幕後結果!$AB$9:$AK$18)))*252</f>
        <v>4.0597392109624424E-2</v>
      </c>
      <c r="BA987" s="122">
        <f t="shared" si="207"/>
        <v>0.20148794532086634</v>
      </c>
      <c r="BB987" s="98">
        <f t="shared" si="208"/>
        <v>0.27733180441537342</v>
      </c>
      <c r="BC987" s="56"/>
      <c r="BD987" s="56"/>
    </row>
    <row r="988" spans="1:56">
      <c r="A988" s="91">
        <v>987</v>
      </c>
      <c r="B988" s="122">
        <v>0.71482619369724443</v>
      </c>
      <c r="C988" s="122">
        <v>0.43354853560233608</v>
      </c>
      <c r="D988" s="122">
        <v>0.68739791081137391</v>
      </c>
      <c r="E988" s="122">
        <v>0.79583833609553811</v>
      </c>
      <c r="F988" s="122">
        <v>0.98770326068209013</v>
      </c>
      <c r="G988" s="122">
        <v>9.6195202203288144E-2</v>
      </c>
      <c r="H988" s="122">
        <v>0.88001945067197429</v>
      </c>
      <c r="I988" s="122">
        <v>0.97135934230465915</v>
      </c>
      <c r="J988" s="122">
        <v>0.14784500921430355</v>
      </c>
      <c r="K988" s="100">
        <v>0.49070498155094278</v>
      </c>
      <c r="L988" s="101"/>
      <c r="M988" s="102">
        <v>987</v>
      </c>
      <c r="N988" s="125">
        <v>0.56753962566150873</v>
      </c>
      <c r="O988" s="125">
        <v>-0.16734694109921067</v>
      </c>
      <c r="P988" s="125">
        <v>0.48848806368760223</v>
      </c>
      <c r="Q988" s="125">
        <v>0.82684780961475424</v>
      </c>
      <c r="R988" s="125">
        <v>2.247728952844223</v>
      </c>
      <c r="S988" s="125">
        <v>-1.3035401909948561</v>
      </c>
      <c r="T988" s="125">
        <v>1.1750840312989901</v>
      </c>
      <c r="U988" s="122">
        <v>1.901158038976593</v>
      </c>
      <c r="V988" s="122">
        <v>-1.0457206662117979</v>
      </c>
      <c r="W988" s="94">
        <v>-2.3301264451989306E-2</v>
      </c>
      <c r="X988" s="56"/>
      <c r="Y988" s="95">
        <v>987</v>
      </c>
      <c r="Z988" s="122">
        <f>(幕後結果!$AB$2+幕後結果!$AB$4*幕後結果_最佳化!$N1989)*12/3</f>
        <v>0.65633872255189241</v>
      </c>
      <c r="AA988" s="122">
        <f>(幕後結果!$AC$2+幕後結果!$AC$4*幕後結果_最佳化!$O1989)*12/3</f>
        <v>-1.5592242502143121</v>
      </c>
      <c r="AB988" s="122">
        <f>(幕後結果!$AD$2+幕後結果!$AD$4*幕後結果_最佳化!$P1989)*12/3</f>
        <v>1.039309415668719</v>
      </c>
      <c r="AC988" s="122">
        <f>(幕後結果!$AE$2+幕後結果!$AE$4*幕後結果_最佳化!$Q1989)*12/3</f>
        <v>1.6074570386667013</v>
      </c>
      <c r="AD988" s="122">
        <f>(幕後結果!$AF$2+幕後結果!$AF$4*幕後結果_最佳化!$R1989)*12/3</f>
        <v>1.5078439973035123</v>
      </c>
      <c r="AE988" s="122">
        <f>(幕後結果!$AG$2+幕後結果!$AG$4*幕後結果_最佳化!$S1989)*12/3</f>
        <v>0.22310761398583287</v>
      </c>
      <c r="AF988" s="122">
        <f>(幕後結果!$AH$2+幕後結果!$AH$4*幕後結果_最佳化!$T1989)*12/3</f>
        <v>2.9208305947937263</v>
      </c>
      <c r="AG988" s="122">
        <f>(幕後結果!$AI$2+幕後結果!$AI$4*幕後結果_最佳化!$U1989)*12/3</f>
        <v>1.9576919714373382</v>
      </c>
      <c r="AH988" s="122">
        <f>(幕後結果!$AJ$2+幕後結果!$AJ$4*幕後結果_最佳化!$V1989)*12/3</f>
        <v>0.18750760303156724</v>
      </c>
      <c r="AI988" s="96">
        <f>(幕後結果!$AK$2+幕後結果!$AK$4*幕後結果_最佳化!$W1989)*12/3</f>
        <v>0.10490202544901533</v>
      </c>
      <c r="AJ988" s="56"/>
      <c r="AK988" s="56"/>
      <c r="AL988" s="56"/>
      <c r="AM988" s="104">
        <v>987</v>
      </c>
      <c r="AN988" s="122">
        <f t="shared" si="196"/>
        <v>0.17587262954951796</v>
      </c>
      <c r="AO988" s="122">
        <f t="shared" si="197"/>
        <v>3.4637605850212222E-2</v>
      </c>
      <c r="AP988" s="122">
        <f t="shared" si="198"/>
        <v>8.2444239157845878E-2</v>
      </c>
      <c r="AQ988" s="122">
        <f t="shared" si="199"/>
        <v>8.3427431854522102E-2</v>
      </c>
      <c r="AR988" s="122">
        <f t="shared" si="200"/>
        <v>0.19363503663138013</v>
      </c>
      <c r="AS988" s="122">
        <f t="shared" si="201"/>
        <v>0.12273976487174477</v>
      </c>
      <c r="AT988" s="122">
        <f t="shared" si="202"/>
        <v>4.0587886201877456E-2</v>
      </c>
      <c r="AU988" s="122">
        <f t="shared" si="203"/>
        <v>8.2048543290655113E-2</v>
      </c>
      <c r="AV988" s="122">
        <f t="shared" si="204"/>
        <v>0.14161440857313515</v>
      </c>
      <c r="AW988" s="122">
        <f t="shared" si="205"/>
        <v>4.2992454019109304E-2</v>
      </c>
      <c r="AX988" s="122">
        <f t="shared" si="206"/>
        <v>1</v>
      </c>
      <c r="AY988" s="122">
        <f>SUMPRODUCT(AN988:AW988,幕後結果_最佳化!$Z$1005:$AI$1005)</f>
        <v>5.774878794337529E-2</v>
      </c>
      <c r="AZ988" s="122">
        <f>(SUMPRODUCT(AN988:AW988,MMULT(AN988:AW988,幕後結果!$AB$9:$AK$18)))*252</f>
        <v>4.6820222409689374E-2</v>
      </c>
      <c r="BA988" s="122">
        <f t="shared" si="207"/>
        <v>0.21637981054083899</v>
      </c>
      <c r="BB988" s="98">
        <f t="shared" si="208"/>
        <v>6.8623721900212889E-2</v>
      </c>
      <c r="BC988" s="56"/>
      <c r="BD988" s="56"/>
    </row>
    <row r="989" spans="1:56">
      <c r="A989" s="91">
        <v>988</v>
      </c>
      <c r="B989" s="122">
        <v>1.3998823662015214E-2</v>
      </c>
      <c r="C989" s="122">
        <v>1.5229574021668801E-2</v>
      </c>
      <c r="D989" s="122">
        <v>0.69162886137942925</v>
      </c>
      <c r="E989" s="122">
        <v>0.54685878022044232</v>
      </c>
      <c r="F989" s="122">
        <v>0.19554902823411857</v>
      </c>
      <c r="G989" s="122">
        <v>1.4545124792327613E-2</v>
      </c>
      <c r="H989" s="122">
        <v>0.85591461593048357</v>
      </c>
      <c r="I989" s="122">
        <v>0.12911925568738791</v>
      </c>
      <c r="J989" s="122">
        <v>0.31592091075704065</v>
      </c>
      <c r="K989" s="100">
        <v>0.36871682425501739</v>
      </c>
      <c r="L989" s="101"/>
      <c r="M989" s="102">
        <v>988</v>
      </c>
      <c r="N989" s="125">
        <v>-2.1973193405953175</v>
      </c>
      <c r="O989" s="125">
        <v>-2.1640677776771136</v>
      </c>
      <c r="P989" s="125">
        <v>0.50047269572971642</v>
      </c>
      <c r="Q989" s="125">
        <v>0.11772893478903446</v>
      </c>
      <c r="R989" s="125">
        <v>-0.85762773262124781</v>
      </c>
      <c r="S989" s="125">
        <v>-2.1822613524408343</v>
      </c>
      <c r="T989" s="125">
        <v>1.0621430078701177</v>
      </c>
      <c r="U989" s="122">
        <v>-1.1305643218456587</v>
      </c>
      <c r="V989" s="122">
        <v>-0.47913608302762362</v>
      </c>
      <c r="W989" s="94">
        <v>-0.33525379042846326</v>
      </c>
      <c r="X989" s="56"/>
      <c r="Y989" s="95">
        <v>988</v>
      </c>
      <c r="Z989" s="122">
        <f>(幕後結果!$AB$2+幕後結果!$AB$4*幕後結果_最佳化!$N1990)*12/3</f>
        <v>-2.7763730243399718</v>
      </c>
      <c r="AA989" s="122">
        <f>(幕後結果!$AC$2+幕後結果!$AC$4*幕後結果_最佳化!$O1990)*12/3</f>
        <v>-4.551076154508479</v>
      </c>
      <c r="AB989" s="122">
        <f>(幕後結果!$AD$2+幕後結果!$AD$4*幕後結果_最佳化!$P1990)*12/3</f>
        <v>1.4168142533607819E-2</v>
      </c>
      <c r="AC989" s="122">
        <f>(幕後結果!$AE$2+幕後結果!$AE$4*幕後結果_最佳化!$Q1990)*12/3</f>
        <v>0.5858933434142497</v>
      </c>
      <c r="AD989" s="122">
        <f>(幕後結果!$AF$2+幕後結果!$AF$4*幕後結果_最佳化!$R1990)*12/3</f>
        <v>-0.75183903288713927</v>
      </c>
      <c r="AE989" s="122">
        <f>(幕後結果!$AG$2+幕後結果!$AG$4*幕後結果_最佳化!$S1990)*12/3</f>
        <v>-2.2118438972517298</v>
      </c>
      <c r="AF989" s="122">
        <f>(幕後結果!$AH$2+幕後結果!$AH$4*幕後結果_最佳化!$T1990)*12/3</f>
        <v>1.6035411707003344</v>
      </c>
      <c r="AG989" s="122">
        <f>(幕後結果!$AI$2+幕後結果!$AI$4*幕後結果_最佳化!$U1990)*12/3</f>
        <v>-3.3965234664190049</v>
      </c>
      <c r="AH989" s="122">
        <f>(幕後結果!$AJ$2+幕後結果!$AJ$4*幕後結果_最佳化!$V1990)*12/3</f>
        <v>-1.2474814716356804</v>
      </c>
      <c r="AI989" s="96">
        <f>(幕後結果!$AK$2+幕後結果!$AK$4*幕後結果_最佳化!$W1990)*12/3</f>
        <v>-1.6849382519857086</v>
      </c>
      <c r="AJ989" s="56"/>
      <c r="AK989" s="56"/>
      <c r="AL989" s="56"/>
      <c r="AM989" s="104">
        <v>988</v>
      </c>
      <c r="AN989" s="122">
        <f t="shared" si="196"/>
        <v>8.3191183713481609E-2</v>
      </c>
      <c r="AO989" s="122">
        <f t="shared" si="197"/>
        <v>0.13541764162181702</v>
      </c>
      <c r="AP989" s="122">
        <f t="shared" si="198"/>
        <v>6.2353053086784188E-3</v>
      </c>
      <c r="AQ989" s="122">
        <f t="shared" si="199"/>
        <v>3.8034589774810813E-2</v>
      </c>
      <c r="AR989" s="122">
        <f t="shared" si="200"/>
        <v>0.15943785881900088</v>
      </c>
      <c r="AS989" s="122">
        <f t="shared" si="201"/>
        <v>0.1526619174075913</v>
      </c>
      <c r="AT989" s="122">
        <f t="shared" si="202"/>
        <v>0.1184800374867333</v>
      </c>
      <c r="AU989" s="122">
        <f t="shared" si="203"/>
        <v>1.5012545415084962E-2</v>
      </c>
      <c r="AV989" s="122">
        <f t="shared" si="204"/>
        <v>0.11981667050084187</v>
      </c>
      <c r="AW989" s="122">
        <f t="shared" si="205"/>
        <v>0.17171224995195983</v>
      </c>
      <c r="AX989" s="122">
        <f t="shared" si="206"/>
        <v>1</v>
      </c>
      <c r="AY989" s="122">
        <f>SUMPRODUCT(AN989:AW989,幕後結果_最佳化!$Z$1005:$AI$1005)</f>
        <v>-5.452401290503231E-2</v>
      </c>
      <c r="AZ989" s="122">
        <f>(SUMPRODUCT(AN989:AW989,MMULT(AN989:AW989,幕後結果!$AB$9:$AK$18)))*252</f>
        <v>4.5691255015696652E-2</v>
      </c>
      <c r="BA989" s="122">
        <f t="shared" si="207"/>
        <v>0.21375512863016094</v>
      </c>
      <c r="BB989" s="98">
        <f t="shared" si="208"/>
        <v>-0.455773920042851</v>
      </c>
      <c r="BC989" s="56"/>
      <c r="BD989" s="56"/>
    </row>
    <row r="990" spans="1:56">
      <c r="A990" s="91">
        <v>989</v>
      </c>
      <c r="B990" s="122">
        <v>0.18568340923312743</v>
      </c>
      <c r="C990" s="122">
        <v>0.53793906393879953</v>
      </c>
      <c r="D990" s="122">
        <v>5.5809442334388226E-2</v>
      </c>
      <c r="E990" s="122">
        <v>0.76503425196845365</v>
      </c>
      <c r="F990" s="122">
        <v>0.66085625041496443</v>
      </c>
      <c r="G990" s="122">
        <v>0.97724525941131302</v>
      </c>
      <c r="H990" s="122">
        <v>0.37551254086383823</v>
      </c>
      <c r="I990" s="122">
        <v>0.29205650852997866</v>
      </c>
      <c r="J990" s="122">
        <v>0.48421466095645505</v>
      </c>
      <c r="K990" s="100">
        <v>0.51404825636901452</v>
      </c>
      <c r="L990" s="101"/>
      <c r="M990" s="102">
        <v>989</v>
      </c>
      <c r="N990" s="125">
        <v>-0.89391603352270244</v>
      </c>
      <c r="O990" s="125">
        <v>9.5242929520552896E-2</v>
      </c>
      <c r="P990" s="125">
        <v>-1.5909586376950475</v>
      </c>
      <c r="Q990" s="125">
        <v>0.72259051694887255</v>
      </c>
      <c r="R990" s="125">
        <v>0.4148011206075129</v>
      </c>
      <c r="S990" s="125">
        <v>1.9999146478112055</v>
      </c>
      <c r="T990" s="125">
        <v>-0.31728800028382687</v>
      </c>
      <c r="U990" s="122">
        <v>-0.54738680713481114</v>
      </c>
      <c r="V990" s="122">
        <v>-3.9578307600504153E-2</v>
      </c>
      <c r="W990" s="94">
        <v>3.52210373445144E-2</v>
      </c>
      <c r="X990" s="56"/>
      <c r="Y990" s="95">
        <v>989</v>
      </c>
      <c r="Z990" s="122">
        <f>(幕後結果!$AB$2+幕後結果!$AB$4*幕後結果_最佳化!$N1991)*12/3</f>
        <v>-1.1581321311405526</v>
      </c>
      <c r="AA990" s="122">
        <f>(幕後結果!$AC$2+幕後結果!$AC$4*幕後結果_最佳化!$O1991)*12/3</f>
        <v>-1.3243349411486425</v>
      </c>
      <c r="AB990" s="122">
        <f>(幕後結果!$AD$2+幕後結果!$AD$4*幕後結果_最佳化!$P1991)*12/3</f>
        <v>-1.1748706612805231</v>
      </c>
      <c r="AC990" s="122">
        <f>(幕後結果!$AE$2+幕後結果!$AE$4*幕後結果_最佳化!$Q1991)*12/3</f>
        <v>1.0000339314500051</v>
      </c>
      <c r="AD990" s="122">
        <f>(幕後結果!$AF$2+幕後結果!$AF$4*幕後結果_最佳化!$R1991)*12/3</f>
        <v>0.1491837206451789</v>
      </c>
      <c r="AE990" s="122">
        <f>(幕後結果!$AG$2+幕後結果!$AG$4*幕後結果_最佳化!$S1991)*12/3</f>
        <v>1.7691518008889562</v>
      </c>
      <c r="AF990" s="122">
        <f>(幕後結果!$AH$2+幕後結果!$AH$4*幕後結果_最佳化!$T1991)*12/3</f>
        <v>0.49000231989622223</v>
      </c>
      <c r="AG990" s="122">
        <f>(幕後結果!$AI$2+幕後結果!$AI$4*幕後結果_最佳化!$U1991)*12/3</f>
        <v>-1.7791635725625647</v>
      </c>
      <c r="AH990" s="122">
        <f>(幕後結果!$AJ$2+幕後結果!$AJ$4*幕後結果_最佳化!$V1991)*12/3</f>
        <v>-0.30993531903074534</v>
      </c>
      <c r="AI990" s="96">
        <f>(幕後結果!$AK$2+幕後結果!$AK$4*幕後結果_最佳化!$W1991)*12/3</f>
        <v>-0.39262794949925994</v>
      </c>
      <c r="AJ990" s="56"/>
      <c r="AK990" s="56"/>
      <c r="AL990" s="56"/>
      <c r="AM990" s="104">
        <v>989</v>
      </c>
      <c r="AN990" s="122">
        <f t="shared" si="196"/>
        <v>4.431652287564021E-2</v>
      </c>
      <c r="AO990" s="122">
        <f t="shared" si="197"/>
        <v>6.2621532959695634E-3</v>
      </c>
      <c r="AP990" s="122">
        <f t="shared" si="198"/>
        <v>0.15747398833462231</v>
      </c>
      <c r="AQ990" s="122">
        <f t="shared" si="199"/>
        <v>4.6017241727663305E-2</v>
      </c>
      <c r="AR990" s="122">
        <f t="shared" si="200"/>
        <v>0.1881799039763728</v>
      </c>
      <c r="AS990" s="122">
        <f t="shared" si="201"/>
        <v>0.189405198915609</v>
      </c>
      <c r="AT990" s="122">
        <f t="shared" si="202"/>
        <v>0.20186182153925444</v>
      </c>
      <c r="AU990" s="122">
        <f t="shared" si="203"/>
        <v>9.8605350139738063E-2</v>
      </c>
      <c r="AV990" s="122">
        <f t="shared" si="204"/>
        <v>6.7324054899764563E-2</v>
      </c>
      <c r="AW990" s="122">
        <f t="shared" si="205"/>
        <v>5.5376429536570693E-4</v>
      </c>
      <c r="AX990" s="122">
        <f t="shared" si="206"/>
        <v>0.99999999999999989</v>
      </c>
      <c r="AY990" s="122">
        <f>SUMPRODUCT(AN990:AW990,幕後結果_最佳化!$Z$1005:$AI$1005)</f>
        <v>0.30921606230291221</v>
      </c>
      <c r="AZ990" s="122">
        <f>(SUMPRODUCT(AN990:AW990,MMULT(AN990:AW990,幕後結果!$AB$9:$AK$18)))*252</f>
        <v>4.5363450992488404E-2</v>
      </c>
      <c r="BA990" s="122">
        <f t="shared" si="207"/>
        <v>0.21298697376245432</v>
      </c>
      <c r="BB990" s="98">
        <f t="shared" si="208"/>
        <v>1.2503866203570559</v>
      </c>
      <c r="BC990" s="56"/>
      <c r="BD990" s="56"/>
    </row>
    <row r="991" spans="1:56">
      <c r="A991" s="91">
        <v>990</v>
      </c>
      <c r="B991" s="122">
        <v>0.39923639388030319</v>
      </c>
      <c r="C991" s="122">
        <v>0.62632765552833014</v>
      </c>
      <c r="D991" s="122">
        <v>0.57193865473014083</v>
      </c>
      <c r="E991" s="122">
        <v>0.77277720289821139</v>
      </c>
      <c r="F991" s="122">
        <v>0.74970727408947879</v>
      </c>
      <c r="G991" s="122">
        <v>0.32191038433392705</v>
      </c>
      <c r="H991" s="122">
        <v>0.99696889026248048</v>
      </c>
      <c r="I991" s="122">
        <v>3.3442872448282479E-2</v>
      </c>
      <c r="J991" s="122">
        <v>0.26523407950777855</v>
      </c>
      <c r="K991" s="100">
        <v>0.78025496932638783</v>
      </c>
      <c r="L991" s="101"/>
      <c r="M991" s="102">
        <v>990</v>
      </c>
      <c r="N991" s="125">
        <v>-0.25532409971068942</v>
      </c>
      <c r="O991" s="125">
        <v>0.32214257085745185</v>
      </c>
      <c r="P991" s="125">
        <v>0.18131199612086024</v>
      </c>
      <c r="Q991" s="125">
        <v>0.74802414457524102</v>
      </c>
      <c r="R991" s="125">
        <v>0.673568867171362</v>
      </c>
      <c r="S991" s="125">
        <v>-0.46236336176144038</v>
      </c>
      <c r="T991" s="125">
        <v>2.7443968935606793</v>
      </c>
      <c r="U991" s="122">
        <v>-1.8324409963134929</v>
      </c>
      <c r="V991" s="122">
        <v>-0.62729152310320624</v>
      </c>
      <c r="W991" s="94">
        <v>0.77305461132675379</v>
      </c>
      <c r="X991" s="56"/>
      <c r="Y991" s="95">
        <v>990</v>
      </c>
      <c r="Z991" s="122">
        <f>(幕後結果!$AB$2+幕後結果!$AB$4*幕後結果_最佳化!$N1992)*12/3</f>
        <v>-0.36528806226761396</v>
      </c>
      <c r="AA991" s="122">
        <f>(幕後結果!$AC$2+幕後結果!$AC$4*幕後結果_最佳化!$O1992)*12/3</f>
        <v>-0.95616658084774453</v>
      </c>
      <c r="AB991" s="122">
        <f>(幕後結果!$AD$2+幕後結果!$AD$4*幕後結果_最佳化!$P1992)*12/3</f>
        <v>0.57519563011912633</v>
      </c>
      <c r="AC991" s="122">
        <f>(幕後結果!$AE$2+幕後結果!$AE$4*幕後結果_最佳化!$Q1992)*12/3</f>
        <v>1.5135646440232629</v>
      </c>
      <c r="AD991" s="122">
        <f>(幕後結果!$AF$2+幕後結果!$AF$4*幕後結果_最佳化!$R1992)*12/3</f>
        <v>0.49807660963757955</v>
      </c>
      <c r="AE991" s="122">
        <f>(幕後結果!$AG$2+幕後結果!$AG$4*幕後結果_最佳化!$S1992)*12/3</f>
        <v>0.53387054461839156</v>
      </c>
      <c r="AF991" s="122">
        <f>(幕後結果!$AH$2+幕後結果!$AH$4*幕後結果_最佳化!$T1992)*12/3</f>
        <v>3.7663725961895538</v>
      </c>
      <c r="AG991" s="122">
        <f>(幕後結果!$AI$2+幕後結果!$AI$4*幕後結果_最佳化!$U1992)*12/3</f>
        <v>-3.001231928421531</v>
      </c>
      <c r="AH991" s="122">
        <f>(幕後結果!$AJ$2+幕後結果!$AJ$4*幕後結果_最佳化!$V1992)*12/3</f>
        <v>0.17168055260836371</v>
      </c>
      <c r="AI991" s="96">
        <f>(幕後結果!$AK$2+幕後結果!$AK$4*幕後結果_最佳化!$W1992)*12/3</f>
        <v>0.10494586106223519</v>
      </c>
      <c r="AJ991" s="56"/>
      <c r="AK991" s="56"/>
      <c r="AL991" s="56"/>
      <c r="AM991" s="104">
        <v>990</v>
      </c>
      <c r="AN991" s="122">
        <f t="shared" si="196"/>
        <v>9.9167777305749341E-2</v>
      </c>
      <c r="AO991" s="122">
        <f t="shared" si="197"/>
        <v>0.13789796284590924</v>
      </c>
      <c r="AP991" s="122">
        <f t="shared" si="198"/>
        <v>0.15657477807284678</v>
      </c>
      <c r="AQ991" s="122">
        <f t="shared" si="199"/>
        <v>0.10401609398390579</v>
      </c>
      <c r="AR991" s="122">
        <f t="shared" si="200"/>
        <v>9.7988686434268821E-2</v>
      </c>
      <c r="AS991" s="122">
        <f t="shared" si="201"/>
        <v>9.5001243750428274E-2</v>
      </c>
      <c r="AT991" s="122">
        <f t="shared" si="202"/>
        <v>1.6548174920809455E-2</v>
      </c>
      <c r="AU991" s="122">
        <f t="shared" si="203"/>
        <v>6.0514690830060634E-2</v>
      </c>
      <c r="AV991" s="122">
        <f t="shared" si="204"/>
        <v>0.10494910263239995</v>
      </c>
      <c r="AW991" s="122">
        <f t="shared" si="205"/>
        <v>0.12734148922362171</v>
      </c>
      <c r="AX991" s="122">
        <f t="shared" si="206"/>
        <v>1</v>
      </c>
      <c r="AY991" s="122">
        <f>SUMPRODUCT(AN991:AW991,幕後結果_最佳化!$Z$1005:$AI$1005)</f>
        <v>-8.1827328845742911E-2</v>
      </c>
      <c r="AZ991" s="122">
        <f>(SUMPRODUCT(AN991:AW991,MMULT(AN991:AW991,幕後結果!$AB$9:$AK$18)))*252</f>
        <v>4.7941566011190366E-2</v>
      </c>
      <c r="BA991" s="122">
        <f t="shared" si="207"/>
        <v>0.21895562566691537</v>
      </c>
      <c r="BB991" s="98">
        <f t="shared" si="208"/>
        <v>-0.56964660517781551</v>
      </c>
      <c r="BC991" s="56"/>
      <c r="BD991" s="56"/>
    </row>
    <row r="992" spans="1:56">
      <c r="A992" s="91">
        <v>991</v>
      </c>
      <c r="B992" s="122">
        <v>0.30506648146343163</v>
      </c>
      <c r="C992" s="122">
        <v>0.21488545510428914</v>
      </c>
      <c r="D992" s="122">
        <v>0.80579235318159381</v>
      </c>
      <c r="E992" s="122">
        <v>0.60177237149211571</v>
      </c>
      <c r="F992" s="122">
        <v>0.87188145587886723</v>
      </c>
      <c r="G992" s="122">
        <v>0.57480744228892822</v>
      </c>
      <c r="H992" s="122">
        <v>0.11704378914794411</v>
      </c>
      <c r="I992" s="122">
        <v>0.57518964032949227</v>
      </c>
      <c r="J992" s="122">
        <v>0.16627635930180795</v>
      </c>
      <c r="K992" s="100">
        <v>0.97866533118112042</v>
      </c>
      <c r="L992" s="101"/>
      <c r="M992" s="102">
        <v>991</v>
      </c>
      <c r="N992" s="125">
        <v>-0.50988367027704973</v>
      </c>
      <c r="O992" s="125">
        <v>-0.78958373499072088</v>
      </c>
      <c r="P992" s="125">
        <v>0.8624947994949973</v>
      </c>
      <c r="Q992" s="125">
        <v>0.25793735228710851</v>
      </c>
      <c r="R992" s="125">
        <v>1.1353299730771418</v>
      </c>
      <c r="S992" s="125">
        <v>0.18862706929454229</v>
      </c>
      <c r="T992" s="125">
        <v>-1.1898952178468265</v>
      </c>
      <c r="U992" s="122">
        <v>0.18960238348562783</v>
      </c>
      <c r="V992" s="122">
        <v>-0.96898490922976199</v>
      </c>
      <c r="W992" s="94">
        <v>2.0269322909493508</v>
      </c>
      <c r="X992" s="56"/>
      <c r="Y992" s="95">
        <v>991</v>
      </c>
      <c r="Z992" s="122">
        <f>(幕後結果!$AB$2+幕後結果!$AB$4*幕後結果_最佳化!$N1993)*12/3</f>
        <v>-0.68133659813558189</v>
      </c>
      <c r="AA992" s="122">
        <f>(幕後結果!$AC$2+幕後結果!$AC$4*幕後結果_最佳化!$O1993)*12/3</f>
        <v>-2.5103239330349369</v>
      </c>
      <c r="AB992" s="122">
        <f>(幕後結果!$AD$2+幕後結果!$AD$4*幕後結果_最佳化!$P1993)*12/3</f>
        <v>0.97548210224052501</v>
      </c>
      <c r="AC992" s="122">
        <f>(幕後結果!$AE$2+幕後結果!$AE$4*幕後結果_最佳化!$Q1993)*12/3</f>
        <v>1.1112386188230792</v>
      </c>
      <c r="AD992" s="122">
        <f>(幕後結果!$AF$2+幕後結果!$AF$4*幕後結果_最佳化!$R1993)*12/3</f>
        <v>0.7217228995142867</v>
      </c>
      <c r="AE992" s="122">
        <f>(幕後結果!$AG$2+幕後結果!$AG$4*幕後結果_最佳化!$S1993)*12/3</f>
        <v>0.56934542468696048</v>
      </c>
      <c r="AF992" s="122">
        <f>(幕後結果!$AH$2+幕後結果!$AH$4*幕後結果_最佳化!$T1993)*12/3</f>
        <v>0.2597642499042041</v>
      </c>
      <c r="AG992" s="122">
        <f>(幕後結果!$AI$2+幕後結果!$AI$4*幕後結果_最佳化!$U1993)*12/3</f>
        <v>-0.66487149417127489</v>
      </c>
      <c r="AH992" s="122">
        <f>(幕後結果!$AJ$2+幕後結果!$AJ$4*幕後結果_最佳化!$V1993)*12/3</f>
        <v>-0.90939756313328068</v>
      </c>
      <c r="AI992" s="96">
        <f>(幕後結果!$AK$2+幕後結果!$AK$4*幕後結果_最佳化!$W1993)*12/3</f>
        <v>0.37596611218178472</v>
      </c>
      <c r="AJ992" s="56"/>
      <c r="AK992" s="56"/>
      <c r="AL992" s="56"/>
      <c r="AM992" s="104">
        <v>991</v>
      </c>
      <c r="AN992" s="122">
        <f t="shared" si="196"/>
        <v>0.1160748576610514</v>
      </c>
      <c r="AO992" s="122">
        <f t="shared" si="197"/>
        <v>0.13161703836108982</v>
      </c>
      <c r="AP992" s="122">
        <f t="shared" si="198"/>
        <v>0.10444555760542688</v>
      </c>
      <c r="AQ992" s="122">
        <f t="shared" si="199"/>
        <v>0.14192412333442012</v>
      </c>
      <c r="AR992" s="122">
        <f t="shared" si="200"/>
        <v>2.1555403947289796E-2</v>
      </c>
      <c r="AS992" s="122">
        <f t="shared" si="201"/>
        <v>0.1524039467343962</v>
      </c>
      <c r="AT992" s="122">
        <f t="shared" si="202"/>
        <v>0.10116524312558045</v>
      </c>
      <c r="AU992" s="122">
        <f t="shared" si="203"/>
        <v>0.13410750203043648</v>
      </c>
      <c r="AV992" s="122">
        <f t="shared" si="204"/>
        <v>9.3820270947272799E-2</v>
      </c>
      <c r="AW992" s="122">
        <f t="shared" si="205"/>
        <v>2.8860562530360484E-3</v>
      </c>
      <c r="AX992" s="122">
        <f t="shared" si="206"/>
        <v>1</v>
      </c>
      <c r="AY992" s="122">
        <f>SUMPRODUCT(AN992:AW992,幕後結果_最佳化!$Z$1005:$AI$1005)</f>
        <v>5.6803447342460484E-2</v>
      </c>
      <c r="AZ992" s="122">
        <f>(SUMPRODUCT(AN992:AW992,MMULT(AN992:AW992,幕後結果!$AB$9:$AK$18)))*252</f>
        <v>5.4792316335028353E-2</v>
      </c>
      <c r="BA992" s="122">
        <f t="shared" si="207"/>
        <v>0.23407758614405685</v>
      </c>
      <c r="BB992" s="98">
        <f t="shared" si="208"/>
        <v>5.9396747768511136E-2</v>
      </c>
      <c r="BC992" s="56"/>
      <c r="BD992" s="56"/>
    </row>
    <row r="993" spans="1:56">
      <c r="A993" s="91">
        <v>992</v>
      </c>
      <c r="B993" s="122">
        <v>0.80280297437618597</v>
      </c>
      <c r="C993" s="122">
        <v>0.91304012221541275</v>
      </c>
      <c r="D993" s="122">
        <v>0.21321540104839487</v>
      </c>
      <c r="E993" s="122">
        <v>0.62592667313369899</v>
      </c>
      <c r="F993" s="122">
        <v>0.71210474045300742</v>
      </c>
      <c r="G993" s="122">
        <v>0.1340916801684604</v>
      </c>
      <c r="H993" s="122">
        <v>0.86856809823534209</v>
      </c>
      <c r="I993" s="122">
        <v>0.17746277110587449</v>
      </c>
      <c r="J993" s="122">
        <v>0.29911098791488322</v>
      </c>
      <c r="K993" s="100">
        <v>0.15308782445025804</v>
      </c>
      <c r="L993" s="101"/>
      <c r="M993" s="102">
        <v>992</v>
      </c>
      <c r="N993" s="125">
        <v>0.85167580817865118</v>
      </c>
      <c r="O993" s="125">
        <v>1.3597161812005221</v>
      </c>
      <c r="P993" s="125">
        <v>-0.79531411981591993</v>
      </c>
      <c r="Q993" s="125">
        <v>0.3210841072934667</v>
      </c>
      <c r="R993" s="125">
        <v>0.5595439883750416</v>
      </c>
      <c r="S993" s="125">
        <v>-1.1072557724257648</v>
      </c>
      <c r="T993" s="125">
        <v>1.1196479737381255</v>
      </c>
      <c r="U993" s="122">
        <v>-0.92507760319760368</v>
      </c>
      <c r="V993" s="122">
        <v>-0.52695912212988305</v>
      </c>
      <c r="W993" s="94">
        <v>-1.0232796367629429</v>
      </c>
      <c r="X993" s="56"/>
      <c r="Y993" s="95">
        <v>992</v>
      </c>
      <c r="Z993" s="122">
        <f>(幕後結果!$AB$2+幕後結果!$AB$4*幕後結果_最佳化!$N1994)*12/3</f>
        <v>1.0091081127259174</v>
      </c>
      <c r="AA993" s="122">
        <f>(幕後結果!$AC$2+幕後結果!$AC$4*幕後結果_最佳化!$O1994)*12/3</f>
        <v>0.56986729072132447</v>
      </c>
      <c r="AB993" s="122">
        <f>(幕後結果!$AD$2+幕後結果!$AD$4*幕後結果_最佳化!$P1994)*12/3</f>
        <v>0.16827894330874449</v>
      </c>
      <c r="AC993" s="122">
        <f>(幕後結果!$AE$2+幕後結果!$AE$4*幕後結果_最佳化!$Q1994)*12/3</f>
        <v>1.2192033309171768</v>
      </c>
      <c r="AD993" s="122">
        <f>(幕後結果!$AF$2+幕後結果!$AF$4*幕後結果_最佳化!$R1994)*12/3</f>
        <v>0.3625404874117879</v>
      </c>
      <c r="AE993" s="122">
        <f>(幕後結果!$AG$2+幕後結果!$AG$4*幕後結果_最佳化!$S1994)*12/3</f>
        <v>0.13939579288644982</v>
      </c>
      <c r="AF993" s="122">
        <f>(幕後結果!$AH$2+幕後結果!$AH$4*幕後結果_最佳化!$T1994)*12/3</f>
        <v>2.4775785563112476</v>
      </c>
      <c r="AG993" s="122">
        <f>(幕後結果!$AI$2+幕後結果!$AI$4*幕後結果_最佳化!$U1994)*12/3</f>
        <v>-1.495976093538232</v>
      </c>
      <c r="AH993" s="122">
        <f>(幕後結果!$AJ$2+幕後結果!$AJ$4*幕後結果_最佳化!$V1994)*12/3</f>
        <v>0.45279794753409447</v>
      </c>
      <c r="AI993" s="96">
        <f>(幕後結果!$AK$2+幕後結果!$AK$4*幕後結果_最佳化!$W1994)*12/3</f>
        <v>-0.47258131789910057</v>
      </c>
      <c r="AJ993" s="56"/>
      <c r="AK993" s="56"/>
      <c r="AL993" s="56"/>
      <c r="AM993" s="104">
        <v>992</v>
      </c>
      <c r="AN993" s="122">
        <f t="shared" si="196"/>
        <v>7.2381153674512838E-2</v>
      </c>
      <c r="AO993" s="122">
        <f t="shared" si="197"/>
        <v>9.4299583865343553E-2</v>
      </c>
      <c r="AP993" s="122">
        <f t="shared" si="198"/>
        <v>0.14227428206895251</v>
      </c>
      <c r="AQ993" s="122">
        <f t="shared" si="199"/>
        <v>0.15271809784435919</v>
      </c>
      <c r="AR993" s="122">
        <f t="shared" si="200"/>
        <v>6.78586648498513E-2</v>
      </c>
      <c r="AS993" s="122">
        <f t="shared" si="201"/>
        <v>7.4679856668412425E-2</v>
      </c>
      <c r="AT993" s="122">
        <f t="shared" si="202"/>
        <v>3.1509574032422584E-2</v>
      </c>
      <c r="AU993" s="122">
        <f t="shared" si="203"/>
        <v>6.9560363853700805E-2</v>
      </c>
      <c r="AV993" s="122">
        <f t="shared" si="204"/>
        <v>0.15211344616370906</v>
      </c>
      <c r="AW993" s="122">
        <f t="shared" si="205"/>
        <v>0.14260497697873575</v>
      </c>
      <c r="AX993" s="122">
        <f t="shared" si="206"/>
        <v>1</v>
      </c>
      <c r="AY993" s="122">
        <f>SUMPRODUCT(AN993:AW993,幕後結果_最佳化!$Z$1005:$AI$1005)</f>
        <v>1.8809416442349944E-2</v>
      </c>
      <c r="AZ993" s="122">
        <f>(SUMPRODUCT(AN993:AW993,MMULT(AN993:AW993,幕後結果!$AB$9:$AK$18)))*252</f>
        <v>4.4065102421296576E-2</v>
      </c>
      <c r="BA993" s="122">
        <f t="shared" si="207"/>
        <v>0.20991689408262637</v>
      </c>
      <c r="BB993" s="98">
        <f t="shared" si="208"/>
        <v>-0.11476248094718688</v>
      </c>
      <c r="BC993" s="56"/>
      <c r="BD993" s="56"/>
    </row>
    <row r="994" spans="1:56">
      <c r="A994" s="91">
        <v>993</v>
      </c>
      <c r="B994" s="122">
        <v>0.1962252763721215</v>
      </c>
      <c r="C994" s="122">
        <v>0.87224765045066421</v>
      </c>
      <c r="D994" s="122">
        <v>0.97360454106734906</v>
      </c>
      <c r="E994" s="122">
        <v>0.42419044174140641</v>
      </c>
      <c r="F994" s="122">
        <v>1.6123404851451362E-3</v>
      </c>
      <c r="G994" s="122">
        <v>0.55743514474816247</v>
      </c>
      <c r="H994" s="122">
        <v>0.31148406381179772</v>
      </c>
      <c r="I994" s="122">
        <v>0.66785786498417155</v>
      </c>
      <c r="J994" s="122">
        <v>5.1461233751134872E-2</v>
      </c>
      <c r="K994" s="100">
        <v>0.38487521399222868</v>
      </c>
      <c r="L994" s="101"/>
      <c r="M994" s="102">
        <v>993</v>
      </c>
      <c r="N994" s="125">
        <v>-0.85518172310847262</v>
      </c>
      <c r="O994" s="125">
        <v>1.1370803464282611</v>
      </c>
      <c r="P994" s="125">
        <v>1.936627303944809</v>
      </c>
      <c r="Q994" s="125">
        <v>-0.19118470851474248</v>
      </c>
      <c r="R994" s="125">
        <v>-2.9454664695434127</v>
      </c>
      <c r="S994" s="125">
        <v>0.14446953639289739</v>
      </c>
      <c r="T994" s="125">
        <v>-0.49164810874703063</v>
      </c>
      <c r="U994" s="122">
        <v>0.43400574385991714</v>
      </c>
      <c r="V994" s="122">
        <v>-1.6308476626270694</v>
      </c>
      <c r="W994" s="94">
        <v>-0.29270136299067168</v>
      </c>
      <c r="X994" s="56"/>
      <c r="Y994" s="95">
        <v>993</v>
      </c>
      <c r="Z994" s="122">
        <f>(幕後結果!$AB$2+幕後結果!$AB$4*幕後結果_最佳化!$N1995)*12/3</f>
        <v>-1.1100415326726336</v>
      </c>
      <c r="AA994" s="122">
        <f>(幕後結果!$AC$2+幕後結果!$AC$4*幕後結果_最佳化!$O1995)*12/3</f>
        <v>0.11475843159593646</v>
      </c>
      <c r="AB994" s="122">
        <f>(幕後結果!$AD$2+幕後結果!$AD$4*幕後結果_最佳化!$P1995)*12/3</f>
        <v>1.9973059368497708</v>
      </c>
      <c r="AC994" s="122">
        <f>(幕後結果!$AE$2+幕後結果!$AE$4*幕後結果_最佳化!$Q1995)*12/3</f>
        <v>1.3515611298510963</v>
      </c>
      <c r="AD994" s="122">
        <f>(幕後結果!$AF$2+幕後結果!$AF$4*幕後結果_最佳化!$R1995)*12/3</f>
        <v>-1.7307443941870266</v>
      </c>
      <c r="AE994" s="122">
        <f>(幕後結果!$AG$2+幕後結果!$AG$4*幕後結果_最佳化!$S1995)*12/3</f>
        <v>0.51263561577014327</v>
      </c>
      <c r="AF994" s="122">
        <f>(幕後結果!$AH$2+幕後結果!$AH$4*幕後結果_最佳化!$T1995)*12/3</f>
        <v>8.3943595119395642E-3</v>
      </c>
      <c r="AG994" s="122">
        <f>(幕後結果!$AI$2+幕後結果!$AI$4*幕後結果_最佳化!$U1995)*12/3</f>
        <v>-1.3444110380335836</v>
      </c>
      <c r="AH994" s="122">
        <f>(幕後結果!$AJ$2+幕後結果!$AJ$4*幕後結果_最佳化!$V1995)*12/3</f>
        <v>-0.88606415896274215</v>
      </c>
      <c r="AI994" s="96">
        <f>(幕後結果!$AK$2+幕後結果!$AK$4*幕後結果_最佳化!$W1995)*12/3</f>
        <v>-1.2066709828000581</v>
      </c>
      <c r="AJ994" s="56"/>
      <c r="AK994" s="56"/>
      <c r="AL994" s="56"/>
      <c r="AM994" s="104">
        <v>993</v>
      </c>
      <c r="AN994" s="122">
        <f t="shared" si="196"/>
        <v>0.10760893927635118</v>
      </c>
      <c r="AO994" s="122">
        <f t="shared" si="197"/>
        <v>0.1499784628522309</v>
      </c>
      <c r="AP994" s="122">
        <f t="shared" si="198"/>
        <v>3.8551771752116252E-3</v>
      </c>
      <c r="AQ994" s="122">
        <f t="shared" si="199"/>
        <v>0.11476675407512102</v>
      </c>
      <c r="AR994" s="122">
        <f t="shared" si="200"/>
        <v>6.4475849347145522E-2</v>
      </c>
      <c r="AS994" s="122">
        <f t="shared" si="201"/>
        <v>0.18881189273114887</v>
      </c>
      <c r="AT994" s="122">
        <f t="shared" si="202"/>
        <v>0.14098606882582909</v>
      </c>
      <c r="AU994" s="122">
        <f t="shared" si="203"/>
        <v>1.3807493674196656E-2</v>
      </c>
      <c r="AV994" s="122">
        <f t="shared" si="204"/>
        <v>0.12545595452572902</v>
      </c>
      <c r="AW994" s="122">
        <f t="shared" si="205"/>
        <v>9.0253407517036116E-2</v>
      </c>
      <c r="AX994" s="122">
        <f t="shared" si="206"/>
        <v>1</v>
      </c>
      <c r="AY994" s="122">
        <f>SUMPRODUCT(AN994:AW994,幕後結果_最佳化!$Z$1005:$AI$1005)</f>
        <v>8.0587831920932773E-2</v>
      </c>
      <c r="AZ994" s="122">
        <f>(SUMPRODUCT(AN994:AW994,MMULT(AN994:AW994,幕後結果!$AB$9:$AK$18)))*252</f>
        <v>5.2159456526181765E-2</v>
      </c>
      <c r="BA994" s="122">
        <f t="shared" si="207"/>
        <v>0.22838444895872784</v>
      </c>
      <c r="BB994" s="98">
        <f t="shared" si="208"/>
        <v>0.16501925631435385</v>
      </c>
      <c r="BC994" s="56"/>
      <c r="BD994" s="56"/>
    </row>
    <row r="995" spans="1:56">
      <c r="A995" s="91">
        <v>994</v>
      </c>
      <c r="B995" s="122">
        <v>0.54300726871792104</v>
      </c>
      <c r="C995" s="122">
        <v>0.82750763444099484</v>
      </c>
      <c r="D995" s="122">
        <v>0.19516952915694286</v>
      </c>
      <c r="E995" s="122">
        <v>0.90909264452919247</v>
      </c>
      <c r="F995" s="122">
        <v>0.41233310010349755</v>
      </c>
      <c r="G995" s="122">
        <v>0.7025846142488088</v>
      </c>
      <c r="H995" s="122">
        <v>0.82367247083339334</v>
      </c>
      <c r="I995" s="122">
        <v>0.37763156892987992</v>
      </c>
      <c r="J995" s="122">
        <v>0.37522395229095573</v>
      </c>
      <c r="K995" s="100">
        <v>0.25865599015063467</v>
      </c>
      <c r="L995" s="101"/>
      <c r="M995" s="102">
        <v>994</v>
      </c>
      <c r="N995" s="125">
        <v>0.10801289595974538</v>
      </c>
      <c r="O995" s="125">
        <v>0.94436192540574004</v>
      </c>
      <c r="P995" s="125">
        <v>-0.85900264213469602</v>
      </c>
      <c r="Q995" s="125">
        <v>1.3351883435564007</v>
      </c>
      <c r="R995" s="125">
        <v>-0.2215474428117436</v>
      </c>
      <c r="S995" s="125">
        <v>0.53184872674467554</v>
      </c>
      <c r="T995" s="125">
        <v>0.92945167479459745</v>
      </c>
      <c r="U995" s="122">
        <v>-0.31170709176581263</v>
      </c>
      <c r="V995" s="122">
        <v>-0.31804882060027978</v>
      </c>
      <c r="W995" s="94">
        <v>-0.64749445777375114</v>
      </c>
      <c r="X995" s="56"/>
      <c r="Y995" s="95">
        <v>994</v>
      </c>
      <c r="Z995" s="122">
        <f>(幕後結果!$AB$2+幕後結果!$AB$4*幕後結果_最佳化!$N1996)*12/3</f>
        <v>8.5813128910629088E-2</v>
      </c>
      <c r="AA995" s="122">
        <f>(幕後結果!$AC$2+幕後結果!$AC$4*幕後結果_最佳化!$O1996)*12/3</f>
        <v>-6.7134371575913843E-2</v>
      </c>
      <c r="AB995" s="122">
        <f>(幕後結果!$AD$2+幕後結果!$AD$4*幕後結果_最佳化!$P1996)*12/3</f>
        <v>-0.15303430322126677</v>
      </c>
      <c r="AC995" s="122">
        <f>(幕後結果!$AE$2+幕後結果!$AE$4*幕後結果_最佳化!$Q1996)*12/3</f>
        <v>1.8234086622753445</v>
      </c>
      <c r="AD995" s="122">
        <f>(幕後結果!$AF$2+幕後結果!$AF$4*幕後結果_最佳化!$R1996)*12/3</f>
        <v>-0.10184610806868001</v>
      </c>
      <c r="AE995" s="122">
        <f>(幕後結果!$AG$2+幕後結果!$AG$4*幕後結果_最佳化!$S1996)*12/3</f>
        <v>1.5407661360494496</v>
      </c>
      <c r="AF995" s="122">
        <f>(幕後結果!$AH$2+幕後結果!$AH$4*幕後結果_最佳化!$T1996)*12/3</f>
        <v>1.7802695533567219</v>
      </c>
      <c r="AG995" s="122">
        <f>(幕後結果!$AI$2+幕後結果!$AI$4*幕後結果_最佳化!$U1996)*12/3</f>
        <v>-1.2213142214707498</v>
      </c>
      <c r="AH995" s="122">
        <f>(幕後結果!$AJ$2+幕後結果!$AJ$4*幕後結果_最佳化!$V1996)*12/3</f>
        <v>0.29309915370745493</v>
      </c>
      <c r="AI995" s="96">
        <f>(幕後結果!$AK$2+幕後結果!$AK$4*幕後結果_最佳化!$W1996)*12/3</f>
        <v>-0.46443511959653944</v>
      </c>
      <c r="AJ995" s="56"/>
      <c r="AK995" s="56"/>
      <c r="AL995" s="56"/>
      <c r="AM995" s="104">
        <v>994</v>
      </c>
      <c r="AN995" s="122">
        <f t="shared" si="196"/>
        <v>0.12725327417997392</v>
      </c>
      <c r="AO995" s="122">
        <f t="shared" si="197"/>
        <v>0.14214251713900361</v>
      </c>
      <c r="AP995" s="122">
        <f t="shared" si="198"/>
        <v>4.5167613856299582E-2</v>
      </c>
      <c r="AQ995" s="122">
        <f t="shared" si="199"/>
        <v>0.13302514923766745</v>
      </c>
      <c r="AR995" s="122">
        <f t="shared" si="200"/>
        <v>8.1934804532556665E-2</v>
      </c>
      <c r="AS995" s="122">
        <f t="shared" si="201"/>
        <v>5.4479032472012176E-2</v>
      </c>
      <c r="AT995" s="122">
        <f t="shared" si="202"/>
        <v>0.13475130035430499</v>
      </c>
      <c r="AU995" s="122">
        <f t="shared" si="203"/>
        <v>8.7736827713179491E-2</v>
      </c>
      <c r="AV995" s="122">
        <f t="shared" si="204"/>
        <v>5.8011701261713129E-2</v>
      </c>
      <c r="AW995" s="122">
        <f t="shared" si="205"/>
        <v>0.13549777925328887</v>
      </c>
      <c r="AX995" s="122">
        <f t="shared" si="206"/>
        <v>0.99999999999999978</v>
      </c>
      <c r="AY995" s="122">
        <f>SUMPRODUCT(AN995:AW995,幕後結果_最佳化!$Z$1005:$AI$1005)</f>
        <v>-1.9955973496813717E-2</v>
      </c>
      <c r="AZ995" s="122">
        <f>(SUMPRODUCT(AN995:AW995,MMULT(AN995:AW995,幕後結果!$AB$9:$AK$18)))*252</f>
        <v>4.5791603587778069E-2</v>
      </c>
      <c r="BA995" s="122">
        <f t="shared" si="207"/>
        <v>0.21398972776228786</v>
      </c>
      <c r="BB995" s="98">
        <f t="shared" si="208"/>
        <v>-0.29373360186072928</v>
      </c>
      <c r="BC995" s="56"/>
      <c r="BD995" s="56"/>
    </row>
    <row r="996" spans="1:56">
      <c r="A996" s="91">
        <v>995</v>
      </c>
      <c r="B996" s="122">
        <v>0.34213207964259529</v>
      </c>
      <c r="C996" s="122">
        <v>0.88296636941744056</v>
      </c>
      <c r="D996" s="122">
        <v>0.93119141886271306</v>
      </c>
      <c r="E996" s="122">
        <v>0.92100951791285812</v>
      </c>
      <c r="F996" s="122">
        <v>0.22298931661005206</v>
      </c>
      <c r="G996" s="122">
        <v>0.97595643316542136</v>
      </c>
      <c r="H996" s="122">
        <v>0.75841409297974494</v>
      </c>
      <c r="I996" s="122">
        <v>0.338268921474703</v>
      </c>
      <c r="J996" s="122">
        <v>0.82484244572886212</v>
      </c>
      <c r="K996" s="100">
        <v>0.26634950652292533</v>
      </c>
      <c r="L996" s="101"/>
      <c r="M996" s="102">
        <v>995</v>
      </c>
      <c r="N996" s="125">
        <v>-0.40665123775527967</v>
      </c>
      <c r="O996" s="125">
        <v>1.1899469051326621</v>
      </c>
      <c r="P996" s="125">
        <v>1.484723204347201</v>
      </c>
      <c r="Q996" s="125">
        <v>1.411894714813057</v>
      </c>
      <c r="R996" s="125">
        <v>-0.76213634432799304</v>
      </c>
      <c r="S996" s="125">
        <v>1.9765975999472551</v>
      </c>
      <c r="T996" s="125">
        <v>0.7012102500093973</v>
      </c>
      <c r="U996" s="122">
        <v>-0.41719218227571014</v>
      </c>
      <c r="V996" s="122">
        <v>0.93397825768807097</v>
      </c>
      <c r="W996" s="94">
        <v>-0.62389124093148152</v>
      </c>
      <c r="X996" s="56"/>
      <c r="Y996" s="95">
        <v>995</v>
      </c>
      <c r="Z996" s="122">
        <f>(幕後結果!$AB$2+幕後結果!$AB$4*幕後結果_最佳化!$N1997)*12/3</f>
        <v>-0.55316833056660064</v>
      </c>
      <c r="AA996" s="122">
        <f>(幕後結果!$AC$2+幕後結果!$AC$4*幕後結果_最佳化!$O1997)*12/3</f>
        <v>0.22658300922689567</v>
      </c>
      <c r="AB996" s="122">
        <f>(幕後結果!$AD$2+幕後結果!$AD$4*幕後結果_最佳化!$P1997)*12/3</f>
        <v>1.7464399178162016</v>
      </c>
      <c r="AC996" s="122">
        <f>(幕後結果!$AE$2+幕後結果!$AE$4*幕後結果_最佳化!$Q1997)*12/3</f>
        <v>2.4433731154195195</v>
      </c>
      <c r="AD996" s="122">
        <f>(幕後結果!$AF$2+幕後結果!$AF$4*幕後結果_最佳化!$R1997)*12/3</f>
        <v>-0.18446133424183989</v>
      </c>
      <c r="AE996" s="122">
        <f>(幕後結果!$AG$2+幕後結果!$AG$4*幕後結果_最佳化!$S1997)*12/3</f>
        <v>2.9709545979888863</v>
      </c>
      <c r="AF996" s="122">
        <f>(幕後結果!$AH$2+幕後結果!$AH$4*幕後結果_最佳化!$T1997)*12/3</f>
        <v>1.4369172885166384</v>
      </c>
      <c r="AG996" s="122">
        <f>(幕後結果!$AI$2+幕後結果!$AI$4*幕後結果_最佳化!$U1997)*12/3</f>
        <v>-1.660062004369409</v>
      </c>
      <c r="AH996" s="122">
        <f>(幕後結果!$AJ$2+幕後結果!$AJ$4*幕後結果_最佳化!$V1997)*12/3</f>
        <v>1.2800283235041519</v>
      </c>
      <c r="AI996" s="96">
        <f>(幕後結果!$AK$2+幕後結果!$AK$4*幕後結果_最佳化!$W1997)*12/3</f>
        <v>-0.45770683361423736</v>
      </c>
      <c r="AJ996" s="56"/>
      <c r="AK996" s="56"/>
      <c r="AL996" s="56"/>
      <c r="AM996" s="104">
        <v>995</v>
      </c>
      <c r="AN996" s="122">
        <f t="shared" si="196"/>
        <v>1.4521378814085896E-2</v>
      </c>
      <c r="AO996" s="122">
        <f t="shared" si="197"/>
        <v>0.12553477982630418</v>
      </c>
      <c r="AP996" s="122">
        <f t="shared" si="198"/>
        <v>0.10187397890967782</v>
      </c>
      <c r="AQ996" s="122">
        <f t="shared" si="199"/>
        <v>7.8317947506482077E-2</v>
      </c>
      <c r="AR996" s="122">
        <f t="shared" si="200"/>
        <v>0.10229756262912107</v>
      </c>
      <c r="AS996" s="122">
        <f t="shared" si="201"/>
        <v>0.12296932734605792</v>
      </c>
      <c r="AT996" s="122">
        <f t="shared" si="202"/>
        <v>0.17373795234886277</v>
      </c>
      <c r="AU996" s="122">
        <f t="shared" si="203"/>
        <v>7.6910457523409553E-2</v>
      </c>
      <c r="AV996" s="122">
        <f t="shared" si="204"/>
        <v>0.20132303992928377</v>
      </c>
      <c r="AW996" s="122">
        <f t="shared" si="205"/>
        <v>2.5135751667149835E-3</v>
      </c>
      <c r="AX996" s="122">
        <f t="shared" si="206"/>
        <v>1</v>
      </c>
      <c r="AY996" s="122">
        <f>SUMPRODUCT(AN996:AW996,幕後結果_最佳化!$Z$1005:$AI$1005)</f>
        <v>0.13542511572390312</v>
      </c>
      <c r="AZ996" s="122">
        <f>(SUMPRODUCT(AN996:AW996,MMULT(AN996:AW996,幕後結果!$AB$9:$AK$18)))*252</f>
        <v>4.7950630002887712E-2</v>
      </c>
      <c r="BA996" s="122">
        <f t="shared" si="207"/>
        <v>0.21897632292758892</v>
      </c>
      <c r="BB996" s="98">
        <f t="shared" si="208"/>
        <v>0.42253479502667202</v>
      </c>
      <c r="BC996" s="56"/>
      <c r="BD996" s="56"/>
    </row>
    <row r="997" spans="1:56">
      <c r="A997" s="91">
        <v>996</v>
      </c>
      <c r="B997" s="122">
        <v>0.91320872006727694</v>
      </c>
      <c r="C997" s="122">
        <v>0.12865137827425355</v>
      </c>
      <c r="D997" s="122">
        <v>0.18848851429366431</v>
      </c>
      <c r="E997" s="122">
        <v>0.56005577562380227</v>
      </c>
      <c r="F997" s="122">
        <v>0.76449586415854354</v>
      </c>
      <c r="G997" s="122">
        <v>0.15477479343956979</v>
      </c>
      <c r="H997" s="122">
        <v>6.2915350825831773E-4</v>
      </c>
      <c r="I997" s="122">
        <v>0.27934070445587156</v>
      </c>
      <c r="J997" s="122">
        <v>0.74936565642897746</v>
      </c>
      <c r="K997" s="100">
        <v>0.89754074039658116</v>
      </c>
      <c r="L997" s="101"/>
      <c r="M997" s="102">
        <v>996</v>
      </c>
      <c r="N997" s="125">
        <v>1.3607821013130383</v>
      </c>
      <c r="O997" s="125">
        <v>-1.1327892746592878</v>
      </c>
      <c r="P997" s="125">
        <v>-0.88347991707131523</v>
      </c>
      <c r="Q997" s="125">
        <v>0.15111062811503703</v>
      </c>
      <c r="R997" s="125">
        <v>0.7208394965069741</v>
      </c>
      <c r="S997" s="125">
        <v>-1.016167590560308</v>
      </c>
      <c r="T997" s="125">
        <v>-3.2253228054567185</v>
      </c>
      <c r="U997" s="122">
        <v>-0.58480118287012617</v>
      </c>
      <c r="V997" s="122">
        <v>0.67249489788537553</v>
      </c>
      <c r="W997" s="94">
        <v>1.2676624517043311</v>
      </c>
      <c r="X997" s="56"/>
      <c r="Y997" s="95">
        <v>996</v>
      </c>
      <c r="Z997" s="122">
        <f>(幕後結果!$AB$2+幕後結果!$AB$4*幕後結果_最佳化!$N1998)*12/3</f>
        <v>1.6411892330244233</v>
      </c>
      <c r="AA997" s="122">
        <f>(幕後結果!$AC$2+幕後結果!$AC$4*幕後結果_最佳化!$O1998)*12/3</f>
        <v>-2.8207532623716389</v>
      </c>
      <c r="AB997" s="122">
        <f>(幕後結果!$AD$2+幕後結果!$AD$4*幕後結果_最佳化!$P1998)*12/3</f>
        <v>-7.8851492521574973E-3</v>
      </c>
      <c r="AC997" s="122">
        <f>(幕後結果!$AE$2+幕後結果!$AE$4*幕後結果_最佳化!$Q1998)*12/3</f>
        <v>0.67422381984260238</v>
      </c>
      <c r="AD997" s="122">
        <f>(幕後結果!$AF$2+幕後結果!$AF$4*幕後結果_最佳化!$R1998)*12/3</f>
        <v>0.15486279472835068</v>
      </c>
      <c r="AE997" s="122">
        <f>(幕後結果!$AG$2+幕後結果!$AG$4*幕後結果_最佳化!$S1998)*12/3</f>
        <v>-0.42130854291287778</v>
      </c>
      <c r="AF997" s="122">
        <f>(幕後結果!$AH$2+幕後結果!$AH$4*幕後結果_最佳化!$T1998)*12/3</f>
        <v>-1.3576469745661768</v>
      </c>
      <c r="AG997" s="122">
        <f>(幕後結果!$AI$2+幕後結果!$AI$4*幕後結果_最佳化!$U1998)*12/3</f>
        <v>-0.72051259373674414</v>
      </c>
      <c r="AH997" s="122">
        <f>(幕後結果!$AJ$2+幕後結果!$AJ$4*幕後結果_最佳化!$V1998)*12/3</f>
        <v>-0.23217602041214735</v>
      </c>
      <c r="AI997" s="96">
        <f>(幕後結果!$AK$2+幕後結果!$AK$4*幕後結果_最佳化!$W1998)*12/3</f>
        <v>0.15178340386055983</v>
      </c>
      <c r="AJ997" s="56"/>
      <c r="AK997" s="56"/>
      <c r="AL997" s="56"/>
      <c r="AM997" s="104">
        <v>996</v>
      </c>
      <c r="AN997" s="122">
        <f t="shared" si="196"/>
        <v>0.13766275673691453</v>
      </c>
      <c r="AO997" s="122">
        <f t="shared" si="197"/>
        <v>1.9976902290149225E-2</v>
      </c>
      <c r="AP997" s="122">
        <f t="shared" si="198"/>
        <v>0.16821542965937233</v>
      </c>
      <c r="AQ997" s="122">
        <f t="shared" si="199"/>
        <v>0.20221415066531989</v>
      </c>
      <c r="AR997" s="122">
        <f t="shared" si="200"/>
        <v>6.4547615763357422E-2</v>
      </c>
      <c r="AS997" s="122">
        <f t="shared" si="201"/>
        <v>3.7190477670987272E-2</v>
      </c>
      <c r="AT997" s="122">
        <f t="shared" si="202"/>
        <v>0.11181449107892605</v>
      </c>
      <c r="AU997" s="122">
        <f t="shared" si="203"/>
        <v>3.9560925098729161E-2</v>
      </c>
      <c r="AV997" s="122">
        <f t="shared" si="204"/>
        <v>0.17579281520537451</v>
      </c>
      <c r="AW997" s="122">
        <f t="shared" si="205"/>
        <v>4.3024435830869491E-2</v>
      </c>
      <c r="AX997" s="122">
        <f t="shared" si="206"/>
        <v>0.99999999999999989</v>
      </c>
      <c r="AY997" s="122">
        <f>SUMPRODUCT(AN997:AW997,幕後結果_最佳化!$Z$1005:$AI$1005)</f>
        <v>0.33201192125486673</v>
      </c>
      <c r="AZ997" s="122">
        <f>(SUMPRODUCT(AN997:AW997,MMULT(AN997:AW997,幕後結果!$AB$9:$AK$18)))*252</f>
        <v>4.6098892039621163E-2</v>
      </c>
      <c r="BA997" s="122">
        <f t="shared" si="207"/>
        <v>0.2147065253773652</v>
      </c>
      <c r="BB997" s="98">
        <f t="shared" si="208"/>
        <v>1.3465446415600442</v>
      </c>
      <c r="BC997" s="56"/>
      <c r="BD997" s="56"/>
    </row>
    <row r="998" spans="1:56">
      <c r="A998" s="91">
        <v>997</v>
      </c>
      <c r="B998" s="122">
        <v>0.50449623893169537</v>
      </c>
      <c r="C998" s="122">
        <v>0.5493333714955746</v>
      </c>
      <c r="D998" s="122">
        <v>0.19712838888530038</v>
      </c>
      <c r="E998" s="122">
        <v>0.13718453555261689</v>
      </c>
      <c r="F998" s="122">
        <v>0.24218542086021477</v>
      </c>
      <c r="G998" s="122">
        <v>0.15325925987026134</v>
      </c>
      <c r="H998" s="122">
        <v>0.85579427551499831</v>
      </c>
      <c r="I998" s="122">
        <v>0.80066682270410872</v>
      </c>
      <c r="J998" s="122">
        <v>0.88309389305807584</v>
      </c>
      <c r="K998" s="100">
        <v>0.70324599227127704</v>
      </c>
      <c r="L998" s="101"/>
      <c r="M998" s="102">
        <v>997</v>
      </c>
      <c r="N998" s="125">
        <v>1.1270638244236575E-2</v>
      </c>
      <c r="O998" s="125">
        <v>0.12397728907322668</v>
      </c>
      <c r="P998" s="125">
        <v>-0.85192309468888427</v>
      </c>
      <c r="Q998" s="125">
        <v>-1.0930563233301767</v>
      </c>
      <c r="R998" s="125">
        <v>-0.6992899575510626</v>
      </c>
      <c r="S998" s="125">
        <v>-1.0225545256911004</v>
      </c>
      <c r="T998" s="125">
        <v>1.0616129132836423</v>
      </c>
      <c r="U998" s="122">
        <v>0.84400545992540554</v>
      </c>
      <c r="V998" s="122">
        <v>1.1905960223864411</v>
      </c>
      <c r="W998" s="94">
        <v>0.53375938728695815</v>
      </c>
      <c r="X998" s="56"/>
      <c r="Y998" s="95">
        <v>997</v>
      </c>
      <c r="Z998" s="122">
        <f>(幕後結果!$AB$2+幕後結果!$AB$4*幕後結果_最佳化!$N1999)*12/3</f>
        <v>-3.4297259551774553E-2</v>
      </c>
      <c r="AA998" s="122">
        <f>(幕後結果!$AC$2+幕後結果!$AC$4*幕後結果_最佳化!$O1999)*12/3</f>
        <v>-1.2060896874205136</v>
      </c>
      <c r="AB998" s="122">
        <f>(幕後結果!$AD$2+幕後結果!$AD$4*幕後結果_最佳化!$P1999)*12/3</f>
        <v>-0.25936282319907822</v>
      </c>
      <c r="AC998" s="122">
        <f>(幕後結果!$AE$2+幕後結果!$AE$4*幕後結果_最佳化!$Q1999)*12/3</f>
        <v>-8.3481746207554219E-2</v>
      </c>
      <c r="AD998" s="122">
        <f>(幕後結果!$AF$2+幕後結果!$AF$4*幕後結果_最佳化!$R1999)*12/3</f>
        <v>-0.71067650658629977</v>
      </c>
      <c r="AE998" s="122">
        <f>(幕後結果!$AG$2+幕後結果!$AG$4*幕後結果_最佳化!$S1999)*12/3</f>
        <v>-1.2080944632753934</v>
      </c>
      <c r="AF998" s="122">
        <f>(幕後結果!$AH$2+幕後結果!$AH$4*幕後結果_最佳化!$T1999)*12/3</f>
        <v>2.085772926484021</v>
      </c>
      <c r="AG998" s="122">
        <f>(幕後結果!$AI$2+幕後結果!$AI$4*幕後結果_最佳化!$U1999)*12/3</f>
        <v>-5.1245023019615976E-3</v>
      </c>
      <c r="AH998" s="122">
        <f>(幕後結果!$AJ$2+幕後結果!$AJ$4*幕後結果_最佳化!$V1999)*12/3</f>
        <v>1.1175479740398726</v>
      </c>
      <c r="AI998" s="96">
        <f>(幕後結果!$AK$2+幕後結果!$AK$4*幕後結果_最佳化!$W1999)*12/3</f>
        <v>-0.31949151692096889</v>
      </c>
      <c r="AJ998" s="56"/>
      <c r="AK998" s="56"/>
      <c r="AL998" s="56"/>
      <c r="AM998" s="104">
        <v>997</v>
      </c>
      <c r="AN998" s="122">
        <f t="shared" si="196"/>
        <v>0.15508774469709211</v>
      </c>
      <c r="AO998" s="122">
        <f t="shared" si="197"/>
        <v>9.180821904275957E-2</v>
      </c>
      <c r="AP998" s="122">
        <f t="shared" si="198"/>
        <v>0.12212459825513625</v>
      </c>
      <c r="AQ998" s="122">
        <f t="shared" si="199"/>
        <v>0.16810900340826948</v>
      </c>
      <c r="AR998" s="122">
        <f t="shared" si="200"/>
        <v>4.0042747636181174E-2</v>
      </c>
      <c r="AS998" s="122">
        <f t="shared" si="201"/>
        <v>2.1389267693515263E-2</v>
      </c>
      <c r="AT998" s="122">
        <f t="shared" si="202"/>
        <v>0.10073596415324751</v>
      </c>
      <c r="AU998" s="122">
        <f t="shared" si="203"/>
        <v>4.8776131496407457E-2</v>
      </c>
      <c r="AV998" s="122">
        <f t="shared" si="204"/>
        <v>0.16498499603390421</v>
      </c>
      <c r="AW998" s="122">
        <f t="shared" si="205"/>
        <v>8.694132758348691E-2</v>
      </c>
      <c r="AX998" s="122">
        <f t="shared" si="206"/>
        <v>1</v>
      </c>
      <c r="AY998" s="122">
        <f>SUMPRODUCT(AN998:AW998,幕後結果_最佳化!$Z$1005:$AI$1005)</f>
        <v>0.13729141257903144</v>
      </c>
      <c r="AZ998" s="122">
        <f>(SUMPRODUCT(AN998:AW998,MMULT(AN998:AW998,幕後結果!$AB$9:$AK$18)))*252</f>
        <v>4.7818591681846309E-2</v>
      </c>
      <c r="BA998" s="122">
        <f t="shared" si="207"/>
        <v>0.21867462514394831</v>
      </c>
      <c r="BB998" s="98">
        <f t="shared" si="208"/>
        <v>0.43165233513900308</v>
      </c>
      <c r="BC998" s="56"/>
      <c r="BD998" s="56"/>
    </row>
    <row r="999" spans="1:56">
      <c r="A999" s="91">
        <v>998</v>
      </c>
      <c r="B999" s="122">
        <v>0.52396914053344612</v>
      </c>
      <c r="C999" s="122">
        <v>0.57289227494289374</v>
      </c>
      <c r="D999" s="122">
        <v>0.6502742777879893</v>
      </c>
      <c r="E999" s="122">
        <v>0.23782747245322411</v>
      </c>
      <c r="F999" s="122">
        <v>0.58550886996188756</v>
      </c>
      <c r="G999" s="122">
        <v>0.62219774950087148</v>
      </c>
      <c r="H999" s="122">
        <v>0.99634403026856444</v>
      </c>
      <c r="I999" s="122">
        <v>0.98176812150627968</v>
      </c>
      <c r="J999" s="122">
        <v>0.75158382355646958</v>
      </c>
      <c r="K999" s="100">
        <v>1.6586894476727565E-2</v>
      </c>
      <c r="L999" s="101"/>
      <c r="M999" s="102">
        <v>998</v>
      </c>
      <c r="N999" s="125">
        <v>6.0117918426988118E-2</v>
      </c>
      <c r="O999" s="125">
        <v>0.18374252063751953</v>
      </c>
      <c r="P999" s="125">
        <v>0.38606106491535691</v>
      </c>
      <c r="Q999" s="125">
        <v>-0.71330839322198625</v>
      </c>
      <c r="R999" s="125">
        <v>0.21600703987789407</v>
      </c>
      <c r="S999" s="125">
        <v>0.31125799028388956</v>
      </c>
      <c r="T999" s="125">
        <v>2.6822929674907594</v>
      </c>
      <c r="U999" s="122">
        <v>2.0917179147292981</v>
      </c>
      <c r="V999" s="122">
        <v>0.67948224633417709</v>
      </c>
      <c r="W999" s="94">
        <v>-2.1299736488621859</v>
      </c>
      <c r="X999" s="56"/>
      <c r="Y999" s="95">
        <v>998</v>
      </c>
      <c r="Z999" s="122">
        <f>(幕後結果!$AB$2+幕後結果!$AB$4*幕後結果_最佳化!$N2000)*12/3</f>
        <v>2.6349100545955587E-2</v>
      </c>
      <c r="AA999" s="122">
        <f>(幕後結果!$AC$2+幕後結果!$AC$4*幕後結果_最佳化!$O2000)*12/3</f>
        <v>-1.1194847402416446</v>
      </c>
      <c r="AB999" s="122">
        <f>(幕後結果!$AD$2+幕後結果!$AD$4*幕後結果_最佳化!$P2000)*12/3</f>
        <v>0.83344572950465345</v>
      </c>
      <c r="AC999" s="122">
        <f>(幕後結果!$AE$2+幕後結果!$AE$4*幕後結果_最佳化!$Q2000)*12/3</f>
        <v>0.49698365754610047</v>
      </c>
      <c r="AD999" s="122">
        <f>(幕後結果!$AF$2+幕後結果!$AF$4*幕後結果_最佳化!$R2000)*12/3</f>
        <v>6.1517495312472026E-2</v>
      </c>
      <c r="AE999" s="122">
        <f>(幕後結果!$AG$2+幕後結果!$AG$4*幕後結果_最佳化!$S2000)*12/3</f>
        <v>0.31794015267308995</v>
      </c>
      <c r="AF999" s="122">
        <f>(幕後結果!$AH$2+幕後結果!$AH$4*幕後結果_最佳化!$T2000)*12/3</f>
        <v>3.802363725734375</v>
      </c>
      <c r="AG999" s="122">
        <f>(幕後結果!$AI$2+幕後結果!$AI$4*幕後結果_最佳化!$U2000)*12/3</f>
        <v>1.6722959521270457</v>
      </c>
      <c r="AH999" s="122">
        <f>(幕後結果!$AJ$2+幕後結果!$AJ$4*幕後結果_最佳化!$V2000)*12/3</f>
        <v>1.4694732084921585</v>
      </c>
      <c r="AI999" s="96">
        <f>(幕後結果!$AK$2+幕後結果!$AK$4*幕後結果_最佳化!$W2000)*12/3</f>
        <v>-1.0637360047728501</v>
      </c>
      <c r="AJ999" s="56"/>
      <c r="AK999" s="56"/>
      <c r="AL999" s="56"/>
      <c r="AM999" s="104">
        <v>998</v>
      </c>
      <c r="AN999" s="122">
        <f t="shared" si="196"/>
        <v>7.576534905490924E-2</v>
      </c>
      <c r="AO999" s="122">
        <f t="shared" si="197"/>
        <v>9.6168932771782775E-2</v>
      </c>
      <c r="AP999" s="122">
        <f t="shared" si="198"/>
        <v>5.9841263195525587E-2</v>
      </c>
      <c r="AQ999" s="122">
        <f t="shared" si="199"/>
        <v>3.4799825556295315E-2</v>
      </c>
      <c r="AR999" s="122">
        <f t="shared" si="200"/>
        <v>0.23106322502716706</v>
      </c>
      <c r="AS999" s="122">
        <f t="shared" si="201"/>
        <v>1.2308773657546833E-2</v>
      </c>
      <c r="AT999" s="122">
        <f t="shared" si="202"/>
        <v>0.13275544549139845</v>
      </c>
      <c r="AU999" s="122">
        <f t="shared" si="203"/>
        <v>0.12687264712654872</v>
      </c>
      <c r="AV999" s="122">
        <f t="shared" si="204"/>
        <v>2.2581780456839954E-2</v>
      </c>
      <c r="AW999" s="122">
        <f t="shared" si="205"/>
        <v>0.20784275766198596</v>
      </c>
      <c r="AX999" s="122">
        <f t="shared" si="206"/>
        <v>0.99999999999999978</v>
      </c>
      <c r="AY999" s="122">
        <f>SUMPRODUCT(AN999:AW999,幕後結果_最佳化!$Z$1005:$AI$1005)</f>
        <v>-0.14085224339860722</v>
      </c>
      <c r="AZ999" s="122">
        <f>(SUMPRODUCT(AN999:AW999,MMULT(AN999:AW999,幕後結果!$AB$9:$AK$18)))*252</f>
        <v>4.0778596673922973E-2</v>
      </c>
      <c r="BA999" s="122">
        <f t="shared" si="207"/>
        <v>0.20193711069024181</v>
      </c>
      <c r="BB999" s="98">
        <f t="shared" si="208"/>
        <v>-0.90994786827702523</v>
      </c>
      <c r="BC999" s="56"/>
      <c r="BD999" s="56"/>
    </row>
    <row r="1000" spans="1:56">
      <c r="A1000" s="91">
        <v>999</v>
      </c>
      <c r="B1000" s="122">
        <v>0.70561272702182909</v>
      </c>
      <c r="C1000" s="122">
        <v>5.4528799753163382E-2</v>
      </c>
      <c r="D1000" s="122">
        <v>0.73313980077585361</v>
      </c>
      <c r="E1000" s="122">
        <v>0.5435122755090529</v>
      </c>
      <c r="F1000" s="122">
        <v>0.31141601141507169</v>
      </c>
      <c r="G1000" s="122">
        <v>0.89315915984927052</v>
      </c>
      <c r="H1000" s="122">
        <v>0.70509806066764336</v>
      </c>
      <c r="I1000" s="122">
        <v>0.67560385223744035</v>
      </c>
      <c r="J1000" s="122">
        <v>0.86387155221569745</v>
      </c>
      <c r="K1000" s="100">
        <v>0.78898291901769979</v>
      </c>
      <c r="L1000" s="101"/>
      <c r="M1000" s="102">
        <v>999</v>
      </c>
      <c r="N1000" s="125">
        <v>0.54061272381055214</v>
      </c>
      <c r="O1000" s="125">
        <v>-1.6024433758714827</v>
      </c>
      <c r="P1000" s="125">
        <v>0.62233684513787557</v>
      </c>
      <c r="Q1000" s="125">
        <v>0.10928625403301287</v>
      </c>
      <c r="R1000" s="125">
        <v>-0.49184061386521882</v>
      </c>
      <c r="S1000" s="125">
        <v>1.2435053239656928</v>
      </c>
      <c r="T1000" s="125">
        <v>0.53912025738799352</v>
      </c>
      <c r="U1000" s="122">
        <v>0.45544059542303539</v>
      </c>
      <c r="V1000" s="122">
        <v>1.0978799925024454</v>
      </c>
      <c r="W1000" s="94">
        <v>0.80289718718764291</v>
      </c>
      <c r="X1000" s="56"/>
      <c r="Y1000" s="95">
        <v>999</v>
      </c>
      <c r="Z1000" s="122">
        <f>(幕後結果!$AB$2+幕後結果!$AB$4*幕後結果_最佳化!$N2001)*12/3</f>
        <v>0.62290761687190854</v>
      </c>
      <c r="AA1000" s="122">
        <f>(幕後結果!$AC$2+幕後結果!$AC$4*幕後結果_最佳化!$O2001)*12/3</f>
        <v>-3.5392313414965124</v>
      </c>
      <c r="AB1000" s="122">
        <f>(幕後結果!$AD$2+幕後結果!$AD$4*幕後結果_最佳化!$P2001)*12/3</f>
        <v>1.0013501886282761</v>
      </c>
      <c r="AC1000" s="122">
        <f>(幕後結果!$AE$2+幕後結果!$AE$4*幕後結果_最佳化!$Q2001)*12/3</f>
        <v>0.86875771248663269</v>
      </c>
      <c r="AD1000" s="122">
        <f>(幕後結果!$AF$2+幕後結果!$AF$4*幕後結果_最佳化!$R2001)*12/3</f>
        <v>-0.53797217428890587</v>
      </c>
      <c r="AE1000" s="122">
        <f>(幕後結果!$AG$2+幕後結果!$AG$4*幕後結果_最佳化!$S2001)*12/3</f>
        <v>1.0686682381386503</v>
      </c>
      <c r="AF1000" s="122">
        <f>(幕後結果!$AH$2+幕後結果!$AH$4*幕後結果_最佳化!$T2001)*12/3</f>
        <v>1.6813339165338208</v>
      </c>
      <c r="AG1000" s="122">
        <f>(幕後結果!$AI$2+幕後結果!$AI$4*幕後結果_最佳化!$U2001)*12/3</f>
        <v>9.9880184237467473E-3</v>
      </c>
      <c r="AH1000" s="122">
        <f>(幕後結果!$AJ$2+幕後結果!$AJ$4*幕後結果_最佳化!$V2001)*12/3</f>
        <v>0.65278913680356387</v>
      </c>
      <c r="AI1000" s="96">
        <f>(幕後結果!$AK$2+幕後結果!$AK$4*幕後結果_最佳化!$W2001)*12/3</f>
        <v>-5.4597943510829083E-2</v>
      </c>
      <c r="AJ1000" s="56"/>
      <c r="AK1000" s="56"/>
      <c r="AL1000" s="56"/>
      <c r="AM1000" s="104">
        <v>999</v>
      </c>
      <c r="AN1000" s="122">
        <f t="shared" si="196"/>
        <v>3.8056326599942077E-2</v>
      </c>
      <c r="AO1000" s="122">
        <f t="shared" si="197"/>
        <v>0.12054892420189305</v>
      </c>
      <c r="AP1000" s="122">
        <f t="shared" si="198"/>
        <v>0.13889617181204325</v>
      </c>
      <c r="AQ1000" s="122">
        <f t="shared" si="199"/>
        <v>7.5174971276416716E-2</v>
      </c>
      <c r="AR1000" s="122">
        <f t="shared" si="200"/>
        <v>9.317947348135254E-2</v>
      </c>
      <c r="AS1000" s="122">
        <f t="shared" si="201"/>
        <v>4.2094480405873984E-2</v>
      </c>
      <c r="AT1000" s="122">
        <f t="shared" si="202"/>
        <v>7.2186645786498804E-2</v>
      </c>
      <c r="AU1000" s="122">
        <f t="shared" si="203"/>
        <v>0.16088354079812839</v>
      </c>
      <c r="AV1000" s="122">
        <f t="shared" si="204"/>
        <v>0.16495716806916708</v>
      </c>
      <c r="AW1000" s="122">
        <f t="shared" si="205"/>
        <v>9.4022297568684202E-2</v>
      </c>
      <c r="AX1000" s="122">
        <f t="shared" si="206"/>
        <v>1</v>
      </c>
      <c r="AY1000" s="122">
        <f>SUMPRODUCT(AN1000:AW1000,幕後結果_最佳化!$Z$1005:$AI$1005)</f>
        <v>-0.10664618599965364</v>
      </c>
      <c r="AZ1000" s="122">
        <f>(SUMPRODUCT(AN1000:AW1000,MMULT(AN1000:AW1000,幕後結果!$AB$9:$AK$18)))*252</f>
        <v>4.6936269173017839E-2</v>
      </c>
      <c r="BA1000" s="122">
        <f t="shared" si="207"/>
        <v>0.21664779983424212</v>
      </c>
      <c r="BB1000" s="98">
        <f t="shared" si="208"/>
        <v>-0.690273273553075</v>
      </c>
      <c r="BC1000" s="56"/>
      <c r="BD1000" s="56"/>
    </row>
    <row r="1001" spans="1:56" ht="17.5" thickBot="1">
      <c r="A1001" s="118">
        <v>1000</v>
      </c>
      <c r="B1001" s="122">
        <v>0.58168298159668974</v>
      </c>
      <c r="C1001" s="122">
        <v>0.95934643536757158</v>
      </c>
      <c r="D1001" s="122">
        <v>4.8284566968813891E-2</v>
      </c>
      <c r="E1001" s="122">
        <v>0.79883505776883279</v>
      </c>
      <c r="F1001" s="122">
        <v>0.79474693334080504</v>
      </c>
      <c r="G1001" s="122">
        <v>0.994941236107173</v>
      </c>
      <c r="H1001" s="122">
        <v>0.74041267955186663</v>
      </c>
      <c r="I1001" s="122">
        <v>0.19175607786024229</v>
      </c>
      <c r="J1001" s="122">
        <v>0.890057038562865</v>
      </c>
      <c r="K1001" s="100">
        <v>0.84956194864431156</v>
      </c>
      <c r="L1001" s="101"/>
      <c r="M1001" s="105">
        <v>1000</v>
      </c>
      <c r="N1001" s="125">
        <v>0.20620083349040846</v>
      </c>
      <c r="O1001" s="125">
        <v>1.7431516457857483</v>
      </c>
      <c r="P1001" s="125">
        <v>-1.6617189788729727</v>
      </c>
      <c r="Q1001" s="125">
        <v>0.83746741694388738</v>
      </c>
      <c r="R1001" s="125">
        <v>0.82300327098578774</v>
      </c>
      <c r="S1001" s="125">
        <v>2.5717864510088462</v>
      </c>
      <c r="T1001" s="125">
        <v>0.64461819490950778</v>
      </c>
      <c r="U1001" s="122">
        <v>-0.87144329337257032</v>
      </c>
      <c r="V1001" s="122">
        <v>1.2268315157079481</v>
      </c>
      <c r="W1001" s="94">
        <v>1.0345564467364083</v>
      </c>
      <c r="X1001" s="56"/>
      <c r="Y1001" s="106">
        <v>1000</v>
      </c>
      <c r="Z1001" s="107">
        <f>(幕後結果!$AB$2+幕後結果!$AB$4*幕後結果_最佳化!$N2002)*12/3</f>
        <v>0.20771840172130859</v>
      </c>
      <c r="AA1001" s="107">
        <f>(幕後結果!$AC$2+幕後結果!$AC$4*幕後結果_最佳化!$O2002)*12/3</f>
        <v>1.0421871832154792</v>
      </c>
      <c r="AB1001" s="107">
        <f>(幕後結果!$AD$2+幕後結果!$AD$4*幕後結果_最佳化!$P2002)*12/3</f>
        <v>-0.73744164137551793</v>
      </c>
      <c r="AC1001" s="107">
        <f>(幕後結果!$AE$2+幕後結果!$AE$4*幕後結果_最佳化!$Q2002)*12/3</f>
        <v>1.4173124492772848</v>
      </c>
      <c r="AD1001" s="107">
        <f>(幕後結果!$AF$2+幕後結果!$AF$4*幕後結果_最佳化!$R2002)*12/3</f>
        <v>0.56530419668493237</v>
      </c>
      <c r="AE1001" s="107">
        <f>(幕後結果!$AG$2+幕後結果!$AG$4*幕後結果_最佳化!$S2002)*12/3</f>
        <v>2.9347455220698273</v>
      </c>
      <c r="AF1001" s="107">
        <f>(幕後結果!$AH$2+幕後結果!$AH$4*幕後結果_最佳化!$T2002)*12/3</f>
        <v>1.6668731472674037</v>
      </c>
      <c r="AG1001" s="107">
        <f>(幕後結果!$AI$2+幕後結果!$AI$4*幕後結果_最佳化!$U2002)*12/3</f>
        <v>-1.5755920988698628</v>
      </c>
      <c r="AH1001" s="107">
        <f>(幕後結果!$AJ$2+幕後結果!$AJ$4*幕後結果_最佳化!$V2002)*12/3</f>
        <v>1.4803243595039133</v>
      </c>
      <c r="AI1001" s="108">
        <f>(幕後結果!$AK$2+幕後結果!$AK$4*幕後結果_最佳化!$W2002)*12/3</f>
        <v>0.75228024085882994</v>
      </c>
      <c r="AJ1001" s="56"/>
      <c r="AK1001" s="56"/>
      <c r="AL1001" s="56"/>
      <c r="AM1001" s="109">
        <v>1000</v>
      </c>
      <c r="AN1001" s="110">
        <f t="shared" si="196"/>
        <v>4.1542136626950986E-4</v>
      </c>
      <c r="AO1001" s="110">
        <f t="shared" si="197"/>
        <v>0.18939465093259406</v>
      </c>
      <c r="AP1001" s="110">
        <f t="shared" si="198"/>
        <v>7.7748273191979217E-2</v>
      </c>
      <c r="AQ1001" s="110">
        <f t="shared" si="199"/>
        <v>1.1400579991275932E-2</v>
      </c>
      <c r="AR1001" s="110">
        <f t="shared" si="200"/>
        <v>0.1922527117367743</v>
      </c>
      <c r="AS1001" s="110">
        <f t="shared" si="201"/>
        <v>0.10991786899298869</v>
      </c>
      <c r="AT1001" s="110">
        <f t="shared" si="202"/>
        <v>0.17958895551042939</v>
      </c>
      <c r="AU1001" s="110">
        <f t="shared" si="203"/>
        <v>5.9285145917505729E-2</v>
      </c>
      <c r="AV1001" s="110">
        <f t="shared" si="204"/>
        <v>7.2369489140524474E-3</v>
      </c>
      <c r="AW1001" s="110">
        <f t="shared" si="205"/>
        <v>0.17275944344613095</v>
      </c>
      <c r="AX1001" s="110">
        <f t="shared" si="206"/>
        <v>1.0000000000000004</v>
      </c>
      <c r="AY1001" s="110">
        <f>SUMPRODUCT(AN1001:AW1001,幕後結果_最佳化!$Z$1005:$AI$1005)</f>
        <v>-0.11576784452006032</v>
      </c>
      <c r="AZ1001" s="110">
        <f>(SUMPRODUCT(AN1001:AW1001,MMULT(AN1001:AW1001,幕後結果!$AB$9:$AK$18)))*252</f>
        <v>4.6061938178030677E-2</v>
      </c>
      <c r="BA1001" s="110">
        <f t="shared" si="207"/>
        <v>0.21462045144401004</v>
      </c>
      <c r="BB1001" s="111">
        <f t="shared" si="208"/>
        <v>-0.73929508326215332</v>
      </c>
      <c r="BC1001" s="56"/>
      <c r="BD1001" s="56"/>
    </row>
    <row r="1002" spans="1:56" ht="19.5" thickTop="1">
      <c r="A1002" s="69" t="s">
        <v>724</v>
      </c>
      <c r="B1002" s="70" t="s">
        <v>739</v>
      </c>
      <c r="C1002" s="71" t="s">
        <v>765</v>
      </c>
      <c r="D1002" s="72" t="s">
        <v>746</v>
      </c>
      <c r="E1002" s="71" t="s">
        <v>764</v>
      </c>
      <c r="F1002" s="72" t="s">
        <v>769</v>
      </c>
      <c r="G1002" s="70" t="s">
        <v>768</v>
      </c>
      <c r="H1002" s="71" t="s">
        <v>767</v>
      </c>
      <c r="I1002" s="72" t="s">
        <v>766</v>
      </c>
      <c r="J1002" s="71" t="s">
        <v>771</v>
      </c>
      <c r="K1002" s="73" t="s">
        <v>770</v>
      </c>
      <c r="M1002" s="52" t="s">
        <v>707</v>
      </c>
      <c r="N1002" s="114" t="s">
        <v>738</v>
      </c>
      <c r="O1002" s="115" t="s">
        <v>757</v>
      </c>
      <c r="P1002" s="116" t="s">
        <v>745</v>
      </c>
      <c r="Q1002" s="115" t="s">
        <v>756</v>
      </c>
      <c r="R1002" s="116" t="s">
        <v>761</v>
      </c>
      <c r="S1002" s="114" t="s">
        <v>760</v>
      </c>
      <c r="T1002" s="115" t="s">
        <v>759</v>
      </c>
      <c r="U1002" s="116" t="s">
        <v>758</v>
      </c>
      <c r="V1002" s="115" t="s">
        <v>763</v>
      </c>
      <c r="W1002" s="117" t="s">
        <v>762</v>
      </c>
    </row>
    <row r="1003" spans="1:56" ht="19.5" thickBot="1">
      <c r="A1003" s="91">
        <v>1</v>
      </c>
      <c r="B1003" s="124">
        <v>0</v>
      </c>
      <c r="C1003" s="124">
        <v>0</v>
      </c>
      <c r="D1003" s="124">
        <v>0</v>
      </c>
      <c r="E1003" s="124">
        <v>0</v>
      </c>
      <c r="F1003" s="124">
        <v>0</v>
      </c>
      <c r="G1003" s="124">
        <v>0</v>
      </c>
      <c r="H1003" s="124">
        <v>0</v>
      </c>
      <c r="I1003" s="124">
        <v>0</v>
      </c>
      <c r="J1003" s="124">
        <v>0</v>
      </c>
      <c r="K1003" s="54">
        <v>0</v>
      </c>
      <c r="M1003" s="47">
        <v>1</v>
      </c>
      <c r="N1003" s="124" cm="1">
        <f t="array" ref="N1003:W1003">(TRANSPOSE(MMULT(幕後結果!$AB$37:$AK$46, TRANSPOSE(N2:W2))))</f>
        <v>0.50001004161949747</v>
      </c>
      <c r="O1003" s="124">
        <v>-0.63170705277371864</v>
      </c>
      <c r="P1003" s="124">
        <v>0.71619584688586901</v>
      </c>
      <c r="Q1003" s="124">
        <v>1.1619756271599913</v>
      </c>
      <c r="R1003" s="124">
        <v>-0.65541355793909672</v>
      </c>
      <c r="S1003" s="124">
        <v>0.56561609989121564</v>
      </c>
      <c r="T1003" s="124">
        <v>-0.84464000685398655</v>
      </c>
      <c r="U1003" s="124">
        <v>-1.0699565109564784</v>
      </c>
      <c r="V1003" s="124">
        <v>-2.0025337667305294</v>
      </c>
      <c r="W1003" s="46">
        <v>-2.3410813385981353</v>
      </c>
    </row>
    <row r="1004" spans="1:56" ht="19.5" thickTop="1">
      <c r="A1004" s="91">
        <v>2</v>
      </c>
      <c r="B1004" s="124">
        <v>0.14219940156397426</v>
      </c>
      <c r="C1004" s="124">
        <v>0.45088448715188778</v>
      </c>
      <c r="D1004" s="124">
        <v>0.69108329927702017</v>
      </c>
      <c r="E1004" s="124">
        <v>2.0496582435435728E-2</v>
      </c>
      <c r="F1004" s="124">
        <v>3.9751791696827743E-2</v>
      </c>
      <c r="G1004" s="124">
        <v>0.99961445102299429</v>
      </c>
      <c r="H1004" s="124">
        <v>8.0570059756206902E-2</v>
      </c>
      <c r="I1004" s="124">
        <v>0.98735231174448845</v>
      </c>
      <c r="J1004" s="124">
        <v>0.22288187348855093</v>
      </c>
      <c r="K1004" s="54">
        <v>2.9496468191331449E-2</v>
      </c>
      <c r="M1004" s="47">
        <v>2</v>
      </c>
      <c r="N1004" s="124" cm="1">
        <f t="array" ref="N1004:W1004">(TRANSPOSE(MMULT(幕後結果!$AB$37:$AK$46, TRANSPOSE(N3:W3))))</f>
        <v>0.70046041800340009</v>
      </c>
      <c r="O1004" s="124">
        <v>0.49635078178984637</v>
      </c>
      <c r="P1004" s="124">
        <v>-0.61605736100101538</v>
      </c>
      <c r="Q1004" s="124">
        <v>-0.63246906200485864</v>
      </c>
      <c r="R1004" s="124">
        <v>0.76874512318498267</v>
      </c>
      <c r="S1004" s="124">
        <v>-2.1736695622781535E-2</v>
      </c>
      <c r="T1004" s="124">
        <v>0.49695960904177083</v>
      </c>
      <c r="U1004" s="124">
        <v>-0.37942599313672226</v>
      </c>
      <c r="V1004" s="124">
        <v>0.60542632967914423</v>
      </c>
      <c r="W1004" s="46">
        <v>-3.1064248823124752E-2</v>
      </c>
      <c r="Y1004" s="51"/>
      <c r="Z1004" s="80" t="s">
        <v>739</v>
      </c>
      <c r="AA1004" s="81" t="s">
        <v>765</v>
      </c>
      <c r="AB1004" s="82" t="s">
        <v>746</v>
      </c>
      <c r="AC1004" s="81" t="s">
        <v>764</v>
      </c>
      <c r="AD1004" s="82" t="s">
        <v>769</v>
      </c>
      <c r="AE1004" s="80" t="s">
        <v>768</v>
      </c>
      <c r="AF1004" s="81" t="s">
        <v>767</v>
      </c>
      <c r="AG1004" s="82" t="s">
        <v>766</v>
      </c>
      <c r="AH1004" s="81" t="s">
        <v>771</v>
      </c>
      <c r="AI1004" s="83" t="s">
        <v>770</v>
      </c>
    </row>
    <row r="1005" spans="1:56" ht="19.5" thickBot="1">
      <c r="A1005" s="91">
        <v>3</v>
      </c>
      <c r="B1005" s="124">
        <v>0.88589250179570223</v>
      </c>
      <c r="C1005" s="124">
        <v>0.53981744483982763</v>
      </c>
      <c r="D1005" s="124">
        <v>9.8769912899392631E-2</v>
      </c>
      <c r="E1005" s="124">
        <v>0.46399045682511053</v>
      </c>
      <c r="F1005" s="124">
        <v>0.89315657154836336</v>
      </c>
      <c r="G1005" s="124">
        <v>0.36427625597023128</v>
      </c>
      <c r="H1005" s="124">
        <v>0.35318518107388353</v>
      </c>
      <c r="I1005" s="124">
        <v>0.35596024334950416</v>
      </c>
      <c r="J1005" s="124">
        <v>0.58907939726098779</v>
      </c>
      <c r="K1005" s="54">
        <v>0.25872667166904639</v>
      </c>
      <c r="M1005" s="47">
        <v>3</v>
      </c>
      <c r="N1005" s="124" cm="1">
        <f t="array" ref="N1005:W1005">(TRANSPOSE(MMULT(幕後結果!$AB$37:$AK$46, TRANSPOSE(N4:W4))))</f>
        <v>1.1452386596297657</v>
      </c>
      <c r="O1005" s="124">
        <v>-0.95266350216517726</v>
      </c>
      <c r="P1005" s="124">
        <v>-1.3819106314666088</v>
      </c>
      <c r="Q1005" s="124">
        <v>-1.5025972160469683</v>
      </c>
      <c r="R1005" s="124">
        <v>-1.3887586517151953</v>
      </c>
      <c r="S1005" s="124">
        <v>-0.84925729709187248</v>
      </c>
      <c r="T1005" s="124">
        <v>0.648320745901238</v>
      </c>
      <c r="U1005" s="124">
        <v>-8.0428749890074425E-2</v>
      </c>
      <c r="V1005" s="124">
        <v>-7.662583310718063E-3</v>
      </c>
      <c r="W1005" s="46">
        <v>-0.32780241948918021</v>
      </c>
      <c r="Y1005" s="50" t="s">
        <v>706</v>
      </c>
      <c r="Z1005" s="49">
        <f>AVERAGE(Z2:Z1001)</f>
        <v>-1.5132128238675737E-3</v>
      </c>
      <c r="AA1005" s="49">
        <f t="shared" ref="AA1005:AI1005" si="209">AVERAGE(AA2:AA1001)</f>
        <v>-1.369956171507636</v>
      </c>
      <c r="AB1005" s="49">
        <f t="shared" si="209"/>
        <v>0.47030301228396504</v>
      </c>
      <c r="AC1005" s="49">
        <f t="shared" si="209"/>
        <v>0.87497445756102055</v>
      </c>
      <c r="AD1005" s="49">
        <f t="shared" si="209"/>
        <v>-0.11801356116692062</v>
      </c>
      <c r="AE1005" s="49">
        <f t="shared" si="209"/>
        <v>0.34129876099416312</v>
      </c>
      <c r="AF1005" s="49">
        <f t="shared" si="209"/>
        <v>1.1758943327116542</v>
      </c>
      <c r="AG1005" s="49">
        <f t="shared" si="209"/>
        <v>-0.84994716412908855</v>
      </c>
      <c r="AH1005" s="49">
        <f t="shared" si="209"/>
        <v>0.11581248023556374</v>
      </c>
      <c r="AI1005" s="48">
        <f t="shared" si="209"/>
        <v>-0.45900955975365038</v>
      </c>
    </row>
    <row r="1006" spans="1:56" ht="19.5" thickTop="1">
      <c r="A1006" s="91">
        <v>4</v>
      </c>
      <c r="B1006" s="124">
        <v>3.5572333312648308E-2</v>
      </c>
      <c r="C1006" s="124">
        <v>0.11659464821457233</v>
      </c>
      <c r="D1006" s="124">
        <v>0.76854283983891203</v>
      </c>
      <c r="E1006" s="124">
        <v>0.85322920264798752</v>
      </c>
      <c r="F1006" s="124">
        <v>0.66428080988263694</v>
      </c>
      <c r="G1006" s="124">
        <v>0.76684660913483582</v>
      </c>
      <c r="H1006" s="124">
        <v>0.73618009259511608</v>
      </c>
      <c r="I1006" s="124">
        <v>0.16246245310744212</v>
      </c>
      <c r="J1006" s="124">
        <v>0.43676153629072623</v>
      </c>
      <c r="K1006" s="54">
        <v>0.17809209816443317</v>
      </c>
      <c r="M1006" s="47">
        <v>4</v>
      </c>
      <c r="N1006" s="124" cm="1">
        <f t="array" ref="N1006:W1006">(TRANSPOSE(MMULT(幕後結果!$AB$37:$AK$46, TRANSPOSE(N5:W5))))</f>
        <v>-0.99244171790675573</v>
      </c>
      <c r="O1006" s="124">
        <v>0.8849273313581878</v>
      </c>
      <c r="P1006" s="124">
        <v>-1.6310225387677544</v>
      </c>
      <c r="Q1006" s="124">
        <v>-1.022905615846224</v>
      </c>
      <c r="R1006" s="124">
        <v>0.80813568949660219</v>
      </c>
      <c r="S1006" s="124">
        <v>-3.4994645412067094E-2</v>
      </c>
      <c r="T1006" s="124">
        <v>0.10486802396367262</v>
      </c>
      <c r="U1006" s="124">
        <v>-1.3983412004351254</v>
      </c>
      <c r="V1006" s="124">
        <v>-1.0604712384879527</v>
      </c>
      <c r="W1006" s="46">
        <v>0.75553211754291094</v>
      </c>
    </row>
    <row r="1007" spans="1:56" ht="19">
      <c r="A1007" s="91">
        <v>5</v>
      </c>
      <c r="B1007" s="124">
        <v>0.11855280960749415</v>
      </c>
      <c r="C1007" s="124">
        <v>0.5739766523289993</v>
      </c>
      <c r="D1007" s="124">
        <v>0.87101717482558194</v>
      </c>
      <c r="E1007" s="124">
        <v>8.367218976301416E-2</v>
      </c>
      <c r="F1007" s="124">
        <v>0.76623851782984986</v>
      </c>
      <c r="G1007" s="124">
        <v>0.13689342451589681</v>
      </c>
      <c r="H1007" s="124">
        <v>0.38163309605529938</v>
      </c>
      <c r="I1007" s="124">
        <v>1.0808901333878573E-2</v>
      </c>
      <c r="J1007" s="124">
        <v>0.53335222035781116</v>
      </c>
      <c r="K1007" s="54">
        <v>0.81876019244939213</v>
      </c>
      <c r="M1007" s="47">
        <v>5</v>
      </c>
      <c r="N1007" s="124" cm="1">
        <f t="array" ref="N1007:W1007">(TRANSPOSE(MMULT(幕後結果!$AB$37:$AK$46, TRANSPOSE(N6:W6))))</f>
        <v>0.49087451698466966</v>
      </c>
      <c r="O1007" s="124">
        <v>-1.0907452015999808</v>
      </c>
      <c r="P1007" s="124">
        <v>-0.84222615403492951</v>
      </c>
      <c r="Q1007" s="124">
        <v>-1.2237153062390944</v>
      </c>
      <c r="R1007" s="124">
        <v>-7.5289574601740628E-2</v>
      </c>
      <c r="S1007" s="124">
        <v>-1.2973015284490526</v>
      </c>
      <c r="T1007" s="124">
        <v>3.0408564556590596</v>
      </c>
      <c r="U1007" s="124">
        <v>0.3975016880396755</v>
      </c>
      <c r="V1007" s="124">
        <v>0.57504163159533106</v>
      </c>
      <c r="W1007" s="46">
        <v>0.21152048144067503</v>
      </c>
    </row>
    <row r="1008" spans="1:56" ht="19">
      <c r="A1008" s="91">
        <v>6</v>
      </c>
      <c r="B1008" s="124">
        <v>0.63542558597002596</v>
      </c>
      <c r="C1008" s="124">
        <v>0.92834147802822109</v>
      </c>
      <c r="D1008" s="124">
        <v>0.14787457107510993</v>
      </c>
      <c r="E1008" s="124">
        <v>0.54334924345376878</v>
      </c>
      <c r="F1008" s="124">
        <v>0.29490175426924581</v>
      </c>
      <c r="G1008" s="124">
        <v>0.20019316927675268</v>
      </c>
      <c r="H1008" s="124">
        <v>0.90364765686539505</v>
      </c>
      <c r="I1008" s="124">
        <v>4.6326082231071819E-2</v>
      </c>
      <c r="J1008" s="124">
        <v>0.65187412355092067</v>
      </c>
      <c r="K1008" s="54">
        <v>0.11913856973471315</v>
      </c>
      <c r="M1008" s="47">
        <v>6</v>
      </c>
      <c r="N1008" s="124" cm="1">
        <f t="array" ref="N1008:W1008">(TRANSPOSE(MMULT(幕後結果!$AB$37:$AK$46, TRANSPOSE(N7:W7))))</f>
        <v>9.9703669930292949E-2</v>
      </c>
      <c r="O1008" s="124">
        <v>6.6932583094663619E-3</v>
      </c>
      <c r="P1008" s="124">
        <v>-1.1294995079506067</v>
      </c>
      <c r="Q1008" s="124">
        <v>-0.17284237579715486</v>
      </c>
      <c r="R1008" s="124">
        <v>-0.27454947357286152</v>
      </c>
      <c r="S1008" s="124">
        <v>-1.1757099615705306</v>
      </c>
      <c r="T1008" s="124">
        <v>-0.59331524156714222</v>
      </c>
      <c r="U1008" s="124">
        <v>-2.8154074195798219E-2</v>
      </c>
      <c r="V1008" s="124">
        <v>-4.0081160197950272E-2</v>
      </c>
      <c r="W1008" s="46">
        <v>-1.0865993952375785</v>
      </c>
    </row>
    <row r="1009" spans="1:23" ht="19">
      <c r="A1009" s="91">
        <v>7</v>
      </c>
      <c r="B1009" s="124">
        <v>0.6820576907822713</v>
      </c>
      <c r="C1009" s="124">
        <v>0.27615639798878799</v>
      </c>
      <c r="D1009" s="124">
        <v>0.25775331054315598</v>
      </c>
      <c r="E1009" s="124">
        <v>0.78454849496712042</v>
      </c>
      <c r="F1009" s="124">
        <v>0.97076684114533385</v>
      </c>
      <c r="G1009" s="124">
        <v>0.90917723740446421</v>
      </c>
      <c r="H1009" s="124">
        <v>0.39107385248925008</v>
      </c>
      <c r="I1009" s="124">
        <v>0.6442997942106663</v>
      </c>
      <c r="J1009" s="124">
        <v>0.33451384860145406</v>
      </c>
      <c r="K1009" s="54">
        <v>0.72029374933122225</v>
      </c>
      <c r="M1009" s="47">
        <v>7</v>
      </c>
      <c r="N1009" s="124" cm="1">
        <f t="array" ref="N1009:W1009">(TRANSPOSE(MMULT(幕後結果!$AB$37:$AK$46, TRANSPOSE(N8:W8))))</f>
        <v>0.66813616505889095</v>
      </c>
      <c r="O1009" s="124">
        <v>-0.37166532767299093</v>
      </c>
      <c r="P1009" s="124">
        <v>-1.9637636278501402E-2</v>
      </c>
      <c r="Q1009" s="124">
        <v>0.20755937020875309</v>
      </c>
      <c r="R1009" s="124">
        <v>-1.6275158743295075</v>
      </c>
      <c r="S1009" s="124">
        <v>-0.55781053670853764</v>
      </c>
      <c r="T1009" s="124">
        <v>2.3283218492074971</v>
      </c>
      <c r="U1009" s="124">
        <v>-1.3647107402021318E-2</v>
      </c>
      <c r="V1009" s="124">
        <v>1.635734463420432</v>
      </c>
      <c r="W1009" s="46">
        <v>-0.99974232817091657</v>
      </c>
    </row>
    <row r="1010" spans="1:23" ht="19">
      <c r="A1010" s="91">
        <v>8</v>
      </c>
      <c r="B1010" s="124">
        <v>0.55130691561444722</v>
      </c>
      <c r="C1010" s="124">
        <v>0.69639216577055674</v>
      </c>
      <c r="D1010" s="124">
        <v>0.73888019014772266</v>
      </c>
      <c r="E1010" s="124">
        <v>0.85766675206714726</v>
      </c>
      <c r="F1010" s="124">
        <v>0.42647672935726311</v>
      </c>
      <c r="G1010" s="124">
        <v>0.93176820439654984</v>
      </c>
      <c r="H1010" s="124">
        <v>0.78187479671203386</v>
      </c>
      <c r="I1010" s="124">
        <v>0.10895645499807038</v>
      </c>
      <c r="J1010" s="124">
        <v>0.23318704416281033</v>
      </c>
      <c r="K1010" s="54">
        <v>4.955853541927846E-3</v>
      </c>
      <c r="M1010" s="47">
        <v>8</v>
      </c>
      <c r="N1010" s="124" cm="1">
        <f t="array" ref="N1010:W1010">(TRANSPOSE(MMULT(幕後結果!$AB$37:$AK$46, TRANSPOSE(N9:W9))))</f>
        <v>-0.43977775556287074</v>
      </c>
      <c r="O1010" s="124">
        <v>-1.0686331031420229</v>
      </c>
      <c r="P1010" s="124">
        <v>0.81899894480926372</v>
      </c>
      <c r="Q1010" s="124">
        <v>-0.19691750994945412</v>
      </c>
      <c r="R1010" s="124">
        <v>-1.4721560031468446E-2</v>
      </c>
      <c r="S1010" s="124">
        <v>-0.99544246905419509</v>
      </c>
      <c r="T1010" s="124">
        <v>1.4050922491444051</v>
      </c>
      <c r="U1010" s="124">
        <v>0.1705459825240026</v>
      </c>
      <c r="V1010" s="124">
        <v>0.39547046784017226</v>
      </c>
      <c r="W1010" s="46">
        <v>-1.7221641755756245E-2</v>
      </c>
    </row>
    <row r="1011" spans="1:23" ht="19">
      <c r="A1011" s="91">
        <v>9</v>
      </c>
      <c r="B1011" s="124">
        <v>0.59092922660204472</v>
      </c>
      <c r="C1011" s="124">
        <v>0.81614125552189765</v>
      </c>
      <c r="D1011" s="124">
        <v>0.2273570273893899</v>
      </c>
      <c r="E1011" s="124">
        <v>0.89285527749802873</v>
      </c>
      <c r="F1011" s="124">
        <v>0.48203451703265898</v>
      </c>
      <c r="G1011" s="124">
        <v>0.45700299524205068</v>
      </c>
      <c r="H1011" s="124">
        <v>0.20134531868323524</v>
      </c>
      <c r="I1011" s="124">
        <v>0.73895008799559081</v>
      </c>
      <c r="J1011" s="124">
        <v>0.58749628630520245</v>
      </c>
      <c r="K1011" s="54">
        <v>0.96940921903909016</v>
      </c>
      <c r="M1011" s="47">
        <v>9</v>
      </c>
      <c r="N1011" s="124" cm="1">
        <f t="array" ref="N1011:W1011">(TRANSPOSE(MMULT(幕後結果!$AB$37:$AK$46, TRANSPOSE(N10:W10))))</f>
        <v>1.6796075655351497</v>
      </c>
      <c r="O1011" s="124">
        <v>-1.4683315214792989</v>
      </c>
      <c r="P1011" s="124">
        <v>-0.41735841436632803</v>
      </c>
      <c r="Q1011" s="124">
        <v>-0.68048884787763686</v>
      </c>
      <c r="R1011" s="124">
        <v>8.7800024764587981E-2</v>
      </c>
      <c r="S1011" s="124">
        <v>-1.0976939488067921</v>
      </c>
      <c r="T1011" s="124">
        <v>0.44189036798124959</v>
      </c>
      <c r="U1011" s="124">
        <v>-0.3145631187942991</v>
      </c>
      <c r="V1011" s="124">
        <v>-1.0199301252947208</v>
      </c>
      <c r="W1011" s="46">
        <v>3.1918411095923582E-2</v>
      </c>
    </row>
    <row r="1012" spans="1:23" ht="19">
      <c r="A1012" s="91">
        <v>10</v>
      </c>
      <c r="B1012" s="124">
        <v>0.1408602785235431</v>
      </c>
      <c r="C1012" s="124">
        <v>0.22738728407008435</v>
      </c>
      <c r="D1012" s="124">
        <v>0.51466719388264437</v>
      </c>
      <c r="E1012" s="124">
        <v>0.59957603412715721</v>
      </c>
      <c r="F1012" s="124">
        <v>0.44631553386242606</v>
      </c>
      <c r="G1012" s="124">
        <v>0.937121839719399</v>
      </c>
      <c r="H1012" s="124">
        <v>0.73399368979240043</v>
      </c>
      <c r="I1012" s="124">
        <v>0.69449908672205973</v>
      </c>
      <c r="J1012" s="124">
        <v>0.9506318143228305</v>
      </c>
      <c r="K1012" s="54">
        <v>0.32294071730084717</v>
      </c>
      <c r="M1012" s="47">
        <v>10</v>
      </c>
      <c r="N1012" s="124" cm="1">
        <f t="array" ref="N1012:W1012">(TRANSPOSE(MMULT(幕後結果!$AB$37:$AK$46, TRANSPOSE(N11:W11))))</f>
        <v>-0.71610809182911139</v>
      </c>
      <c r="O1012" s="124">
        <v>-0.14150386968488299</v>
      </c>
      <c r="P1012" s="124">
        <v>-0.88447228667226363</v>
      </c>
      <c r="Q1012" s="124">
        <v>0.24963171673409534</v>
      </c>
      <c r="R1012" s="124">
        <v>-7.0407219936031204E-2</v>
      </c>
      <c r="S1012" s="124">
        <v>-1.4230312560971223</v>
      </c>
      <c r="T1012" s="124">
        <v>-1.1650245886101975</v>
      </c>
      <c r="U1012" s="124">
        <v>-0.74799236588332962</v>
      </c>
      <c r="V1012" s="124">
        <v>-2.297603369714655</v>
      </c>
      <c r="W1012" s="46">
        <v>-1.9312812901391228</v>
      </c>
    </row>
    <row r="1013" spans="1:23" ht="19">
      <c r="A1013" s="91">
        <v>11</v>
      </c>
      <c r="B1013" s="124">
        <v>0.42809016177332948</v>
      </c>
      <c r="C1013" s="124">
        <v>0.86533433831541151</v>
      </c>
      <c r="D1013" s="124">
        <v>0.45987121585253021</v>
      </c>
      <c r="E1013" s="124">
        <v>0.30532684183431824</v>
      </c>
      <c r="F1013" s="124">
        <v>0.4155999525737839</v>
      </c>
      <c r="G1013" s="124">
        <v>0.46683338359668336</v>
      </c>
      <c r="H1013" s="124">
        <v>0.75116380389040671</v>
      </c>
      <c r="I1013" s="124">
        <v>0.38885313700495661</v>
      </c>
      <c r="J1013" s="124">
        <v>0.54840287147792166</v>
      </c>
      <c r="K1013" s="54">
        <v>5.6096258401546306E-2</v>
      </c>
      <c r="M1013" s="47">
        <v>11</v>
      </c>
      <c r="N1013" s="124" cm="1">
        <f t="array" ref="N1013:W1013">(TRANSPOSE(MMULT(幕後結果!$AB$37:$AK$46, TRANSPOSE(N12:W12))))</f>
        <v>0.44693394838685524</v>
      </c>
      <c r="O1013" s="124">
        <v>-1.0482094799661665</v>
      </c>
      <c r="P1013" s="124">
        <v>1.3484523350247577</v>
      </c>
      <c r="Q1013" s="124">
        <v>0.65708537185720839</v>
      </c>
      <c r="R1013" s="124">
        <v>-0.23153171243016604</v>
      </c>
      <c r="S1013" s="124">
        <v>0.31608159981660189</v>
      </c>
      <c r="T1013" s="124">
        <v>-0.3474338674143938</v>
      </c>
      <c r="U1013" s="124">
        <v>0.65650239211454497</v>
      </c>
      <c r="V1013" s="124">
        <v>0.9560903620580834</v>
      </c>
      <c r="W1013" s="46">
        <v>0.77163245787672519</v>
      </c>
    </row>
    <row r="1014" spans="1:23" ht="19">
      <c r="A1014" s="91">
        <v>12</v>
      </c>
      <c r="B1014" s="124">
        <v>0.56438852098845427</v>
      </c>
      <c r="C1014" s="124">
        <v>0.70960121258439468</v>
      </c>
      <c r="D1014" s="124">
        <v>0.70768224061349283</v>
      </c>
      <c r="E1014" s="124">
        <v>0.47076169294363845</v>
      </c>
      <c r="F1014" s="124">
        <v>0.25555671045056183</v>
      </c>
      <c r="G1014" s="124">
        <v>0.94839086794522998</v>
      </c>
      <c r="H1014" s="124">
        <v>0.71826324586130919</v>
      </c>
      <c r="I1014" s="124">
        <v>0.41967551807296677</v>
      </c>
      <c r="J1014" s="124">
        <v>0.12125638348783419</v>
      </c>
      <c r="K1014" s="54">
        <v>1.1749849396487377E-3</v>
      </c>
      <c r="M1014" s="47">
        <v>12</v>
      </c>
      <c r="N1014" s="124" cm="1">
        <f t="array" ref="N1014:W1014">(TRANSPOSE(MMULT(幕後結果!$AB$37:$AK$46, TRANSPOSE(N13:W13))))</f>
        <v>1.8775557809982659</v>
      </c>
      <c r="O1014" s="124">
        <v>0.26474130848724303</v>
      </c>
      <c r="P1014" s="124">
        <v>1.4412517317585554</v>
      </c>
      <c r="Q1014" s="124">
        <v>-0.27020423654454606</v>
      </c>
      <c r="R1014" s="124">
        <v>-0.413158432908315</v>
      </c>
      <c r="S1014" s="124">
        <v>1.1047950958551815</v>
      </c>
      <c r="T1014" s="124">
        <v>-1.4387740586959459</v>
      </c>
      <c r="U1014" s="124">
        <v>0.51465360890568723</v>
      </c>
      <c r="V1014" s="124">
        <v>1.5820482091303454</v>
      </c>
      <c r="W1014" s="46">
        <v>0.60922207022429387</v>
      </c>
    </row>
    <row r="1015" spans="1:23" ht="19">
      <c r="A1015" s="91">
        <v>13</v>
      </c>
      <c r="B1015" s="124">
        <v>0.64548163413427462</v>
      </c>
      <c r="C1015" s="124">
        <v>0.7187281615898593</v>
      </c>
      <c r="D1015" s="124">
        <v>0.29552230357614628</v>
      </c>
      <c r="E1015" s="124">
        <v>0.26348094834402813</v>
      </c>
      <c r="F1015" s="124">
        <v>0.77793095032312065</v>
      </c>
      <c r="G1015" s="124">
        <v>0.96751056163786586</v>
      </c>
      <c r="H1015" s="124">
        <v>9.2162942103013012E-2</v>
      </c>
      <c r="I1015" s="124">
        <v>0.94755956307518252</v>
      </c>
      <c r="J1015" s="124">
        <v>0.38290433255334544</v>
      </c>
      <c r="K1015" s="54">
        <v>2.948860029882483E-2</v>
      </c>
      <c r="M1015" s="47">
        <v>13</v>
      </c>
      <c r="N1015" s="124" cm="1">
        <f t="array" ref="N1015:W1015">(TRANSPOSE(MMULT(幕後結果!$AB$37:$AK$46, TRANSPOSE(N14:W14))))</f>
        <v>-0.68161711752132426</v>
      </c>
      <c r="O1015" s="124">
        <v>-1.2697238284272165</v>
      </c>
      <c r="P1015" s="124">
        <v>0.82784223158263714</v>
      </c>
      <c r="Q1015" s="124">
        <v>0.67553882599054482</v>
      </c>
      <c r="R1015" s="124">
        <v>-0.55113677955629559</v>
      </c>
      <c r="S1015" s="124">
        <v>-0.77953303999523915</v>
      </c>
      <c r="T1015" s="124">
        <v>-6.2618376490612054E-2</v>
      </c>
      <c r="U1015" s="124">
        <v>-0.45438207715589629</v>
      </c>
      <c r="V1015" s="124">
        <v>-2.0123642138033668</v>
      </c>
      <c r="W1015" s="46">
        <v>-0.98140861544434044</v>
      </c>
    </row>
    <row r="1016" spans="1:23" ht="19">
      <c r="A1016" s="91">
        <v>14</v>
      </c>
      <c r="B1016" s="124">
        <v>0.47072711531586675</v>
      </c>
      <c r="C1016" s="124">
        <v>0.78764282609168501</v>
      </c>
      <c r="D1016" s="124">
        <v>0.23545009548997586</v>
      </c>
      <c r="E1016" s="124">
        <v>8.0465800665214804E-2</v>
      </c>
      <c r="F1016" s="124">
        <v>0.19659393125139091</v>
      </c>
      <c r="G1016" s="124">
        <v>0.31069181265140022</v>
      </c>
      <c r="H1016" s="124">
        <v>0.50370743371152815</v>
      </c>
      <c r="I1016" s="124">
        <v>0.83530914247053234</v>
      </c>
      <c r="J1016" s="124">
        <v>0.99209629561344781</v>
      </c>
      <c r="K1016" s="54">
        <v>0.69697128687572207</v>
      </c>
      <c r="M1016" s="47">
        <v>14</v>
      </c>
      <c r="N1016" s="124" cm="1">
        <f t="array" ref="N1016:W1016">(TRANSPOSE(MMULT(幕後結果!$AB$37:$AK$46, TRANSPOSE(N15:W15))))</f>
        <v>-6.0445940809309325E-3</v>
      </c>
      <c r="O1016" s="124">
        <v>0.50393237429649096</v>
      </c>
      <c r="P1016" s="124">
        <v>0.84978448254949912</v>
      </c>
      <c r="Q1016" s="124">
        <v>-0.54311831453661363</v>
      </c>
      <c r="R1016" s="124">
        <v>-0.2769384066092514</v>
      </c>
      <c r="S1016" s="124">
        <v>-0.83782582750315937</v>
      </c>
      <c r="T1016" s="124">
        <v>-3.0948390933320719E-2</v>
      </c>
      <c r="U1016" s="124">
        <v>0.66869595617860733</v>
      </c>
      <c r="V1016" s="124">
        <v>-5.1452969760098E-2</v>
      </c>
      <c r="W1016" s="46">
        <v>0.84335881327943907</v>
      </c>
    </row>
    <row r="1017" spans="1:23" ht="19">
      <c r="A1017" s="91">
        <v>15</v>
      </c>
      <c r="B1017" s="124">
        <v>0.43454068074390872</v>
      </c>
      <c r="C1017" s="124">
        <v>0.94336048246724169</v>
      </c>
      <c r="D1017" s="124">
        <v>0.50255406006114423</v>
      </c>
      <c r="E1017" s="124">
        <v>0.58442925898468734</v>
      </c>
      <c r="F1017" s="124">
        <v>0.20790738608643622</v>
      </c>
      <c r="G1017" s="124">
        <v>0.40080931462139779</v>
      </c>
      <c r="H1017" s="124">
        <v>0.37153214633879306</v>
      </c>
      <c r="I1017" s="124">
        <v>0.91144600335309001</v>
      </c>
      <c r="J1017" s="124">
        <v>0.48715943060834399</v>
      </c>
      <c r="K1017" s="54">
        <v>0.69342951723615864</v>
      </c>
      <c r="M1017" s="47">
        <v>15</v>
      </c>
      <c r="N1017" s="124" cm="1">
        <f t="array" ref="N1017:W1017">(TRANSPOSE(MMULT(幕後結果!$AB$37:$AK$46, TRANSPOSE(N16:W16))))</f>
        <v>-0.86323488882740895</v>
      </c>
      <c r="O1017" s="124">
        <v>0.13107415264455338</v>
      </c>
      <c r="P1017" s="124">
        <v>0.52954479704187496</v>
      </c>
      <c r="Q1017" s="124">
        <v>0.29604824659655765</v>
      </c>
      <c r="R1017" s="124">
        <v>8.7114179947834561E-2</v>
      </c>
      <c r="S1017" s="124">
        <v>-0.26033611833658832</v>
      </c>
      <c r="T1017" s="124">
        <v>1.0631887934144382</v>
      </c>
      <c r="U1017" s="124">
        <v>-1.5479839191099174</v>
      </c>
      <c r="V1017" s="124">
        <v>-0.73499039921415121</v>
      </c>
      <c r="W1017" s="46">
        <v>-0.80021394404110247</v>
      </c>
    </row>
    <row r="1018" spans="1:23" ht="19">
      <c r="A1018" s="91">
        <v>16</v>
      </c>
      <c r="B1018" s="124">
        <v>0.34257679122392726</v>
      </c>
      <c r="C1018" s="124">
        <v>0.82102888586842626</v>
      </c>
      <c r="D1018" s="124">
        <v>0.69491029168632878</v>
      </c>
      <c r="E1018" s="124">
        <v>0.91054430463642255</v>
      </c>
      <c r="F1018" s="124">
        <v>0.64004234174551167</v>
      </c>
      <c r="G1018" s="124">
        <v>0.81729170090129521</v>
      </c>
      <c r="H1018" s="124">
        <v>0.47900233649293611</v>
      </c>
      <c r="I1018" s="124">
        <v>0.65834913019931163</v>
      </c>
      <c r="J1018" s="124">
        <v>0.32724480226559649</v>
      </c>
      <c r="K1018" s="54">
        <v>0.76456057063880323</v>
      </c>
      <c r="M1018" s="47">
        <v>16</v>
      </c>
      <c r="N1018" s="124" cm="1">
        <f t="array" ref="N1018:W1018">(TRANSPOSE(MMULT(幕後結果!$AB$37:$AK$46, TRANSPOSE(N17:W17))))</f>
        <v>0.14384029501175088</v>
      </c>
      <c r="O1018" s="124">
        <v>-0.26330920620563425</v>
      </c>
      <c r="P1018" s="124">
        <v>-7.0224452206158861E-2</v>
      </c>
      <c r="Q1018" s="124">
        <v>-1.1481364662338673</v>
      </c>
      <c r="R1018" s="124">
        <v>-1.2259864947849257</v>
      </c>
      <c r="S1018" s="124">
        <v>-1.8441908855205322</v>
      </c>
      <c r="T1018" s="124">
        <v>1.4283836190360355</v>
      </c>
      <c r="U1018" s="124">
        <v>0.2711684680990113</v>
      </c>
      <c r="V1018" s="124">
        <v>-0.33085887162169114</v>
      </c>
      <c r="W1018" s="46">
        <v>-1.8883368764383286</v>
      </c>
    </row>
    <row r="1019" spans="1:23" ht="19">
      <c r="A1019" s="91">
        <v>17</v>
      </c>
      <c r="B1019" s="124">
        <v>0.18294559669878896</v>
      </c>
      <c r="C1019" s="124">
        <v>0.93260304056781385</v>
      </c>
      <c r="D1019" s="124">
        <v>9.198487056914284E-2</v>
      </c>
      <c r="E1019" s="124">
        <v>0.29159569676159447</v>
      </c>
      <c r="F1019" s="124">
        <v>0.9664972664234821</v>
      </c>
      <c r="G1019" s="124">
        <v>0.68964582892416182</v>
      </c>
      <c r="H1019" s="124">
        <v>0.10252480985137669</v>
      </c>
      <c r="I1019" s="124">
        <v>0.67673623410716677</v>
      </c>
      <c r="J1019" s="124">
        <v>0.28102616349247644</v>
      </c>
      <c r="K1019" s="54">
        <v>3.3918175331744793E-2</v>
      </c>
      <c r="M1019" s="47">
        <v>17</v>
      </c>
      <c r="N1019" s="124" cm="1">
        <f t="array" ref="N1019:W1019">(TRANSPOSE(MMULT(幕後結果!$AB$37:$AK$46, TRANSPOSE(N18:W18))))</f>
        <v>-1.77365733244048E-2</v>
      </c>
      <c r="O1019" s="124">
        <v>-2.1905440996524167E-2</v>
      </c>
      <c r="P1019" s="124">
        <v>-1.5137110688148259</v>
      </c>
      <c r="Q1019" s="124">
        <v>1.6182591882417867</v>
      </c>
      <c r="R1019" s="124">
        <v>-1.3248846897630806</v>
      </c>
      <c r="S1019" s="124">
        <v>-5.0625194023719122E-2</v>
      </c>
      <c r="T1019" s="124">
        <v>0.53906378672302824</v>
      </c>
      <c r="U1019" s="124">
        <v>-2.115096347387361</v>
      </c>
      <c r="V1019" s="124">
        <v>-0.53282366302569151</v>
      </c>
      <c r="W1019" s="46">
        <v>0.66057938060440469</v>
      </c>
    </row>
    <row r="1020" spans="1:23" ht="19">
      <c r="A1020" s="91">
        <v>18</v>
      </c>
      <c r="B1020" s="124">
        <v>0.57699990301662973</v>
      </c>
      <c r="C1020" s="124">
        <v>0.38611909365429375</v>
      </c>
      <c r="D1020" s="124">
        <v>0.76065608173456378</v>
      </c>
      <c r="E1020" s="124">
        <v>0.9007970785633066</v>
      </c>
      <c r="F1020" s="124">
        <v>0.81018894866078739</v>
      </c>
      <c r="G1020" s="124">
        <v>0.99621472416354284</v>
      </c>
      <c r="H1020" s="124">
        <v>0.99946979478655251</v>
      </c>
      <c r="I1020" s="124">
        <v>0.95383425041652292</v>
      </c>
      <c r="J1020" s="124">
        <v>0.57523402200716367</v>
      </c>
      <c r="K1020" s="54">
        <v>0.63259356656280974</v>
      </c>
      <c r="M1020" s="47">
        <v>18</v>
      </c>
      <c r="N1020" s="124" cm="1">
        <f t="array" ref="N1020:W1020">(TRANSPOSE(MMULT(幕後結果!$AB$37:$AK$46, TRANSPOSE(N19:W19))))</f>
        <v>1.1184396672443204</v>
      </c>
      <c r="O1020" s="124">
        <v>-0.17847266804997575</v>
      </c>
      <c r="P1020" s="124">
        <v>0.98725823394278533</v>
      </c>
      <c r="Q1020" s="124">
        <v>-0.11917357406597359</v>
      </c>
      <c r="R1020" s="124">
        <v>0.12426513115322074</v>
      </c>
      <c r="S1020" s="124">
        <v>-0.20357721965219794</v>
      </c>
      <c r="T1020" s="124">
        <v>-1.4009065364470783</v>
      </c>
      <c r="U1020" s="124">
        <v>0.6224164461521513</v>
      </c>
      <c r="V1020" s="124">
        <v>3.1157545006112175E-2</v>
      </c>
      <c r="W1020" s="46">
        <v>-0.84094381283067687</v>
      </c>
    </row>
    <row r="1021" spans="1:23" ht="19">
      <c r="A1021" s="91">
        <v>19</v>
      </c>
      <c r="B1021" s="124">
        <v>5.211481264067519E-2</v>
      </c>
      <c r="C1021" s="124">
        <v>0.97976062362227667</v>
      </c>
      <c r="D1021" s="124">
        <v>3.9613670265692402E-2</v>
      </c>
      <c r="E1021" s="124">
        <v>0.71767191671468322</v>
      </c>
      <c r="F1021" s="124">
        <v>0.72084221901927092</v>
      </c>
      <c r="G1021" s="124">
        <v>0.61206038982284627</v>
      </c>
      <c r="H1021" s="124">
        <v>0.72075844266373901</v>
      </c>
      <c r="I1021" s="124">
        <v>0.78672359139925385</v>
      </c>
      <c r="J1021" s="124">
        <v>0.86187141387510913</v>
      </c>
      <c r="K1021" s="54">
        <v>0.90113428895758196</v>
      </c>
      <c r="M1021" s="47">
        <v>19</v>
      </c>
      <c r="N1021" s="124" cm="1">
        <f t="array" ref="N1021:W1021">(TRANSPOSE(MMULT(幕後結果!$AB$37:$AK$46, TRANSPOSE(N20:W20))))</f>
        <v>1.7069880886975681</v>
      </c>
      <c r="O1021" s="124">
        <v>-2.5382873560044588</v>
      </c>
      <c r="P1021" s="124">
        <v>0.44892711935165219</v>
      </c>
      <c r="Q1021" s="124">
        <v>-1.5463945812164699</v>
      </c>
      <c r="R1021" s="124">
        <v>-2.3833578415611285</v>
      </c>
      <c r="S1021" s="124">
        <v>-0.49208301302024082</v>
      </c>
      <c r="T1021" s="124">
        <v>0.63511889964953028</v>
      </c>
      <c r="U1021" s="124">
        <v>1.0764794961277844</v>
      </c>
      <c r="V1021" s="124">
        <v>-1.1773312492431107</v>
      </c>
      <c r="W1021" s="46">
        <v>0.28424362043986223</v>
      </c>
    </row>
    <row r="1022" spans="1:23" ht="19">
      <c r="A1022" s="91">
        <v>20</v>
      </c>
      <c r="B1022" s="124">
        <v>0.9074071511528059</v>
      </c>
      <c r="C1022" s="124">
        <v>0.26116038409185993</v>
      </c>
      <c r="D1022" s="124">
        <v>0.33975954267679342</v>
      </c>
      <c r="E1022" s="124">
        <v>0.77513403405320314</v>
      </c>
      <c r="F1022" s="124">
        <v>0.73084089017716436</v>
      </c>
      <c r="G1022" s="124">
        <v>0.92993506699803619</v>
      </c>
      <c r="H1022" s="124">
        <v>0.36768017137879827</v>
      </c>
      <c r="I1022" s="124">
        <v>0.27044938789104123</v>
      </c>
      <c r="J1022" s="124">
        <v>0.99808086735535162</v>
      </c>
      <c r="K1022" s="54">
        <v>0.42770345598924853</v>
      </c>
      <c r="M1022" s="47">
        <v>20</v>
      </c>
      <c r="N1022" s="124" cm="1">
        <f t="array" ref="N1022:W1022">(TRANSPOSE(MMULT(幕後結果!$AB$37:$AK$46, TRANSPOSE(N21:W21))))</f>
        <v>-1.5984061764857986</v>
      </c>
      <c r="O1022" s="124">
        <v>-0.61182527401304176</v>
      </c>
      <c r="P1022" s="124">
        <v>-1.8460189069815542</v>
      </c>
      <c r="Q1022" s="124">
        <v>-1.3995898838099503</v>
      </c>
      <c r="R1022" s="124">
        <v>1.5719362217370141</v>
      </c>
      <c r="S1022" s="124">
        <v>-0.85991091910668838</v>
      </c>
      <c r="T1022" s="124">
        <v>-0.30395595226006111</v>
      </c>
      <c r="U1022" s="124">
        <v>-2.0668445509872071</v>
      </c>
      <c r="V1022" s="124">
        <v>-1.4829125217317811</v>
      </c>
      <c r="W1022" s="46">
        <v>-6.5002431155254226E-2</v>
      </c>
    </row>
    <row r="1023" spans="1:23" ht="19">
      <c r="A1023" s="91">
        <v>21</v>
      </c>
      <c r="B1023" s="124">
        <v>0.25150504157075582</v>
      </c>
      <c r="C1023" s="124">
        <v>0.54150070813419449</v>
      </c>
      <c r="D1023" s="124">
        <v>0.9467404801421262</v>
      </c>
      <c r="E1023" s="124">
        <v>0.50033552454377483</v>
      </c>
      <c r="F1023" s="124">
        <v>0.73707877963938273</v>
      </c>
      <c r="G1023" s="124">
        <v>0.94862494182618606</v>
      </c>
      <c r="H1023" s="124">
        <v>0.97602964073520648</v>
      </c>
      <c r="I1023" s="124">
        <v>0.86526344149313994</v>
      </c>
      <c r="J1023" s="124">
        <v>0.45842582178999813</v>
      </c>
      <c r="K1023" s="54">
        <v>0.72829416485188525</v>
      </c>
      <c r="M1023" s="47">
        <v>21</v>
      </c>
      <c r="N1023" s="124" cm="1">
        <f t="array" ref="N1023:W1023">(TRANSPOSE(MMULT(幕後結果!$AB$37:$AK$46, TRANSPOSE(N22:W22))))</f>
        <v>1.3886621525053842</v>
      </c>
      <c r="O1023" s="124">
        <v>-0.33610158021552128</v>
      </c>
      <c r="P1023" s="124">
        <v>-0.41509460114778135</v>
      </c>
      <c r="Q1023" s="124">
        <v>-0.34864141907820922</v>
      </c>
      <c r="R1023" s="124">
        <v>-0.19098819214712431</v>
      </c>
      <c r="S1023" s="124">
        <v>8.0694384108166844E-2</v>
      </c>
      <c r="T1023" s="124">
        <v>4.8994082015963447E-3</v>
      </c>
      <c r="U1023" s="124">
        <v>0.1241457383286001</v>
      </c>
      <c r="V1023" s="124">
        <v>-1.634320337578274</v>
      </c>
      <c r="W1023" s="46">
        <v>1.2531030488152508</v>
      </c>
    </row>
    <row r="1024" spans="1:23" ht="19">
      <c r="A1024" s="91">
        <v>22</v>
      </c>
      <c r="B1024" s="124">
        <v>2.9001979891223106E-2</v>
      </c>
      <c r="C1024" s="124">
        <v>0.32925364717600414</v>
      </c>
      <c r="D1024" s="124">
        <v>0.46967048891262642</v>
      </c>
      <c r="E1024" s="124">
        <v>0.85192961882581897</v>
      </c>
      <c r="F1024" s="124">
        <v>0.90919648150962984</v>
      </c>
      <c r="G1024" s="124">
        <v>0.66128290731846717</v>
      </c>
      <c r="H1024" s="124">
        <v>0.15549435199012973</v>
      </c>
      <c r="I1024" s="124">
        <v>0.6625784091095468</v>
      </c>
      <c r="J1024" s="124">
        <v>0.38127890754610783</v>
      </c>
      <c r="K1024" s="54">
        <v>0.9525336621666769</v>
      </c>
      <c r="M1024" s="47">
        <v>22</v>
      </c>
      <c r="N1024" s="124" cm="1">
        <f t="array" ref="N1024:W1024">(TRANSPOSE(MMULT(幕後結果!$AB$37:$AK$46, TRANSPOSE(N23:W23))))</f>
        <v>1.712704180641939</v>
      </c>
      <c r="O1024" s="124">
        <v>0.51496123362601143</v>
      </c>
      <c r="P1024" s="124">
        <v>0.16331678245151293</v>
      </c>
      <c r="Q1024" s="124">
        <v>-0.90951503419582336</v>
      </c>
      <c r="R1024" s="124">
        <v>-0.32052368297023515</v>
      </c>
      <c r="S1024" s="124">
        <v>-0.54431233834238735</v>
      </c>
      <c r="T1024" s="124">
        <v>0.28974830579355654</v>
      </c>
      <c r="U1024" s="124">
        <v>1.5874282471978693</v>
      </c>
      <c r="V1024" s="124">
        <v>-0.66230494548257679</v>
      </c>
      <c r="W1024" s="46">
        <v>0.54913200983295396</v>
      </c>
    </row>
    <row r="1025" spans="1:23" ht="19">
      <c r="A1025" s="91">
        <v>23</v>
      </c>
      <c r="B1025" s="124">
        <v>0.99400001217325529</v>
      </c>
      <c r="C1025" s="124">
        <v>0.47899336821756311</v>
      </c>
      <c r="D1025" s="124">
        <v>0.75491972062343193</v>
      </c>
      <c r="E1025" s="124">
        <v>0.68498092528885124</v>
      </c>
      <c r="F1025" s="124">
        <v>0.96242542334978887</v>
      </c>
      <c r="G1025" s="124">
        <v>0.46830511099960925</v>
      </c>
      <c r="H1025" s="124">
        <v>7.4563613533058293E-2</v>
      </c>
      <c r="I1025" s="124">
        <v>0.93305791470177746</v>
      </c>
      <c r="J1025" s="124">
        <v>0.24456978693587317</v>
      </c>
      <c r="K1025" s="54">
        <v>0.28297008238575971</v>
      </c>
      <c r="M1025" s="47">
        <v>23</v>
      </c>
      <c r="N1025" s="124" cm="1">
        <f t="array" ref="N1025:W1025">(TRANSPOSE(MMULT(幕後結果!$AB$37:$AK$46, TRANSPOSE(N24:W24))))</f>
        <v>-8.5764716847368472E-2</v>
      </c>
      <c r="O1025" s="124">
        <v>-0.26607922653587845</v>
      </c>
      <c r="P1025" s="124">
        <v>7.8176773454563864E-2</v>
      </c>
      <c r="Q1025" s="124">
        <v>-0.18809915700399557</v>
      </c>
      <c r="R1025" s="124">
        <v>-0.83673595072573415</v>
      </c>
      <c r="S1025" s="124">
        <v>0.25800489602465526</v>
      </c>
      <c r="T1025" s="124">
        <v>-0.86409841457280789</v>
      </c>
      <c r="U1025" s="124">
        <v>1.0789447335213378</v>
      </c>
      <c r="V1025" s="124">
        <v>0.69104130546303144</v>
      </c>
      <c r="W1025" s="46">
        <v>-9.8768218754061818E-2</v>
      </c>
    </row>
    <row r="1026" spans="1:23" ht="19">
      <c r="A1026" s="91">
        <v>24</v>
      </c>
      <c r="B1026" s="124">
        <v>0.93918446258504518</v>
      </c>
      <c r="C1026" s="124">
        <v>0.45090779521659008</v>
      </c>
      <c r="D1026" s="124">
        <v>0.61368975990741514</v>
      </c>
      <c r="E1026" s="124">
        <v>1.3541032950974419E-2</v>
      </c>
      <c r="F1026" s="124">
        <v>0.34148061159649434</v>
      </c>
      <c r="G1026" s="124">
        <v>0.17931837923995575</v>
      </c>
      <c r="H1026" s="124">
        <v>0.88099337006546463</v>
      </c>
      <c r="I1026" s="124">
        <v>0.28362255238781575</v>
      </c>
      <c r="J1026" s="124">
        <v>0.4358327935508548</v>
      </c>
      <c r="K1026" s="54">
        <v>0.31629007516697438</v>
      </c>
      <c r="M1026" s="47">
        <v>24</v>
      </c>
      <c r="N1026" s="124" cm="1">
        <f t="array" ref="N1026:W1026">(TRANSPOSE(MMULT(幕後結果!$AB$37:$AK$46, TRANSPOSE(N25:W25))))</f>
        <v>-1.1403937768135664</v>
      </c>
      <c r="O1026" s="124">
        <v>0.84065794968119045</v>
      </c>
      <c r="P1026" s="124">
        <v>-0.65598118728702826</v>
      </c>
      <c r="Q1026" s="124">
        <v>-0.35153446498739926</v>
      </c>
      <c r="R1026" s="124">
        <v>0.59703838855354463</v>
      </c>
      <c r="S1026" s="124">
        <v>0.13345210220529802</v>
      </c>
      <c r="T1026" s="124">
        <v>-0.47637741104360287</v>
      </c>
      <c r="U1026" s="124">
        <v>-0.67674938520294781</v>
      </c>
      <c r="V1026" s="124">
        <v>-1.6979406244231359</v>
      </c>
      <c r="W1026" s="46">
        <v>-0.9904811572905251</v>
      </c>
    </row>
    <row r="1027" spans="1:23" ht="19">
      <c r="A1027" s="91">
        <v>25</v>
      </c>
      <c r="B1027" s="124">
        <v>8.9732455654866872E-2</v>
      </c>
      <c r="C1027" s="124">
        <v>0.53297093049254163</v>
      </c>
      <c r="D1027" s="124">
        <v>8.1051014543387367E-2</v>
      </c>
      <c r="E1027" s="124">
        <v>0.41650301673065804</v>
      </c>
      <c r="F1027" s="124">
        <v>0.10073686985182739</v>
      </c>
      <c r="G1027" s="124">
        <v>7.4379490115965785E-2</v>
      </c>
      <c r="H1027" s="124">
        <v>3.9251663616171717E-2</v>
      </c>
      <c r="I1027" s="124">
        <v>0.1236499427852471</v>
      </c>
      <c r="J1027" s="124">
        <v>0.18866519980389285</v>
      </c>
      <c r="K1027" s="54">
        <v>0.79029728238609542</v>
      </c>
      <c r="M1027" s="47">
        <v>25</v>
      </c>
      <c r="N1027" s="124" cm="1">
        <f t="array" ref="N1027:W1027">(TRANSPOSE(MMULT(幕後結果!$AB$37:$AK$46, TRANSPOSE(N26:W26))))</f>
        <v>1.1402264041974448</v>
      </c>
      <c r="O1027" s="124">
        <v>1.2340645031798563</v>
      </c>
      <c r="P1027" s="124">
        <v>0.83973471600416483</v>
      </c>
      <c r="Q1027" s="124">
        <v>0.44383340978940694</v>
      </c>
      <c r="R1027" s="124">
        <v>1.5961711661392468</v>
      </c>
      <c r="S1027" s="124">
        <v>1.2766715665730897</v>
      </c>
      <c r="T1027" s="124">
        <v>0.11074688595699073</v>
      </c>
      <c r="U1027" s="124">
        <v>1.0378067854441104</v>
      </c>
      <c r="V1027" s="124">
        <v>0.20150860640745361</v>
      </c>
      <c r="W1027" s="46">
        <v>1.5744750229981324</v>
      </c>
    </row>
    <row r="1028" spans="1:23" ht="19">
      <c r="A1028" s="91">
        <v>26</v>
      </c>
      <c r="B1028" s="124">
        <v>5.144068265573698E-2</v>
      </c>
      <c r="C1028" s="124">
        <v>0.79950032038249774</v>
      </c>
      <c r="D1028" s="124">
        <v>0.70222842602137625</v>
      </c>
      <c r="E1028" s="124">
        <v>0.30872638212192038</v>
      </c>
      <c r="F1028" s="124">
        <v>0.55794332288598358</v>
      </c>
      <c r="G1028" s="124">
        <v>0.97095844154822442</v>
      </c>
      <c r="H1028" s="124">
        <v>0.15034526532633841</v>
      </c>
      <c r="I1028" s="124">
        <v>8.5673933256130486E-2</v>
      </c>
      <c r="J1028" s="124">
        <v>0.51422904034307182</v>
      </c>
      <c r="K1028" s="54">
        <v>2.0840770364571881E-4</v>
      </c>
      <c r="M1028" s="47">
        <v>26</v>
      </c>
      <c r="N1028" s="124" cm="1">
        <f t="array" ref="N1028:W1028">(TRANSPOSE(MMULT(幕後結果!$AB$37:$AK$46, TRANSPOSE(N27:W27))))</f>
        <v>-1.8273875813750307</v>
      </c>
      <c r="O1028" s="124">
        <v>0.94481068481866692</v>
      </c>
      <c r="P1028" s="124">
        <v>-1.1446295308317387</v>
      </c>
      <c r="Q1028" s="124">
        <v>-0.46748900962751716</v>
      </c>
      <c r="R1028" s="124">
        <v>0.41022547370371681</v>
      </c>
      <c r="S1028" s="124">
        <v>3.5330848360454914E-2</v>
      </c>
      <c r="T1028" s="124">
        <v>-1.2567369154097858</v>
      </c>
      <c r="U1028" s="124">
        <v>-1.5332593808332922</v>
      </c>
      <c r="V1028" s="124">
        <v>-0.76450917549453734</v>
      </c>
      <c r="W1028" s="46">
        <v>-0.90994119406893836</v>
      </c>
    </row>
    <row r="1029" spans="1:23" ht="19">
      <c r="A1029" s="91">
        <v>27</v>
      </c>
      <c r="B1029" s="124">
        <v>0.87952154562252383</v>
      </c>
      <c r="C1029" s="124">
        <v>0.37936210547181726</v>
      </c>
      <c r="D1029" s="124">
        <v>0.94253497713620948</v>
      </c>
      <c r="E1029" s="124">
        <v>0.79074330806703119</v>
      </c>
      <c r="F1029" s="124">
        <v>0.97184988565746511</v>
      </c>
      <c r="G1029" s="124">
        <v>0.80642989514753061</v>
      </c>
      <c r="H1029" s="124">
        <v>0.52297462917823578</v>
      </c>
      <c r="I1029" s="124">
        <v>0.37643674808218353</v>
      </c>
      <c r="J1029" s="124">
        <v>0.72856996818384712</v>
      </c>
      <c r="K1029" s="54">
        <v>9.9242584333568695E-2</v>
      </c>
      <c r="M1029" s="47">
        <v>27</v>
      </c>
      <c r="N1029" s="124" cm="1">
        <f t="array" ref="N1029:W1029">(TRANSPOSE(MMULT(幕後結果!$AB$37:$AK$46, TRANSPOSE(N28:W28))))</f>
        <v>0.69719473857554692</v>
      </c>
      <c r="O1029" s="124">
        <v>2.5235984740241726</v>
      </c>
      <c r="P1029" s="124">
        <v>1.3295700997297424</v>
      </c>
      <c r="Q1029" s="124">
        <v>1.4907922731451344</v>
      </c>
      <c r="R1029" s="124">
        <v>0.53047201964890212</v>
      </c>
      <c r="S1029" s="124">
        <v>2.3312698097964897</v>
      </c>
      <c r="T1029" s="124">
        <v>0.1973914624242615</v>
      </c>
      <c r="U1029" s="124">
        <v>-0.2971557947021729</v>
      </c>
      <c r="V1029" s="124">
        <v>2.5519294486892834</v>
      </c>
      <c r="W1029" s="46">
        <v>1.0662883497753288</v>
      </c>
    </row>
    <row r="1030" spans="1:23" ht="19">
      <c r="A1030" s="91">
        <v>28</v>
      </c>
      <c r="B1030" s="124">
        <v>0.17373309719399121</v>
      </c>
      <c r="C1030" s="124">
        <v>0.4624249662356068</v>
      </c>
      <c r="D1030" s="124">
        <v>0.61137402166274302</v>
      </c>
      <c r="E1030" s="124">
        <v>0.99022515262784427</v>
      </c>
      <c r="F1030" s="124">
        <v>0.25568300470993277</v>
      </c>
      <c r="G1030" s="124">
        <v>0.92504772612218034</v>
      </c>
      <c r="H1030" s="124">
        <v>0.4532538586311643</v>
      </c>
      <c r="I1030" s="124">
        <v>0.8265034054534679</v>
      </c>
      <c r="J1030" s="124">
        <v>0.30593796068795664</v>
      </c>
      <c r="K1030" s="54">
        <v>0.75410196608083813</v>
      </c>
      <c r="M1030" s="47">
        <v>28</v>
      </c>
      <c r="N1030" s="124" cm="1">
        <f t="array" ref="N1030:W1030">(TRANSPOSE(MMULT(幕後結果!$AB$37:$AK$46, TRANSPOSE(N29:W29))))</f>
        <v>2.2132981448545737</v>
      </c>
      <c r="O1030" s="124">
        <v>0.31505583050324049</v>
      </c>
      <c r="P1030" s="124">
        <v>0.77805470567480317</v>
      </c>
      <c r="Q1030" s="124">
        <v>0.59878703949736567</v>
      </c>
      <c r="R1030" s="124">
        <v>-0.62543012205280779</v>
      </c>
      <c r="S1030" s="124">
        <v>0.30217069368411981</v>
      </c>
      <c r="T1030" s="124">
        <v>-0.11785410936346979</v>
      </c>
      <c r="U1030" s="124">
        <v>0.51767487258741096</v>
      </c>
      <c r="V1030" s="124">
        <v>0.23809074890275253</v>
      </c>
      <c r="W1030" s="46">
        <v>1.3443591649749891</v>
      </c>
    </row>
    <row r="1031" spans="1:23" ht="19">
      <c r="A1031" s="91">
        <v>29</v>
      </c>
      <c r="B1031" s="124">
        <v>0.29707772443381697</v>
      </c>
      <c r="C1031" s="124">
        <v>0.16345411529695486</v>
      </c>
      <c r="D1031" s="124">
        <v>0.91106805076819897</v>
      </c>
      <c r="E1031" s="124">
        <v>0.27747830391923922</v>
      </c>
      <c r="F1031" s="124">
        <v>0.86772236324481211</v>
      </c>
      <c r="G1031" s="124">
        <v>0.2049905454077805</v>
      </c>
      <c r="H1031" s="124">
        <v>6.9305779806177137E-2</v>
      </c>
      <c r="I1031" s="124">
        <v>0.78661869217437386</v>
      </c>
      <c r="J1031" s="124">
        <v>0.82316642755848513</v>
      </c>
      <c r="K1031" s="54">
        <v>0.30546198987368411</v>
      </c>
      <c r="M1031" s="47">
        <v>29</v>
      </c>
      <c r="N1031" s="124" cm="1">
        <f t="array" ref="N1031:W1031">(TRANSPOSE(MMULT(幕後結果!$AB$37:$AK$46, TRANSPOSE(N30:W30))))</f>
        <v>-0.37697671082363854</v>
      </c>
      <c r="O1031" s="124">
        <v>-0.54539182849808099</v>
      </c>
      <c r="P1031" s="124">
        <v>0.80225480283548656</v>
      </c>
      <c r="Q1031" s="124">
        <v>-0.42987841303876273</v>
      </c>
      <c r="R1031" s="124">
        <v>1.7235231848401991</v>
      </c>
      <c r="S1031" s="124">
        <v>0.16721112361535848</v>
      </c>
      <c r="T1031" s="124">
        <v>0.67769269298914991</v>
      </c>
      <c r="U1031" s="124">
        <v>0.46252455231275857</v>
      </c>
      <c r="V1031" s="124">
        <v>-0.76293623847497216</v>
      </c>
      <c r="W1031" s="46">
        <v>-0.1976521324889427</v>
      </c>
    </row>
    <row r="1032" spans="1:23" ht="19">
      <c r="A1032" s="91">
        <v>30</v>
      </c>
      <c r="B1032" s="124">
        <v>0.49499070151486446</v>
      </c>
      <c r="C1032" s="124">
        <v>0.47244054085179221</v>
      </c>
      <c r="D1032" s="124">
        <v>0.52550267220075364</v>
      </c>
      <c r="E1032" s="124">
        <v>0.91913315612422664</v>
      </c>
      <c r="F1032" s="124">
        <v>0.89934283755781652</v>
      </c>
      <c r="G1032" s="124">
        <v>0.65733489276423795</v>
      </c>
      <c r="H1032" s="124">
        <v>0.28266766848596969</v>
      </c>
      <c r="I1032" s="124">
        <v>0.14406212145629782</v>
      </c>
      <c r="J1032" s="124">
        <v>0.17659618093303542</v>
      </c>
      <c r="K1032" s="54">
        <v>0.29729217284164378</v>
      </c>
      <c r="M1032" s="47">
        <v>30</v>
      </c>
      <c r="N1032" s="124" cm="1">
        <f t="array" ref="N1032:W1032">(TRANSPOSE(MMULT(幕後結果!$AB$37:$AK$46, TRANSPOSE(N31:W31))))</f>
        <v>0.20763889447818076</v>
      </c>
      <c r="O1032" s="124">
        <v>0.44821581090964069</v>
      </c>
      <c r="P1032" s="124">
        <v>0.23969751157570163</v>
      </c>
      <c r="Q1032" s="124">
        <v>0.24496744240921231</v>
      </c>
      <c r="R1032" s="124">
        <v>-0.49628410857146033</v>
      </c>
      <c r="S1032" s="124">
        <v>-0.35690125689148616</v>
      </c>
      <c r="T1032" s="124">
        <v>5.1730565899530005E-2</v>
      </c>
      <c r="U1032" s="124">
        <v>1.3052447965407705</v>
      </c>
      <c r="V1032" s="124">
        <v>5.0812448062056981E-2</v>
      </c>
      <c r="W1032" s="46">
        <v>-3.9821188734252271E-2</v>
      </c>
    </row>
    <row r="1033" spans="1:23" ht="19">
      <c r="A1033" s="91">
        <v>31</v>
      </c>
      <c r="B1033" s="124">
        <v>0.93668532093167234</v>
      </c>
      <c r="C1033" s="124">
        <v>0.51792123659147227</v>
      </c>
      <c r="D1033" s="124">
        <v>0.19496040160548911</v>
      </c>
      <c r="E1033" s="124">
        <v>0.27824181178965657</v>
      </c>
      <c r="F1033" s="124">
        <v>0.96816283442283946</v>
      </c>
      <c r="G1033" s="124">
        <v>0.72528335895451179</v>
      </c>
      <c r="H1033" s="124">
        <v>0.24162930282340511</v>
      </c>
      <c r="I1033" s="124">
        <v>0.49153196488523321</v>
      </c>
      <c r="J1033" s="124">
        <v>0.67436321044191527</v>
      </c>
      <c r="K1033" s="54">
        <v>0.92152546880242392</v>
      </c>
      <c r="M1033" s="47">
        <v>31</v>
      </c>
      <c r="N1033" s="124" cm="1">
        <f t="array" ref="N1033:W1033">(TRANSPOSE(MMULT(幕後結果!$AB$37:$AK$46, TRANSPOSE(N32:W32))))</f>
        <v>0.13583256191427973</v>
      </c>
      <c r="O1033" s="124">
        <v>1.430845767669547</v>
      </c>
      <c r="P1033" s="124">
        <v>-1.6649780036589262E-2</v>
      </c>
      <c r="Q1033" s="124">
        <v>-0.30591349435423154</v>
      </c>
      <c r="R1033" s="124">
        <v>2.9197411109318117E-2</v>
      </c>
      <c r="S1033" s="124">
        <v>0.23035243882789541</v>
      </c>
      <c r="T1033" s="124">
        <v>-0.25367646039138797</v>
      </c>
      <c r="U1033" s="124">
        <v>-0.62936414614641278</v>
      </c>
      <c r="V1033" s="124">
        <v>0.56108129814557728</v>
      </c>
      <c r="W1033" s="46">
        <v>-0.54555977199786243</v>
      </c>
    </row>
    <row r="1034" spans="1:23" ht="19">
      <c r="A1034" s="91">
        <v>32</v>
      </c>
      <c r="B1034" s="124">
        <v>0.28828310343011498</v>
      </c>
      <c r="C1034" s="124">
        <v>0.70535000076785814</v>
      </c>
      <c r="D1034" s="124">
        <v>0.99646361935977334</v>
      </c>
      <c r="E1034" s="124">
        <v>0.42917904817621966</v>
      </c>
      <c r="F1034" s="124">
        <v>3.8798558761482971E-2</v>
      </c>
      <c r="G1034" s="124">
        <v>0.96371876137270784</v>
      </c>
      <c r="H1034" s="124">
        <v>0.26319350370543937</v>
      </c>
      <c r="I1034" s="124">
        <v>0.94073425178190417</v>
      </c>
      <c r="J1034" s="124">
        <v>0.68510221480532518</v>
      </c>
      <c r="K1034" s="54">
        <v>0.28884674555928935</v>
      </c>
      <c r="M1034" s="47">
        <v>32</v>
      </c>
      <c r="N1034" s="124" cm="1">
        <f t="array" ref="N1034:W1034">(TRANSPOSE(MMULT(幕後結果!$AB$37:$AK$46, TRANSPOSE(N33:W33))))</f>
        <v>0.79212339565369871</v>
      </c>
      <c r="O1034" s="124">
        <v>-1.0225056145035625</v>
      </c>
      <c r="P1034" s="124">
        <v>0.62262835575034636</v>
      </c>
      <c r="Q1034" s="124">
        <v>0.10797909552414972</v>
      </c>
      <c r="R1034" s="124">
        <v>0.53181848196053028</v>
      </c>
      <c r="S1034" s="124">
        <v>1.0837219565854674</v>
      </c>
      <c r="T1034" s="124">
        <v>-0.42989959843538944</v>
      </c>
      <c r="U1034" s="124">
        <v>1.3462060108661442</v>
      </c>
      <c r="V1034" s="124">
        <v>0.32384704219990046</v>
      </c>
      <c r="W1034" s="46">
        <v>-5.6323978551638509E-2</v>
      </c>
    </row>
    <row r="1035" spans="1:23" ht="19">
      <c r="A1035" s="91">
        <v>33</v>
      </c>
      <c r="B1035" s="124">
        <v>0.37729783658627603</v>
      </c>
      <c r="C1035" s="124">
        <v>0.31907661953894673</v>
      </c>
      <c r="D1035" s="124">
        <v>0.77222391317874428</v>
      </c>
      <c r="E1035" s="124">
        <v>0.85457701281334963</v>
      </c>
      <c r="F1035" s="124">
        <v>0.31043073533462584</v>
      </c>
      <c r="G1035" s="124">
        <v>0.44483796750236193</v>
      </c>
      <c r="H1035" s="124">
        <v>0.70819080458019767</v>
      </c>
      <c r="I1035" s="124">
        <v>0.89523797061329091</v>
      </c>
      <c r="J1035" s="124">
        <v>7.4970178680507704E-2</v>
      </c>
      <c r="K1035" s="54">
        <v>0.72538798402320803</v>
      </c>
      <c r="M1035" s="47">
        <v>33</v>
      </c>
      <c r="N1035" s="124" cm="1">
        <f t="array" ref="N1035:W1035">(TRANSPOSE(MMULT(幕後結果!$AB$37:$AK$46, TRANSPOSE(N34:W34))))</f>
        <v>-0.61685711331019588</v>
      </c>
      <c r="O1035" s="124">
        <v>1.3990797141792575</v>
      </c>
      <c r="P1035" s="124">
        <v>-1.4314428642795913</v>
      </c>
      <c r="Q1035" s="124">
        <v>-0.83857738521282688</v>
      </c>
      <c r="R1035" s="124">
        <v>0.61982277699557631</v>
      </c>
      <c r="S1035" s="124">
        <v>-0.39888373040283631</v>
      </c>
      <c r="T1035" s="124">
        <v>1.2528753247188977</v>
      </c>
      <c r="U1035" s="124">
        <v>-0.12655329850177666</v>
      </c>
      <c r="V1035" s="124">
        <v>0.43635102636771095</v>
      </c>
      <c r="W1035" s="46">
        <v>-0.11199409915107117</v>
      </c>
    </row>
    <row r="1036" spans="1:23" ht="19">
      <c r="A1036" s="91">
        <v>34</v>
      </c>
      <c r="B1036" s="124">
        <v>0.5319420835706794</v>
      </c>
      <c r="C1036" s="124">
        <v>0.74708966758750028</v>
      </c>
      <c r="D1036" s="124">
        <v>0.90794762727528777</v>
      </c>
      <c r="E1036" s="124">
        <v>4.8886884286881926E-2</v>
      </c>
      <c r="F1036" s="124">
        <v>7.6826918770778851E-2</v>
      </c>
      <c r="G1036" s="124">
        <v>3.2202392627031839E-2</v>
      </c>
      <c r="H1036" s="124">
        <v>0.74343522129849937</v>
      </c>
      <c r="I1036" s="124">
        <v>0.42797866705178067</v>
      </c>
      <c r="J1036" s="124">
        <v>0.17978058399250374</v>
      </c>
      <c r="K1036" s="54">
        <v>2.0710658956295758E-2</v>
      </c>
      <c r="M1036" s="47">
        <v>34</v>
      </c>
      <c r="N1036" s="124" cm="1">
        <f t="array" ref="N1036:W1036">(TRANSPOSE(MMULT(幕後結果!$AB$37:$AK$46, TRANSPOSE(N35:W35))))</f>
        <v>-1.0883536085179828</v>
      </c>
      <c r="O1036" s="124">
        <v>0.65414271192109652</v>
      </c>
      <c r="P1036" s="124">
        <v>0.25233267195473835</v>
      </c>
      <c r="Q1036" s="124">
        <v>-1.1906221844195144</v>
      </c>
      <c r="R1036" s="124">
        <v>0.59346600116777903</v>
      </c>
      <c r="S1036" s="124">
        <v>-1.7238688761064864</v>
      </c>
      <c r="T1036" s="124">
        <v>0.35629830463829265</v>
      </c>
      <c r="U1036" s="124">
        <v>-0.41276515878869507</v>
      </c>
      <c r="V1036" s="124">
        <v>-0.39866381528733508</v>
      </c>
      <c r="W1036" s="46">
        <v>-0.3446004384842295</v>
      </c>
    </row>
    <row r="1037" spans="1:23" ht="19">
      <c r="A1037" s="91">
        <v>35</v>
      </c>
      <c r="B1037" s="124">
        <v>0.97980903969035449</v>
      </c>
      <c r="C1037" s="124">
        <v>0.29120158606736779</v>
      </c>
      <c r="D1037" s="124">
        <v>0.2431928300870887</v>
      </c>
      <c r="E1037" s="124">
        <v>0.52793283726465701</v>
      </c>
      <c r="F1037" s="124">
        <v>0.60485060345288733</v>
      </c>
      <c r="G1037" s="124">
        <v>0.53547088556271039</v>
      </c>
      <c r="H1037" s="124">
        <v>0.57028203889134432</v>
      </c>
      <c r="I1037" s="124">
        <v>0.71118452444212643</v>
      </c>
      <c r="J1037" s="124">
        <v>0.6964184046237325</v>
      </c>
      <c r="K1037" s="54">
        <v>0.33726545623977677</v>
      </c>
      <c r="M1037" s="47">
        <v>35</v>
      </c>
      <c r="N1037" s="124" cm="1">
        <f t="array" ref="N1037:W1037">(TRANSPOSE(MMULT(幕後結果!$AB$37:$AK$46, TRANSPOSE(N36:W36))))</f>
        <v>0.93234269870778141</v>
      </c>
      <c r="O1037" s="124">
        <v>0.91516468404953244</v>
      </c>
      <c r="P1037" s="124">
        <v>0.25093957886403861</v>
      </c>
      <c r="Q1037" s="124">
        <v>-1.5061328842115183</v>
      </c>
      <c r="R1037" s="124">
        <v>0.95811546556722527</v>
      </c>
      <c r="S1037" s="124">
        <v>-0.23459816685366691</v>
      </c>
      <c r="T1037" s="124">
        <v>-0.93818080731898723</v>
      </c>
      <c r="U1037" s="124">
        <v>0.81180268684210932</v>
      </c>
      <c r="V1037" s="124">
        <v>-0.43907828320744269</v>
      </c>
      <c r="W1037" s="46">
        <v>0.63867599772085859</v>
      </c>
    </row>
    <row r="1038" spans="1:23" ht="19">
      <c r="A1038" s="91">
        <v>36</v>
      </c>
      <c r="B1038" s="124">
        <v>0.27128256190361477</v>
      </c>
      <c r="C1038" s="124">
        <v>0.78616158242294021</v>
      </c>
      <c r="D1038" s="124">
        <v>0.23371301443279191</v>
      </c>
      <c r="E1038" s="124">
        <v>0.86455926362602242</v>
      </c>
      <c r="F1038" s="124">
        <v>0.35575556594094948</v>
      </c>
      <c r="G1038" s="124">
        <v>0.29498060715027719</v>
      </c>
      <c r="H1038" s="124">
        <v>0.31518803307298304</v>
      </c>
      <c r="I1038" s="124">
        <v>0.11477061419931189</v>
      </c>
      <c r="J1038" s="124">
        <v>0.45935952707926919</v>
      </c>
      <c r="K1038" s="54">
        <v>0.58561508485857416</v>
      </c>
      <c r="M1038" s="47">
        <v>36</v>
      </c>
      <c r="N1038" s="124" cm="1">
        <f t="array" ref="N1038:W1038">(TRANSPOSE(MMULT(幕後結果!$AB$37:$AK$46, TRANSPOSE(N37:W37))))</f>
        <v>0.16805068124430889</v>
      </c>
      <c r="O1038" s="124">
        <v>-0.17892520150351116</v>
      </c>
      <c r="P1038" s="124">
        <v>0.34829680345103825</v>
      </c>
      <c r="Q1038" s="124">
        <v>-0.10748309112297776</v>
      </c>
      <c r="R1038" s="124">
        <v>-3.9539260186857814E-2</v>
      </c>
      <c r="S1038" s="124">
        <v>-1.2459116470267666</v>
      </c>
      <c r="T1038" s="124">
        <v>1.308242943553539</v>
      </c>
      <c r="U1038" s="124">
        <v>-0.79878515525705329</v>
      </c>
      <c r="V1038" s="124">
        <v>-0.29563690413916865</v>
      </c>
      <c r="W1038" s="46">
        <v>0.86338365415615426</v>
      </c>
    </row>
    <row r="1039" spans="1:23" ht="19">
      <c r="A1039" s="91">
        <v>37</v>
      </c>
      <c r="B1039" s="124">
        <v>0.51623256239378601</v>
      </c>
      <c r="C1039" s="124">
        <v>0.81613146422825311</v>
      </c>
      <c r="D1039" s="124">
        <v>7.0365737546602691E-2</v>
      </c>
      <c r="E1039" s="124">
        <v>7.0324593312926176E-2</v>
      </c>
      <c r="F1039" s="124">
        <v>6.5748042618744895E-2</v>
      </c>
      <c r="G1039" s="124">
        <v>0.4022944370349566</v>
      </c>
      <c r="H1039" s="124">
        <v>0.75887812448087821</v>
      </c>
      <c r="I1039" s="124">
        <v>0.34495918560135386</v>
      </c>
      <c r="J1039" s="124">
        <v>0.38751053503446431</v>
      </c>
      <c r="K1039" s="54">
        <v>0.9723997273325935</v>
      </c>
      <c r="M1039" s="47">
        <v>37</v>
      </c>
      <c r="N1039" s="124" cm="1">
        <f t="array" ref="N1039:W1039">(TRANSPOSE(MMULT(幕後結果!$AB$37:$AK$46, TRANSPOSE(N38:W38))))</f>
        <v>1.5268779109708523</v>
      </c>
      <c r="O1039" s="124">
        <v>0.37755801994506705</v>
      </c>
      <c r="P1039" s="124">
        <v>-2.5243623335765353E-2</v>
      </c>
      <c r="Q1039" s="124">
        <v>-0.9623481101175162</v>
      </c>
      <c r="R1039" s="124">
        <v>-0.42627106305792051</v>
      </c>
      <c r="S1039" s="124">
        <v>1.0158980482337099</v>
      </c>
      <c r="T1039" s="124">
        <v>0.18904481779864973</v>
      </c>
      <c r="U1039" s="124">
        <v>1.4136414009097862</v>
      </c>
      <c r="V1039" s="124">
        <v>-0.210579615084589</v>
      </c>
      <c r="W1039" s="46">
        <v>-0.73910833290777744</v>
      </c>
    </row>
    <row r="1040" spans="1:23" ht="19">
      <c r="A1040" s="91">
        <v>38</v>
      </c>
      <c r="B1040" s="124">
        <v>0.38182134834934622</v>
      </c>
      <c r="C1040" s="124">
        <v>0.80474943777380448</v>
      </c>
      <c r="D1040" s="124">
        <v>0.37736590978311768</v>
      </c>
      <c r="E1040" s="124">
        <v>0.95890164989535842</v>
      </c>
      <c r="F1040" s="124">
        <v>0.22881404682391526</v>
      </c>
      <c r="G1040" s="124">
        <v>0.78824268424007404</v>
      </c>
      <c r="H1040" s="124">
        <v>0.77695767273504757</v>
      </c>
      <c r="I1040" s="124">
        <v>0.98147113702068478</v>
      </c>
      <c r="J1040" s="124">
        <v>0.50628556641780365</v>
      </c>
      <c r="K1040" s="54">
        <v>0.37585686992219314</v>
      </c>
      <c r="M1040" s="47">
        <v>38</v>
      </c>
      <c r="N1040" s="124" cm="1">
        <f t="array" ref="N1040:W1040">(TRANSPOSE(MMULT(幕後結果!$AB$37:$AK$46, TRANSPOSE(N39:W39))))</f>
        <v>0.459939557200852</v>
      </c>
      <c r="O1040" s="124">
        <v>-8.5916721898071147E-2</v>
      </c>
      <c r="P1040" s="124">
        <v>1.0286095579506715E-3</v>
      </c>
      <c r="Q1040" s="124">
        <v>3.0727875525208739E-2</v>
      </c>
      <c r="R1040" s="124">
        <v>7.896347976393206E-2</v>
      </c>
      <c r="S1040" s="124">
        <v>-0.48368260125457785</v>
      </c>
      <c r="T1040" s="124">
        <v>0.85038206629920987</v>
      </c>
      <c r="U1040" s="124">
        <v>0.71227448146930172</v>
      </c>
      <c r="V1040" s="124">
        <v>-1.0843464572880557</v>
      </c>
      <c r="W1040" s="46">
        <v>-1.2171489585639266</v>
      </c>
    </row>
    <row r="1041" spans="1:23" ht="19">
      <c r="A1041" s="91">
        <v>39</v>
      </c>
      <c r="B1041" s="124">
        <v>0.73672309206422892</v>
      </c>
      <c r="C1041" s="124">
        <v>0.12278774124696712</v>
      </c>
      <c r="D1041" s="124">
        <v>0.37493619111144105</v>
      </c>
      <c r="E1041" s="124">
        <v>0.69686816753266201</v>
      </c>
      <c r="F1041" s="124">
        <v>0.59522947246587266</v>
      </c>
      <c r="G1041" s="124">
        <v>0.88571091195260165</v>
      </c>
      <c r="H1041" s="124">
        <v>0.57519189850824071</v>
      </c>
      <c r="I1041" s="124">
        <v>0.54771779410653432</v>
      </c>
      <c r="J1041" s="124">
        <v>0.51623336179937351</v>
      </c>
      <c r="K1041" s="54">
        <v>0.33054593690583989</v>
      </c>
      <c r="M1041" s="47">
        <v>39</v>
      </c>
      <c r="N1041" s="124" cm="1">
        <f t="array" ref="N1041:W1041">(TRANSPOSE(MMULT(幕後結果!$AB$37:$AK$46, TRANSPOSE(N40:W40))))</f>
        <v>-0.38378495531256723</v>
      </c>
      <c r="O1041" s="124">
        <v>0.56197712973671976</v>
      </c>
      <c r="P1041" s="124">
        <v>-5.3586830587011851E-2</v>
      </c>
      <c r="Q1041" s="124">
        <v>-0.6629118458187957</v>
      </c>
      <c r="R1041" s="124">
        <v>0.92848037648280446</v>
      </c>
      <c r="S1041" s="124">
        <v>-9.5628146685767412E-2</v>
      </c>
      <c r="T1041" s="124">
        <v>1.0892625319849276</v>
      </c>
      <c r="U1041" s="124">
        <v>9.5808386088839792E-2</v>
      </c>
      <c r="V1041" s="124">
        <v>-5.1038227231801236E-2</v>
      </c>
      <c r="W1041" s="46">
        <v>-0.72527776712487158</v>
      </c>
    </row>
    <row r="1042" spans="1:23" ht="19">
      <c r="A1042" s="91">
        <v>40</v>
      </c>
      <c r="B1042" s="124">
        <v>0.86679336242744665</v>
      </c>
      <c r="C1042" s="124">
        <v>0.73247795874303256</v>
      </c>
      <c r="D1042" s="124">
        <v>0.41436721502292362</v>
      </c>
      <c r="E1042" s="124">
        <v>0.92705742076646325</v>
      </c>
      <c r="F1042" s="124">
        <v>0.26324488374532096</v>
      </c>
      <c r="G1042" s="124">
        <v>0.51046273174645718</v>
      </c>
      <c r="H1042" s="124">
        <v>0.36928014588343028</v>
      </c>
      <c r="I1042" s="124">
        <v>0.30093441357563244</v>
      </c>
      <c r="J1042" s="124">
        <v>0.51966661035374817</v>
      </c>
      <c r="K1042" s="54">
        <v>0.34630643987748377</v>
      </c>
      <c r="M1042" s="47">
        <v>40</v>
      </c>
      <c r="N1042" s="124" cm="1">
        <f t="array" ref="N1042:W1042">(TRANSPOSE(MMULT(幕後結果!$AB$37:$AK$46, TRANSPOSE(N41:W41))))</f>
        <v>1.5910338620155628</v>
      </c>
      <c r="O1042" s="124">
        <v>-0.99042478780713505</v>
      </c>
      <c r="P1042" s="124">
        <v>-2.1502693363007372</v>
      </c>
      <c r="Q1042" s="124">
        <v>-7.293141238662515E-2</v>
      </c>
      <c r="R1042" s="124">
        <v>0.13004496923488962</v>
      </c>
      <c r="S1042" s="124">
        <v>-0.6092074240239993</v>
      </c>
      <c r="T1042" s="124">
        <v>0.10668271745856484</v>
      </c>
      <c r="U1042" s="124">
        <v>0.11882460178189458</v>
      </c>
      <c r="V1042" s="124">
        <v>-0.67860560332826669</v>
      </c>
      <c r="W1042" s="46">
        <v>0.83797690715300577</v>
      </c>
    </row>
    <row r="1043" spans="1:23" ht="19">
      <c r="A1043" s="91">
        <v>41</v>
      </c>
      <c r="B1043" s="124">
        <v>0.84269193858795877</v>
      </c>
      <c r="C1043" s="124">
        <v>0.91181225010228006</v>
      </c>
      <c r="D1043" s="124">
        <v>0.2074466271628348</v>
      </c>
      <c r="E1043" s="124">
        <v>8.5143796641189651E-2</v>
      </c>
      <c r="F1043" s="124">
        <v>0.3576913931254766</v>
      </c>
      <c r="G1043" s="124">
        <v>0.36577885671166732</v>
      </c>
      <c r="H1043" s="124">
        <v>0.14374453484985938</v>
      </c>
      <c r="I1043" s="124">
        <v>0.40210655964398634</v>
      </c>
      <c r="J1043" s="124">
        <v>0.36829151509976854</v>
      </c>
      <c r="K1043" s="54">
        <v>0.44359851484985313</v>
      </c>
      <c r="M1043" s="47">
        <v>41</v>
      </c>
      <c r="N1043" s="124" cm="1">
        <f t="array" ref="N1043:W1043">(TRANSPOSE(MMULT(幕後結果!$AB$37:$AK$46, TRANSPOSE(N42:W42))))</f>
        <v>-1.7788061375435689</v>
      </c>
      <c r="O1043" s="124">
        <v>-0.72939783498385713</v>
      </c>
      <c r="P1043" s="124">
        <v>0.39676785007977666</v>
      </c>
      <c r="Q1043" s="124">
        <v>7.2278438026183514E-2</v>
      </c>
      <c r="R1043" s="124">
        <v>0.7481981084274657</v>
      </c>
      <c r="S1043" s="124">
        <v>0.24121031783627939</v>
      </c>
      <c r="T1043" s="124">
        <v>0.77206549625570675</v>
      </c>
      <c r="U1043" s="124">
        <v>-0.17132754193723648</v>
      </c>
      <c r="V1043" s="124">
        <v>-1.2863993961676126</v>
      </c>
      <c r="W1043" s="46">
        <v>0.47274242336436123</v>
      </c>
    </row>
    <row r="1044" spans="1:23" ht="19">
      <c r="A1044" s="91">
        <v>42</v>
      </c>
      <c r="B1044" s="124">
        <v>0.47723857823848181</v>
      </c>
      <c r="C1044" s="124">
        <v>0.13325059421470287</v>
      </c>
      <c r="D1044" s="124">
        <v>0.74062791352049406</v>
      </c>
      <c r="E1044" s="124">
        <v>8.041189676263838E-2</v>
      </c>
      <c r="F1044" s="124">
        <v>0.12984304078784614</v>
      </c>
      <c r="G1044" s="124">
        <v>3.6545956531561119E-2</v>
      </c>
      <c r="H1044" s="124">
        <v>0.43175034116016886</v>
      </c>
      <c r="I1044" s="124">
        <v>0.43607824706029485</v>
      </c>
      <c r="J1044" s="124">
        <v>9.3584812537699236E-3</v>
      </c>
      <c r="K1044" s="54">
        <v>6.8712711041706287E-2</v>
      </c>
      <c r="M1044" s="47">
        <v>42</v>
      </c>
      <c r="N1044" s="124" cm="1">
        <f t="array" ref="N1044:W1044">(TRANSPOSE(MMULT(幕後結果!$AB$37:$AK$46, TRANSPOSE(N43:W43))))</f>
        <v>1.2112922035121696</v>
      </c>
      <c r="O1044" s="124">
        <v>0.60914508820674385</v>
      </c>
      <c r="P1044" s="124">
        <v>0.4272000112690747</v>
      </c>
      <c r="Q1044" s="124">
        <v>-2.0831075261359704</v>
      </c>
      <c r="R1044" s="124">
        <v>-0.71462852424545842</v>
      </c>
      <c r="S1044" s="124">
        <v>-0.96078011702460819</v>
      </c>
      <c r="T1044" s="124">
        <v>1.0188516545490227</v>
      </c>
      <c r="U1044" s="124">
        <v>0.97796783144099653</v>
      </c>
      <c r="V1044" s="124">
        <v>0.87642187840456098</v>
      </c>
      <c r="W1044" s="46">
        <v>0.95147529653769336</v>
      </c>
    </row>
    <row r="1045" spans="1:23" ht="19">
      <c r="A1045" s="91">
        <v>43</v>
      </c>
      <c r="B1045" s="124">
        <v>3.7337580295184747E-2</v>
      </c>
      <c r="C1045" s="124">
        <v>0.68868101771873302</v>
      </c>
      <c r="D1045" s="124">
        <v>5.4517133843024812E-2</v>
      </c>
      <c r="E1045" s="124">
        <v>0.45523871188812004</v>
      </c>
      <c r="F1045" s="124">
        <v>0.20896715996740745</v>
      </c>
      <c r="G1045" s="124">
        <v>0.12921533605654778</v>
      </c>
      <c r="H1045" s="124">
        <v>0.97366045766732645</v>
      </c>
      <c r="I1045" s="124">
        <v>0.5688334475673229</v>
      </c>
      <c r="J1045" s="124">
        <v>0.5114129251220918</v>
      </c>
      <c r="K1045" s="54">
        <v>0.39799591826522018</v>
      </c>
      <c r="M1045" s="47">
        <v>43</v>
      </c>
      <c r="N1045" s="124" cm="1">
        <f t="array" ref="N1045:W1045">(TRANSPOSE(MMULT(幕後結果!$AB$37:$AK$46, TRANSPOSE(N44:W44))))</f>
        <v>-0.84663527211185241</v>
      </c>
      <c r="O1045" s="124">
        <v>0.29573233616773675</v>
      </c>
      <c r="P1045" s="124">
        <v>0.24576176465935673</v>
      </c>
      <c r="Q1045" s="124">
        <v>0.32873545143444005</v>
      </c>
      <c r="R1045" s="124">
        <v>0.19811037061216888</v>
      </c>
      <c r="S1045" s="124">
        <v>0.43956466874726047</v>
      </c>
      <c r="T1045" s="124">
        <v>1.1730642877963056</v>
      </c>
      <c r="U1045" s="124">
        <v>-1.0562144937269322</v>
      </c>
      <c r="V1045" s="124">
        <v>0.64210151525775105</v>
      </c>
      <c r="W1045" s="46">
        <v>-2.020656756881718</v>
      </c>
    </row>
    <row r="1046" spans="1:23" ht="19">
      <c r="A1046" s="91">
        <v>44</v>
      </c>
      <c r="B1046" s="124">
        <v>0.12819232545090009</v>
      </c>
      <c r="C1046" s="124">
        <v>0.62102417847468994</v>
      </c>
      <c r="D1046" s="124">
        <v>0.69174164674603311</v>
      </c>
      <c r="E1046" s="124">
        <v>0.60343264264583252</v>
      </c>
      <c r="F1046" s="124">
        <v>0.27680899636274492</v>
      </c>
      <c r="G1046" s="124">
        <v>0.33865522175711948</v>
      </c>
      <c r="H1046" s="124">
        <v>5.6371832338474537E-2</v>
      </c>
      <c r="I1046" s="124">
        <v>0.94411062407580815</v>
      </c>
      <c r="J1046" s="124">
        <v>0.93063625292155394</v>
      </c>
      <c r="K1046" s="54">
        <v>0.99265848908835208</v>
      </c>
      <c r="M1046" s="47">
        <v>44</v>
      </c>
      <c r="N1046" s="124" cm="1">
        <f t="array" ref="N1046:W1046">(TRANSPOSE(MMULT(幕後結果!$AB$37:$AK$46, TRANSPOSE(N45:W45))))</f>
        <v>-0.64528379218368426</v>
      </c>
      <c r="O1046" s="124">
        <v>0.28488093646598861</v>
      </c>
      <c r="P1046" s="124">
        <v>-1.0348400020212278</v>
      </c>
      <c r="Q1046" s="124">
        <v>-1.3549900440259266</v>
      </c>
      <c r="R1046" s="124">
        <v>-0.34963108719566527</v>
      </c>
      <c r="S1046" s="124">
        <v>-0.76379503000676618</v>
      </c>
      <c r="T1046" s="124">
        <v>-0.8082784965405988</v>
      </c>
      <c r="U1046" s="124">
        <v>1.3923206647772899</v>
      </c>
      <c r="V1046" s="124">
        <v>-0.34814887799139438</v>
      </c>
      <c r="W1046" s="46">
        <v>-0.41729322518755313</v>
      </c>
    </row>
    <row r="1047" spans="1:23" ht="19">
      <c r="A1047" s="91">
        <v>45</v>
      </c>
      <c r="B1047" s="124">
        <v>0.46106015227966579</v>
      </c>
      <c r="C1047" s="124">
        <v>0.96128446380826915</v>
      </c>
      <c r="D1047" s="124">
        <v>0.87359556169292785</v>
      </c>
      <c r="E1047" s="124">
        <v>0.15583995833121378</v>
      </c>
      <c r="F1047" s="124">
        <v>3.3614429630514309E-2</v>
      </c>
      <c r="G1047" s="124">
        <v>0.97191193735930348</v>
      </c>
      <c r="H1047" s="124">
        <v>0.48015683732586845</v>
      </c>
      <c r="I1047" s="124">
        <v>0.67813328801122541</v>
      </c>
      <c r="J1047" s="124">
        <v>0.79554132949710166</v>
      </c>
      <c r="K1047" s="54">
        <v>0.90905496986723677</v>
      </c>
      <c r="M1047" s="47">
        <v>45</v>
      </c>
      <c r="N1047" s="124" cm="1">
        <f t="array" ref="N1047:W1047">(TRANSPOSE(MMULT(幕後結果!$AB$37:$AK$46, TRANSPOSE(N46:W46))))</f>
        <v>-0.54070365148958976</v>
      </c>
      <c r="O1047" s="124">
        <v>-0.2369973463542423</v>
      </c>
      <c r="P1047" s="124">
        <v>-8.0062047004561501E-2</v>
      </c>
      <c r="Q1047" s="124">
        <v>-1.5390017380521961</v>
      </c>
      <c r="R1047" s="124">
        <v>-0.12090316339152113</v>
      </c>
      <c r="S1047" s="124">
        <v>-0.40994358847971468</v>
      </c>
      <c r="T1047" s="124">
        <v>1.5794470887633765</v>
      </c>
      <c r="U1047" s="124">
        <v>-0.53550760466130054</v>
      </c>
      <c r="V1047" s="124">
        <v>0.64727769427371962</v>
      </c>
      <c r="W1047" s="46">
        <v>-2.1037789390346582</v>
      </c>
    </row>
    <row r="1048" spans="1:23" ht="19">
      <c r="A1048" s="91">
        <v>46</v>
      </c>
      <c r="B1048" s="124">
        <v>5.7839378465379232E-2</v>
      </c>
      <c r="C1048" s="124">
        <v>0.65984124230634533</v>
      </c>
      <c r="D1048" s="124">
        <v>0.26572437971272023</v>
      </c>
      <c r="E1048" s="124">
        <v>0.11128432961001011</v>
      </c>
      <c r="F1048" s="124">
        <v>7.0174667794203893E-2</v>
      </c>
      <c r="G1048" s="124">
        <v>0.3657889796546272</v>
      </c>
      <c r="H1048" s="124">
        <v>0.7652435492367502</v>
      </c>
      <c r="I1048" s="124">
        <v>0.16075975580742075</v>
      </c>
      <c r="J1048" s="124">
        <v>0.96718949147328503</v>
      </c>
      <c r="K1048" s="54">
        <v>2.325721053503238E-2</v>
      </c>
      <c r="M1048" s="47">
        <v>46</v>
      </c>
      <c r="N1048" s="124" cm="1">
        <f t="array" ref="N1048:W1048">(TRANSPOSE(MMULT(幕後結果!$AB$37:$AK$46, TRANSPOSE(N47:W47))))</f>
        <v>-0.48037626809445866</v>
      </c>
      <c r="O1048" s="124">
        <v>-0.20162008754996788</v>
      </c>
      <c r="P1048" s="124">
        <v>-0.61283868143379516</v>
      </c>
      <c r="Q1048" s="124">
        <v>0.82994116595901823</v>
      </c>
      <c r="R1048" s="124">
        <v>-0.92358080396666908</v>
      </c>
      <c r="S1048" s="124">
        <v>-2.2512091002954371E-2</v>
      </c>
      <c r="T1048" s="124">
        <v>-0.41333685040259838</v>
      </c>
      <c r="U1048" s="124">
        <v>-0.31090089205494142</v>
      </c>
      <c r="V1048" s="124">
        <v>1.0598254509992693</v>
      </c>
      <c r="W1048" s="46">
        <v>-1.4899865005031783</v>
      </c>
    </row>
    <row r="1049" spans="1:23" ht="19">
      <c r="A1049" s="91">
        <v>47</v>
      </c>
      <c r="B1049" s="124">
        <v>0.57349102610879332</v>
      </c>
      <c r="C1049" s="124">
        <v>0.75410355858163225</v>
      </c>
      <c r="D1049" s="124">
        <v>0.65259966332461339</v>
      </c>
      <c r="E1049" s="124">
        <v>0.39629165828402257</v>
      </c>
      <c r="F1049" s="124">
        <v>0.79724719903761354</v>
      </c>
      <c r="G1049" s="124">
        <v>0.13611229182776929</v>
      </c>
      <c r="H1049" s="124">
        <v>0.33483343077403993</v>
      </c>
      <c r="I1049" s="124">
        <v>0.6061067928040047</v>
      </c>
      <c r="J1049" s="124">
        <v>0.42166989126490506</v>
      </c>
      <c r="K1049" s="54">
        <v>0.44650304669372365</v>
      </c>
      <c r="M1049" s="47">
        <v>47</v>
      </c>
      <c r="N1049" s="124" cm="1">
        <f t="array" ref="N1049:W1049">(TRANSPOSE(MMULT(幕後結果!$AB$37:$AK$46, TRANSPOSE(N48:W48))))</f>
        <v>0.95569150412192594</v>
      </c>
      <c r="O1049" s="124">
        <v>-1.428076821926298</v>
      </c>
      <c r="P1049" s="124">
        <v>0.18491819537096726</v>
      </c>
      <c r="Q1049" s="124">
        <v>0.50180948373200063</v>
      </c>
      <c r="R1049" s="124">
        <v>0.16542597508443826</v>
      </c>
      <c r="S1049" s="124">
        <v>1.5069438811750482</v>
      </c>
      <c r="T1049" s="124">
        <v>4.6579114961521145E-2</v>
      </c>
      <c r="U1049" s="124">
        <v>0.23556688552046345</v>
      </c>
      <c r="V1049" s="124">
        <v>-5.7718984137304974E-2</v>
      </c>
      <c r="W1049" s="46">
        <v>-0.40872299707985144</v>
      </c>
    </row>
    <row r="1050" spans="1:23" ht="19">
      <c r="A1050" s="91">
        <v>48</v>
      </c>
      <c r="B1050" s="124">
        <v>0.34474388018892599</v>
      </c>
      <c r="C1050" s="124">
        <v>0.17043633976968042</v>
      </c>
      <c r="D1050" s="124">
        <v>3.7374810490592436E-2</v>
      </c>
      <c r="E1050" s="124">
        <v>0.32523756421490391</v>
      </c>
      <c r="F1050" s="124">
        <v>0.47572553840879528</v>
      </c>
      <c r="G1050" s="124">
        <v>0.68369459672657817</v>
      </c>
      <c r="H1050" s="124">
        <v>0.69788142666112019</v>
      </c>
      <c r="I1050" s="124">
        <v>0.41060472159002148</v>
      </c>
      <c r="J1050" s="124">
        <v>0.58548833879890139</v>
      </c>
      <c r="K1050" s="54">
        <v>0.46799151345295797</v>
      </c>
      <c r="M1050" s="47">
        <v>48</v>
      </c>
      <c r="N1050" s="124" cm="1">
        <f t="array" ref="N1050:W1050">(TRANSPOSE(MMULT(幕後結果!$AB$37:$AK$46, TRANSPOSE(N49:W49))))</f>
        <v>-0.61445300124021462</v>
      </c>
      <c r="O1050" s="124">
        <v>-0.63122326486890212</v>
      </c>
      <c r="P1050" s="124">
        <v>-0.90891457242433304</v>
      </c>
      <c r="Q1050" s="124">
        <v>-2.2916641683851418</v>
      </c>
      <c r="R1050" s="124">
        <v>1.0787064367287178</v>
      </c>
      <c r="S1050" s="124">
        <v>-1.0967693470537569</v>
      </c>
      <c r="T1050" s="124">
        <v>0.23959840568344901</v>
      </c>
      <c r="U1050" s="124">
        <v>-0.10042832127447979</v>
      </c>
      <c r="V1050" s="124">
        <v>-1.2516066437744784</v>
      </c>
      <c r="W1050" s="46">
        <v>1.5645809571075142E-2</v>
      </c>
    </row>
    <row r="1051" spans="1:23" ht="19">
      <c r="A1051" s="91">
        <v>49</v>
      </c>
      <c r="B1051" s="124">
        <v>0.76156519129464306</v>
      </c>
      <c r="C1051" s="124">
        <v>0.89609164545569264</v>
      </c>
      <c r="D1051" s="124">
        <v>0.59638732639063052</v>
      </c>
      <c r="E1051" s="124">
        <v>0.42306926260727962</v>
      </c>
      <c r="F1051" s="124">
        <v>0.70451605711892218</v>
      </c>
      <c r="G1051" s="124">
        <v>0.20623400682791804</v>
      </c>
      <c r="H1051" s="124">
        <v>0.50248950909750412</v>
      </c>
      <c r="I1051" s="124">
        <v>3.1667064979067572E-2</v>
      </c>
      <c r="J1051" s="124">
        <v>0.55269079878995475</v>
      </c>
      <c r="K1051" s="54">
        <v>0.1237109169434587</v>
      </c>
      <c r="M1051" s="47">
        <v>49</v>
      </c>
      <c r="N1051" s="124" cm="1">
        <f t="array" ref="N1051:W1051">(TRANSPOSE(MMULT(幕後結果!$AB$37:$AK$46, TRANSPOSE(N50:W50))))</f>
        <v>-0.8599434224506024</v>
      </c>
      <c r="O1051" s="124">
        <v>0.41125987408918202</v>
      </c>
      <c r="P1051" s="124">
        <v>-1.9001333234832347</v>
      </c>
      <c r="Q1051" s="124">
        <v>1.2488115514376243</v>
      </c>
      <c r="R1051" s="124">
        <v>-0.41373702039560445</v>
      </c>
      <c r="S1051" s="124">
        <v>-0.2173818889359822</v>
      </c>
      <c r="T1051" s="124">
        <v>0.39061506090373133</v>
      </c>
      <c r="U1051" s="124">
        <v>-0.56016556326898737</v>
      </c>
      <c r="V1051" s="124">
        <v>0.14505123144735618</v>
      </c>
      <c r="W1051" s="46">
        <v>-1.0544910328325039</v>
      </c>
    </row>
    <row r="1052" spans="1:23" ht="19">
      <c r="A1052" s="91">
        <v>50</v>
      </c>
      <c r="B1052" s="124">
        <v>0.61839604553890437</v>
      </c>
      <c r="C1052" s="124">
        <v>0.86207427854227792</v>
      </c>
      <c r="D1052" s="124">
        <v>0.64992922868716829</v>
      </c>
      <c r="E1052" s="124">
        <v>0.81149285829280626</v>
      </c>
      <c r="F1052" s="124">
        <v>0.97988612506222594</v>
      </c>
      <c r="G1052" s="124">
        <v>0.22543667635824427</v>
      </c>
      <c r="H1052" s="124">
        <v>0.7258658736833481</v>
      </c>
      <c r="I1052" s="124">
        <v>0.31472406715516943</v>
      </c>
      <c r="J1052" s="124">
        <v>0.32704206107744005</v>
      </c>
      <c r="K1052" s="54">
        <v>4.5729183402318574E-2</v>
      </c>
      <c r="M1052" s="47">
        <v>50</v>
      </c>
      <c r="N1052" s="124" cm="1">
        <f t="array" ref="N1052:W1052">(TRANSPOSE(MMULT(幕後結果!$AB$37:$AK$46, TRANSPOSE(N51:W51))))</f>
        <v>1.1593821900419692</v>
      </c>
      <c r="O1052" s="124">
        <v>1.4349835837255924</v>
      </c>
      <c r="P1052" s="124">
        <v>0.38442071753167262</v>
      </c>
      <c r="Q1052" s="124">
        <v>0.29143397661831444</v>
      </c>
      <c r="R1052" s="124">
        <v>1.4086274308375011</v>
      </c>
      <c r="S1052" s="124">
        <v>1.4218381119953092</v>
      </c>
      <c r="T1052" s="124">
        <v>-0.60337523074814869</v>
      </c>
      <c r="U1052" s="124">
        <v>3.9894754123296461E-2</v>
      </c>
      <c r="V1052" s="124">
        <v>-0.51111538261902645</v>
      </c>
      <c r="W1052" s="46">
        <v>2.0582829717307369</v>
      </c>
    </row>
    <row r="1053" spans="1:23" ht="19">
      <c r="A1053" s="91">
        <v>51</v>
      </c>
      <c r="B1053" s="124">
        <v>0.36721421096984774</v>
      </c>
      <c r="C1053" s="124">
        <v>0.32994282345810388</v>
      </c>
      <c r="D1053" s="124">
        <v>0.34056652938173038</v>
      </c>
      <c r="E1053" s="124">
        <v>0.35913140131694532</v>
      </c>
      <c r="F1053" s="124">
        <v>0.91067072136642446</v>
      </c>
      <c r="G1053" s="124">
        <v>9.6246389925129794E-3</v>
      </c>
      <c r="H1053" s="124">
        <v>0.73508142220378159</v>
      </c>
      <c r="I1053" s="124">
        <v>0.88998207361562587</v>
      </c>
      <c r="J1053" s="124">
        <v>0.17069404578852421</v>
      </c>
      <c r="K1053" s="54">
        <v>0.95734894348566368</v>
      </c>
      <c r="M1053" s="47">
        <v>51</v>
      </c>
      <c r="N1053" s="124" cm="1">
        <f t="array" ref="N1053:W1053">(TRANSPOSE(MMULT(幕後結果!$AB$37:$AK$46, TRANSPOSE(N52:W52))))</f>
        <v>0.20966047816354744</v>
      </c>
      <c r="O1053" s="124">
        <v>-0.82380276019488896</v>
      </c>
      <c r="P1053" s="124">
        <v>-0.49606124398877977</v>
      </c>
      <c r="Q1053" s="124">
        <v>-0.41851566545297914</v>
      </c>
      <c r="R1053" s="124">
        <v>0.26253339653074304</v>
      </c>
      <c r="S1053" s="124">
        <v>0.35080762761289203</v>
      </c>
      <c r="T1053" s="124">
        <v>-0.39287804215810174</v>
      </c>
      <c r="U1053" s="124">
        <v>-0.46676552642274843</v>
      </c>
      <c r="V1053" s="124">
        <v>-2.1853579334005167</v>
      </c>
      <c r="W1053" s="46">
        <v>1.2043490484203618</v>
      </c>
    </row>
    <row r="1054" spans="1:23" ht="19">
      <c r="A1054" s="91">
        <v>52</v>
      </c>
      <c r="B1054" s="124">
        <v>0.5986875491345387</v>
      </c>
      <c r="C1054" s="124">
        <v>6.8443679897534082E-3</v>
      </c>
      <c r="D1054" s="124">
        <v>0.56996375133258259</v>
      </c>
      <c r="E1054" s="124">
        <v>0.5970102740440062</v>
      </c>
      <c r="F1054" s="124">
        <v>0.37388393629147587</v>
      </c>
      <c r="G1054" s="124">
        <v>0.58021215515491065</v>
      </c>
      <c r="H1054" s="124">
        <v>0.27075632881556255</v>
      </c>
      <c r="I1054" s="124">
        <v>0.97368921665067165</v>
      </c>
      <c r="J1054" s="124">
        <v>0.7669544686891594</v>
      </c>
      <c r="K1054" s="54">
        <v>0.17576738624836685</v>
      </c>
      <c r="M1054" s="47">
        <v>52</v>
      </c>
      <c r="N1054" s="124" cm="1">
        <f t="array" ref="N1054:W1054">(TRANSPOSE(MMULT(幕後結果!$AB$37:$AK$46, TRANSPOSE(N53:W53))))</f>
        <v>-0.17696758713348026</v>
      </c>
      <c r="O1054" s="124">
        <v>0.74021629063711591</v>
      </c>
      <c r="P1054" s="124">
        <v>-1.4465887894194758</v>
      </c>
      <c r="Q1054" s="124">
        <v>-0.48965796915177018</v>
      </c>
      <c r="R1054" s="124">
        <v>2.2393858276578258</v>
      </c>
      <c r="S1054" s="124">
        <v>-0.49100301965093984</v>
      </c>
      <c r="T1054" s="124">
        <v>1.2153814994310983</v>
      </c>
      <c r="U1054" s="124">
        <v>0.20024946380741515</v>
      </c>
      <c r="V1054" s="124">
        <v>0.72250560605215086</v>
      </c>
      <c r="W1054" s="46">
        <v>-0.60330061429998894</v>
      </c>
    </row>
    <row r="1055" spans="1:23" ht="19">
      <c r="A1055" s="91">
        <v>53</v>
      </c>
      <c r="B1055" s="124">
        <v>0.95561292776347129</v>
      </c>
      <c r="C1055" s="124">
        <v>3.6176770788453938E-2</v>
      </c>
      <c r="D1055" s="124">
        <v>0.63402162509993842</v>
      </c>
      <c r="E1055" s="124">
        <v>0.93963785853208814</v>
      </c>
      <c r="F1055" s="124">
        <v>0.25559338596883241</v>
      </c>
      <c r="G1055" s="124">
        <v>0.82642738598421639</v>
      </c>
      <c r="H1055" s="124">
        <v>0.58514738690365986</v>
      </c>
      <c r="I1055" s="124">
        <v>0.84681296796690053</v>
      </c>
      <c r="J1055" s="124">
        <v>6.0493471595163051E-2</v>
      </c>
      <c r="K1055" s="54">
        <v>0.89864672025133618</v>
      </c>
      <c r="M1055" s="47">
        <v>53</v>
      </c>
      <c r="N1055" s="124" cm="1">
        <f t="array" ref="N1055:W1055">(TRANSPOSE(MMULT(幕後結果!$AB$37:$AK$46, TRANSPOSE(N54:W54))))</f>
        <v>1.1882960534196967</v>
      </c>
      <c r="O1055" s="124">
        <v>0.51603676470257409</v>
      </c>
      <c r="P1055" s="124">
        <v>-1.2821636129781249</v>
      </c>
      <c r="Q1055" s="124">
        <v>1.6765860994150736</v>
      </c>
      <c r="R1055" s="124">
        <v>-0.12945174518061789</v>
      </c>
      <c r="S1055" s="124">
        <v>0.83660390548395902</v>
      </c>
      <c r="T1055" s="124">
        <v>0.87661604516559222</v>
      </c>
      <c r="U1055" s="124">
        <v>0.64042044248803021</v>
      </c>
      <c r="V1055" s="124">
        <v>1.9549711314384732</v>
      </c>
      <c r="W1055" s="46">
        <v>0.82630490862200157</v>
      </c>
    </row>
    <row r="1056" spans="1:23" ht="19">
      <c r="A1056" s="91">
        <v>54</v>
      </c>
      <c r="B1056" s="124">
        <v>7.1542350500157559E-2</v>
      </c>
      <c r="C1056" s="124">
        <v>0.11364769878014336</v>
      </c>
      <c r="D1056" s="124">
        <v>0.2404882388433669</v>
      </c>
      <c r="E1056" s="124">
        <v>0.83958941733640091</v>
      </c>
      <c r="F1056" s="124">
        <v>0.1446581134550986</v>
      </c>
      <c r="G1056" s="124">
        <v>0.34693955125144593</v>
      </c>
      <c r="H1056" s="124">
        <v>0.79034568213400913</v>
      </c>
      <c r="I1056" s="124">
        <v>0.82548447324123719</v>
      </c>
      <c r="J1056" s="124">
        <v>8.2395079997922283E-2</v>
      </c>
      <c r="K1056" s="54">
        <v>0.5588956988827527</v>
      </c>
      <c r="M1056" s="47">
        <v>54</v>
      </c>
      <c r="N1056" s="124" cm="1">
        <f t="array" ref="N1056:W1056">(TRANSPOSE(MMULT(幕後結果!$AB$37:$AK$46, TRANSPOSE(N55:W55))))</f>
        <v>-0.70471413511866765</v>
      </c>
      <c r="O1056" s="124">
        <v>-2.6410566455950226</v>
      </c>
      <c r="P1056" s="124">
        <v>-0.70592455305648127</v>
      </c>
      <c r="Q1056" s="124">
        <v>-0.81389649087981075</v>
      </c>
      <c r="R1056" s="124">
        <v>-0.68662597399461434</v>
      </c>
      <c r="S1056" s="124">
        <v>-0.52977164452404546</v>
      </c>
      <c r="T1056" s="124">
        <v>-0.70138420483256303</v>
      </c>
      <c r="U1056" s="124">
        <v>0.37308005899971169</v>
      </c>
      <c r="V1056" s="124">
        <v>-2.3170384194763276</v>
      </c>
      <c r="W1056" s="46">
        <v>-0.73912195407066705</v>
      </c>
    </row>
    <row r="1057" spans="1:23" ht="19">
      <c r="A1057" s="91">
        <v>55</v>
      </c>
      <c r="B1057" s="124">
        <v>3.2471862931760187E-2</v>
      </c>
      <c r="C1057" s="124">
        <v>0.80556112940046898</v>
      </c>
      <c r="D1057" s="124">
        <v>9.790337396803217E-2</v>
      </c>
      <c r="E1057" s="124">
        <v>0.62073015406308718</v>
      </c>
      <c r="F1057" s="124">
        <v>0.39939144650366254</v>
      </c>
      <c r="G1057" s="124">
        <v>0.29287060953945265</v>
      </c>
      <c r="H1057" s="124">
        <v>0.58401173527282513</v>
      </c>
      <c r="I1057" s="124">
        <v>0.71866814176808202</v>
      </c>
      <c r="J1057" s="124">
        <v>0.92874332430373485</v>
      </c>
      <c r="K1057" s="54">
        <v>0.88301275413260383</v>
      </c>
      <c r="M1057" s="47">
        <v>55</v>
      </c>
      <c r="N1057" s="124" cm="1">
        <f t="array" ref="N1057:W1057">(TRANSPOSE(MMULT(幕後結果!$AB$37:$AK$46, TRANSPOSE(N56:W56))))</f>
        <v>0.21771774529770629</v>
      </c>
      <c r="O1057" s="124">
        <v>-0.72068744897767445</v>
      </c>
      <c r="P1057" s="124">
        <v>1.2750794743875862</v>
      </c>
      <c r="Q1057" s="124">
        <v>0.70026972885688799</v>
      </c>
      <c r="R1057" s="124">
        <v>0.65913150940306042</v>
      </c>
      <c r="S1057" s="124">
        <v>-0.16325348465239742</v>
      </c>
      <c r="T1057" s="124">
        <v>-0.98685308222510926</v>
      </c>
      <c r="U1057" s="124">
        <v>1.1669118650164918</v>
      </c>
      <c r="V1057" s="124">
        <v>-0.22365363482328737</v>
      </c>
      <c r="W1057" s="46">
        <v>0.70399713076390347</v>
      </c>
    </row>
    <row r="1058" spans="1:23" ht="19">
      <c r="A1058" s="91">
        <v>56</v>
      </c>
      <c r="B1058" s="124">
        <v>0.70757795388699241</v>
      </c>
      <c r="C1058" s="124">
        <v>0.71222059958787542</v>
      </c>
      <c r="D1058" s="124">
        <v>0.51617573158516183</v>
      </c>
      <c r="E1058" s="124">
        <v>2.6256958132762076E-2</v>
      </c>
      <c r="F1058" s="124">
        <v>0.80627277171328049</v>
      </c>
      <c r="G1058" s="124">
        <v>0.82280411401876608</v>
      </c>
      <c r="H1058" s="124">
        <v>6.9195914360045352E-2</v>
      </c>
      <c r="I1058" s="124">
        <v>0.5357645719068469</v>
      </c>
      <c r="J1058" s="124">
        <v>0.15849050423883226</v>
      </c>
      <c r="K1058" s="54">
        <v>0.41093694831241856</v>
      </c>
      <c r="M1058" s="47">
        <v>56</v>
      </c>
      <c r="N1058" s="124" cm="1">
        <f t="array" ref="N1058:W1058">(TRANSPOSE(MMULT(幕後結果!$AB$37:$AK$46, TRANSPOSE(N57:W57))))</f>
        <v>0.63305127127047423</v>
      </c>
      <c r="O1058" s="124">
        <v>0.46631806081125943</v>
      </c>
      <c r="P1058" s="124">
        <v>-0.33314615588405166</v>
      </c>
      <c r="Q1058" s="124">
        <v>0.85812071784545063</v>
      </c>
      <c r="R1058" s="124">
        <v>-1.1821096696354767</v>
      </c>
      <c r="S1058" s="124">
        <v>0.99250440665539574</v>
      </c>
      <c r="T1058" s="124">
        <v>0.80850193043591723</v>
      </c>
      <c r="U1058" s="124">
        <v>1.2497501072558048</v>
      </c>
      <c r="V1058" s="124">
        <v>-0.3724806244251806</v>
      </c>
      <c r="W1058" s="46">
        <v>1.2004004517636324</v>
      </c>
    </row>
    <row r="1059" spans="1:23" ht="19">
      <c r="A1059" s="91">
        <v>57</v>
      </c>
      <c r="B1059" s="124">
        <v>0.56336447493241004</v>
      </c>
      <c r="C1059" s="124">
        <v>0.33473915564014423</v>
      </c>
      <c r="D1059" s="124">
        <v>0.89077995737408111</v>
      </c>
      <c r="E1059" s="124">
        <v>0.89786078805535641</v>
      </c>
      <c r="F1059" s="124">
        <v>0.42667741503872736</v>
      </c>
      <c r="G1059" s="124">
        <v>0.99816540599243142</v>
      </c>
      <c r="H1059" s="124">
        <v>0.45929176800466709</v>
      </c>
      <c r="I1059" s="124">
        <v>0.94149873746378532</v>
      </c>
      <c r="J1059" s="124">
        <v>0.82572768529772844</v>
      </c>
      <c r="K1059" s="54">
        <v>0.84669401455451831</v>
      </c>
      <c r="M1059" s="47">
        <v>57</v>
      </c>
      <c r="N1059" s="124" cm="1">
        <f t="array" ref="N1059:W1059">(TRANSPOSE(MMULT(幕後結果!$AB$37:$AK$46, TRANSPOSE(N58:W58))))</f>
        <v>-9.0420462304713178E-2</v>
      </c>
      <c r="O1059" s="124">
        <v>-1.080736637264087</v>
      </c>
      <c r="P1059" s="124">
        <v>-0.54559330695465647</v>
      </c>
      <c r="Q1059" s="124">
        <v>0.35149709777048704</v>
      </c>
      <c r="R1059" s="124">
        <v>0.58160890180779501</v>
      </c>
      <c r="S1059" s="124">
        <v>-0.22471669924374715</v>
      </c>
      <c r="T1059" s="124">
        <v>0.65155531912646847</v>
      </c>
      <c r="U1059" s="124">
        <v>-0.22464978520235945</v>
      </c>
      <c r="V1059" s="124">
        <v>-0.69675661400637245</v>
      </c>
      <c r="W1059" s="46">
        <v>0.14492220428482627</v>
      </c>
    </row>
    <row r="1060" spans="1:23" ht="19">
      <c r="A1060" s="91">
        <v>58</v>
      </c>
      <c r="B1060" s="124">
        <v>6.3436738441319029E-2</v>
      </c>
      <c r="C1060" s="124">
        <v>1.2470433084994736E-2</v>
      </c>
      <c r="D1060" s="124">
        <v>0.44922102670091246</v>
      </c>
      <c r="E1060" s="124">
        <v>0.56226336967651047</v>
      </c>
      <c r="F1060" s="124">
        <v>0.40399197695486566</v>
      </c>
      <c r="G1060" s="124">
        <v>0.16946330895751038</v>
      </c>
      <c r="H1060" s="124">
        <v>0.40443244174938364</v>
      </c>
      <c r="I1060" s="124">
        <v>0.26122755358982097</v>
      </c>
      <c r="J1060" s="124">
        <v>0.59771205174672892</v>
      </c>
      <c r="K1060" s="54">
        <v>0.99145600492521502</v>
      </c>
      <c r="M1060" s="47">
        <v>58</v>
      </c>
      <c r="N1060" s="124" cm="1">
        <f t="array" ref="N1060:W1060">(TRANSPOSE(MMULT(幕後結果!$AB$37:$AK$46, TRANSPOSE(N59:W59))))</f>
        <v>-0.39957474922226816</v>
      </c>
      <c r="O1060" s="124">
        <v>0.22517525256937684</v>
      </c>
      <c r="P1060" s="124">
        <v>0.13878523463556736</v>
      </c>
      <c r="Q1060" s="124">
        <v>0.70394097614470463</v>
      </c>
      <c r="R1060" s="124">
        <v>-0.88911023339856543</v>
      </c>
      <c r="S1060" s="124">
        <v>0.91679411664671073</v>
      </c>
      <c r="T1060" s="124">
        <v>-0.44568433544177322</v>
      </c>
      <c r="U1060" s="124">
        <v>0.48819348218712699</v>
      </c>
      <c r="V1060" s="124">
        <v>-1.2573608133140051</v>
      </c>
      <c r="W1060" s="46">
        <v>-0.1917975965010664</v>
      </c>
    </row>
    <row r="1061" spans="1:23" ht="19">
      <c r="A1061" s="91">
        <v>59</v>
      </c>
      <c r="B1061" s="124">
        <v>0.59001514389519327</v>
      </c>
      <c r="C1061" s="124">
        <v>0.44279507231955484</v>
      </c>
      <c r="D1061" s="124">
        <v>0.36332952769110816</v>
      </c>
      <c r="E1061" s="124">
        <v>0.84642681762437344</v>
      </c>
      <c r="F1061" s="124">
        <v>0.20825546222536495</v>
      </c>
      <c r="G1061" s="124">
        <v>0.33154813185161403</v>
      </c>
      <c r="H1061" s="124">
        <v>0.70921044588103643</v>
      </c>
      <c r="I1061" s="124">
        <v>0.62748842865069854</v>
      </c>
      <c r="J1061" s="124">
        <v>0.69275605532841777</v>
      </c>
      <c r="K1061" s="54">
        <v>0.91742073055067541</v>
      </c>
      <c r="M1061" s="47">
        <v>59</v>
      </c>
      <c r="N1061" s="124" cm="1">
        <f t="array" ref="N1061:W1061">(TRANSPOSE(MMULT(幕後結果!$AB$37:$AK$46, TRANSPOSE(N60:W60))))</f>
        <v>-0.2353832528054515</v>
      </c>
      <c r="O1061" s="124">
        <v>1.998643010657281</v>
      </c>
      <c r="P1061" s="124">
        <v>-0.62097813994646534</v>
      </c>
      <c r="Q1061" s="124">
        <v>0.95026037663812901</v>
      </c>
      <c r="R1061" s="124">
        <v>2.0964192185885073</v>
      </c>
      <c r="S1061" s="124">
        <v>1.0796351288491914</v>
      </c>
      <c r="T1061" s="124">
        <v>-1.2487657056804342</v>
      </c>
      <c r="U1061" s="124">
        <v>0.27245289688623259</v>
      </c>
      <c r="V1061" s="124">
        <v>0.86510548526700326</v>
      </c>
      <c r="W1061" s="46">
        <v>-0.19288445417106248</v>
      </c>
    </row>
    <row r="1062" spans="1:23" ht="19">
      <c r="A1062" s="91">
        <v>60</v>
      </c>
      <c r="B1062" s="124">
        <v>4.9276608413505896E-2</v>
      </c>
      <c r="C1062" s="124">
        <v>0.66295197457029831</v>
      </c>
      <c r="D1062" s="124">
        <v>3.051802745639054E-2</v>
      </c>
      <c r="E1062" s="124">
        <v>0.26137421444390418</v>
      </c>
      <c r="F1062" s="124">
        <v>0.99243532763356912</v>
      </c>
      <c r="G1062" s="124">
        <v>0.99679655836623704</v>
      </c>
      <c r="H1062" s="124">
        <v>0.18669281123490622</v>
      </c>
      <c r="I1062" s="124">
        <v>0.35279138579207303</v>
      </c>
      <c r="J1062" s="124">
        <v>0.1726357323501404</v>
      </c>
      <c r="K1062" s="54">
        <v>0.24859644964575067</v>
      </c>
      <c r="M1062" s="47">
        <v>60</v>
      </c>
      <c r="N1062" s="124" cm="1">
        <f t="array" ref="N1062:W1062">(TRANSPOSE(MMULT(幕後結果!$AB$37:$AK$46, TRANSPOSE(N61:W61))))</f>
        <v>-0.95019154410206175</v>
      </c>
      <c r="O1062" s="124">
        <v>-0.67054703626261825</v>
      </c>
      <c r="P1062" s="124">
        <v>3.1366108772581336E-2</v>
      </c>
      <c r="Q1062" s="124">
        <v>2.0752109244779087</v>
      </c>
      <c r="R1062" s="124">
        <v>2.6029251663098298</v>
      </c>
      <c r="S1062" s="124">
        <v>0.31372266451497588</v>
      </c>
      <c r="T1062" s="124">
        <v>0.94368848488037782</v>
      </c>
      <c r="U1062" s="124">
        <v>-0.66893236786538612</v>
      </c>
      <c r="V1062" s="124">
        <v>-0.35072454427437794</v>
      </c>
      <c r="W1062" s="46">
        <v>0.94994542024878093</v>
      </c>
    </row>
    <row r="1063" spans="1:23" ht="19">
      <c r="A1063" s="91">
        <v>61</v>
      </c>
      <c r="B1063" s="124">
        <v>0.16337597322039654</v>
      </c>
      <c r="C1063" s="124">
        <v>0.48774268712436197</v>
      </c>
      <c r="D1063" s="124">
        <v>0.60097097842360281</v>
      </c>
      <c r="E1063" s="124">
        <v>0.90683754412442497</v>
      </c>
      <c r="F1063" s="124">
        <v>0.10344569873708109</v>
      </c>
      <c r="G1063" s="124">
        <v>0.52778532430575287</v>
      </c>
      <c r="H1063" s="124">
        <v>0.8879521582564287</v>
      </c>
      <c r="I1063" s="124">
        <v>0.29092272833461186</v>
      </c>
      <c r="J1063" s="124">
        <v>0.12973195734144971</v>
      </c>
      <c r="K1063" s="54">
        <v>1.5667872374873104E-2</v>
      </c>
      <c r="M1063" s="47">
        <v>61</v>
      </c>
      <c r="N1063" s="124" cm="1">
        <f t="array" ref="N1063:W1063">(TRANSPOSE(MMULT(幕後結果!$AB$37:$AK$46, TRANSPOSE(N62:W62))))</f>
        <v>0.62953472157738488</v>
      </c>
      <c r="O1063" s="124">
        <v>1.2424650663964187</v>
      </c>
      <c r="P1063" s="124">
        <v>1.4875342388227071</v>
      </c>
      <c r="Q1063" s="124">
        <v>0.38417035794177579</v>
      </c>
      <c r="R1063" s="124">
        <v>-0.58817374327324201</v>
      </c>
      <c r="S1063" s="124">
        <v>0.8472394033493047</v>
      </c>
      <c r="T1063" s="124">
        <v>-0.15159385796548674</v>
      </c>
      <c r="U1063" s="124">
        <v>0.90940486510665919</v>
      </c>
      <c r="V1063" s="124">
        <v>0.8519240401460455</v>
      </c>
      <c r="W1063" s="46">
        <v>-0.7398897055160184</v>
      </c>
    </row>
    <row r="1064" spans="1:23" ht="19">
      <c r="A1064" s="91">
        <v>62</v>
      </c>
      <c r="B1064" s="124">
        <v>0.62091392579209193</v>
      </c>
      <c r="C1064" s="124">
        <v>4.0385185202554963E-2</v>
      </c>
      <c r="D1064" s="124">
        <v>0.60088817349244827</v>
      </c>
      <c r="E1064" s="124">
        <v>0.78709411824818831</v>
      </c>
      <c r="F1064" s="124">
        <v>0.50134145831199195</v>
      </c>
      <c r="G1064" s="124">
        <v>0.29143876455499651</v>
      </c>
      <c r="H1064" s="124">
        <v>0.78408066912930452</v>
      </c>
      <c r="I1064" s="124">
        <v>8.6046982343847445E-2</v>
      </c>
      <c r="J1064" s="124">
        <v>0.62111063128730559</v>
      </c>
      <c r="K1064" s="54">
        <v>0.57933978990105617</v>
      </c>
      <c r="M1064" s="47">
        <v>62</v>
      </c>
      <c r="N1064" s="124" cm="1">
        <f t="array" ref="N1064:W1064">(TRANSPOSE(MMULT(幕後結果!$AB$37:$AK$46, TRANSPOSE(N63:W63))))</f>
        <v>-0.3049872191545217</v>
      </c>
      <c r="O1064" s="124">
        <v>0.27384151188910916</v>
      </c>
      <c r="P1064" s="124">
        <v>-1.2237504110629285</v>
      </c>
      <c r="Q1064" s="124">
        <v>0.32371358856459009</v>
      </c>
      <c r="R1064" s="124">
        <v>0.43246453125657047</v>
      </c>
      <c r="S1064" s="124">
        <v>-0.31881399567119528</v>
      </c>
      <c r="T1064" s="124">
        <v>-0.54729185954026138</v>
      </c>
      <c r="U1064" s="124">
        <v>0.22341228249747538</v>
      </c>
      <c r="V1064" s="124">
        <v>-1.524906154288443</v>
      </c>
      <c r="W1064" s="46">
        <v>-0.74312998821480714</v>
      </c>
    </row>
    <row r="1065" spans="1:23" ht="19">
      <c r="A1065" s="91">
        <v>63</v>
      </c>
      <c r="B1065" s="124">
        <v>0.49378091723777207</v>
      </c>
      <c r="C1065" s="124">
        <v>0.32335287261749812</v>
      </c>
      <c r="D1065" s="124">
        <v>3.7421997191699363E-2</v>
      </c>
      <c r="E1065" s="124">
        <v>0.78818086390516484</v>
      </c>
      <c r="F1065" s="124">
        <v>0.12020264603552011</v>
      </c>
      <c r="G1065" s="124">
        <v>0.74351128414024159</v>
      </c>
      <c r="H1065" s="124">
        <v>0.93815861595919414</v>
      </c>
      <c r="I1065" s="124">
        <v>0.4573431301227775</v>
      </c>
      <c r="J1065" s="124">
        <v>0.54347581555866187</v>
      </c>
      <c r="K1065" s="54">
        <v>0.46658677601470488</v>
      </c>
      <c r="M1065" s="47">
        <v>63</v>
      </c>
      <c r="N1065" s="124" cm="1">
        <f t="array" ref="N1065:W1065">(TRANSPOSE(MMULT(幕後結果!$AB$37:$AK$46, TRANSPOSE(N64:W64))))</f>
        <v>-1.9298885621665616</v>
      </c>
      <c r="O1065" s="124">
        <v>-1.2897046683022544</v>
      </c>
      <c r="P1065" s="124">
        <v>-1.0021883964458138</v>
      </c>
      <c r="Q1065" s="124">
        <v>-2.6596754040973558E-2</v>
      </c>
      <c r="R1065" s="124">
        <v>0.65957599185633076</v>
      </c>
      <c r="S1065" s="124">
        <v>-1.3000714454291258</v>
      </c>
      <c r="T1065" s="124">
        <v>-0.32123332117329395</v>
      </c>
      <c r="U1065" s="124">
        <v>-0.15303983137404553</v>
      </c>
      <c r="V1065" s="124">
        <v>-0.91540574722331636</v>
      </c>
      <c r="W1065" s="46">
        <v>-3.6695968689459977</v>
      </c>
    </row>
    <row r="1066" spans="1:23" ht="19">
      <c r="A1066" s="91">
        <v>64</v>
      </c>
      <c r="B1066" s="124">
        <v>0.99941945646112762</v>
      </c>
      <c r="C1066" s="124">
        <v>0.52201944427002123</v>
      </c>
      <c r="D1066" s="124">
        <v>7.242987831045955E-2</v>
      </c>
      <c r="E1066" s="124">
        <v>2.9707501906628631E-2</v>
      </c>
      <c r="F1066" s="124">
        <v>0.59580625045066204</v>
      </c>
      <c r="G1066" s="124">
        <v>0.97774932302426198</v>
      </c>
      <c r="H1066" s="124">
        <v>4.0161227385562714E-2</v>
      </c>
      <c r="I1066" s="124">
        <v>0.60396496214143958</v>
      </c>
      <c r="J1066" s="124">
        <v>0.92860662634499858</v>
      </c>
      <c r="K1066" s="54">
        <v>5.5672114457678834E-2</v>
      </c>
      <c r="M1066" s="47">
        <v>64</v>
      </c>
      <c r="N1066" s="124" cm="1">
        <f t="array" ref="N1066:W1066">(TRANSPOSE(MMULT(幕後結果!$AB$37:$AK$46, TRANSPOSE(N65:W65))))</f>
        <v>1.4861286622703687</v>
      </c>
      <c r="O1066" s="124">
        <v>2.4127748387709929</v>
      </c>
      <c r="P1066" s="124">
        <v>-0.77959651426459686</v>
      </c>
      <c r="Q1066" s="124">
        <v>-0.33497011788781683</v>
      </c>
      <c r="R1066" s="124">
        <v>-0.31796827513330839</v>
      </c>
      <c r="S1066" s="124">
        <v>0.15416080656461484</v>
      </c>
      <c r="T1066" s="124">
        <v>0.18409323395450453</v>
      </c>
      <c r="U1066" s="124">
        <v>-0.7436405907806436</v>
      </c>
      <c r="V1066" s="124">
        <v>-0.14057904185582804</v>
      </c>
      <c r="W1066" s="46">
        <v>1.5485954988467519</v>
      </c>
    </row>
    <row r="1067" spans="1:23" ht="19">
      <c r="A1067" s="91">
        <v>65</v>
      </c>
      <c r="B1067" s="124">
        <v>0.87171538854377384</v>
      </c>
      <c r="C1067" s="124">
        <v>0.30082666685929493</v>
      </c>
      <c r="D1067" s="124">
        <v>1.5942055379536857E-2</v>
      </c>
      <c r="E1067" s="124">
        <v>0.79446172319912334</v>
      </c>
      <c r="F1067" s="124">
        <v>0.4680876840672219</v>
      </c>
      <c r="G1067" s="124">
        <v>0.28719784275553639</v>
      </c>
      <c r="H1067" s="124">
        <v>0.47304816200516608</v>
      </c>
      <c r="I1067" s="124">
        <v>0.33492011099205521</v>
      </c>
      <c r="J1067" s="124">
        <v>0.74276771256751872</v>
      </c>
      <c r="K1067" s="54">
        <v>0.5687361466337375</v>
      </c>
      <c r="M1067" s="47">
        <v>65</v>
      </c>
      <c r="N1067" s="124" cm="1">
        <f t="array" ref="N1067:W1067">(TRANSPOSE(MMULT(幕後結果!$AB$37:$AK$46, TRANSPOSE(N66:W66))))</f>
        <v>-1.4679761502473441</v>
      </c>
      <c r="O1067" s="124">
        <v>1.1740961497654927</v>
      </c>
      <c r="P1067" s="124">
        <v>0.45008748799854037</v>
      </c>
      <c r="Q1067" s="124">
        <v>1.2467022441955959</v>
      </c>
      <c r="R1067" s="124">
        <v>1.9754985726779888</v>
      </c>
      <c r="S1067" s="124">
        <v>1.0373825999459469</v>
      </c>
      <c r="T1067" s="124">
        <v>-0.10009985698107664</v>
      </c>
      <c r="U1067" s="124">
        <v>0.51154019039787957</v>
      </c>
      <c r="V1067" s="124">
        <v>1.6836216623416238</v>
      </c>
      <c r="W1067" s="46">
        <v>1.774851508489979</v>
      </c>
    </row>
    <row r="1068" spans="1:23" ht="19">
      <c r="A1068" s="91">
        <v>66</v>
      </c>
      <c r="B1068" s="124">
        <v>0.52272309388307137</v>
      </c>
      <c r="C1068" s="124">
        <v>0.16818858158666972</v>
      </c>
      <c r="D1068" s="124">
        <v>0.365893836321314</v>
      </c>
      <c r="E1068" s="124">
        <v>0.52697239948784169</v>
      </c>
      <c r="F1068" s="124">
        <v>0.23909929585739675</v>
      </c>
      <c r="G1068" s="124">
        <v>0.85029828831966059</v>
      </c>
      <c r="H1068" s="124">
        <v>0.83071997374987738</v>
      </c>
      <c r="I1068" s="124">
        <v>0.57032831824903729</v>
      </c>
      <c r="J1068" s="124">
        <v>5.0256095878369766E-2</v>
      </c>
      <c r="K1068" s="54">
        <v>7.029282377972268E-2</v>
      </c>
      <c r="M1068" s="47">
        <v>66</v>
      </c>
      <c r="N1068" s="124" cm="1">
        <f t="array" ref="N1068:W1068">(TRANSPOSE(MMULT(幕後結果!$AB$37:$AK$46, TRANSPOSE(N67:W67))))</f>
        <v>0.11324813047837329</v>
      </c>
      <c r="O1068" s="124">
        <v>1.1036662000800246</v>
      </c>
      <c r="P1068" s="124">
        <v>0.5443312856570458</v>
      </c>
      <c r="Q1068" s="124">
        <v>0.90120730482034017</v>
      </c>
      <c r="R1068" s="124">
        <v>0.27323703509514813</v>
      </c>
      <c r="S1068" s="124">
        <v>0.35154956881283367</v>
      </c>
      <c r="T1068" s="124">
        <v>9.6349366470382405E-2</v>
      </c>
      <c r="U1068" s="124">
        <v>-0.87394738907689129</v>
      </c>
      <c r="V1068" s="124">
        <v>-8.9042195254809386E-2</v>
      </c>
      <c r="W1068" s="46">
        <v>0.53220180413600093</v>
      </c>
    </row>
    <row r="1069" spans="1:23" ht="19">
      <c r="A1069" s="91">
        <v>67</v>
      </c>
      <c r="B1069" s="124">
        <v>0.95478772479347507</v>
      </c>
      <c r="C1069" s="124">
        <v>0.2520175667948017</v>
      </c>
      <c r="D1069" s="124">
        <v>0.42745789182464322</v>
      </c>
      <c r="E1069" s="124">
        <v>0.74177396387393824</v>
      </c>
      <c r="F1069" s="124">
        <v>0.40231067569308454</v>
      </c>
      <c r="G1069" s="124">
        <v>0.63361162357618039</v>
      </c>
      <c r="H1069" s="124">
        <v>0.2234278965478087</v>
      </c>
      <c r="I1069" s="124">
        <v>0.94362084750635011</v>
      </c>
      <c r="J1069" s="124">
        <v>0.61462739167620928</v>
      </c>
      <c r="K1069" s="54">
        <v>0.63931492158306402</v>
      </c>
      <c r="M1069" s="47">
        <v>67</v>
      </c>
      <c r="N1069" s="124" cm="1">
        <f t="array" ref="N1069:W1069">(TRANSPOSE(MMULT(幕後結果!$AB$37:$AK$46, TRANSPOSE(N68:W68))))</f>
        <v>0.72315718920818139</v>
      </c>
      <c r="O1069" s="124">
        <v>0.65650204891501407</v>
      </c>
      <c r="P1069" s="124">
        <v>0.57336070196090261</v>
      </c>
      <c r="Q1069" s="124">
        <v>0.80787017183504917</v>
      </c>
      <c r="R1069" s="124">
        <v>-5.8573928903074945E-2</v>
      </c>
      <c r="S1069" s="124">
        <v>-0.46362628533046013</v>
      </c>
      <c r="T1069" s="124">
        <v>0.85997488122169574</v>
      </c>
      <c r="U1069" s="124">
        <v>0.16199249004549754</v>
      </c>
      <c r="V1069" s="124">
        <v>-4.6996340675719894E-2</v>
      </c>
      <c r="W1069" s="46">
        <v>-0.68266526991028043</v>
      </c>
    </row>
    <row r="1070" spans="1:23" ht="19">
      <c r="A1070" s="91">
        <v>68</v>
      </c>
      <c r="B1070" s="124">
        <v>0.97225085347344309</v>
      </c>
      <c r="C1070" s="124">
        <v>1.5833090525346538E-2</v>
      </c>
      <c r="D1070" s="124">
        <v>8.5924226480972532E-2</v>
      </c>
      <c r="E1070" s="124">
        <v>0.86087717258673258</v>
      </c>
      <c r="F1070" s="124">
        <v>0.56954755535279378</v>
      </c>
      <c r="G1070" s="124">
        <v>0.76680807155653619</v>
      </c>
      <c r="H1070" s="124">
        <v>0.53490334924800087</v>
      </c>
      <c r="I1070" s="124">
        <v>0.334390629328156</v>
      </c>
      <c r="J1070" s="124">
        <v>0.37767729288843399</v>
      </c>
      <c r="K1070" s="54">
        <v>0.43430842533312553</v>
      </c>
      <c r="M1070" s="47">
        <v>68</v>
      </c>
      <c r="N1070" s="124" cm="1">
        <f t="array" ref="N1070:W1070">(TRANSPOSE(MMULT(幕後結果!$AB$37:$AK$46, TRANSPOSE(N69:W69))))</f>
        <v>-0.88943142028471756</v>
      </c>
      <c r="O1070" s="124">
        <v>0.57434927427299642</v>
      </c>
      <c r="P1070" s="124">
        <v>-1.5014430763159325</v>
      </c>
      <c r="Q1070" s="124">
        <v>-1.1964202434952225</v>
      </c>
      <c r="R1070" s="124">
        <v>-0.48303569473004693</v>
      </c>
      <c r="S1070" s="124">
        <v>-0.88218756685159627</v>
      </c>
      <c r="T1070" s="124">
        <v>0.41601161706163847</v>
      </c>
      <c r="U1070" s="124">
        <v>-0.79596947842890375</v>
      </c>
      <c r="V1070" s="124">
        <v>-0.33607236320031714</v>
      </c>
      <c r="W1070" s="46">
        <v>-0.58432601334733125</v>
      </c>
    </row>
    <row r="1071" spans="1:23" ht="19">
      <c r="A1071" s="91">
        <v>69</v>
      </c>
      <c r="B1071" s="124">
        <v>0.44051435164529296</v>
      </c>
      <c r="C1071" s="124">
        <v>6.9456167073958408E-2</v>
      </c>
      <c r="D1071" s="124">
        <v>0.7660080301128922</v>
      </c>
      <c r="E1071" s="124">
        <v>0.36857605108353386</v>
      </c>
      <c r="F1071" s="124">
        <v>0.41234142864747514</v>
      </c>
      <c r="G1071" s="124">
        <v>0.83750995416062901</v>
      </c>
      <c r="H1071" s="124">
        <v>0.87822749676236245</v>
      </c>
      <c r="I1071" s="124">
        <v>0.97535524703013832</v>
      </c>
      <c r="J1071" s="124">
        <v>0.74143538325312575</v>
      </c>
      <c r="K1071" s="54">
        <v>0.37655257868224101</v>
      </c>
      <c r="M1071" s="47">
        <v>69</v>
      </c>
      <c r="N1071" s="124" cm="1">
        <f t="array" ref="N1071:W1071">(TRANSPOSE(MMULT(幕後結果!$AB$37:$AK$46, TRANSPOSE(N70:W70))))</f>
        <v>0.77935633614293953</v>
      </c>
      <c r="O1071" s="124">
        <v>0.40706981193540998</v>
      </c>
      <c r="P1071" s="124">
        <v>1.6216482795913696</v>
      </c>
      <c r="Q1071" s="124">
        <v>1.1881854751200183</v>
      </c>
      <c r="R1071" s="124">
        <v>2.0897625432019882</v>
      </c>
      <c r="S1071" s="124">
        <v>5.050274722670034E-2</v>
      </c>
      <c r="T1071" s="124">
        <v>2.4025596009490195</v>
      </c>
      <c r="U1071" s="124">
        <v>0.73033635311838607</v>
      </c>
      <c r="V1071" s="124">
        <v>0.56427830513903676</v>
      </c>
      <c r="W1071" s="46">
        <v>0.3205970285432781</v>
      </c>
    </row>
    <row r="1072" spans="1:23" ht="19">
      <c r="A1072" s="91">
        <v>70</v>
      </c>
      <c r="B1072" s="124">
        <v>0.18963576423015049</v>
      </c>
      <c r="C1072" s="124">
        <v>0.6986548339857086</v>
      </c>
      <c r="D1072" s="124">
        <v>0.27733221293609223</v>
      </c>
      <c r="E1072" s="124">
        <v>0.54612627532708147</v>
      </c>
      <c r="F1072" s="124">
        <v>0.33061747737384461</v>
      </c>
      <c r="G1072" s="124">
        <v>0.89851151878463642</v>
      </c>
      <c r="H1072" s="124">
        <v>0.4431000546133157</v>
      </c>
      <c r="I1072" s="124">
        <v>0.56056334813806652</v>
      </c>
      <c r="J1072" s="124">
        <v>0.51461577112360879</v>
      </c>
      <c r="K1072" s="54">
        <v>0.99691211548325942</v>
      </c>
      <c r="M1072" s="47">
        <v>70</v>
      </c>
      <c r="N1072" s="124" cm="1">
        <f t="array" ref="N1072:W1072">(TRANSPOSE(MMULT(幕後結果!$AB$37:$AK$46, TRANSPOSE(N71:W71))))</f>
        <v>0.49669301317147135</v>
      </c>
      <c r="O1072" s="124">
        <v>-1.1337883272257596</v>
      </c>
      <c r="P1072" s="124">
        <v>1.4734878665124524</v>
      </c>
      <c r="Q1072" s="124">
        <v>0.99328089583792556</v>
      </c>
      <c r="R1072" s="124">
        <v>-2.1195183862985902</v>
      </c>
      <c r="S1072" s="124">
        <v>-0.81365117859954195</v>
      </c>
      <c r="T1072" s="124">
        <v>2.1315573442331615</v>
      </c>
      <c r="U1072" s="124">
        <v>-0.81443026256459827</v>
      </c>
      <c r="V1072" s="124">
        <v>-1.6985084489995548</v>
      </c>
      <c r="W1072" s="46">
        <v>-1.6187778887972439</v>
      </c>
    </row>
    <row r="1073" spans="1:23" ht="19">
      <c r="A1073" s="91">
        <v>71</v>
      </c>
      <c r="B1073" s="124">
        <v>0.32760633034383613</v>
      </c>
      <c r="C1073" s="124">
        <v>0.46177089336955834</v>
      </c>
      <c r="D1073" s="124">
        <v>0.83669793038500417</v>
      </c>
      <c r="E1073" s="124">
        <v>0.98952759485318365</v>
      </c>
      <c r="F1073" s="124">
        <v>0.82558501770192261</v>
      </c>
      <c r="G1073" s="124">
        <v>0.77495864242597401</v>
      </c>
      <c r="H1073" s="124">
        <v>0.53776492281277077</v>
      </c>
      <c r="I1073" s="124">
        <v>0.79901919067414306</v>
      </c>
      <c r="J1073" s="124">
        <v>0.80877530169919876</v>
      </c>
      <c r="K1073" s="54">
        <v>0.90966468398095524</v>
      </c>
      <c r="M1073" s="47">
        <v>71</v>
      </c>
      <c r="N1073" s="124" cm="1">
        <f t="array" ref="N1073:W1073">(TRANSPOSE(MMULT(幕後結果!$AB$37:$AK$46, TRANSPOSE(N72:W72))))</f>
        <v>0.76458867648820839</v>
      </c>
      <c r="O1073" s="124">
        <v>-0.52814746006175972</v>
      </c>
      <c r="P1073" s="124">
        <v>-0.44965471248559563</v>
      </c>
      <c r="Q1073" s="124">
        <v>-0.49260305526207848</v>
      </c>
      <c r="R1073" s="124">
        <v>-1.1775776852727842</v>
      </c>
      <c r="S1073" s="124">
        <v>-3.3521085090716884E-2</v>
      </c>
      <c r="T1073" s="124">
        <v>0.34828099635231147</v>
      </c>
      <c r="U1073" s="124">
        <v>-0.89354969720142507</v>
      </c>
      <c r="V1073" s="124">
        <v>-1.2806054571551337</v>
      </c>
      <c r="W1073" s="46">
        <v>-1.3656508658949651</v>
      </c>
    </row>
    <row r="1074" spans="1:23" ht="19">
      <c r="A1074" s="91">
        <v>72</v>
      </c>
      <c r="B1074" s="124">
        <v>0.10897113387712065</v>
      </c>
      <c r="C1074" s="124">
        <v>0.71201684431587475</v>
      </c>
      <c r="D1074" s="124">
        <v>0.8484731638835068</v>
      </c>
      <c r="E1074" s="124">
        <v>0.1703632542842386</v>
      </c>
      <c r="F1074" s="124">
        <v>0.44830782156299764</v>
      </c>
      <c r="G1074" s="124">
        <v>9.5373686508197775E-2</v>
      </c>
      <c r="H1074" s="124">
        <v>0.5042322130268635</v>
      </c>
      <c r="I1074" s="124">
        <v>0.40618728169454288</v>
      </c>
      <c r="J1074" s="124">
        <v>0.32540705711976292</v>
      </c>
      <c r="K1074" s="54">
        <v>0.39803407007101832</v>
      </c>
      <c r="M1074" s="47">
        <v>72</v>
      </c>
      <c r="N1074" s="124" cm="1">
        <f t="array" ref="N1074:W1074">(TRANSPOSE(MMULT(幕後結果!$AB$37:$AK$46, TRANSPOSE(N73:W73))))</f>
        <v>-1.3645790719772919</v>
      </c>
      <c r="O1074" s="124">
        <v>-0.4586648066375747</v>
      </c>
      <c r="P1074" s="124">
        <v>-1.4218137546833682</v>
      </c>
      <c r="Q1074" s="124">
        <v>-0.53172538108066125</v>
      </c>
      <c r="R1074" s="124">
        <v>-1.8879764012035902</v>
      </c>
      <c r="S1074" s="124">
        <v>5.1179452251454927E-2</v>
      </c>
      <c r="T1074" s="124">
        <v>0.28659255025858676</v>
      </c>
      <c r="U1074" s="124">
        <v>1.048912953164673</v>
      </c>
      <c r="V1074" s="124">
        <v>0.69204179708450764</v>
      </c>
      <c r="W1074" s="46">
        <v>-1.8213535151751201</v>
      </c>
    </row>
    <row r="1075" spans="1:23" ht="19">
      <c r="A1075" s="91">
        <v>73</v>
      </c>
      <c r="B1075" s="124">
        <v>0.51022752430840845</v>
      </c>
      <c r="C1075" s="124">
        <v>0.66660386732753563</v>
      </c>
      <c r="D1075" s="124">
        <v>0.5183770135697785</v>
      </c>
      <c r="E1075" s="124">
        <v>0.72857778297977371</v>
      </c>
      <c r="F1075" s="124">
        <v>0.63012769906254085</v>
      </c>
      <c r="G1075" s="124">
        <v>0.68737465496179539</v>
      </c>
      <c r="H1075" s="124">
        <v>0.89346082287971962</v>
      </c>
      <c r="I1075" s="124">
        <v>0.39994273343222009</v>
      </c>
      <c r="J1075" s="124">
        <v>0.6734999841335545</v>
      </c>
      <c r="K1075" s="54">
        <v>0.49144125754849477</v>
      </c>
      <c r="M1075" s="47">
        <v>73</v>
      </c>
      <c r="N1075" s="124" cm="1">
        <f t="array" ref="N1075:W1075">(TRANSPOSE(MMULT(幕後結果!$AB$37:$AK$46, TRANSPOSE(N74:W74))))</f>
        <v>8.1705872519465275E-2</v>
      </c>
      <c r="O1075" s="124">
        <v>-7.3584054697420409E-2</v>
      </c>
      <c r="P1075" s="124">
        <v>6.4417850650368091E-2</v>
      </c>
      <c r="Q1075" s="124">
        <v>0.59067312289034968</v>
      </c>
      <c r="R1075" s="124">
        <v>-0.32409239388941202</v>
      </c>
      <c r="S1075" s="124">
        <v>1.2134579856958883</v>
      </c>
      <c r="T1075" s="124">
        <v>0.43130940753691321</v>
      </c>
      <c r="U1075" s="124">
        <v>-0.51095326605107594</v>
      </c>
      <c r="V1075" s="124">
        <v>0.76658916153608958</v>
      </c>
      <c r="W1075" s="46">
        <v>-0.48392420927921448</v>
      </c>
    </row>
    <row r="1076" spans="1:23" ht="19">
      <c r="A1076" s="91">
        <v>74</v>
      </c>
      <c r="B1076" s="124">
        <v>0.27732508512924747</v>
      </c>
      <c r="C1076" s="124">
        <v>1.5738064957707465E-2</v>
      </c>
      <c r="D1076" s="124">
        <v>0.68736808201321997</v>
      </c>
      <c r="E1076" s="124">
        <v>0.64969678502172856</v>
      </c>
      <c r="F1076" s="124">
        <v>7.6622313015144661E-2</v>
      </c>
      <c r="G1076" s="124">
        <v>0.3018760832956886</v>
      </c>
      <c r="H1076" s="124">
        <v>0.38484381954869851</v>
      </c>
      <c r="I1076" s="124">
        <v>6.8182974483273817E-2</v>
      </c>
      <c r="J1076" s="124">
        <v>0.31562033483720109</v>
      </c>
      <c r="K1076" s="54">
        <v>0.86037773192992595</v>
      </c>
      <c r="M1076" s="47">
        <v>74</v>
      </c>
      <c r="N1076" s="124" cm="1">
        <f t="array" ref="N1076:W1076">(TRANSPOSE(MMULT(幕後結果!$AB$37:$AK$46, TRANSPOSE(N75:W75))))</f>
        <v>2.7064725344878489</v>
      </c>
      <c r="O1076" s="124">
        <v>-0.67350234539959242</v>
      </c>
      <c r="P1076" s="124">
        <v>-0.1938613434299189</v>
      </c>
      <c r="Q1076" s="124">
        <v>0.53351563415023517</v>
      </c>
      <c r="R1076" s="124">
        <v>-0.4920552184354452</v>
      </c>
      <c r="S1076" s="124">
        <v>0.79059822566809157</v>
      </c>
      <c r="T1076" s="124">
        <v>0.99675311359958507</v>
      </c>
      <c r="U1076" s="124">
        <v>0.7394478552582997</v>
      </c>
      <c r="V1076" s="124">
        <v>-0.4628149096867713</v>
      </c>
      <c r="W1076" s="46">
        <v>1.4567824678281256</v>
      </c>
    </row>
    <row r="1077" spans="1:23" ht="19">
      <c r="A1077" s="91">
        <v>75</v>
      </c>
      <c r="B1077" s="124">
        <v>0.62420029311772529</v>
      </c>
      <c r="C1077" s="124">
        <v>5.9875873285375025E-2</v>
      </c>
      <c r="D1077" s="124">
        <v>0.4321749210934982</v>
      </c>
      <c r="E1077" s="124">
        <v>0.39688084557564163</v>
      </c>
      <c r="F1077" s="124">
        <v>0.47666588856404823</v>
      </c>
      <c r="G1077" s="124">
        <v>0.71757538511987629</v>
      </c>
      <c r="H1077" s="124">
        <v>0.62105719381479618</v>
      </c>
      <c r="I1077" s="124">
        <v>0.29608807010563076</v>
      </c>
      <c r="J1077" s="124">
        <v>0.66347051870036799</v>
      </c>
      <c r="K1077" s="54">
        <v>0.58231151182979923</v>
      </c>
      <c r="M1077" s="47">
        <v>75</v>
      </c>
      <c r="N1077" s="124" cm="1">
        <f t="array" ref="N1077:W1077">(TRANSPOSE(MMULT(幕後結果!$AB$37:$AK$46, TRANSPOSE(N76:W76))))</f>
        <v>0.74308014491524654</v>
      </c>
      <c r="O1077" s="124">
        <v>2.1651266234354902</v>
      </c>
      <c r="P1077" s="124">
        <v>1.7675731808694919</v>
      </c>
      <c r="Q1077" s="124">
        <v>2.7205605214239812</v>
      </c>
      <c r="R1077" s="124">
        <v>1.3240014276937795</v>
      </c>
      <c r="S1077" s="124">
        <v>3.2367188868992702</v>
      </c>
      <c r="T1077" s="124">
        <v>0.60772301118466787</v>
      </c>
      <c r="U1077" s="124">
        <v>5.0579774886348239E-2</v>
      </c>
      <c r="V1077" s="124">
        <v>1.9318691672902748</v>
      </c>
      <c r="W1077" s="46">
        <v>0.77685375583431349</v>
      </c>
    </row>
    <row r="1078" spans="1:23" ht="19">
      <c r="A1078" s="91">
        <v>76</v>
      </c>
      <c r="B1078" s="124">
        <v>0.88733101673489534</v>
      </c>
      <c r="C1078" s="124">
        <v>0.60663473013535385</v>
      </c>
      <c r="D1078" s="124">
        <v>0.90140479691046882</v>
      </c>
      <c r="E1078" s="124">
        <v>0.86572041713607994</v>
      </c>
      <c r="F1078" s="124">
        <v>7.9836722526172244E-2</v>
      </c>
      <c r="G1078" s="124">
        <v>2.8824911791222485E-2</v>
      </c>
      <c r="H1078" s="124">
        <v>0.37549625182666913</v>
      </c>
      <c r="I1078" s="124">
        <v>0.20441720429283161</v>
      </c>
      <c r="J1078" s="124">
        <v>0.62047378120614227</v>
      </c>
      <c r="K1078" s="54">
        <v>0.61290309199847903</v>
      </c>
      <c r="M1078" s="47">
        <v>76</v>
      </c>
      <c r="N1078" s="124" cm="1">
        <f t="array" ref="N1078:W1078">(TRANSPOSE(MMULT(幕後結果!$AB$37:$AK$46, TRANSPOSE(N77:W77))))</f>
        <v>0.51154605865220559</v>
      </c>
      <c r="O1078" s="124">
        <v>-0.44911890274630073</v>
      </c>
      <c r="P1078" s="124">
        <v>-0.48899936988099124</v>
      </c>
      <c r="Q1078" s="124">
        <v>-0.41374709607258753</v>
      </c>
      <c r="R1078" s="124">
        <v>-3.0434422308366473</v>
      </c>
      <c r="S1078" s="124">
        <v>-0.16194733547941947</v>
      </c>
      <c r="T1078" s="124">
        <v>-0.82902230903299789</v>
      </c>
      <c r="U1078" s="124">
        <v>-0.98694908809375392</v>
      </c>
      <c r="V1078" s="124">
        <v>-1.162617261812728</v>
      </c>
      <c r="W1078" s="46">
        <v>-1.1595266944284255E-3</v>
      </c>
    </row>
    <row r="1079" spans="1:23" ht="19">
      <c r="A1079" s="91">
        <v>77</v>
      </c>
      <c r="B1079" s="124">
        <v>0.73509260154799172</v>
      </c>
      <c r="C1079" s="124">
        <v>0.73003809471338577</v>
      </c>
      <c r="D1079" s="124">
        <v>0.81363890375371062</v>
      </c>
      <c r="E1079" s="124">
        <v>0.95593768967186588</v>
      </c>
      <c r="F1079" s="124">
        <v>0.36849570667757248</v>
      </c>
      <c r="G1079" s="124">
        <v>0.91476245800298184</v>
      </c>
      <c r="H1079" s="124">
        <v>0.41775151435995306</v>
      </c>
      <c r="I1079" s="124">
        <v>0.4017132975630191</v>
      </c>
      <c r="J1079" s="124">
        <v>0.4930741703869379</v>
      </c>
      <c r="K1079" s="54">
        <v>0.91801045354358957</v>
      </c>
      <c r="M1079" s="47">
        <v>77</v>
      </c>
      <c r="N1079" s="124" cm="1">
        <f t="array" ref="N1079:W1079">(TRANSPOSE(MMULT(幕後結果!$AB$37:$AK$46, TRANSPOSE(N78:W78))))</f>
        <v>-0.67767153465806651</v>
      </c>
      <c r="O1079" s="124">
        <v>-1.2205390121483464</v>
      </c>
      <c r="P1079" s="124">
        <v>0.23603061069111941</v>
      </c>
      <c r="Q1079" s="124">
        <v>6.1334540755961037E-2</v>
      </c>
      <c r="R1079" s="124">
        <v>0.32262254611707814</v>
      </c>
      <c r="S1079" s="124">
        <v>-7.9119548885881283E-2</v>
      </c>
      <c r="T1079" s="124">
        <v>1.0748595024908889</v>
      </c>
      <c r="U1079" s="124">
        <v>-1.7093189089411196</v>
      </c>
      <c r="V1079" s="124">
        <v>-1.3844888666205233</v>
      </c>
      <c r="W1079" s="46">
        <v>-1.1286403420587987</v>
      </c>
    </row>
    <row r="1080" spans="1:23" ht="19">
      <c r="A1080" s="91">
        <v>78</v>
      </c>
      <c r="B1080" s="124">
        <v>0.9378951200414265</v>
      </c>
      <c r="C1080" s="124">
        <v>0.41810071590627196</v>
      </c>
      <c r="D1080" s="124">
        <v>0.55376506157985439</v>
      </c>
      <c r="E1080" s="124">
        <v>0.90175055437212359</v>
      </c>
      <c r="F1080" s="124">
        <v>0.6116391601015716</v>
      </c>
      <c r="G1080" s="124">
        <v>3.8584073289758436E-2</v>
      </c>
      <c r="H1080" s="124">
        <v>0.73859456582107219</v>
      </c>
      <c r="I1080" s="124">
        <v>0.13235500385380372</v>
      </c>
      <c r="J1080" s="124">
        <v>0.36093714420988121</v>
      </c>
      <c r="K1080" s="54">
        <v>5.8525043916963337E-2</v>
      </c>
      <c r="M1080" s="47">
        <v>78</v>
      </c>
      <c r="N1080" s="124" cm="1">
        <f t="array" ref="N1080:W1080">(TRANSPOSE(MMULT(幕後結果!$AB$37:$AK$46, TRANSPOSE(N79:W79))))</f>
        <v>-0.37105612085914336</v>
      </c>
      <c r="O1080" s="124">
        <v>-1.2421926745265444</v>
      </c>
      <c r="P1080" s="124">
        <v>0.18921951940846649</v>
      </c>
      <c r="Q1080" s="124">
        <v>0.67313402009531498</v>
      </c>
      <c r="R1080" s="124">
        <v>1.0390471789580804</v>
      </c>
      <c r="S1080" s="124">
        <v>1.2354880609270362</v>
      </c>
      <c r="T1080" s="124">
        <v>0.10919742854604961</v>
      </c>
      <c r="U1080" s="124">
        <v>-0.67289601114900288</v>
      </c>
      <c r="V1080" s="124">
        <v>-0.37899410035277381</v>
      </c>
      <c r="W1080" s="46">
        <v>1.0951726807510103</v>
      </c>
    </row>
    <row r="1081" spans="1:23" ht="19">
      <c r="A1081" s="91">
        <v>79</v>
      </c>
      <c r="B1081" s="124">
        <v>0.69933305136300494</v>
      </c>
      <c r="C1081" s="124">
        <v>0.91981736420442117</v>
      </c>
      <c r="D1081" s="124">
        <v>0.4775593504380482</v>
      </c>
      <c r="E1081" s="124">
        <v>0.95136212369479245</v>
      </c>
      <c r="F1081" s="124">
        <v>0.82344032690810653</v>
      </c>
      <c r="G1081" s="124">
        <v>0.15604170577450027</v>
      </c>
      <c r="H1081" s="124">
        <v>0.94289939806180678</v>
      </c>
      <c r="I1081" s="124">
        <v>9.3532193495400984E-2</v>
      </c>
      <c r="J1081" s="124">
        <v>0.60478653807368477</v>
      </c>
      <c r="K1081" s="54">
        <v>0.73403844766181692</v>
      </c>
      <c r="M1081" s="47">
        <v>79</v>
      </c>
      <c r="N1081" s="124" cm="1">
        <f t="array" ref="N1081:W1081">(TRANSPOSE(MMULT(幕後結果!$AB$37:$AK$46, TRANSPOSE(N80:W80))))</f>
        <v>-0.80915783032693056</v>
      </c>
      <c r="O1081" s="124">
        <v>-1.0222003306543754</v>
      </c>
      <c r="P1081" s="124">
        <v>0.50734958018393239</v>
      </c>
      <c r="Q1081" s="124">
        <v>-1.6003977990742637</v>
      </c>
      <c r="R1081" s="124">
        <v>-1.211558371649448</v>
      </c>
      <c r="S1081" s="124">
        <v>-2.1104216184092714</v>
      </c>
      <c r="T1081" s="124">
        <v>-6.3018299340610068E-2</v>
      </c>
      <c r="U1081" s="124">
        <v>0.70737097896850143</v>
      </c>
      <c r="V1081" s="124">
        <v>-0.68067658477141624</v>
      </c>
      <c r="W1081" s="46">
        <v>-1.1802168210673194</v>
      </c>
    </row>
    <row r="1082" spans="1:23" ht="19">
      <c r="A1082" s="91">
        <v>80</v>
      </c>
      <c r="B1082" s="124">
        <v>3.9125610778959707E-2</v>
      </c>
      <c r="C1082" s="124">
        <v>0.72580744175421796</v>
      </c>
      <c r="D1082" s="124">
        <v>0.12452363615214423</v>
      </c>
      <c r="E1082" s="124">
        <v>4.7003678814117489E-2</v>
      </c>
      <c r="F1082" s="124">
        <v>0.17773840050497181</v>
      </c>
      <c r="G1082" s="124">
        <v>0.16201039582584786</v>
      </c>
      <c r="H1082" s="124">
        <v>8.1647195874779976E-2</v>
      </c>
      <c r="I1082" s="124">
        <v>4.6129617280096458E-2</v>
      </c>
      <c r="J1082" s="124">
        <v>0.34736323793747337</v>
      </c>
      <c r="K1082" s="54">
        <v>0.77522279994333743</v>
      </c>
      <c r="M1082" s="47">
        <v>80</v>
      </c>
      <c r="N1082" s="124" cm="1">
        <f t="array" ref="N1082:W1082">(TRANSPOSE(MMULT(幕後結果!$AB$37:$AK$46, TRANSPOSE(N81:W81))))</f>
        <v>8.4693652226808622E-2</v>
      </c>
      <c r="O1082" s="124">
        <v>0.60346490463646341</v>
      </c>
      <c r="P1082" s="124">
        <v>0.15358533962300733</v>
      </c>
      <c r="Q1082" s="124">
        <v>0.75442613146429671</v>
      </c>
      <c r="R1082" s="124">
        <v>0.68953614043301825</v>
      </c>
      <c r="S1082" s="124">
        <v>1.3639887492722806</v>
      </c>
      <c r="T1082" s="124">
        <v>3.1432426847809648E-2</v>
      </c>
      <c r="U1082" s="124">
        <v>-0.66308655993937382</v>
      </c>
      <c r="V1082" s="124">
        <v>0.2937323430707745</v>
      </c>
      <c r="W1082" s="46">
        <v>1.9647710903873938</v>
      </c>
    </row>
    <row r="1083" spans="1:23" ht="19">
      <c r="A1083" s="91">
        <v>81</v>
      </c>
      <c r="B1083" s="124">
        <v>0.34416972287881631</v>
      </c>
      <c r="C1083" s="124">
        <v>0.48223322887345077</v>
      </c>
      <c r="D1083" s="124">
        <v>0.56536992906927597</v>
      </c>
      <c r="E1083" s="124">
        <v>0.82234690041837855</v>
      </c>
      <c r="F1083" s="124">
        <v>0.67446816771835461</v>
      </c>
      <c r="G1083" s="124">
        <v>0.29215486378022559</v>
      </c>
      <c r="H1083" s="124">
        <v>0.52673331531495737</v>
      </c>
      <c r="I1083" s="124">
        <v>0.62793624245855284</v>
      </c>
      <c r="J1083" s="124">
        <v>0.86948075175530981</v>
      </c>
      <c r="K1083" s="54">
        <v>0.97645778212183498</v>
      </c>
      <c r="M1083" s="47">
        <v>81</v>
      </c>
      <c r="N1083" s="124" cm="1">
        <f t="array" ref="N1083:W1083">(TRANSPOSE(MMULT(幕後結果!$AB$37:$AK$46, TRANSPOSE(N82:W82))))</f>
        <v>0.74016355489182817</v>
      </c>
      <c r="O1083" s="124">
        <v>0.1624314153708325</v>
      </c>
      <c r="P1083" s="124">
        <v>1.0285336073906808</v>
      </c>
      <c r="Q1083" s="124">
        <v>-0.12846269282067768</v>
      </c>
      <c r="R1083" s="124">
        <v>-0.251004088578483</v>
      </c>
      <c r="S1083" s="124">
        <v>1.3732360111606952</v>
      </c>
      <c r="T1083" s="124">
        <v>-2.3103796441401063</v>
      </c>
      <c r="U1083" s="124">
        <v>0.78949908579925943</v>
      </c>
      <c r="V1083" s="124">
        <v>-1.4933383501892452</v>
      </c>
      <c r="W1083" s="46">
        <v>0.89725290542040814</v>
      </c>
    </row>
    <row r="1084" spans="1:23" ht="19">
      <c r="A1084" s="91">
        <v>82</v>
      </c>
      <c r="B1084" s="124">
        <v>0.65204615585145076</v>
      </c>
      <c r="C1084" s="124">
        <v>0.33639967075343691</v>
      </c>
      <c r="D1084" s="124">
        <v>0.91935672614876895</v>
      </c>
      <c r="E1084" s="124">
        <v>0.98468691686307275</v>
      </c>
      <c r="F1084" s="124">
        <v>0.19527839108103917</v>
      </c>
      <c r="G1084" s="124">
        <v>0.81678048576867557</v>
      </c>
      <c r="H1084" s="124">
        <v>0.2091618186814137</v>
      </c>
      <c r="I1084" s="124">
        <v>0.44512278781279946</v>
      </c>
      <c r="J1084" s="124">
        <v>0.24011331157456528</v>
      </c>
      <c r="K1084" s="54">
        <v>0.19238491748585518</v>
      </c>
      <c r="M1084" s="47">
        <v>82</v>
      </c>
      <c r="N1084" s="124" cm="1">
        <f t="array" ref="N1084:W1084">(TRANSPOSE(MMULT(幕後結果!$AB$37:$AK$46, TRANSPOSE(N83:W83))))</f>
        <v>0.58045417227274343</v>
      </c>
      <c r="O1084" s="124">
        <v>0.35554859077757295</v>
      </c>
      <c r="P1084" s="124">
        <v>0.61594639739138435</v>
      </c>
      <c r="Q1084" s="124">
        <v>-0.46593085856976446</v>
      </c>
      <c r="R1084" s="124">
        <v>-0.56739920868784377</v>
      </c>
      <c r="S1084" s="124">
        <v>-0.38500510918672948</v>
      </c>
      <c r="T1084" s="124">
        <v>-9.075134841195126E-3</v>
      </c>
      <c r="U1084" s="124">
        <v>1.0328509804788002</v>
      </c>
      <c r="V1084" s="124">
        <v>0.17692899034146045</v>
      </c>
      <c r="W1084" s="46">
        <v>2.5411429769579064</v>
      </c>
    </row>
    <row r="1085" spans="1:23" ht="19">
      <c r="A1085" s="91">
        <v>83</v>
      </c>
      <c r="B1085" s="124">
        <v>0.25131319185427836</v>
      </c>
      <c r="C1085" s="124">
        <v>0.49892035078902564</v>
      </c>
      <c r="D1085" s="124">
        <v>0.70964158618052364</v>
      </c>
      <c r="E1085" s="124">
        <v>0.51458580762513662</v>
      </c>
      <c r="F1085" s="124">
        <v>0.64999685816181252</v>
      </c>
      <c r="G1085" s="124">
        <v>0.64560821662809853</v>
      </c>
      <c r="H1085" s="124">
        <v>0.9675844709193584</v>
      </c>
      <c r="I1085" s="124">
        <v>0.41213751492980255</v>
      </c>
      <c r="J1085" s="124">
        <v>0.14767858081887097</v>
      </c>
      <c r="K1085" s="54">
        <v>0.80135597515379353</v>
      </c>
      <c r="M1085" s="47">
        <v>83</v>
      </c>
      <c r="N1085" s="124" cm="1">
        <f t="array" ref="N1085:W1085">(TRANSPOSE(MMULT(幕後結果!$AB$37:$AK$46, TRANSPOSE(N84:W84))))</f>
        <v>-0.2587561149416262</v>
      </c>
      <c r="O1085" s="124">
        <v>-0.39673039982452601</v>
      </c>
      <c r="P1085" s="124">
        <v>-1.5558429842219521</v>
      </c>
      <c r="Q1085" s="124">
        <v>-0.98165750475147651</v>
      </c>
      <c r="R1085" s="124">
        <v>0.89088236447256053</v>
      </c>
      <c r="S1085" s="124">
        <v>3.2371414729090553E-2</v>
      </c>
      <c r="T1085" s="124">
        <v>1.0403256722980234</v>
      </c>
      <c r="U1085" s="124">
        <v>-0.61217098738224895</v>
      </c>
      <c r="V1085" s="124">
        <v>0.67917867988975567</v>
      </c>
      <c r="W1085" s="46">
        <v>1.3048566405050868</v>
      </c>
    </row>
    <row r="1086" spans="1:23" ht="19">
      <c r="A1086" s="91">
        <v>84</v>
      </c>
      <c r="B1086" s="124">
        <v>0.74550986165552779</v>
      </c>
      <c r="C1086" s="124">
        <v>0.420129440226092</v>
      </c>
      <c r="D1086" s="124">
        <v>0.65885274951167938</v>
      </c>
      <c r="E1086" s="124">
        <v>0.50382554391366119</v>
      </c>
      <c r="F1086" s="124">
        <v>0.19918703045197805</v>
      </c>
      <c r="G1086" s="124">
        <v>0.63492549469353765</v>
      </c>
      <c r="H1086" s="124">
        <v>0.86419259129732429</v>
      </c>
      <c r="I1086" s="124">
        <v>0.84470792032338915</v>
      </c>
      <c r="J1086" s="124">
        <v>0.19181185317514626</v>
      </c>
      <c r="K1086" s="54">
        <v>0.64428519789041583</v>
      </c>
      <c r="M1086" s="47">
        <v>84</v>
      </c>
      <c r="N1086" s="124" cm="1">
        <f t="array" ref="N1086:W1086">(TRANSPOSE(MMULT(幕後結果!$AB$37:$AK$46, TRANSPOSE(N85:W85))))</f>
        <v>-1.0312095567216535</v>
      </c>
      <c r="O1086" s="124">
        <v>-2.2425185740994942</v>
      </c>
      <c r="P1086" s="124">
        <v>-0.61637148676019105</v>
      </c>
      <c r="Q1086" s="124">
        <v>-1.3137809221470067</v>
      </c>
      <c r="R1086" s="124">
        <v>0.5623142613371177</v>
      </c>
      <c r="S1086" s="124">
        <v>-1.7801611941099842</v>
      </c>
      <c r="T1086" s="124">
        <v>0.6564301450496427</v>
      </c>
      <c r="U1086" s="124">
        <v>-0.70630041907237673</v>
      </c>
      <c r="V1086" s="124">
        <v>-0.5607448795356994</v>
      </c>
      <c r="W1086" s="46">
        <v>-1.6812626600813254</v>
      </c>
    </row>
    <row r="1087" spans="1:23" ht="19">
      <c r="A1087" s="91">
        <v>85</v>
      </c>
      <c r="B1087" s="124">
        <v>1.8015334580885778E-2</v>
      </c>
      <c r="C1087" s="124">
        <v>0.38069580274854409</v>
      </c>
      <c r="D1087" s="124">
        <v>2.3619601359620823E-2</v>
      </c>
      <c r="E1087" s="124">
        <v>0.36918509760801022</v>
      </c>
      <c r="F1087" s="124">
        <v>0.5986191265705525</v>
      </c>
      <c r="G1087" s="124">
        <v>0.58718245915099332</v>
      </c>
      <c r="H1087" s="124">
        <v>0.96673581750476001</v>
      </c>
      <c r="I1087" s="124">
        <v>0.19534380392882889</v>
      </c>
      <c r="J1087" s="124">
        <v>0.88636718597867836</v>
      </c>
      <c r="K1087" s="54">
        <v>0.47878808048787547</v>
      </c>
      <c r="M1087" s="47">
        <v>85</v>
      </c>
      <c r="N1087" s="124" cm="1">
        <f t="array" ref="N1087:W1087">(TRANSPOSE(MMULT(幕後結果!$AB$37:$AK$46, TRANSPOSE(N86:W86))))</f>
        <v>-0.47564838733784992</v>
      </c>
      <c r="O1087" s="124">
        <v>-0.50348774545609432</v>
      </c>
      <c r="P1087" s="124">
        <v>0.69936289916844263</v>
      </c>
      <c r="Q1087" s="124">
        <v>-0.88128438427493949</v>
      </c>
      <c r="R1087" s="124">
        <v>1.392470407284685</v>
      </c>
      <c r="S1087" s="124">
        <v>-0.77361587141334986</v>
      </c>
      <c r="T1087" s="124">
        <v>0.79817128518193958</v>
      </c>
      <c r="U1087" s="124">
        <v>0.40719997036909167</v>
      </c>
      <c r="V1087" s="124">
        <v>1.1210575482110148</v>
      </c>
      <c r="W1087" s="46">
        <v>-0.82714025097345145</v>
      </c>
    </row>
    <row r="1088" spans="1:23" ht="19">
      <c r="A1088" s="91">
        <v>86</v>
      </c>
      <c r="B1088" s="124">
        <v>0.65595308092089555</v>
      </c>
      <c r="C1088" s="124">
        <v>0.65488579232890687</v>
      </c>
      <c r="D1088" s="124">
        <v>0.49744959842122816</v>
      </c>
      <c r="E1088" s="124">
        <v>0.76399976429169847</v>
      </c>
      <c r="F1088" s="124">
        <v>0.28013034412959703</v>
      </c>
      <c r="G1088" s="124">
        <v>8.3365225099307327E-2</v>
      </c>
      <c r="H1088" s="124">
        <v>0.50913096584238304</v>
      </c>
      <c r="I1088" s="124">
        <v>0.84640076675281328</v>
      </c>
      <c r="J1088" s="124">
        <v>0.59320357971928517</v>
      </c>
      <c r="K1088" s="54">
        <v>0.89593590642611853</v>
      </c>
      <c r="M1088" s="47">
        <v>86</v>
      </c>
      <c r="N1088" s="124" cm="1">
        <f t="array" ref="N1088:W1088">(TRANSPOSE(MMULT(幕後結果!$AB$37:$AK$46, TRANSPOSE(N87:W87))))</f>
        <v>0.43330929883362951</v>
      </c>
      <c r="O1088" s="124">
        <v>-3.0517542728450859</v>
      </c>
      <c r="P1088" s="124">
        <v>0.18486479548199064</v>
      </c>
      <c r="Q1088" s="124">
        <v>-0.88625654422351263</v>
      </c>
      <c r="R1088" s="124">
        <v>1.1632976070817951</v>
      </c>
      <c r="S1088" s="124">
        <v>-0.3883130467304487</v>
      </c>
      <c r="T1088" s="124">
        <v>0.70259387957186881</v>
      </c>
      <c r="U1088" s="124">
        <v>-4.8709610974924877E-2</v>
      </c>
      <c r="V1088" s="124">
        <v>-0.64441245040329698</v>
      </c>
      <c r="W1088" s="46">
        <v>0.69430603527986812</v>
      </c>
    </row>
    <row r="1089" spans="1:23" ht="19">
      <c r="A1089" s="91">
        <v>87</v>
      </c>
      <c r="B1089" s="124">
        <v>0.12680490074943962</v>
      </c>
      <c r="C1089" s="124">
        <v>0.62941720402064472</v>
      </c>
      <c r="D1089" s="124">
        <v>0.89191451407453948</v>
      </c>
      <c r="E1089" s="124">
        <v>0.40253332873276326</v>
      </c>
      <c r="F1089" s="124">
        <v>0.60054304250385493</v>
      </c>
      <c r="G1089" s="124">
        <v>0.25665072036780257</v>
      </c>
      <c r="H1089" s="124">
        <v>0.29088007406031746</v>
      </c>
      <c r="I1089" s="124">
        <v>0.75480288395682726</v>
      </c>
      <c r="J1089" s="124">
        <v>0.72417628874831474</v>
      </c>
      <c r="K1089" s="54">
        <v>0.87071246243047895</v>
      </c>
      <c r="M1089" s="47">
        <v>87</v>
      </c>
      <c r="N1089" s="124" cm="1">
        <f t="array" ref="N1089:W1089">(TRANSPOSE(MMULT(幕後結果!$AB$37:$AK$46, TRANSPOSE(N88:W88))))</f>
        <v>5.5767823622009646E-2</v>
      </c>
      <c r="O1089" s="124">
        <v>0.48074249824739201</v>
      </c>
      <c r="P1089" s="124">
        <v>0.10178940050413057</v>
      </c>
      <c r="Q1089" s="124">
        <v>0.11976556381838965</v>
      </c>
      <c r="R1089" s="124">
        <v>0.91914413591913635</v>
      </c>
      <c r="S1089" s="124">
        <v>-9.3845969863653789E-2</v>
      </c>
      <c r="T1089" s="124">
        <v>-5.0735379023469335E-2</v>
      </c>
      <c r="U1089" s="124">
        <v>-0.84211809021798034</v>
      </c>
      <c r="V1089" s="124">
        <v>-0.55345532081140369</v>
      </c>
      <c r="W1089" s="46">
        <v>-0.25904243355206941</v>
      </c>
    </row>
    <row r="1090" spans="1:23" ht="19">
      <c r="A1090" s="91">
        <v>88</v>
      </c>
      <c r="B1090" s="124">
        <v>0.60928652926937543</v>
      </c>
      <c r="C1090" s="124">
        <v>0.46147729983929531</v>
      </c>
      <c r="D1090" s="124">
        <v>0.64091876011588034</v>
      </c>
      <c r="E1090" s="124">
        <v>0.75456224273796169</v>
      </c>
      <c r="F1090" s="124">
        <v>9.3599694653740517E-2</v>
      </c>
      <c r="G1090" s="124">
        <v>0.1762549596452645</v>
      </c>
      <c r="H1090" s="124">
        <v>0.72906364959490855</v>
      </c>
      <c r="I1090" s="124">
        <v>3.6928080548260356E-2</v>
      </c>
      <c r="J1090" s="124">
        <v>0.56469040806692461</v>
      </c>
      <c r="K1090" s="54">
        <v>0.82912199936792597</v>
      </c>
      <c r="M1090" s="47">
        <v>88</v>
      </c>
      <c r="N1090" s="124" cm="1">
        <f t="array" ref="N1090:W1090">(TRANSPOSE(MMULT(幕後結果!$AB$37:$AK$46, TRANSPOSE(N89:W89))))</f>
        <v>0.10639181092250811</v>
      </c>
      <c r="O1090" s="124">
        <v>0.627875055724055</v>
      </c>
      <c r="P1090" s="124">
        <v>1.291542862046426</v>
      </c>
      <c r="Q1090" s="124">
        <v>0.48803221827000576</v>
      </c>
      <c r="R1090" s="124">
        <v>-1.7847963231071309</v>
      </c>
      <c r="S1090" s="124">
        <v>-0.89168284967288769</v>
      </c>
      <c r="T1090" s="124">
        <v>0.28266078670299744</v>
      </c>
      <c r="U1090" s="124">
        <v>-1.2715410205768769</v>
      </c>
      <c r="V1090" s="124">
        <v>2.5376101381871241E-2</v>
      </c>
      <c r="W1090" s="46">
        <v>-1.3899616091521834</v>
      </c>
    </row>
    <row r="1091" spans="1:23" ht="19">
      <c r="A1091" s="91">
        <v>89</v>
      </c>
      <c r="B1091" s="124">
        <v>0.17212695902613318</v>
      </c>
      <c r="C1091" s="124">
        <v>0.34660868002137812</v>
      </c>
      <c r="D1091" s="124">
        <v>0.61908759334067121</v>
      </c>
      <c r="E1091" s="124">
        <v>0.72360365678336858</v>
      </c>
      <c r="F1091" s="124">
        <v>0.58327551217058815</v>
      </c>
      <c r="G1091" s="124">
        <v>0.69533071322979656</v>
      </c>
      <c r="H1091" s="124">
        <v>0.13720980307242847</v>
      </c>
      <c r="I1091" s="124">
        <v>0.18598131645879667</v>
      </c>
      <c r="J1091" s="124">
        <v>0.64644618828628286</v>
      </c>
      <c r="K1091" s="54">
        <v>0.95229306500494371</v>
      </c>
      <c r="M1091" s="47">
        <v>89</v>
      </c>
      <c r="N1091" s="124" cm="1">
        <f t="array" ref="N1091:W1091">(TRANSPOSE(MMULT(幕後結果!$AB$37:$AK$46, TRANSPOSE(N90:W90))))</f>
        <v>-0.21257196217305124</v>
      </c>
      <c r="O1091" s="124">
        <v>2.1194672210273571</v>
      </c>
      <c r="P1091" s="124">
        <v>0.18680484090164423</v>
      </c>
      <c r="Q1091" s="124">
        <v>0.56973610259142327</v>
      </c>
      <c r="R1091" s="124">
        <v>0.45457682488002771</v>
      </c>
      <c r="S1091" s="124">
        <v>1.6574161738450304</v>
      </c>
      <c r="T1091" s="124">
        <v>-0.66909121967285223</v>
      </c>
      <c r="U1091" s="124">
        <v>-1.4440724210540907</v>
      </c>
      <c r="V1091" s="124">
        <v>0.46550693249318131</v>
      </c>
      <c r="W1091" s="46">
        <v>-0.36162675351577089</v>
      </c>
    </row>
    <row r="1092" spans="1:23" ht="19">
      <c r="A1092" s="91">
        <v>90</v>
      </c>
      <c r="B1092" s="124">
        <v>0.87695671502606554</v>
      </c>
      <c r="C1092" s="124">
        <v>9.7595963667193919E-2</v>
      </c>
      <c r="D1092" s="124">
        <v>0.45537808360820242</v>
      </c>
      <c r="E1092" s="124">
        <v>5.1970262563203695E-2</v>
      </c>
      <c r="F1092" s="124">
        <v>0.38840883369017698</v>
      </c>
      <c r="G1092" s="124">
        <v>0.67762231583553589</v>
      </c>
      <c r="H1092" s="124">
        <v>0.18832627927563772</v>
      </c>
      <c r="I1092" s="124">
        <v>0.58271410554291947</v>
      </c>
      <c r="J1092" s="124">
        <v>0.34499230211509668</v>
      </c>
      <c r="K1092" s="54">
        <v>0.58662491700490693</v>
      </c>
      <c r="M1092" s="47">
        <v>90</v>
      </c>
      <c r="N1092" s="124" cm="1">
        <f t="array" ref="N1092:W1092">(TRANSPOSE(MMULT(幕後結果!$AB$37:$AK$46, TRANSPOSE(N91:W91))))</f>
        <v>0.80430555011118299</v>
      </c>
      <c r="O1092" s="124">
        <v>0.99790926065440644</v>
      </c>
      <c r="P1092" s="124">
        <v>1.9878683084082374</v>
      </c>
      <c r="Q1092" s="124">
        <v>0.55943341925165091</v>
      </c>
      <c r="R1092" s="124">
        <v>-0.71584175176186271</v>
      </c>
      <c r="S1092" s="124">
        <v>0.13849049950988102</v>
      </c>
      <c r="T1092" s="124">
        <v>0.53862115464147031</v>
      </c>
      <c r="U1092" s="124">
        <v>1.5690596060656863</v>
      </c>
      <c r="V1092" s="124">
        <v>1.5911888210407756</v>
      </c>
      <c r="W1092" s="46">
        <v>-6.1279375024426153E-3</v>
      </c>
    </row>
    <row r="1093" spans="1:23" ht="19">
      <c r="A1093" s="91">
        <v>91</v>
      </c>
      <c r="B1093" s="124">
        <v>5.2325021887545287E-2</v>
      </c>
      <c r="C1093" s="124">
        <v>0.81142661051713438</v>
      </c>
      <c r="D1093" s="124">
        <v>0.91915445463862255</v>
      </c>
      <c r="E1093" s="124">
        <v>0.1194566438147171</v>
      </c>
      <c r="F1093" s="124">
        <v>0.48704722207240692</v>
      </c>
      <c r="G1093" s="124">
        <v>0.89267231394285051</v>
      </c>
      <c r="H1093" s="124">
        <v>0.70433227867664572</v>
      </c>
      <c r="I1093" s="124">
        <v>0.62692745024822072</v>
      </c>
      <c r="J1093" s="124">
        <v>0.51655614012169093</v>
      </c>
      <c r="K1093" s="54">
        <v>0.70048253218370249</v>
      </c>
      <c r="M1093" s="47">
        <v>91</v>
      </c>
      <c r="N1093" s="124" cm="1">
        <f t="array" ref="N1093:W1093">(TRANSPOSE(MMULT(幕後結果!$AB$37:$AK$46, TRANSPOSE(N92:W92))))</f>
        <v>1.2442699620750568</v>
      </c>
      <c r="O1093" s="124">
        <v>1.3572245488903776</v>
      </c>
      <c r="P1093" s="124">
        <v>-0.95464776278666974</v>
      </c>
      <c r="Q1093" s="124">
        <v>0.20842917535949246</v>
      </c>
      <c r="R1093" s="124">
        <v>1.5431142870094137</v>
      </c>
      <c r="S1093" s="124">
        <v>1.3323579167081783</v>
      </c>
      <c r="T1093" s="124">
        <v>0.3306402975778735</v>
      </c>
      <c r="U1093" s="124">
        <v>-0.39459309387932706</v>
      </c>
      <c r="V1093" s="124">
        <v>0.33070165028304749</v>
      </c>
      <c r="W1093" s="46">
        <v>1.0780475040064634</v>
      </c>
    </row>
    <row r="1094" spans="1:23" ht="19">
      <c r="A1094" s="91">
        <v>92</v>
      </c>
      <c r="B1094" s="124">
        <v>4.1859843729668889E-2</v>
      </c>
      <c r="C1094" s="124">
        <v>0.70775188239081577</v>
      </c>
      <c r="D1094" s="124">
        <v>2.6178066457486437E-2</v>
      </c>
      <c r="E1094" s="124">
        <v>0.79438582688143922</v>
      </c>
      <c r="F1094" s="124">
        <v>5.3391832866870992E-2</v>
      </c>
      <c r="G1094" s="124">
        <v>0.92366239269533112</v>
      </c>
      <c r="H1094" s="124">
        <v>0.26664471141887014</v>
      </c>
      <c r="I1094" s="124">
        <v>0.62277470265373247</v>
      </c>
      <c r="J1094" s="124">
        <v>0.62129274760161723</v>
      </c>
      <c r="K1094" s="54">
        <v>0.92079474182242516</v>
      </c>
      <c r="M1094" s="47">
        <v>92</v>
      </c>
      <c r="N1094" s="124" cm="1">
        <f t="array" ref="N1094:W1094">(TRANSPOSE(MMULT(幕後結果!$AB$37:$AK$46, TRANSPOSE(N93:W93))))</f>
        <v>1.5649440203208698</v>
      </c>
      <c r="O1094" s="124">
        <v>-1.5395669494647546</v>
      </c>
      <c r="P1094" s="124">
        <v>-0.18577551433224393</v>
      </c>
      <c r="Q1094" s="124">
        <v>-2.0430794296132699</v>
      </c>
      <c r="R1094" s="124">
        <v>-0.66942376198126441</v>
      </c>
      <c r="S1094" s="124">
        <v>-1.9134680112194782</v>
      </c>
      <c r="T1094" s="124">
        <v>-0.4808320662864124</v>
      </c>
      <c r="U1094" s="124">
        <v>-0.1029869417771142</v>
      </c>
      <c r="V1094" s="124">
        <v>-0.41010114077215964</v>
      </c>
      <c r="W1094" s="46">
        <v>-0.35752375565731809</v>
      </c>
    </row>
    <row r="1095" spans="1:23" ht="19">
      <c r="A1095" s="91">
        <v>93</v>
      </c>
      <c r="B1095" s="124">
        <v>0.16440626106978717</v>
      </c>
      <c r="C1095" s="124">
        <v>0.59966478037104776</v>
      </c>
      <c r="D1095" s="124">
        <v>0.79590276346779421</v>
      </c>
      <c r="E1095" s="124">
        <v>0.28383485306770861</v>
      </c>
      <c r="F1095" s="124">
        <v>0.98632268954218727</v>
      </c>
      <c r="G1095" s="124">
        <v>0.1394523099936722</v>
      </c>
      <c r="H1095" s="124">
        <v>0.49742122741596639</v>
      </c>
      <c r="I1095" s="124">
        <v>0.58427346236207334</v>
      </c>
      <c r="J1095" s="124">
        <v>0.76597660720845795</v>
      </c>
      <c r="K1095" s="54">
        <v>0.229862283404908</v>
      </c>
      <c r="M1095" s="47">
        <v>93</v>
      </c>
      <c r="N1095" s="124" cm="1">
        <f t="array" ref="N1095:W1095">(TRANSPOSE(MMULT(幕後結果!$AB$37:$AK$46, TRANSPOSE(N94:W94))))</f>
        <v>-0.95105460422317856</v>
      </c>
      <c r="O1095" s="124">
        <v>0.29234261700029329</v>
      </c>
      <c r="P1095" s="124">
        <v>-1.6688756457079923</v>
      </c>
      <c r="Q1095" s="124">
        <v>-2.9090875253652491</v>
      </c>
      <c r="R1095" s="124">
        <v>-0.34662928649837482</v>
      </c>
      <c r="S1095" s="124">
        <v>-1.8762358151979264</v>
      </c>
      <c r="T1095" s="124">
        <v>0.31469846035089288</v>
      </c>
      <c r="U1095" s="124">
        <v>-0.37172412388202819</v>
      </c>
      <c r="V1095" s="124">
        <v>0.49777059362366199</v>
      </c>
      <c r="W1095" s="46">
        <v>0.21453510285801025</v>
      </c>
    </row>
    <row r="1096" spans="1:23" ht="19">
      <c r="A1096" s="91">
        <v>94</v>
      </c>
      <c r="B1096" s="124">
        <v>0.54562704440400189</v>
      </c>
      <c r="C1096" s="124">
        <v>0.79713334780104095</v>
      </c>
      <c r="D1096" s="124">
        <v>0.76050247024294593</v>
      </c>
      <c r="E1096" s="124">
        <v>0.33493821881813068</v>
      </c>
      <c r="F1096" s="124">
        <v>0.22332091893825279</v>
      </c>
      <c r="G1096" s="124">
        <v>0.95769879035405325</v>
      </c>
      <c r="H1096" s="124">
        <v>0.83949930353284463</v>
      </c>
      <c r="I1096" s="124">
        <v>0.84999211441008282</v>
      </c>
      <c r="J1096" s="124">
        <v>0.66022391015990656</v>
      </c>
      <c r="K1096" s="54">
        <v>0.34396073251108961</v>
      </c>
      <c r="M1096" s="47">
        <v>94</v>
      </c>
      <c r="N1096" s="124" cm="1">
        <f t="array" ref="N1096:W1096">(TRANSPOSE(MMULT(幕後結果!$AB$37:$AK$46, TRANSPOSE(N95:W95))))</f>
        <v>0.76509833454616449</v>
      </c>
      <c r="O1096" s="124">
        <v>1.4156641824730276</v>
      </c>
      <c r="P1096" s="124">
        <v>4.2790770577967874E-3</v>
      </c>
      <c r="Q1096" s="124">
        <v>1.2509571283276917</v>
      </c>
      <c r="R1096" s="124">
        <v>0.2408994488200146</v>
      </c>
      <c r="S1096" s="124">
        <v>1.675970871155952</v>
      </c>
      <c r="T1096" s="124">
        <v>6.6695285176795113E-2</v>
      </c>
      <c r="U1096" s="124">
        <v>-1.1916025492796622</v>
      </c>
      <c r="V1096" s="124">
        <v>0.83258423788827218</v>
      </c>
      <c r="W1096" s="46">
        <v>0.91142658859683234</v>
      </c>
    </row>
    <row r="1097" spans="1:23" ht="19">
      <c r="A1097" s="91">
        <v>95</v>
      </c>
      <c r="B1097" s="124">
        <v>0.34515638176360786</v>
      </c>
      <c r="C1097" s="124">
        <v>0.40569945229744508</v>
      </c>
      <c r="D1097" s="124">
        <v>2.3058140184277098E-2</v>
      </c>
      <c r="E1097" s="124">
        <v>0.72637010375023836</v>
      </c>
      <c r="F1097" s="124">
        <v>0.72724180164868435</v>
      </c>
      <c r="G1097" s="124">
        <v>0.76830131308580474</v>
      </c>
      <c r="H1097" s="124">
        <v>0.76963833508531976</v>
      </c>
      <c r="I1097" s="124">
        <v>0.31158264067855623</v>
      </c>
      <c r="J1097" s="124">
        <v>0.87607634910397314</v>
      </c>
      <c r="K1097" s="54">
        <v>0.16279256565699285</v>
      </c>
      <c r="M1097" s="47">
        <v>95</v>
      </c>
      <c r="N1097" s="124" cm="1">
        <f t="array" ref="N1097:W1097">(TRANSPOSE(MMULT(幕後結果!$AB$37:$AK$46, TRANSPOSE(N96:W96))))</f>
        <v>1.0514837842565468</v>
      </c>
      <c r="O1097" s="124">
        <v>-1.7060791249217355</v>
      </c>
      <c r="P1097" s="124">
        <v>0.15576685109406929</v>
      </c>
      <c r="Q1097" s="124">
        <v>-1.2479557209190872</v>
      </c>
      <c r="R1097" s="124">
        <v>-1.8368278208503717</v>
      </c>
      <c r="S1097" s="124">
        <v>-2.9928810834022324E-3</v>
      </c>
      <c r="T1097" s="124">
        <v>0.14359707437965596</v>
      </c>
      <c r="U1097" s="124">
        <v>1.1940266461846345</v>
      </c>
      <c r="V1097" s="124">
        <v>3.3472676463055351E-2</v>
      </c>
      <c r="W1097" s="46">
        <v>-0.18844765035671701</v>
      </c>
    </row>
    <row r="1098" spans="1:23" ht="19">
      <c r="A1098" s="91">
        <v>96</v>
      </c>
      <c r="B1098" s="124">
        <v>0.37943105050186898</v>
      </c>
      <c r="C1098" s="124">
        <v>0.81388181043532004</v>
      </c>
      <c r="D1098" s="124">
        <v>0.82462767642439494</v>
      </c>
      <c r="E1098" s="124">
        <v>0.72414192892506235</v>
      </c>
      <c r="F1098" s="124">
        <v>7.9644832341352334E-2</v>
      </c>
      <c r="G1098" s="124">
        <v>0.87285512013175581</v>
      </c>
      <c r="H1098" s="124">
        <v>0.14544083452327694</v>
      </c>
      <c r="I1098" s="124">
        <v>0.97421536233288775</v>
      </c>
      <c r="J1098" s="124">
        <v>0.27719897040853758</v>
      </c>
      <c r="K1098" s="54">
        <v>0.69944989414913805</v>
      </c>
      <c r="M1098" s="47">
        <v>96</v>
      </c>
      <c r="N1098" s="124" cm="1">
        <f t="array" ref="N1098:W1098">(TRANSPOSE(MMULT(幕後結果!$AB$37:$AK$46, TRANSPOSE(N97:W97))))</f>
        <v>-0.47931156755821258</v>
      </c>
      <c r="O1098" s="124">
        <v>-1.2000085369562106</v>
      </c>
      <c r="P1098" s="124">
        <v>-1.4408632956886782</v>
      </c>
      <c r="Q1098" s="124">
        <v>-1.2568149936243473</v>
      </c>
      <c r="R1098" s="124">
        <v>-1.2612193130863281</v>
      </c>
      <c r="S1098" s="124">
        <v>2.744337887834547E-2</v>
      </c>
      <c r="T1098" s="124">
        <v>0.40571432931375212</v>
      </c>
      <c r="U1098" s="124">
        <v>-6.5570889781296465E-2</v>
      </c>
      <c r="V1098" s="124">
        <v>-0.40873052075371269</v>
      </c>
      <c r="W1098" s="46">
        <v>6.5908026470178349E-2</v>
      </c>
    </row>
    <row r="1099" spans="1:23" ht="19">
      <c r="A1099" s="91">
        <v>97</v>
      </c>
      <c r="B1099" s="124">
        <v>0.65594602066491747</v>
      </c>
      <c r="C1099" s="124">
        <v>9.30417713553644E-3</v>
      </c>
      <c r="D1099" s="124">
        <v>0.61097207208207305</v>
      </c>
      <c r="E1099" s="124">
        <v>4.9484481255246848E-2</v>
      </c>
      <c r="F1099" s="124">
        <v>8.2380475225747318E-2</v>
      </c>
      <c r="G1099" s="124">
        <v>0.98327206389318156</v>
      </c>
      <c r="H1099" s="124">
        <v>2.4275806095574781E-2</v>
      </c>
      <c r="I1099" s="124">
        <v>0.63374347128266018</v>
      </c>
      <c r="J1099" s="124">
        <v>0.4457551899368144</v>
      </c>
      <c r="K1099" s="54">
        <v>8.6054700178617605E-2</v>
      </c>
      <c r="M1099" s="47">
        <v>97</v>
      </c>
      <c r="N1099" s="124" cm="1">
        <f t="array" ref="N1099:W1099">(TRANSPOSE(MMULT(幕後結果!$AB$37:$AK$46, TRANSPOSE(N98:W98))))</f>
        <v>0.55919527883050069</v>
      </c>
      <c r="O1099" s="124">
        <v>-0.16351447091726537</v>
      </c>
      <c r="P1099" s="124">
        <v>-0.12379339113891719</v>
      </c>
      <c r="Q1099" s="124">
        <v>-0.67978504939545736</v>
      </c>
      <c r="R1099" s="124">
        <v>-0.48623811924264249</v>
      </c>
      <c r="S1099" s="124">
        <v>0.4701350207239024</v>
      </c>
      <c r="T1099" s="124">
        <v>1.3389560769894204</v>
      </c>
      <c r="U1099" s="124">
        <v>1.6492410771790831</v>
      </c>
      <c r="V1099" s="124">
        <v>1.6454166310639708</v>
      </c>
      <c r="W1099" s="46">
        <v>0.8831410254744203</v>
      </c>
    </row>
    <row r="1100" spans="1:23" ht="19">
      <c r="A1100" s="91">
        <v>98</v>
      </c>
      <c r="B1100" s="124">
        <v>0.54100247405975477</v>
      </c>
      <c r="C1100" s="124">
        <v>0.81638358019382085</v>
      </c>
      <c r="D1100" s="124">
        <v>0.9360275053203182</v>
      </c>
      <c r="E1100" s="124">
        <v>0.36171417522503102</v>
      </c>
      <c r="F1100" s="124">
        <v>0.61968437510633545</v>
      </c>
      <c r="G1100" s="124">
        <v>0.78117643998394826</v>
      </c>
      <c r="H1100" s="124">
        <v>0.98201067645938456</v>
      </c>
      <c r="I1100" s="124">
        <v>0.35342727400667595</v>
      </c>
      <c r="J1100" s="124">
        <v>0.29619659196620951</v>
      </c>
      <c r="K1100" s="54">
        <v>0.66899157559168954</v>
      </c>
      <c r="M1100" s="47">
        <v>98</v>
      </c>
      <c r="N1100" s="124" cm="1">
        <f t="array" ref="N1100:W1100">(TRANSPOSE(MMULT(幕後結果!$AB$37:$AK$46, TRANSPOSE(N99:W99))))</f>
        <v>-0.37696688421760871</v>
      </c>
      <c r="O1100" s="124">
        <v>-0.49635527033005178</v>
      </c>
      <c r="P1100" s="124">
        <v>-0.4808807340514597</v>
      </c>
      <c r="Q1100" s="124">
        <v>-0.1030117311755735</v>
      </c>
      <c r="R1100" s="124">
        <v>-0.18174723628434364</v>
      </c>
      <c r="S1100" s="124">
        <v>-1.3838694045513482</v>
      </c>
      <c r="T1100" s="124">
        <v>-0.23679154066852509</v>
      </c>
      <c r="U1100" s="124">
        <v>-1.9579116314017797</v>
      </c>
      <c r="V1100" s="124">
        <v>-1.1550743315070178</v>
      </c>
      <c r="W1100" s="46">
        <v>-1.7979982062574877</v>
      </c>
    </row>
    <row r="1101" spans="1:23" ht="19">
      <c r="A1101" s="91">
        <v>99</v>
      </c>
      <c r="B1101" s="124">
        <v>0.17660745520218657</v>
      </c>
      <c r="C1101" s="124">
        <v>1.6538481943235928E-2</v>
      </c>
      <c r="D1101" s="124">
        <v>0.49700681589567974</v>
      </c>
      <c r="E1101" s="124">
        <v>0.61538506208189347</v>
      </c>
      <c r="F1101" s="124">
        <v>8.8695367430025041E-3</v>
      </c>
      <c r="G1101" s="124">
        <v>0.62366750985801822</v>
      </c>
      <c r="H1101" s="124">
        <v>0.72473782743683568</v>
      </c>
      <c r="I1101" s="124">
        <v>0.18317229346820318</v>
      </c>
      <c r="J1101" s="124">
        <v>7.3001388108433929E-2</v>
      </c>
      <c r="K1101" s="54">
        <v>0.78511620733098719</v>
      </c>
      <c r="M1101" s="47">
        <v>99</v>
      </c>
      <c r="N1101" s="124" cm="1">
        <f t="array" ref="N1101:W1101">(TRANSPOSE(MMULT(幕後結果!$AB$37:$AK$46, TRANSPOSE(N100:W100))))</f>
        <v>-0.70548999246398636</v>
      </c>
      <c r="O1101" s="124">
        <v>-1.3523023752048071</v>
      </c>
      <c r="P1101" s="124">
        <v>0.89015126694289415</v>
      </c>
      <c r="Q1101" s="124">
        <v>0.45348001196818077</v>
      </c>
      <c r="R1101" s="124">
        <v>0.33699731154019485</v>
      </c>
      <c r="S1101" s="124">
        <v>-0.5737565723510295</v>
      </c>
      <c r="T1101" s="124">
        <v>0.55952599382806401</v>
      </c>
      <c r="U1101" s="124">
        <v>0.91304894081179699</v>
      </c>
      <c r="V1101" s="124">
        <v>0.77411281873856952</v>
      </c>
      <c r="W1101" s="46">
        <v>-0.51406043067240415</v>
      </c>
    </row>
    <row r="1102" spans="1:23" ht="19">
      <c r="A1102" s="91">
        <v>100</v>
      </c>
      <c r="B1102" s="124">
        <v>0.52679629009327145</v>
      </c>
      <c r="C1102" s="124">
        <v>0.44176529877152038</v>
      </c>
      <c r="D1102" s="124">
        <v>7.6752711057932244E-2</v>
      </c>
      <c r="E1102" s="124">
        <v>0.87364447043789273</v>
      </c>
      <c r="F1102" s="124">
        <v>0.45803327291244322</v>
      </c>
      <c r="G1102" s="124">
        <v>0.78394735026417295</v>
      </c>
      <c r="H1102" s="124">
        <v>0.95870799726306299</v>
      </c>
      <c r="I1102" s="124">
        <v>0.86514696175454153</v>
      </c>
      <c r="J1102" s="124">
        <v>0.62712748990487621</v>
      </c>
      <c r="K1102" s="54">
        <v>0.30198521793186317</v>
      </c>
      <c r="M1102" s="47">
        <v>100</v>
      </c>
      <c r="N1102" s="124" cm="1">
        <f t="array" ref="N1102:W1102">(TRANSPOSE(MMULT(幕後結果!$AB$37:$AK$46, TRANSPOSE(N101:W101))))</f>
        <v>-1.4988588772211291</v>
      </c>
      <c r="O1102" s="124">
        <v>1.5950393612305545</v>
      </c>
      <c r="P1102" s="124">
        <v>-0.73698186429831347</v>
      </c>
      <c r="Q1102" s="124">
        <v>-0.66245440389170618</v>
      </c>
      <c r="R1102" s="124">
        <v>0.35405912714139637</v>
      </c>
      <c r="S1102" s="124">
        <v>-0.39701246355468595</v>
      </c>
      <c r="T1102" s="124">
        <v>0.35482321131192662</v>
      </c>
      <c r="U1102" s="124">
        <v>-0.17972120618094506</v>
      </c>
      <c r="V1102" s="124">
        <v>-0.45087875450421733</v>
      </c>
      <c r="W1102" s="46">
        <v>-1.2590027775310817</v>
      </c>
    </row>
    <row r="1103" spans="1:23" ht="19">
      <c r="A1103" s="91">
        <v>101</v>
      </c>
      <c r="B1103" s="124">
        <v>0.51857066878406166</v>
      </c>
      <c r="C1103" s="124">
        <v>2.2071694402880704E-2</v>
      </c>
      <c r="D1103" s="124">
        <v>0.97638846178997007</v>
      </c>
      <c r="E1103" s="124">
        <v>0.63419208350737155</v>
      </c>
      <c r="F1103" s="124">
        <v>0.94373097070654288</v>
      </c>
      <c r="G1103" s="124">
        <v>1.6110130323482741E-2</v>
      </c>
      <c r="H1103" s="124">
        <v>0.78404673858448093</v>
      </c>
      <c r="I1103" s="124">
        <v>0.51489727861544599</v>
      </c>
      <c r="J1103" s="124">
        <v>4.1791626974357898E-2</v>
      </c>
      <c r="K1103" s="54">
        <v>0.15632484684318126</v>
      </c>
      <c r="M1103" s="47">
        <v>101</v>
      </c>
      <c r="N1103" s="124" cm="1">
        <f t="array" ref="N1103:W1103">(TRANSPOSE(MMULT(幕後結果!$AB$37:$AK$46, TRANSPOSE(N102:W102))))</f>
        <v>1.0518206263247298</v>
      </c>
      <c r="O1103" s="124">
        <v>1.5157569938125155</v>
      </c>
      <c r="P1103" s="124">
        <v>1.184953959792538</v>
      </c>
      <c r="Q1103" s="124">
        <v>0.21118436321051831</v>
      </c>
      <c r="R1103" s="124">
        <v>-0.52940275091049893</v>
      </c>
      <c r="S1103" s="124">
        <v>0.80892769230394357</v>
      </c>
      <c r="T1103" s="124">
        <v>-0.46822123841002494</v>
      </c>
      <c r="U1103" s="124">
        <v>3.1714734997533522E-2</v>
      </c>
      <c r="V1103" s="124">
        <v>1.5495367538349074</v>
      </c>
      <c r="W1103" s="46">
        <v>0.78196770895727785</v>
      </c>
    </row>
    <row r="1104" spans="1:23" ht="19">
      <c r="A1104" s="91">
        <v>102</v>
      </c>
      <c r="B1104" s="124">
        <v>4.4432039527902312E-2</v>
      </c>
      <c r="C1104" s="124">
        <v>0.85743507744111236</v>
      </c>
      <c r="D1104" s="124">
        <v>0.96716275971348464</v>
      </c>
      <c r="E1104" s="124">
        <v>0.49077213194940916</v>
      </c>
      <c r="F1104" s="124">
        <v>0.96877501134218935</v>
      </c>
      <c r="G1104" s="124">
        <v>0.53095503389080467</v>
      </c>
      <c r="H1104" s="124">
        <v>0.87405565019977183</v>
      </c>
      <c r="I1104" s="124">
        <v>5.7824380480012927E-2</v>
      </c>
      <c r="J1104" s="124">
        <v>0.5255584197249954</v>
      </c>
      <c r="K1104" s="54">
        <v>0.79225042576591065</v>
      </c>
      <c r="M1104" s="47">
        <v>102</v>
      </c>
      <c r="N1104" s="124" cm="1">
        <f t="array" ref="N1104:W1104">(TRANSPOSE(MMULT(幕後結果!$AB$37:$AK$46, TRANSPOSE(N103:W103))))</f>
        <v>0.60911795753055686</v>
      </c>
      <c r="O1104" s="124">
        <v>-0.74433124138118079</v>
      </c>
      <c r="P1104" s="124">
        <v>-0.85186558059517381</v>
      </c>
      <c r="Q1104" s="124">
        <v>-0.2982365680189395</v>
      </c>
      <c r="R1104" s="124">
        <v>-0.80649532306961291</v>
      </c>
      <c r="S1104" s="124">
        <v>-1.7385369343417367</v>
      </c>
      <c r="T1104" s="124">
        <v>0.75946952132332113</v>
      </c>
      <c r="U1104" s="124">
        <v>-9.4328678003766153E-2</v>
      </c>
      <c r="V1104" s="124">
        <v>-1.032283338813673</v>
      </c>
      <c r="W1104" s="46">
        <v>-1.4107669162892504</v>
      </c>
    </row>
    <row r="1105" spans="1:23" ht="19">
      <c r="A1105" s="91">
        <v>103</v>
      </c>
      <c r="B1105" s="124">
        <v>0.22042228300283395</v>
      </c>
      <c r="C1105" s="124">
        <v>0.9583034457150057</v>
      </c>
      <c r="D1105" s="124">
        <v>0.78093647681949618</v>
      </c>
      <c r="E1105" s="124">
        <v>0.75433854735316919</v>
      </c>
      <c r="F1105" s="124">
        <v>0.66816226362570497</v>
      </c>
      <c r="G1105" s="124">
        <v>0.59472916035873435</v>
      </c>
      <c r="H1105" s="124">
        <v>0.17189107562200356</v>
      </c>
      <c r="I1105" s="124">
        <v>0.14408407466404549</v>
      </c>
      <c r="J1105" s="124">
        <v>0.15019904850462784</v>
      </c>
      <c r="K1105" s="54">
        <v>0.37389329324204734</v>
      </c>
      <c r="M1105" s="47">
        <v>103</v>
      </c>
      <c r="N1105" s="124" cm="1">
        <f t="array" ref="N1105:W1105">(TRANSPOSE(MMULT(幕後結果!$AB$37:$AK$46, TRANSPOSE(N104:W104))))</f>
        <v>1.1762470152036819</v>
      </c>
      <c r="O1105" s="124">
        <v>0.90054024115126285</v>
      </c>
      <c r="P1105" s="124">
        <v>-0.48256327074949151</v>
      </c>
      <c r="Q1105" s="124">
        <v>-1.0258650249819317</v>
      </c>
      <c r="R1105" s="124">
        <v>-1.6031224922215337</v>
      </c>
      <c r="S1105" s="124">
        <v>-0.47505501871194139</v>
      </c>
      <c r="T1105" s="124">
        <v>-1.1714285774449107</v>
      </c>
      <c r="U1105" s="124">
        <v>1.4758866495945384</v>
      </c>
      <c r="V1105" s="124">
        <v>0.25274949824618181</v>
      </c>
      <c r="W1105" s="46">
        <v>-0.18909359503841933</v>
      </c>
    </row>
    <row r="1106" spans="1:23" ht="19">
      <c r="A1106" s="91">
        <v>104</v>
      </c>
      <c r="B1106" s="124">
        <v>0.46550429763707291</v>
      </c>
      <c r="C1106" s="124">
        <v>0.91142509796287663</v>
      </c>
      <c r="D1106" s="124">
        <v>0.53838086943809271</v>
      </c>
      <c r="E1106" s="124">
        <v>0.75824429981230113</v>
      </c>
      <c r="F1106" s="124">
        <v>0.52848693839130889</v>
      </c>
      <c r="G1106" s="124">
        <v>0.39812088018983083</v>
      </c>
      <c r="H1106" s="124">
        <v>0.63156630470782926</v>
      </c>
      <c r="I1106" s="124">
        <v>0.72529258820753606</v>
      </c>
      <c r="J1106" s="124">
        <v>1.1922679586628071E-2</v>
      </c>
      <c r="K1106" s="54">
        <v>0.29694411577503277</v>
      </c>
      <c r="M1106" s="47">
        <v>104</v>
      </c>
      <c r="N1106" s="124" cm="1">
        <f t="array" ref="N1106:W1106">(TRANSPOSE(MMULT(幕後結果!$AB$37:$AK$46, TRANSPOSE(N105:W105))))</f>
        <v>-0.57405637643196161</v>
      </c>
      <c r="O1106" s="124">
        <v>0.54276044289203618</v>
      </c>
      <c r="P1106" s="124">
        <v>-0.43971886703285445</v>
      </c>
      <c r="Q1106" s="124">
        <v>3.5001314498412615E-2</v>
      </c>
      <c r="R1106" s="124">
        <v>0.75348152369268095</v>
      </c>
      <c r="S1106" s="124">
        <v>0.10581042192568627</v>
      </c>
      <c r="T1106" s="124">
        <v>-1.7330298643171933</v>
      </c>
      <c r="U1106" s="124">
        <v>-0.37049864969766377</v>
      </c>
      <c r="V1106" s="124">
        <v>0.46402622819706257</v>
      </c>
      <c r="W1106" s="46">
        <v>0.42911317792679193</v>
      </c>
    </row>
    <row r="1107" spans="1:23" ht="19">
      <c r="A1107" s="91">
        <v>105</v>
      </c>
      <c r="B1107" s="124">
        <v>0.13561184467810783</v>
      </c>
      <c r="C1107" s="124">
        <v>0.71596790764261886</v>
      </c>
      <c r="D1107" s="124">
        <v>0.96576938638330945</v>
      </c>
      <c r="E1107" s="124">
        <v>0.43081298774174104</v>
      </c>
      <c r="F1107" s="124">
        <v>0.8332865902363551</v>
      </c>
      <c r="G1107" s="124">
        <v>0.90671577331011144</v>
      </c>
      <c r="H1107" s="124">
        <v>3.547389364303899E-2</v>
      </c>
      <c r="I1107" s="124">
        <v>0.61360469337192991</v>
      </c>
      <c r="J1107" s="124">
        <v>0.64315840798831569</v>
      </c>
      <c r="K1107" s="54">
        <v>0.59817112223929358</v>
      </c>
      <c r="M1107" s="47">
        <v>105</v>
      </c>
      <c r="N1107" s="124" cm="1">
        <f t="array" ref="N1107:W1107">(TRANSPOSE(MMULT(幕後結果!$AB$37:$AK$46, TRANSPOSE(N106:W106))))</f>
        <v>-0.91276989428001876</v>
      </c>
      <c r="O1107" s="124">
        <v>-0.43373638567879785</v>
      </c>
      <c r="P1107" s="124">
        <v>-0.41395444356592898</v>
      </c>
      <c r="Q1107" s="124">
        <v>-0.22383692193297877</v>
      </c>
      <c r="R1107" s="124">
        <v>-0.49886928783617146</v>
      </c>
      <c r="S1107" s="124">
        <v>9.7684369247512948E-2</v>
      </c>
      <c r="T1107" s="124">
        <v>-0.77075944649804917</v>
      </c>
      <c r="U1107" s="124">
        <v>-0.65426504191926349</v>
      </c>
      <c r="V1107" s="124">
        <v>0.54185845168776803</v>
      </c>
      <c r="W1107" s="46">
        <v>-2.3583443441646812E-2</v>
      </c>
    </row>
    <row r="1108" spans="1:23" ht="19">
      <c r="A1108" s="91">
        <v>106</v>
      </c>
      <c r="B1108" s="124">
        <v>0.34629435843991518</v>
      </c>
      <c r="C1108" s="124">
        <v>0.23606073318344012</v>
      </c>
      <c r="D1108" s="124">
        <v>0.38455382636754654</v>
      </c>
      <c r="E1108" s="124">
        <v>0.78155660106037983</v>
      </c>
      <c r="F1108" s="124">
        <v>4.5730263799531157E-2</v>
      </c>
      <c r="G1108" s="124">
        <v>0.35571771778777039</v>
      </c>
      <c r="H1108" s="124">
        <v>0.9575984023331694</v>
      </c>
      <c r="I1108" s="124">
        <v>0.54966892806784351</v>
      </c>
      <c r="J1108" s="124">
        <v>0.71158668661729929</v>
      </c>
      <c r="K1108" s="54">
        <v>0.97358173706201456</v>
      </c>
      <c r="M1108" s="47">
        <v>106</v>
      </c>
      <c r="N1108" s="124" cm="1">
        <f t="array" ref="N1108:W1108">(TRANSPOSE(MMULT(幕後結果!$AB$37:$AK$46, TRANSPOSE(N107:W107))))</f>
        <v>1.3536204905042415</v>
      </c>
      <c r="O1108" s="124">
        <v>0.964538882372171</v>
      </c>
      <c r="P1108" s="124">
        <v>8.2825887954942001E-2</v>
      </c>
      <c r="Q1108" s="124">
        <v>-1.1878520702214421</v>
      </c>
      <c r="R1108" s="124">
        <v>-0.47098686136902973</v>
      </c>
      <c r="S1108" s="124">
        <v>-0.54676615923492622</v>
      </c>
      <c r="T1108" s="124">
        <v>0.8569169449461489</v>
      </c>
      <c r="U1108" s="124">
        <v>0.82163255387459366</v>
      </c>
      <c r="V1108" s="124">
        <v>2.0576971002588724</v>
      </c>
      <c r="W1108" s="46">
        <v>1.5458694078707551</v>
      </c>
    </row>
    <row r="1109" spans="1:23" ht="19">
      <c r="A1109" s="91">
        <v>107</v>
      </c>
      <c r="B1109" s="124">
        <v>0.83467820294196438</v>
      </c>
      <c r="C1109" s="124">
        <v>0.27532095933366185</v>
      </c>
      <c r="D1109" s="124">
        <v>0.94889335674905673</v>
      </c>
      <c r="E1109" s="124">
        <v>0.51679672301672652</v>
      </c>
      <c r="F1109" s="124">
        <v>0.40400357425291533</v>
      </c>
      <c r="G1109" s="124">
        <v>0.91658175911823947</v>
      </c>
      <c r="H1109" s="124">
        <v>0.20164994711696016</v>
      </c>
      <c r="I1109" s="124">
        <v>0.77742643760358443</v>
      </c>
      <c r="J1109" s="124">
        <v>0.97910420973508905</v>
      </c>
      <c r="K1109" s="54">
        <v>0.25166157533425504</v>
      </c>
      <c r="M1109" s="47">
        <v>107</v>
      </c>
      <c r="N1109" s="124" cm="1">
        <f t="array" ref="N1109:W1109">(TRANSPOSE(MMULT(幕後結果!$AB$37:$AK$46, TRANSPOSE(N108:W108))))</f>
        <v>1.3640484693181101</v>
      </c>
      <c r="O1109" s="124">
        <v>-0.64851742901641429</v>
      </c>
      <c r="P1109" s="124">
        <v>-0.44251529157481123</v>
      </c>
      <c r="Q1109" s="124">
        <v>0.5925573939184956</v>
      </c>
      <c r="R1109" s="124">
        <v>1.386768518615084</v>
      </c>
      <c r="S1109" s="124">
        <v>-8.9733195121980747E-2</v>
      </c>
      <c r="T1109" s="124">
        <v>1.5409794316425522</v>
      </c>
      <c r="U1109" s="124">
        <v>2.3218341018413411</v>
      </c>
      <c r="V1109" s="124">
        <v>1.4525664559557518</v>
      </c>
      <c r="W1109" s="46">
        <v>0.64058968247855119</v>
      </c>
    </row>
    <row r="1110" spans="1:23" ht="19">
      <c r="A1110" s="91">
        <v>108</v>
      </c>
      <c r="B1110" s="124">
        <v>0.98847232105564475</v>
      </c>
      <c r="C1110" s="124">
        <v>0.73560652854361708</v>
      </c>
      <c r="D1110" s="124">
        <v>0.14199523389429514</v>
      </c>
      <c r="E1110" s="124">
        <v>0.45724358235542972</v>
      </c>
      <c r="F1110" s="124">
        <v>0.12785637088733304</v>
      </c>
      <c r="G1110" s="124">
        <v>0.37593767263448674</v>
      </c>
      <c r="H1110" s="124">
        <v>0.53999614885234348</v>
      </c>
      <c r="I1110" s="124">
        <v>0.41416374900371422</v>
      </c>
      <c r="J1110" s="124">
        <v>0.3951091635292161</v>
      </c>
      <c r="K1110" s="54">
        <v>0.14836726316156668</v>
      </c>
      <c r="M1110" s="47">
        <v>108</v>
      </c>
      <c r="N1110" s="124" cm="1">
        <f t="array" ref="N1110:W1110">(TRANSPOSE(MMULT(幕後結果!$AB$37:$AK$46, TRANSPOSE(N109:W109))))</f>
        <v>1.3459907260363297</v>
      </c>
      <c r="O1110" s="124">
        <v>1.2092311463237602</v>
      </c>
      <c r="P1110" s="124">
        <v>1.6786985613782148</v>
      </c>
      <c r="Q1110" s="124">
        <v>1.8311625109858265</v>
      </c>
      <c r="R1110" s="124">
        <v>0.22130990695834743</v>
      </c>
      <c r="S1110" s="124">
        <v>2.1544332531680439</v>
      </c>
      <c r="T1110" s="124">
        <v>0.5278874151869718</v>
      </c>
      <c r="U1110" s="124">
        <v>1.6651340390613885</v>
      </c>
      <c r="V1110" s="124">
        <v>0.8407565236932476</v>
      </c>
      <c r="W1110" s="46">
        <v>-0.34346075389193187</v>
      </c>
    </row>
    <row r="1111" spans="1:23" ht="19">
      <c r="A1111" s="91">
        <v>109</v>
      </c>
      <c r="B1111" s="124">
        <v>0.18348202093751476</v>
      </c>
      <c r="C1111" s="124">
        <v>0.26556117490581554</v>
      </c>
      <c r="D1111" s="124">
        <v>0.74522547407250972</v>
      </c>
      <c r="E1111" s="124">
        <v>9.5736674393613885E-2</v>
      </c>
      <c r="F1111" s="124">
        <v>0.72564612676965079</v>
      </c>
      <c r="G1111" s="124">
        <v>0.34604662746657588</v>
      </c>
      <c r="H1111" s="124">
        <v>0.60413978740650731</v>
      </c>
      <c r="I1111" s="124">
        <v>0.79260244447561456</v>
      </c>
      <c r="J1111" s="124">
        <v>0.68347969424784338</v>
      </c>
      <c r="K1111" s="54">
        <v>0.91781023505912462</v>
      </c>
      <c r="M1111" s="47">
        <v>109</v>
      </c>
      <c r="N1111" s="124" cm="1">
        <f t="array" ref="N1111:W1111">(TRANSPOSE(MMULT(幕後結果!$AB$37:$AK$46, TRANSPOSE(N110:W110))))</f>
        <v>0.27963630578566212</v>
      </c>
      <c r="O1111" s="124">
        <v>0.32392314188261201</v>
      </c>
      <c r="P1111" s="124">
        <v>1.9792269455076099</v>
      </c>
      <c r="Q1111" s="124">
        <v>0.81901496094975823</v>
      </c>
      <c r="R1111" s="124">
        <v>-9.0141208730379396E-2</v>
      </c>
      <c r="S1111" s="124">
        <v>1.1157390816812871</v>
      </c>
      <c r="T1111" s="124">
        <v>1.1362695002066072</v>
      </c>
      <c r="U1111" s="124">
        <v>1.2871691510296421</v>
      </c>
      <c r="V1111" s="124">
        <v>-1.7789378799910494E-2</v>
      </c>
      <c r="W1111" s="46">
        <v>-0.39144739421164854</v>
      </c>
    </row>
    <row r="1112" spans="1:23" ht="19">
      <c r="A1112" s="91">
        <v>110</v>
      </c>
      <c r="B1112" s="124">
        <v>8.8093843570211883E-2</v>
      </c>
      <c r="C1112" s="124">
        <v>0.90814190065061506</v>
      </c>
      <c r="D1112" s="124">
        <v>0.93221039386898719</v>
      </c>
      <c r="E1112" s="124">
        <v>0.79420187556460164</v>
      </c>
      <c r="F1112" s="124">
        <v>0.77259519206605942</v>
      </c>
      <c r="G1112" s="124">
        <v>0.10394558763009298</v>
      </c>
      <c r="H1112" s="124">
        <v>0.78165868617910417</v>
      </c>
      <c r="I1112" s="124">
        <v>4.2300871203458934E-2</v>
      </c>
      <c r="J1112" s="124">
        <v>0.37065571950800269</v>
      </c>
      <c r="K1112" s="54">
        <v>0.67980497669511464</v>
      </c>
      <c r="M1112" s="47">
        <v>110</v>
      </c>
      <c r="N1112" s="124" cm="1">
        <f t="array" ref="N1112:W1112">(TRANSPOSE(MMULT(幕後結果!$AB$37:$AK$46, TRANSPOSE(N111:W111))))</f>
        <v>0.39183842173082717</v>
      </c>
      <c r="O1112" s="124">
        <v>-4.5269779662631196E-4</v>
      </c>
      <c r="P1112" s="124">
        <v>0.38680971391769903</v>
      </c>
      <c r="Q1112" s="124">
        <v>0.99796446656015625</v>
      </c>
      <c r="R1112" s="124">
        <v>-1.0684282929985141</v>
      </c>
      <c r="S1112" s="124">
        <v>-8.0434324883773001E-2</v>
      </c>
      <c r="T1112" s="124">
        <v>-0.17664315137896619</v>
      </c>
      <c r="U1112" s="124">
        <v>0.87566685462675087</v>
      </c>
      <c r="V1112" s="124">
        <v>-0.14181067266459846</v>
      </c>
      <c r="W1112" s="46">
        <v>0.41304576957925798</v>
      </c>
    </row>
    <row r="1113" spans="1:23" ht="19">
      <c r="A1113" s="91">
        <v>111</v>
      </c>
      <c r="B1113" s="124">
        <v>0.27753529724323456</v>
      </c>
      <c r="C1113" s="124">
        <v>0.33220938232558117</v>
      </c>
      <c r="D1113" s="124">
        <v>0.45223108925581634</v>
      </c>
      <c r="E1113" s="124">
        <v>8.2274027368481661E-2</v>
      </c>
      <c r="F1113" s="124">
        <v>0.99700540516593805</v>
      </c>
      <c r="G1113" s="124">
        <v>0.97026883637373529</v>
      </c>
      <c r="H1113" s="124">
        <v>3.0292894743261911E-2</v>
      </c>
      <c r="I1113" s="124">
        <v>0.29100749999964903</v>
      </c>
      <c r="J1113" s="124">
        <v>0.57454406076482978</v>
      </c>
      <c r="K1113" s="54">
        <v>0.84604887525051997</v>
      </c>
      <c r="M1113" s="47">
        <v>111</v>
      </c>
      <c r="N1113" s="124" cm="1">
        <f t="array" ref="N1113:W1113">(TRANSPOSE(MMULT(幕後結果!$AB$37:$AK$46, TRANSPOSE(N112:W112))))</f>
        <v>2.0796598415401442</v>
      </c>
      <c r="O1113" s="124">
        <v>-2.8753386387454116E-2</v>
      </c>
      <c r="P1113" s="124">
        <v>-1.2981812832727813</v>
      </c>
      <c r="Q1113" s="124">
        <v>-0.23307327354844865</v>
      </c>
      <c r="R1113" s="124">
        <v>-0.16838827344834439</v>
      </c>
      <c r="S1113" s="124">
        <v>1.091470923282253</v>
      </c>
      <c r="T1113" s="124">
        <v>0.25282232008038008</v>
      </c>
      <c r="U1113" s="124">
        <v>0.11257475657438742</v>
      </c>
      <c r="V1113" s="124">
        <v>0.56931306124010383</v>
      </c>
      <c r="W1113" s="46">
        <v>0.65823307282387811</v>
      </c>
    </row>
    <row r="1114" spans="1:23" ht="19">
      <c r="A1114" s="91">
        <v>112</v>
      </c>
      <c r="B1114" s="124">
        <v>0.88343102080907565</v>
      </c>
      <c r="C1114" s="124">
        <v>0.60651419696762732</v>
      </c>
      <c r="D1114" s="124">
        <v>0.42044075070892206</v>
      </c>
      <c r="E1114" s="124">
        <v>0.63583153662981129</v>
      </c>
      <c r="F1114" s="124">
        <v>0.26081278923411055</v>
      </c>
      <c r="G1114" s="124">
        <v>0.95606282997316305</v>
      </c>
      <c r="H1114" s="124">
        <v>0.20650614226455888</v>
      </c>
      <c r="I1114" s="124">
        <v>2.1325595658453489E-2</v>
      </c>
      <c r="J1114" s="124">
        <v>0.88873429141978466</v>
      </c>
      <c r="K1114" s="54">
        <v>0.42374458728810516</v>
      </c>
      <c r="M1114" s="47">
        <v>112</v>
      </c>
      <c r="N1114" s="124" cm="1">
        <f t="array" ref="N1114:W1114">(TRANSPOSE(MMULT(幕後結果!$AB$37:$AK$46, TRANSPOSE(N113:W113))))</f>
        <v>0.31454883217033019</v>
      </c>
      <c r="O1114" s="124">
        <v>0.41230318837120244</v>
      </c>
      <c r="P1114" s="124">
        <v>-0.37350501792604346</v>
      </c>
      <c r="Q1114" s="124">
        <v>1.036559961574917</v>
      </c>
      <c r="R1114" s="124">
        <v>0.20431979451051221</v>
      </c>
      <c r="S1114" s="124">
        <v>0.96105457241315695</v>
      </c>
      <c r="T1114" s="124">
        <v>-0.62143642249433539</v>
      </c>
      <c r="U1114" s="124">
        <v>-0.33883522171700631</v>
      </c>
      <c r="V1114" s="124">
        <v>-0.19534013174624201</v>
      </c>
      <c r="W1114" s="46">
        <v>-0.10288835093356624</v>
      </c>
    </row>
    <row r="1115" spans="1:23" ht="19">
      <c r="A1115" s="91">
        <v>113</v>
      </c>
      <c r="B1115" s="124">
        <v>0.66607053736082067</v>
      </c>
      <c r="C1115" s="124">
        <v>1.9054005069807589E-2</v>
      </c>
      <c r="D1115" s="124">
        <v>0.90041530930640379</v>
      </c>
      <c r="E1115" s="124">
        <v>0.98221612561426208</v>
      </c>
      <c r="F1115" s="124">
        <v>0.78878580918672792</v>
      </c>
      <c r="G1115" s="124">
        <v>0.76040212906605165</v>
      </c>
      <c r="H1115" s="124">
        <v>0.48069319000559552</v>
      </c>
      <c r="I1115" s="124">
        <v>0.54102205658440594</v>
      </c>
      <c r="J1115" s="124">
        <v>0.88431881523738221</v>
      </c>
      <c r="K1115" s="54">
        <v>0.81588088387483815</v>
      </c>
      <c r="M1115" s="47">
        <v>113</v>
      </c>
      <c r="N1115" s="124" cm="1">
        <f t="array" ref="N1115:W1115">(TRANSPOSE(MMULT(幕後結果!$AB$37:$AK$46, TRANSPOSE(N114:W114))))</f>
        <v>-0.23843769217531588</v>
      </c>
      <c r="O1115" s="124">
        <v>-1.9014539069827274</v>
      </c>
      <c r="P1115" s="124">
        <v>-0.2816699101678391</v>
      </c>
      <c r="Q1115" s="124">
        <v>-1.4473524796582287</v>
      </c>
      <c r="R1115" s="124">
        <v>-0.29052288542242322</v>
      </c>
      <c r="S1115" s="124">
        <v>-0.91734297681804233</v>
      </c>
      <c r="T1115" s="124">
        <v>0.97190420219704232</v>
      </c>
      <c r="U1115" s="124">
        <v>-1.9480748734791586</v>
      </c>
      <c r="V1115" s="124">
        <v>-0.61597547224270932</v>
      </c>
      <c r="W1115" s="46">
        <v>-1.2114476449762281</v>
      </c>
    </row>
    <row r="1116" spans="1:23" ht="19">
      <c r="A1116" s="91">
        <v>114</v>
      </c>
      <c r="B1116" s="124">
        <v>0.84895181008112641</v>
      </c>
      <c r="C1116" s="124">
        <v>5.289830026724629E-2</v>
      </c>
      <c r="D1116" s="124">
        <v>0.93060722003345697</v>
      </c>
      <c r="E1116" s="124">
        <v>0.61159023671091606</v>
      </c>
      <c r="F1116" s="124">
        <v>0.29375752003509747</v>
      </c>
      <c r="G1116" s="124">
        <v>9.4849227580022788E-2</v>
      </c>
      <c r="H1116" s="124">
        <v>0.26320417251020234</v>
      </c>
      <c r="I1116" s="124">
        <v>0.99081614146370645</v>
      </c>
      <c r="J1116" s="124">
        <v>0.17688018373461745</v>
      </c>
      <c r="K1116" s="54">
        <v>0.64789998929038117</v>
      </c>
      <c r="M1116" s="47">
        <v>114</v>
      </c>
      <c r="N1116" s="124" cm="1">
        <f t="array" ref="N1116:W1116">(TRANSPOSE(MMULT(幕後結果!$AB$37:$AK$46, TRANSPOSE(N115:W115))))</f>
        <v>-0.40183670206382738</v>
      </c>
      <c r="O1116" s="124">
        <v>0.26034962623731955</v>
      </c>
      <c r="P1116" s="124">
        <v>1.4026262175942112</v>
      </c>
      <c r="Q1116" s="124">
        <v>1.9284118501433689E-2</v>
      </c>
      <c r="R1116" s="124">
        <v>-1.0401498838931591</v>
      </c>
      <c r="S1116" s="124">
        <v>-0.38404450737550977</v>
      </c>
      <c r="T1116" s="124">
        <v>1.3251021126776266</v>
      </c>
      <c r="U1116" s="124">
        <v>2.6452040670561616E-2</v>
      </c>
      <c r="V1116" s="124">
        <v>0.38582762191543152</v>
      </c>
      <c r="W1116" s="46">
        <v>-0.15818909930140357</v>
      </c>
    </row>
    <row r="1117" spans="1:23" ht="19">
      <c r="A1117" s="91">
        <v>115</v>
      </c>
      <c r="B1117" s="124">
        <v>0.86383976190302403</v>
      </c>
      <c r="C1117" s="124">
        <v>0.10998672311588376</v>
      </c>
      <c r="D1117" s="124">
        <v>0.5900518702383446</v>
      </c>
      <c r="E1117" s="124">
        <v>0.13704257401150155</v>
      </c>
      <c r="F1117" s="124">
        <v>0.40126384865989428</v>
      </c>
      <c r="G1117" s="124">
        <v>7.4358439744429683E-2</v>
      </c>
      <c r="H1117" s="124">
        <v>0.35655555601410294</v>
      </c>
      <c r="I1117" s="124">
        <v>0.30896364322806535</v>
      </c>
      <c r="J1117" s="124">
        <v>0.87684848873729448</v>
      </c>
      <c r="K1117" s="54">
        <v>0.58557531059079704</v>
      </c>
      <c r="M1117" s="47">
        <v>115</v>
      </c>
      <c r="N1117" s="124" cm="1">
        <f t="array" ref="N1117:W1117">(TRANSPOSE(MMULT(幕後結果!$AB$37:$AK$46, TRANSPOSE(N116:W116))))</f>
        <v>0.61616750663100672</v>
      </c>
      <c r="O1117" s="124">
        <v>0.91700241353752254</v>
      </c>
      <c r="P1117" s="124">
        <v>1.5307002902336735</v>
      </c>
      <c r="Q1117" s="124">
        <v>1.1048734469821626</v>
      </c>
      <c r="R1117" s="124">
        <v>0.71590571374823031</v>
      </c>
      <c r="S1117" s="124">
        <v>0.16729614137540194</v>
      </c>
      <c r="T1117" s="124">
        <v>-9.4866621230335069E-3</v>
      </c>
      <c r="U1117" s="124">
        <v>-0.43957875784454409</v>
      </c>
      <c r="V1117" s="124">
        <v>2.3778023116412386</v>
      </c>
      <c r="W1117" s="46">
        <v>-0.83951036754338271</v>
      </c>
    </row>
    <row r="1118" spans="1:23" ht="19">
      <c r="A1118" s="91">
        <v>116</v>
      </c>
      <c r="B1118" s="124">
        <v>0.63577824355597334</v>
      </c>
      <c r="C1118" s="124">
        <v>0.29835829993830365</v>
      </c>
      <c r="D1118" s="124">
        <v>0.42686397465465253</v>
      </c>
      <c r="E1118" s="124">
        <v>0.51553471216393554</v>
      </c>
      <c r="F1118" s="124">
        <v>0.16943195944994138</v>
      </c>
      <c r="G1118" s="124">
        <v>0.72050719810739694</v>
      </c>
      <c r="H1118" s="124">
        <v>0.63677994911602176</v>
      </c>
      <c r="I1118" s="124">
        <v>0.78705001458859725</v>
      </c>
      <c r="J1118" s="124">
        <v>0.27822028370205398</v>
      </c>
      <c r="K1118" s="54">
        <v>0.42346878126528398</v>
      </c>
      <c r="M1118" s="47">
        <v>116</v>
      </c>
      <c r="N1118" s="124" cm="1">
        <f t="array" ref="N1118:W1118">(TRANSPOSE(MMULT(幕後結果!$AB$37:$AK$46, TRANSPOSE(N117:W117))))</f>
        <v>0.88872117427342956</v>
      </c>
      <c r="O1118" s="124">
        <v>0.29333410120172682</v>
      </c>
      <c r="P1118" s="124">
        <v>-1.1541880333596755</v>
      </c>
      <c r="Q1118" s="124">
        <v>0.52763376301284015</v>
      </c>
      <c r="R1118" s="124">
        <v>-0.29334890569488103</v>
      </c>
      <c r="S1118" s="124">
        <v>0.3183024528676292</v>
      </c>
      <c r="T1118" s="124">
        <v>-1.1875699002970894</v>
      </c>
      <c r="U1118" s="124">
        <v>0.44569178011355604</v>
      </c>
      <c r="V1118" s="124">
        <v>0.20459349307115715</v>
      </c>
      <c r="W1118" s="46">
        <v>0.46798252120992861</v>
      </c>
    </row>
    <row r="1119" spans="1:23" ht="19">
      <c r="A1119" s="91">
        <v>117</v>
      </c>
      <c r="B1119" s="124">
        <v>0.98041755816265108</v>
      </c>
      <c r="C1119" s="124">
        <v>0.79638954387604421</v>
      </c>
      <c r="D1119" s="124">
        <v>0.63309271336836925</v>
      </c>
      <c r="E1119" s="124">
        <v>0.18817671903582034</v>
      </c>
      <c r="F1119" s="124">
        <v>0.28342785345920229</v>
      </c>
      <c r="G1119" s="124">
        <v>0.82854334086632542</v>
      </c>
      <c r="H1119" s="124">
        <v>1.3419822214565169E-2</v>
      </c>
      <c r="I1119" s="124">
        <v>0.81471538082089978</v>
      </c>
      <c r="J1119" s="124">
        <v>0.23994866405238402</v>
      </c>
      <c r="K1119" s="54">
        <v>0.9905172847780539</v>
      </c>
      <c r="M1119" s="47">
        <v>117</v>
      </c>
      <c r="N1119" s="124" cm="1">
        <f t="array" ref="N1119:W1119">(TRANSPOSE(MMULT(幕後結果!$AB$37:$AK$46, TRANSPOSE(N118:W118))))</f>
        <v>4.7143319329878065E-2</v>
      </c>
      <c r="O1119" s="124">
        <v>-0.61128482089013936</v>
      </c>
      <c r="P1119" s="124">
        <v>6.1981344877946723E-2</v>
      </c>
      <c r="Q1119" s="124">
        <v>0.3624469214960494</v>
      </c>
      <c r="R1119" s="124">
        <v>-1.9507123700285731</v>
      </c>
      <c r="S1119" s="124">
        <v>1.194030946326969E-2</v>
      </c>
      <c r="T1119" s="124">
        <v>1.6793246958036629</v>
      </c>
      <c r="U1119" s="124">
        <v>0.59997768951115238</v>
      </c>
      <c r="V1119" s="124">
        <v>-0.1996822932112044</v>
      </c>
      <c r="W1119" s="46">
        <v>-1.0662710233368848</v>
      </c>
    </row>
    <row r="1120" spans="1:23" ht="19">
      <c r="A1120" s="91">
        <v>118</v>
      </c>
      <c r="B1120" s="124">
        <v>0.54153731218880496</v>
      </c>
      <c r="C1120" s="124">
        <v>0.3455557297253864</v>
      </c>
      <c r="D1120" s="124">
        <v>0.68402267914151871</v>
      </c>
      <c r="E1120" s="124">
        <v>0.40874343090246978</v>
      </c>
      <c r="F1120" s="124">
        <v>0.84235718245702507</v>
      </c>
      <c r="G1120" s="124">
        <v>0.12514067380060201</v>
      </c>
      <c r="H1120" s="124">
        <v>0.37351794838067653</v>
      </c>
      <c r="I1120" s="124">
        <v>0.1584099725295256</v>
      </c>
      <c r="J1120" s="124">
        <v>0.60720097080081481</v>
      </c>
      <c r="K1120" s="54">
        <v>0.5997176374140305</v>
      </c>
      <c r="M1120" s="47">
        <v>118</v>
      </c>
      <c r="N1120" s="124" cm="1">
        <f t="array" ref="N1120:W1120">(TRANSPOSE(MMULT(幕後結果!$AB$37:$AK$46, TRANSPOSE(N119:W119))))</f>
        <v>0.17369397876582496</v>
      </c>
      <c r="O1120" s="124">
        <v>-7.8908533529492952E-2</v>
      </c>
      <c r="P1120" s="124">
        <v>-0.36775984593177441</v>
      </c>
      <c r="Q1120" s="124">
        <v>0.51332538640964509</v>
      </c>
      <c r="R1120" s="124">
        <v>-0.52867243620782356</v>
      </c>
      <c r="S1120" s="124">
        <v>-0.3472492419200176</v>
      </c>
      <c r="T1120" s="124">
        <v>1.4903990494219013</v>
      </c>
      <c r="U1120" s="124">
        <v>-2.9685913967673061E-2</v>
      </c>
      <c r="V1120" s="124">
        <v>0.52705561260409994</v>
      </c>
      <c r="W1120" s="46">
        <v>1.6472094961102728</v>
      </c>
    </row>
    <row r="1121" spans="1:23" ht="19">
      <c r="A1121" s="91">
        <v>119</v>
      </c>
      <c r="B1121" s="124">
        <v>0.87285525987897294</v>
      </c>
      <c r="C1121" s="124">
        <v>0.22263930710273683</v>
      </c>
      <c r="D1121" s="124">
        <v>4.3251909697231472E-2</v>
      </c>
      <c r="E1121" s="124">
        <v>0.30440850603928138</v>
      </c>
      <c r="F1121" s="124">
        <v>0.43677130713792578</v>
      </c>
      <c r="G1121" s="124">
        <v>0.79209617219453987</v>
      </c>
      <c r="H1121" s="124">
        <v>0.18570612380317697</v>
      </c>
      <c r="I1121" s="124">
        <v>0.96629084345642124</v>
      </c>
      <c r="J1121" s="124">
        <v>0.8510120530843488</v>
      </c>
      <c r="K1121" s="54">
        <v>0.20280165458969646</v>
      </c>
      <c r="M1121" s="47">
        <v>119</v>
      </c>
      <c r="N1121" s="124" cm="1">
        <f t="array" ref="N1121:W1121">(TRANSPOSE(MMULT(幕後結果!$AB$37:$AK$46, TRANSPOSE(N120:W120))))</f>
        <v>-0.35636333341850751</v>
      </c>
      <c r="O1121" s="124">
        <v>-1.7526287747965059</v>
      </c>
      <c r="P1121" s="124">
        <v>-1.0459096829597552</v>
      </c>
      <c r="Q1121" s="124">
        <v>-1.9169237758672857</v>
      </c>
      <c r="R1121" s="124">
        <v>0.36328011811435812</v>
      </c>
      <c r="S1121" s="124">
        <v>-1.7221423070525947</v>
      </c>
      <c r="T1121" s="124">
        <v>1.7010449001564125</v>
      </c>
      <c r="U1121" s="124">
        <v>1.110209684024255</v>
      </c>
      <c r="V1121" s="124">
        <v>-0.16607027326434637</v>
      </c>
      <c r="W1121" s="46">
        <v>0.28514935925749313</v>
      </c>
    </row>
    <row r="1122" spans="1:23" ht="19">
      <c r="A1122" s="91">
        <v>120</v>
      </c>
      <c r="B1122" s="124">
        <v>0.91755252683779176</v>
      </c>
      <c r="C1122" s="124">
        <v>0.31741901808556383</v>
      </c>
      <c r="D1122" s="124">
        <v>0.76416512645961387</v>
      </c>
      <c r="E1122" s="124">
        <v>0.80192102462431469</v>
      </c>
      <c r="F1122" s="124">
        <v>0.28767583747056569</v>
      </c>
      <c r="G1122" s="124">
        <v>0.11373156910461923</v>
      </c>
      <c r="H1122" s="124">
        <v>0.20783248288702949</v>
      </c>
      <c r="I1122" s="124">
        <v>0.26978013672944789</v>
      </c>
      <c r="J1122" s="124">
        <v>0.3233550749964853</v>
      </c>
      <c r="K1122" s="54">
        <v>0.90673434096295225</v>
      </c>
      <c r="M1122" s="47">
        <v>120</v>
      </c>
      <c r="N1122" s="124" cm="1">
        <f t="array" ref="N1122:W1122">(TRANSPOSE(MMULT(幕後結果!$AB$37:$AK$46, TRANSPOSE(N121:W121))))</f>
        <v>-1.0643774972822451</v>
      </c>
      <c r="O1122" s="124">
        <v>1.0434924907349219</v>
      </c>
      <c r="P1122" s="124">
        <v>-0.82356882269412512</v>
      </c>
      <c r="Q1122" s="124">
        <v>-4.541637727410032E-2</v>
      </c>
      <c r="R1122" s="124">
        <v>0.75197567075362759</v>
      </c>
      <c r="S1122" s="124">
        <v>-0.39962540725746681</v>
      </c>
      <c r="T1122" s="124">
        <v>-7.9872708195955655E-2</v>
      </c>
      <c r="U1122" s="124">
        <v>2.2552160786635511</v>
      </c>
      <c r="V1122" s="124">
        <v>0.86257148192285538</v>
      </c>
      <c r="W1122" s="46">
        <v>0.4830641692992238</v>
      </c>
    </row>
    <row r="1123" spans="1:23" ht="19">
      <c r="A1123" s="91">
        <v>121</v>
      </c>
      <c r="B1123" s="124">
        <v>0.47422018747293859</v>
      </c>
      <c r="C1123" s="124">
        <v>0.56604832243471637</v>
      </c>
      <c r="D1123" s="124">
        <v>0.23948815433678505</v>
      </c>
      <c r="E1123" s="124">
        <v>0.84622345425107848</v>
      </c>
      <c r="F1123" s="124">
        <v>0.31908719271669228</v>
      </c>
      <c r="G1123" s="124">
        <v>0.89368772577658739</v>
      </c>
      <c r="H1123" s="124">
        <v>2.1372659942814343E-2</v>
      </c>
      <c r="I1123" s="124">
        <v>0.89899733546323701</v>
      </c>
      <c r="J1123" s="124">
        <v>0.66069847318961483</v>
      </c>
      <c r="K1123" s="54">
        <v>0.58210740211513179</v>
      </c>
      <c r="M1123" s="47">
        <v>121</v>
      </c>
      <c r="N1123" s="124" cm="1">
        <f t="array" ref="N1123:W1123">(TRANSPOSE(MMULT(幕後結果!$AB$37:$AK$46, TRANSPOSE(N122:W122))))</f>
        <v>-2.5410076317906344E-2</v>
      </c>
      <c r="O1123" s="124">
        <v>-0.95043572670159404</v>
      </c>
      <c r="P1123" s="124">
        <v>-1.217727156288227</v>
      </c>
      <c r="Q1123" s="124">
        <v>-1.4990315509996173</v>
      </c>
      <c r="R1123" s="124">
        <v>1.0598250431041616</v>
      </c>
      <c r="S1123" s="124">
        <v>-0.39725731284725602</v>
      </c>
      <c r="T1123" s="124">
        <v>0.6306988716323777</v>
      </c>
      <c r="U1123" s="124">
        <v>-0.59998760435618248</v>
      </c>
      <c r="V1123" s="124">
        <v>-1.3689344807066628</v>
      </c>
      <c r="W1123" s="46">
        <v>0.3857266960727907</v>
      </c>
    </row>
    <row r="1124" spans="1:23" ht="19">
      <c r="A1124" s="91">
        <v>122</v>
      </c>
      <c r="B1124" s="124">
        <v>0.22792317068433299</v>
      </c>
      <c r="C1124" s="124">
        <v>0.84948942941087258</v>
      </c>
      <c r="D1124" s="124">
        <v>0.9065045467756867</v>
      </c>
      <c r="E1124" s="124">
        <v>0.44836713493554425</v>
      </c>
      <c r="F1124" s="124">
        <v>0.72902256842860691</v>
      </c>
      <c r="G1124" s="124">
        <v>0.43159241771091184</v>
      </c>
      <c r="H1124" s="124">
        <v>0.10471139212573388</v>
      </c>
      <c r="I1124" s="124">
        <v>0.41917546263072136</v>
      </c>
      <c r="J1124" s="124">
        <v>5.0428262888075448E-2</v>
      </c>
      <c r="K1124" s="54">
        <v>0.37548355229878605</v>
      </c>
      <c r="M1124" s="47">
        <v>122</v>
      </c>
      <c r="N1124" s="124" cm="1">
        <f t="array" ref="N1124:W1124">(TRANSPOSE(MMULT(幕後結果!$AB$37:$AK$46, TRANSPOSE(N123:W123))))</f>
        <v>1.329817787154252</v>
      </c>
      <c r="O1124" s="124">
        <v>-0.30302530285222329</v>
      </c>
      <c r="P1124" s="124">
        <v>0.64863636413228387</v>
      </c>
      <c r="Q1124" s="124">
        <v>-0.39047554059915346</v>
      </c>
      <c r="R1124" s="124">
        <v>-0.81180757916384083</v>
      </c>
      <c r="S1124" s="124">
        <v>-0.93713119306108406</v>
      </c>
      <c r="T1124" s="124">
        <v>-0.16501405664168151</v>
      </c>
      <c r="U1124" s="124">
        <v>0.78510308554292707</v>
      </c>
      <c r="V1124" s="124">
        <v>-0.25524311494005197</v>
      </c>
      <c r="W1124" s="46">
        <v>0.23046888511026464</v>
      </c>
    </row>
    <row r="1125" spans="1:23" ht="19">
      <c r="A1125" s="91">
        <v>123</v>
      </c>
      <c r="B1125" s="124">
        <v>0.89891803393350744</v>
      </c>
      <c r="C1125" s="124">
        <v>6.1370201547474412E-2</v>
      </c>
      <c r="D1125" s="124">
        <v>0.55794265100708174</v>
      </c>
      <c r="E1125" s="124">
        <v>0.16519863120220823</v>
      </c>
      <c r="F1125" s="124">
        <v>0.55009083242415113</v>
      </c>
      <c r="G1125" s="124">
        <v>0.23657446807714178</v>
      </c>
      <c r="H1125" s="124">
        <v>0.32847308357025606</v>
      </c>
      <c r="I1125" s="124">
        <v>0.44097737203164589</v>
      </c>
      <c r="J1125" s="124">
        <v>0.82754831333185841</v>
      </c>
      <c r="K1125" s="54">
        <v>0.90661396726389265</v>
      </c>
      <c r="M1125" s="47">
        <v>123</v>
      </c>
      <c r="N1125" s="124" cm="1">
        <f t="array" ref="N1125:W1125">(TRANSPOSE(MMULT(幕後結果!$AB$37:$AK$46, TRANSPOSE(N124:W124))))</f>
        <v>1.4880690849688394</v>
      </c>
      <c r="O1125" s="124">
        <v>5.1029996310558462E-2</v>
      </c>
      <c r="P1125" s="124">
        <v>0.26016105901859721</v>
      </c>
      <c r="Q1125" s="124">
        <v>2.5809475488386631</v>
      </c>
      <c r="R1125" s="124">
        <v>-4.5917454767259003E-2</v>
      </c>
      <c r="S1125" s="124">
        <v>2.8206431682638495</v>
      </c>
      <c r="T1125" s="124">
        <v>0.29944714492941182</v>
      </c>
      <c r="U1125" s="124">
        <v>1.979701027683427</v>
      </c>
      <c r="V1125" s="124">
        <v>0.59237467039444591</v>
      </c>
      <c r="W1125" s="46">
        <v>0.49272858993968205</v>
      </c>
    </row>
    <row r="1126" spans="1:23" ht="19">
      <c r="A1126" s="91">
        <v>124</v>
      </c>
      <c r="B1126" s="124">
        <v>3.8592160458968738E-2</v>
      </c>
      <c r="C1126" s="124">
        <v>0.53450503141281747</v>
      </c>
      <c r="D1126" s="124">
        <v>0.84282645738079909</v>
      </c>
      <c r="E1126" s="124">
        <v>0.54216511397317557</v>
      </c>
      <c r="F1126" s="124">
        <v>0.44516240832629217</v>
      </c>
      <c r="G1126" s="124">
        <v>0.30607376850551682</v>
      </c>
      <c r="H1126" s="124">
        <v>0.25446580495550153</v>
      </c>
      <c r="I1126" s="124">
        <v>0.59374326007477407</v>
      </c>
      <c r="J1126" s="124">
        <v>0.7884396704389518</v>
      </c>
      <c r="K1126" s="54">
        <v>0.31086805251973049</v>
      </c>
      <c r="M1126" s="47">
        <v>124</v>
      </c>
      <c r="N1126" s="124" cm="1">
        <f t="array" ref="N1126:W1126">(TRANSPOSE(MMULT(幕後結果!$AB$37:$AK$46, TRANSPOSE(N125:W125))))</f>
        <v>-1.2541907036148547</v>
      </c>
      <c r="O1126" s="124">
        <v>1.2107277497177527</v>
      </c>
      <c r="P1126" s="124">
        <v>-0.14930789811251521</v>
      </c>
      <c r="Q1126" s="124">
        <v>-0.96295737527405112</v>
      </c>
      <c r="R1126" s="124">
        <v>0.54995709152065209</v>
      </c>
      <c r="S1126" s="124">
        <v>-1.6074951379244498</v>
      </c>
      <c r="T1126" s="124">
        <v>-1.3518427823534491</v>
      </c>
      <c r="U1126" s="124">
        <v>-0.48254530173831545</v>
      </c>
      <c r="V1126" s="124">
        <v>0.34751752373984485</v>
      </c>
      <c r="W1126" s="46">
        <v>-1.1369202563845826</v>
      </c>
    </row>
    <row r="1127" spans="1:23" ht="19">
      <c r="A1127" s="91">
        <v>125</v>
      </c>
      <c r="B1127" s="124">
        <v>0.11925148298190891</v>
      </c>
      <c r="C1127" s="124">
        <v>9.6985084413155898E-2</v>
      </c>
      <c r="D1127" s="124">
        <v>0.89178261890309929</v>
      </c>
      <c r="E1127" s="124">
        <v>0.42109081660480752</v>
      </c>
      <c r="F1127" s="124">
        <v>0.6437050473769097</v>
      </c>
      <c r="G1127" s="124">
        <v>0.33457745114261095</v>
      </c>
      <c r="H1127" s="124">
        <v>0.19157499854118454</v>
      </c>
      <c r="I1127" s="124">
        <v>0.36392735636322904</v>
      </c>
      <c r="J1127" s="124">
        <v>0.7257291446835874</v>
      </c>
      <c r="K1127" s="54">
        <v>0.62283178180997534</v>
      </c>
      <c r="M1127" s="47">
        <v>125</v>
      </c>
      <c r="N1127" s="124" cm="1">
        <f t="array" ref="N1127:W1127">(TRANSPOSE(MMULT(幕後結果!$AB$37:$AK$46, TRANSPOSE(N126:W126))))</f>
        <v>1.1452146270505175</v>
      </c>
      <c r="O1127" s="124">
        <v>1.3090401740991495</v>
      </c>
      <c r="P1127" s="124">
        <v>1.0366695173953704</v>
      </c>
      <c r="Q1127" s="124">
        <v>1.6548561483195188</v>
      </c>
      <c r="R1127" s="124">
        <v>-1.2769409964099041</v>
      </c>
      <c r="S1127" s="124">
        <v>1.4202780778341577</v>
      </c>
      <c r="T1127" s="124">
        <v>1.0936593418623206</v>
      </c>
      <c r="U1127" s="124">
        <v>8.1666991304034764E-2</v>
      </c>
      <c r="V1127" s="124">
        <v>1.890521561484481</v>
      </c>
      <c r="W1127" s="46">
        <v>-0.1230545798129915</v>
      </c>
    </row>
    <row r="1128" spans="1:23" ht="19">
      <c r="A1128" s="91">
        <v>126</v>
      </c>
      <c r="B1128" s="124">
        <v>0.50995553451237585</v>
      </c>
      <c r="C1128" s="124">
        <v>0.77336869889637971</v>
      </c>
      <c r="D1128" s="124">
        <v>0.99809556105031016</v>
      </c>
      <c r="E1128" s="124">
        <v>0.87839484860436157</v>
      </c>
      <c r="F1128" s="124">
        <v>0.80210159687283245</v>
      </c>
      <c r="G1128" s="124">
        <v>0.36409841346154748</v>
      </c>
      <c r="H1128" s="124">
        <v>0.88506744440818119</v>
      </c>
      <c r="I1128" s="124">
        <v>0.63435729345942482</v>
      </c>
      <c r="J1128" s="124">
        <v>0.97545254931612257</v>
      </c>
      <c r="K1128" s="54">
        <v>0.39839351573929926</v>
      </c>
      <c r="M1128" s="47">
        <v>126</v>
      </c>
      <c r="N1128" s="124" cm="1">
        <f t="array" ref="N1128:W1128">(TRANSPOSE(MMULT(幕後結果!$AB$37:$AK$46, TRANSPOSE(N127:W127))))</f>
        <v>1.2582824123161489</v>
      </c>
      <c r="O1128" s="124">
        <v>-0.35077786554455448</v>
      </c>
      <c r="P1128" s="124">
        <v>-0.72524258912480666</v>
      </c>
      <c r="Q1128" s="124">
        <v>-0.42030461052827467</v>
      </c>
      <c r="R1128" s="124">
        <v>-1.7150249663543922</v>
      </c>
      <c r="S1128" s="124">
        <v>-0.29386395039831914</v>
      </c>
      <c r="T1128" s="124">
        <v>1.6697383692212853</v>
      </c>
      <c r="U1128" s="124">
        <v>1.6724658459485044</v>
      </c>
      <c r="V1128" s="124">
        <v>0.89860227079739541</v>
      </c>
      <c r="W1128" s="46">
        <v>0.63418269718968701</v>
      </c>
    </row>
    <row r="1129" spans="1:23" ht="19">
      <c r="A1129" s="91">
        <v>127</v>
      </c>
      <c r="B1129" s="124">
        <v>0.14580539249952462</v>
      </c>
      <c r="C1129" s="124">
        <v>0.97300083698705064</v>
      </c>
      <c r="D1129" s="124">
        <v>5.6166839700152238E-2</v>
      </c>
      <c r="E1129" s="124">
        <v>0.71942735120101431</v>
      </c>
      <c r="F1129" s="124">
        <v>0.62476740032388434</v>
      </c>
      <c r="G1129" s="124">
        <v>0.78386820047283212</v>
      </c>
      <c r="H1129" s="124">
        <v>0.78044904895325495</v>
      </c>
      <c r="I1129" s="124">
        <v>0.77384618131654714</v>
      </c>
      <c r="J1129" s="124">
        <v>0.20435981717758578</v>
      </c>
      <c r="K1129" s="54">
        <v>0.40718898563551753</v>
      </c>
      <c r="M1129" s="47">
        <v>127</v>
      </c>
      <c r="N1129" s="124" cm="1">
        <f t="array" ref="N1129:W1129">(TRANSPOSE(MMULT(幕後結果!$AB$37:$AK$46, TRANSPOSE(N128:W128))))</f>
        <v>-0.93212177480230629</v>
      </c>
      <c r="O1129" s="124">
        <v>-0.52390425451785416</v>
      </c>
      <c r="P1129" s="124">
        <v>-3.1708939295554486</v>
      </c>
      <c r="Q1129" s="124">
        <v>-0.60795041835612307</v>
      </c>
      <c r="R1129" s="124">
        <v>-4.1366294675878101E-2</v>
      </c>
      <c r="S1129" s="124">
        <v>-0.72327954624891899</v>
      </c>
      <c r="T1129" s="124">
        <v>-0.39511607596703469</v>
      </c>
      <c r="U1129" s="124">
        <v>-0.89067100947633615</v>
      </c>
      <c r="V1129" s="124">
        <v>6.9253123981349196E-2</v>
      </c>
      <c r="W1129" s="46">
        <v>-1.8964821419397393</v>
      </c>
    </row>
    <row r="1130" spans="1:23" ht="19">
      <c r="A1130" s="91">
        <v>128</v>
      </c>
      <c r="B1130" s="124">
        <v>0.4573550977639147</v>
      </c>
      <c r="C1130" s="124">
        <v>0.45543488996405168</v>
      </c>
      <c r="D1130" s="124">
        <v>0.59740726761297336</v>
      </c>
      <c r="E1130" s="124">
        <v>0.24935366888073118</v>
      </c>
      <c r="F1130" s="124">
        <v>0.5094875185962906</v>
      </c>
      <c r="G1130" s="124">
        <v>0.83121818689162352</v>
      </c>
      <c r="H1130" s="124">
        <v>0.61806878875618487</v>
      </c>
      <c r="I1130" s="124">
        <v>0.61167654133407656</v>
      </c>
      <c r="J1130" s="124">
        <v>0.76432045979909047</v>
      </c>
      <c r="K1130" s="54">
        <v>0.82541080065588091</v>
      </c>
      <c r="M1130" s="47">
        <v>128</v>
      </c>
      <c r="N1130" s="124" cm="1">
        <f t="array" ref="N1130:W1130">(TRANSPOSE(MMULT(幕後結果!$AB$37:$AK$46, TRANSPOSE(N129:W129))))</f>
        <v>-1.2929245789705064</v>
      </c>
      <c r="O1130" s="124">
        <v>-1.976536708073324</v>
      </c>
      <c r="P1130" s="124">
        <v>-0.98963612717511906</v>
      </c>
      <c r="Q1130" s="124">
        <v>-0.13087771009819527</v>
      </c>
      <c r="R1130" s="124">
        <v>0.15732722114219749</v>
      </c>
      <c r="S1130" s="124">
        <v>-8.8534339544810714E-2</v>
      </c>
      <c r="T1130" s="124">
        <v>-0.76061058116165303</v>
      </c>
      <c r="U1130" s="124">
        <v>-0.91246563269452508</v>
      </c>
      <c r="V1130" s="124">
        <v>-1.7548920483712045</v>
      </c>
      <c r="W1130" s="46">
        <v>-0.51676682475490643</v>
      </c>
    </row>
    <row r="1131" spans="1:23" ht="19">
      <c r="A1131" s="91">
        <v>129</v>
      </c>
      <c r="B1131" s="124">
        <v>0.56734973332333061</v>
      </c>
      <c r="C1131" s="124">
        <v>0.85256628677915636</v>
      </c>
      <c r="D1131" s="124">
        <v>0.39307882948348727</v>
      </c>
      <c r="E1131" s="124">
        <v>0.74986484486113025</v>
      </c>
      <c r="F1131" s="124">
        <v>0.83269259138583496</v>
      </c>
      <c r="G1131" s="124">
        <v>0.66377425800610812</v>
      </c>
      <c r="H1131" s="124">
        <v>0.76774966455049665</v>
      </c>
      <c r="I1131" s="124">
        <v>0.93404190903273165</v>
      </c>
      <c r="J1131" s="124">
        <v>0.31789863371238147</v>
      </c>
      <c r="K1131" s="54">
        <v>0.37481250383655684</v>
      </c>
      <c r="M1131" s="47">
        <v>129</v>
      </c>
      <c r="N1131" s="124" cm="1">
        <f t="array" ref="N1131:W1131">(TRANSPOSE(MMULT(幕後結果!$AB$37:$AK$46, TRANSPOSE(N130:W130))))</f>
        <v>0.20661385747418295</v>
      </c>
      <c r="O1131" s="124">
        <v>1.7457199003774395</v>
      </c>
      <c r="P1131" s="124">
        <v>-0.67907304134652402</v>
      </c>
      <c r="Q1131" s="124">
        <v>-0.56101472949139186</v>
      </c>
      <c r="R1131" s="124">
        <v>3.4874820199483472E-2</v>
      </c>
      <c r="S1131" s="124">
        <v>-0.31605283538891249</v>
      </c>
      <c r="T1131" s="124">
        <v>0.99819887282837705</v>
      </c>
      <c r="U1131" s="124">
        <v>-7.2596970206676187E-2</v>
      </c>
      <c r="V1131" s="124">
        <v>-1.5308380182531822</v>
      </c>
      <c r="W1131" s="46">
        <v>-0.2118700786912483</v>
      </c>
    </row>
    <row r="1132" spans="1:23" ht="19">
      <c r="A1132" s="91">
        <v>130</v>
      </c>
      <c r="B1132" s="124">
        <v>0.8104543043880561</v>
      </c>
      <c r="C1132" s="124">
        <v>0.72448384620402084</v>
      </c>
      <c r="D1132" s="124">
        <v>0.54080935003616903</v>
      </c>
      <c r="E1132" s="124">
        <v>0.94192210299659274</v>
      </c>
      <c r="F1132" s="124">
        <v>0.36439136529775129</v>
      </c>
      <c r="G1132" s="124">
        <v>0.81255504379622634</v>
      </c>
      <c r="H1132" s="124">
        <v>0.75020092957055673</v>
      </c>
      <c r="I1132" s="124">
        <v>6.7306247839475919E-3</v>
      </c>
      <c r="J1132" s="124">
        <v>0.24203894060846154</v>
      </c>
      <c r="K1132" s="54">
        <v>0.34549642232955735</v>
      </c>
      <c r="M1132" s="47">
        <v>130</v>
      </c>
      <c r="N1132" s="124" cm="1">
        <f t="array" ref="N1132:W1132">(TRANSPOSE(MMULT(幕後結果!$AB$37:$AK$46, TRANSPOSE(N131:W131))))</f>
        <v>-0.74967516010774748</v>
      </c>
      <c r="O1132" s="124">
        <v>-3.0775301487793796E-3</v>
      </c>
      <c r="P1132" s="124">
        <v>0.82331101715392341</v>
      </c>
      <c r="Q1132" s="124">
        <v>0.25117107079848588</v>
      </c>
      <c r="R1132" s="124">
        <v>-0.48128817521203676</v>
      </c>
      <c r="S1132" s="124">
        <v>0.22540905298116115</v>
      </c>
      <c r="T1132" s="124">
        <v>3.6569996972338148E-2</v>
      </c>
      <c r="U1132" s="124">
        <v>0.68605337099738017</v>
      </c>
      <c r="V1132" s="124">
        <v>2.6056966620207844E-2</v>
      </c>
      <c r="W1132" s="46">
        <v>-1.2151731608132792</v>
      </c>
    </row>
    <row r="1133" spans="1:23" ht="19">
      <c r="A1133" s="91">
        <v>131</v>
      </c>
      <c r="B1133" s="124">
        <v>0.80596420547222847</v>
      </c>
      <c r="C1133" s="124">
        <v>0.13016515347685353</v>
      </c>
      <c r="D1133" s="124">
        <v>0.4534232638597977</v>
      </c>
      <c r="E1133" s="124">
        <v>0.47339597725004867</v>
      </c>
      <c r="F1133" s="124">
        <v>0.91478801858007941</v>
      </c>
      <c r="G1133" s="124">
        <v>0.62578511116641278</v>
      </c>
      <c r="H1133" s="124">
        <v>0.98325850364242995</v>
      </c>
      <c r="I1133" s="124">
        <v>0.21524329699776867</v>
      </c>
      <c r="J1133" s="124">
        <v>0.74331909391265949</v>
      </c>
      <c r="K1133" s="54">
        <v>0.41258806147298444</v>
      </c>
      <c r="M1133" s="47">
        <v>131</v>
      </c>
      <c r="N1133" s="124" cm="1">
        <f t="array" ref="N1133:W1133">(TRANSPOSE(MMULT(幕後結果!$AB$37:$AK$46, TRANSPOSE(N132:W132))))</f>
        <v>-0.11782867495820838</v>
      </c>
      <c r="O1133" s="124">
        <v>0.2979444970735412</v>
      </c>
      <c r="P1133" s="124">
        <v>-0.61913816486990991</v>
      </c>
      <c r="Q1133" s="124">
        <v>0.97380094366527681</v>
      </c>
      <c r="R1133" s="124">
        <v>-1.0973696910404831</v>
      </c>
      <c r="S1133" s="124">
        <v>1.9435985588521403</v>
      </c>
      <c r="T1133" s="124">
        <v>-0.64457186054714477</v>
      </c>
      <c r="U1133" s="124">
        <v>0.27779821189291698</v>
      </c>
      <c r="V1133" s="124">
        <v>-0.78324485722235326</v>
      </c>
      <c r="W1133" s="46">
        <v>-0.24780188972576264</v>
      </c>
    </row>
    <row r="1134" spans="1:23" ht="19">
      <c r="A1134" s="91">
        <v>132</v>
      </c>
      <c r="B1134" s="124">
        <v>0.92503809208317711</v>
      </c>
      <c r="C1134" s="124">
        <v>0.87276279434037685</v>
      </c>
      <c r="D1134" s="124">
        <v>0.47832159599164004</v>
      </c>
      <c r="E1134" s="124">
        <v>0.57848852536185347</v>
      </c>
      <c r="F1134" s="124">
        <v>0.62772447026073541</v>
      </c>
      <c r="G1134" s="124">
        <v>0.5339868797931171</v>
      </c>
      <c r="H1134" s="124">
        <v>0.36444207633543613</v>
      </c>
      <c r="I1134" s="124">
        <v>0.58908282322085426</v>
      </c>
      <c r="J1134" s="124">
        <v>0.11248210722629559</v>
      </c>
      <c r="K1134" s="54">
        <v>0.44594534271931097</v>
      </c>
      <c r="M1134" s="47">
        <v>132</v>
      </c>
      <c r="N1134" s="124" cm="1">
        <f t="array" ref="N1134:W1134">(TRANSPOSE(MMULT(幕後結果!$AB$37:$AK$46, TRANSPOSE(N133:W133))))</f>
        <v>-9.5501305859349128E-2</v>
      </c>
      <c r="O1134" s="124">
        <v>-0.15326377140819902</v>
      </c>
      <c r="P1134" s="124">
        <v>0.31120346130533649</v>
      </c>
      <c r="Q1134" s="124">
        <v>0.92307507006865275</v>
      </c>
      <c r="R1134" s="124">
        <v>2.5990736923792182E-2</v>
      </c>
      <c r="S1134" s="124">
        <v>-2.8200659637745873E-2</v>
      </c>
      <c r="T1134" s="124">
        <v>-0.60172747427814188</v>
      </c>
      <c r="U1134" s="124">
        <v>0.35053298830038343</v>
      </c>
      <c r="V1134" s="124">
        <v>-0.65052979698488045</v>
      </c>
      <c r="W1134" s="46">
        <v>0.5993923133940483</v>
      </c>
    </row>
    <row r="1135" spans="1:23" ht="19">
      <c r="A1135" s="91">
        <v>133</v>
      </c>
      <c r="B1135" s="124">
        <v>0.82100534613215315</v>
      </c>
      <c r="C1135" s="124">
        <v>0.72618037101119426</v>
      </c>
      <c r="D1135" s="124">
        <v>0.51227463570941656</v>
      </c>
      <c r="E1135" s="124">
        <v>0.21128295695584098</v>
      </c>
      <c r="F1135" s="124">
        <v>0.80664328650211026</v>
      </c>
      <c r="G1135" s="124">
        <v>0.20326305676768319</v>
      </c>
      <c r="H1135" s="124">
        <v>0.78561690761162106</v>
      </c>
      <c r="I1135" s="124">
        <v>0.42263416267464082</v>
      </c>
      <c r="J1135" s="124">
        <v>0.40889557477543503</v>
      </c>
      <c r="K1135" s="54">
        <v>9.2095772509739104E-2</v>
      </c>
      <c r="M1135" s="47">
        <v>133</v>
      </c>
      <c r="N1135" s="124" cm="1">
        <f t="array" ref="N1135:W1135">(TRANSPOSE(MMULT(幕後結果!$AB$37:$AK$46, TRANSPOSE(N134:W134))))</f>
        <v>1.6473558322205966</v>
      </c>
      <c r="O1135" s="124">
        <v>-8.8519930283004908E-2</v>
      </c>
      <c r="P1135" s="124">
        <v>1.1868284558440321</v>
      </c>
      <c r="Q1135" s="124">
        <v>1.3590077516856018</v>
      </c>
      <c r="R1135" s="124">
        <v>-0.23916998802836353</v>
      </c>
      <c r="S1135" s="124">
        <v>1.7164768752682722</v>
      </c>
      <c r="T1135" s="124">
        <v>0.18445477231922883</v>
      </c>
      <c r="U1135" s="124">
        <v>-0.45249587528940172</v>
      </c>
      <c r="V1135" s="124">
        <v>3.2607472846105323E-2</v>
      </c>
      <c r="W1135" s="46">
        <v>0.64694978958157057</v>
      </c>
    </row>
    <row r="1136" spans="1:23" ht="19">
      <c r="A1136" s="91">
        <v>134</v>
      </c>
      <c r="B1136" s="124">
        <v>0.27094325647284445</v>
      </c>
      <c r="C1136" s="124">
        <v>0.21528472031660795</v>
      </c>
      <c r="D1136" s="124">
        <v>0.81877238848310041</v>
      </c>
      <c r="E1136" s="124">
        <v>0.17907223378227632</v>
      </c>
      <c r="F1136" s="124">
        <v>0.55109547590139263</v>
      </c>
      <c r="G1136" s="124">
        <v>0.5114093129027355</v>
      </c>
      <c r="H1136" s="124">
        <v>0.7387868345310955</v>
      </c>
      <c r="I1136" s="124">
        <v>0.19203751434662308</v>
      </c>
      <c r="J1136" s="124">
        <v>0.96719660314608724</v>
      </c>
      <c r="K1136" s="54">
        <v>0.71393526600279356</v>
      </c>
      <c r="M1136" s="47">
        <v>134</v>
      </c>
      <c r="N1136" s="124" cm="1">
        <f t="array" ref="N1136:W1136">(TRANSPOSE(MMULT(幕後結果!$AB$37:$AK$46, TRANSPOSE(N135:W135))))</f>
        <v>1.5502958570263377</v>
      </c>
      <c r="O1136" s="124">
        <v>-0.55565701813373281</v>
      </c>
      <c r="P1136" s="124">
        <v>-4.4974686944737108E-2</v>
      </c>
      <c r="Q1136" s="124">
        <v>0.38867104836082961</v>
      </c>
      <c r="R1136" s="124">
        <v>-0.85543101863104598</v>
      </c>
      <c r="S1136" s="124">
        <v>-1.4263660244795253</v>
      </c>
      <c r="T1136" s="124">
        <v>-0.41155818048108322</v>
      </c>
      <c r="U1136" s="124">
        <v>-0.7514264662338227</v>
      </c>
      <c r="V1136" s="124">
        <v>-0.28216249669979254</v>
      </c>
      <c r="W1136" s="46">
        <v>0.66889263118676401</v>
      </c>
    </row>
    <row r="1137" spans="1:23" ht="19">
      <c r="A1137" s="91">
        <v>135</v>
      </c>
      <c r="B1137" s="124">
        <v>0.65059675622145496</v>
      </c>
      <c r="C1137" s="124">
        <v>0.19178138072152695</v>
      </c>
      <c r="D1137" s="124">
        <v>0.85226593606247825</v>
      </c>
      <c r="E1137" s="124">
        <v>0.21642549551997936</v>
      </c>
      <c r="F1137" s="124">
        <v>1.0844002130585562E-3</v>
      </c>
      <c r="G1137" s="124">
        <v>0.75056655517088733</v>
      </c>
      <c r="H1137" s="124">
        <v>0.32413340338371999</v>
      </c>
      <c r="I1137" s="124">
        <v>0.95121027440873274</v>
      </c>
      <c r="J1137" s="124">
        <v>0.9324238066089181</v>
      </c>
      <c r="K1137" s="54">
        <v>0.2273654421743001</v>
      </c>
      <c r="M1137" s="47">
        <v>135</v>
      </c>
      <c r="N1137" s="124" cm="1">
        <f t="array" ref="N1137:W1137">(TRANSPOSE(MMULT(幕後結果!$AB$37:$AK$46, TRANSPOSE(N136:W136))))</f>
        <v>-1.0736557859287805</v>
      </c>
      <c r="O1137" s="124">
        <v>-1.7818228141140181E-2</v>
      </c>
      <c r="P1137" s="124">
        <v>-0.41073736125589599</v>
      </c>
      <c r="Q1137" s="124">
        <v>-0.50886911337210927</v>
      </c>
      <c r="R1137" s="124">
        <v>0.93556723492619565</v>
      </c>
      <c r="S1137" s="124">
        <v>-0.37366387473079077</v>
      </c>
      <c r="T1137" s="124">
        <v>-0.41206040354120033</v>
      </c>
      <c r="U1137" s="124">
        <v>0.56670866262947284</v>
      </c>
      <c r="V1137" s="124">
        <v>0.80366680805258739</v>
      </c>
      <c r="W1137" s="46">
        <v>0.67348326017637261</v>
      </c>
    </row>
    <row r="1138" spans="1:23" ht="19">
      <c r="A1138" s="91">
        <v>136</v>
      </c>
      <c r="B1138" s="124">
        <v>0.69155530698675172</v>
      </c>
      <c r="C1138" s="124">
        <v>0.78093344082886595</v>
      </c>
      <c r="D1138" s="124">
        <v>0.903133831435323</v>
      </c>
      <c r="E1138" s="124">
        <v>0.15341799068258855</v>
      </c>
      <c r="F1138" s="124">
        <v>7.7645365651296983E-2</v>
      </c>
      <c r="G1138" s="124">
        <v>0.49034166860200146</v>
      </c>
      <c r="H1138" s="124">
        <v>0.67494574046226274</v>
      </c>
      <c r="I1138" s="124">
        <v>0.91829759761959262</v>
      </c>
      <c r="J1138" s="124">
        <v>0.59481169467762185</v>
      </c>
      <c r="K1138" s="54">
        <v>0.25770687822485461</v>
      </c>
      <c r="M1138" s="47">
        <v>136</v>
      </c>
      <c r="N1138" s="124" cm="1">
        <f t="array" ref="N1138:W1138">(TRANSPOSE(MMULT(幕後結果!$AB$37:$AK$46, TRANSPOSE(N137:W137))))</f>
        <v>1.5956671191037068</v>
      </c>
      <c r="O1138" s="124">
        <v>0.17761247987147971</v>
      </c>
      <c r="P1138" s="124">
        <v>0.49745881203161796</v>
      </c>
      <c r="Q1138" s="124">
        <v>0.78445516815188998</v>
      </c>
      <c r="R1138" s="124">
        <v>-0.12704155128888345</v>
      </c>
      <c r="S1138" s="124">
        <v>1.6274899220514101</v>
      </c>
      <c r="T1138" s="124">
        <v>1.7157843923792113</v>
      </c>
      <c r="U1138" s="124">
        <v>2.535198181130573</v>
      </c>
      <c r="V1138" s="124">
        <v>3.0513104953862658</v>
      </c>
      <c r="W1138" s="46">
        <v>-9.6646256882353843E-2</v>
      </c>
    </row>
    <row r="1139" spans="1:23" ht="19">
      <c r="A1139" s="91">
        <v>137</v>
      </c>
      <c r="B1139" s="124">
        <v>0.15919506945093587</v>
      </c>
      <c r="C1139" s="124">
        <v>0.96343892018053801</v>
      </c>
      <c r="D1139" s="124">
        <v>0.3734598892079346</v>
      </c>
      <c r="E1139" s="124">
        <v>0.72035982001285759</v>
      </c>
      <c r="F1139" s="124">
        <v>8.9187311174672157E-3</v>
      </c>
      <c r="G1139" s="124">
        <v>0.43086239669232973</v>
      </c>
      <c r="H1139" s="124">
        <v>4.0785541266680658E-2</v>
      </c>
      <c r="I1139" s="124">
        <v>0.55813946986740914</v>
      </c>
      <c r="J1139" s="124">
        <v>0.41227781434776323</v>
      </c>
      <c r="K1139" s="54">
        <v>0.3127937962585654</v>
      </c>
      <c r="M1139" s="47">
        <v>137</v>
      </c>
      <c r="N1139" s="124" cm="1">
        <f t="array" ref="N1139:W1139">(TRANSPOSE(MMULT(幕後結果!$AB$37:$AK$46, TRANSPOSE(N138:W138))))</f>
        <v>0.81819581199274249</v>
      </c>
      <c r="O1139" s="124">
        <v>1.3561823697428279</v>
      </c>
      <c r="P1139" s="124">
        <v>5.8448703591056306E-2</v>
      </c>
      <c r="Q1139" s="124">
        <v>-0.10660229205760724</v>
      </c>
      <c r="R1139" s="124">
        <v>-2.1157000408269533</v>
      </c>
      <c r="S1139" s="124">
        <v>0.45400940523480265</v>
      </c>
      <c r="T1139" s="124">
        <v>0.30430943117136788</v>
      </c>
      <c r="U1139" s="124">
        <v>0.59050113779278479</v>
      </c>
      <c r="V1139" s="124">
        <v>1.124605567839541</v>
      </c>
      <c r="W1139" s="46">
        <v>0.73442507701863879</v>
      </c>
    </row>
    <row r="1140" spans="1:23" ht="19">
      <c r="A1140" s="91">
        <v>138</v>
      </c>
      <c r="B1140" s="124">
        <v>0.40946839829886628</v>
      </c>
      <c r="C1140" s="124">
        <v>0.67224141151214556</v>
      </c>
      <c r="D1140" s="124">
        <v>0.5242758398956775</v>
      </c>
      <c r="E1140" s="124">
        <v>0.99253900068886924</v>
      </c>
      <c r="F1140" s="124">
        <v>9.6728383455898737E-2</v>
      </c>
      <c r="G1140" s="124">
        <v>0.30348817787722604</v>
      </c>
      <c r="H1140" s="124">
        <v>0.18518098901931679</v>
      </c>
      <c r="I1140" s="124">
        <v>0.5067538323764238</v>
      </c>
      <c r="J1140" s="124">
        <v>0.36545315406015932</v>
      </c>
      <c r="K1140" s="54">
        <v>0.37834147456565126</v>
      </c>
      <c r="M1140" s="47">
        <v>138</v>
      </c>
      <c r="N1140" s="124" cm="1">
        <f t="array" ref="N1140:W1140">(TRANSPOSE(MMULT(幕後結果!$AB$37:$AK$46, TRANSPOSE(N139:W139))))</f>
        <v>-0.44293837360079646</v>
      </c>
      <c r="O1140" s="124">
        <v>-0.73376225147079199</v>
      </c>
      <c r="P1140" s="124">
        <v>-0.42779043582360543</v>
      </c>
      <c r="Q1140" s="124">
        <v>-0.4980906919657917</v>
      </c>
      <c r="R1140" s="124">
        <v>-0.1528286837501133</v>
      </c>
      <c r="S1140" s="124">
        <v>-0.6737079765432149</v>
      </c>
      <c r="T1140" s="124">
        <v>0.64423928570751388</v>
      </c>
      <c r="U1140" s="124">
        <v>-1.1467947486002423</v>
      </c>
      <c r="V1140" s="124">
        <v>-4.0895920469904756E-2</v>
      </c>
      <c r="W1140" s="46">
        <v>-0.78174768566643293</v>
      </c>
    </row>
    <row r="1141" spans="1:23" ht="19">
      <c r="A1141" s="91">
        <v>139</v>
      </c>
      <c r="B1141" s="124">
        <v>0.7779105688003416</v>
      </c>
      <c r="C1141" s="124">
        <v>0.75190597719526342</v>
      </c>
      <c r="D1141" s="124">
        <v>0.68452320757877483</v>
      </c>
      <c r="E1141" s="124">
        <v>0.93929264040251059</v>
      </c>
      <c r="F1141" s="124">
        <v>0.14183164830667527</v>
      </c>
      <c r="G1141" s="124">
        <v>0.49147054948141444</v>
      </c>
      <c r="H1141" s="124">
        <v>0.87384297530156929</v>
      </c>
      <c r="I1141" s="124">
        <v>0.6987333592904228</v>
      </c>
      <c r="J1141" s="124">
        <v>0.13918402240156369</v>
      </c>
      <c r="K1141" s="54">
        <v>0.64402271251426435</v>
      </c>
      <c r="M1141" s="47">
        <v>139</v>
      </c>
      <c r="N1141" s="124" cm="1">
        <f t="array" ref="N1141:W1141">(TRANSPOSE(MMULT(幕後結果!$AB$37:$AK$46, TRANSPOSE(N140:W140))))</f>
        <v>-5.877872345216547E-2</v>
      </c>
      <c r="O1141" s="124">
        <v>0.86876904154297896</v>
      </c>
      <c r="P1141" s="124">
        <v>0.85968195569335348</v>
      </c>
      <c r="Q1141" s="124">
        <v>0.40935073871105232</v>
      </c>
      <c r="R1141" s="124">
        <v>0.82649251671158641</v>
      </c>
      <c r="S1141" s="124">
        <v>0.3070228639551037</v>
      </c>
      <c r="T1141" s="124">
        <v>-0.96149462109429051</v>
      </c>
      <c r="U1141" s="124">
        <v>0.15112285183892546</v>
      </c>
      <c r="V1141" s="124">
        <v>0.46503449566984423</v>
      </c>
      <c r="W1141" s="46">
        <v>-0.2167078915072202</v>
      </c>
    </row>
    <row r="1142" spans="1:23" ht="19">
      <c r="A1142" s="91">
        <v>140</v>
      </c>
      <c r="B1142" s="124">
        <v>0.69460821235159398</v>
      </c>
      <c r="C1142" s="124">
        <v>0.87526018887107448</v>
      </c>
      <c r="D1142" s="124">
        <v>0.57430821643023156</v>
      </c>
      <c r="E1142" s="124">
        <v>0.48130695212144214</v>
      </c>
      <c r="F1142" s="124">
        <v>0.81531192742585246</v>
      </c>
      <c r="G1142" s="124">
        <v>0.27905390324887169</v>
      </c>
      <c r="H1142" s="124">
        <v>0.97357193214977089</v>
      </c>
      <c r="I1142" s="124">
        <v>0.92035980534589701</v>
      </c>
      <c r="J1142" s="124">
        <v>0.61718177693589849</v>
      </c>
      <c r="K1142" s="54">
        <v>0.97129567530057659</v>
      </c>
      <c r="M1142" s="47">
        <v>140</v>
      </c>
      <c r="N1142" s="124" cm="1">
        <f t="array" ref="N1142:W1142">(TRANSPOSE(MMULT(幕後結果!$AB$37:$AK$46, TRANSPOSE(N141:W141))))</f>
        <v>0.54961174976720362</v>
      </c>
      <c r="O1142" s="124">
        <v>1.3019796380587116</v>
      </c>
      <c r="P1142" s="124">
        <v>0.724370852219691</v>
      </c>
      <c r="Q1142" s="124">
        <v>1.2140197226242995</v>
      </c>
      <c r="R1142" s="124">
        <v>2.3652548332447609</v>
      </c>
      <c r="S1142" s="124">
        <v>1.8460671105522626</v>
      </c>
      <c r="T1142" s="124">
        <v>-6.785731450355037E-2</v>
      </c>
      <c r="U1142" s="124">
        <v>8.2560613006190053E-2</v>
      </c>
      <c r="V1142" s="124">
        <v>1.5085314325446193</v>
      </c>
      <c r="W1142" s="46">
        <v>1.5762410240572649</v>
      </c>
    </row>
    <row r="1143" spans="1:23" ht="19">
      <c r="A1143" s="91">
        <v>141</v>
      </c>
      <c r="B1143" s="124">
        <v>0.40276718908831732</v>
      </c>
      <c r="C1143" s="124">
        <v>0.26622814887062485</v>
      </c>
      <c r="D1143" s="124">
        <v>0.54062156000244754</v>
      </c>
      <c r="E1143" s="124">
        <v>0.92617702785284739</v>
      </c>
      <c r="F1143" s="124">
        <v>0.60423248343896496</v>
      </c>
      <c r="G1143" s="124">
        <v>0.16734161288131899</v>
      </c>
      <c r="H1143" s="124">
        <v>0.79572393155325161</v>
      </c>
      <c r="I1143" s="124">
        <v>2.7185101444759718E-2</v>
      </c>
      <c r="J1143" s="124">
        <v>0.13448580947751165</v>
      </c>
      <c r="K1143" s="54">
        <v>0.83352396500054571</v>
      </c>
      <c r="M1143" s="47">
        <v>141</v>
      </c>
      <c r="N1143" s="124" cm="1">
        <f t="array" ref="N1143:W1143">(TRANSPOSE(MMULT(幕後結果!$AB$37:$AK$46, TRANSPOSE(N142:W142))))</f>
        <v>-0.47594895865746667</v>
      </c>
      <c r="O1143" s="124">
        <v>-8.5068412090868795E-2</v>
      </c>
      <c r="P1143" s="124">
        <v>-0.33678060613092009</v>
      </c>
      <c r="Q1143" s="124">
        <v>1.3633140466696475E-2</v>
      </c>
      <c r="R1143" s="124">
        <v>0.81618784973704084</v>
      </c>
      <c r="S1143" s="124">
        <v>-0.21154207503399208</v>
      </c>
      <c r="T1143" s="124">
        <v>0.17768788329995566</v>
      </c>
      <c r="U1143" s="124">
        <v>0.73768447439554041</v>
      </c>
      <c r="V1143" s="124">
        <v>1.3437563277467153</v>
      </c>
      <c r="W1143" s="46">
        <v>-0.46025414082115274</v>
      </c>
    </row>
    <row r="1144" spans="1:23" ht="19">
      <c r="A1144" s="91">
        <v>142</v>
      </c>
      <c r="B1144" s="124">
        <v>0.66485215592425417</v>
      </c>
      <c r="C1144" s="124">
        <v>0.81474918666780471</v>
      </c>
      <c r="D1144" s="124">
        <v>0.10269481946688663</v>
      </c>
      <c r="E1144" s="124">
        <v>0.31194243715666747</v>
      </c>
      <c r="F1144" s="124">
        <v>0.85394327161037076</v>
      </c>
      <c r="G1144" s="124">
        <v>0.76539397600937065</v>
      </c>
      <c r="H1144" s="124">
        <v>0.31285148997501167</v>
      </c>
      <c r="I1144" s="124">
        <v>0.17435285563687031</v>
      </c>
      <c r="J1144" s="124">
        <v>0.97038353106513009</v>
      </c>
      <c r="K1144" s="54">
        <v>0.15834750796016417</v>
      </c>
      <c r="M1144" s="47">
        <v>142</v>
      </c>
      <c r="N1144" s="124" cm="1">
        <f t="array" ref="N1144:W1144">(TRANSPOSE(MMULT(幕後結果!$AB$37:$AK$46, TRANSPOSE(N143:W143))))</f>
        <v>0.72796631851384475</v>
      </c>
      <c r="O1144" s="124">
        <v>0.50311829117931761</v>
      </c>
      <c r="P1144" s="124">
        <v>0.15732965575703101</v>
      </c>
      <c r="Q1144" s="124">
        <v>-0.39045239562283196</v>
      </c>
      <c r="R1144" s="124">
        <v>-0.68973612678697338</v>
      </c>
      <c r="S1144" s="124">
        <v>0.44647880319323729</v>
      </c>
      <c r="T1144" s="124">
        <v>1.1879166195253552</v>
      </c>
      <c r="U1144" s="124">
        <v>-0.35822326913193431</v>
      </c>
      <c r="V1144" s="124">
        <v>1.4779704011544896</v>
      </c>
      <c r="W1144" s="46">
        <v>0.44134110409414534</v>
      </c>
    </row>
    <row r="1145" spans="1:23" ht="19">
      <c r="A1145" s="91">
        <v>143</v>
      </c>
      <c r="B1145" s="124">
        <v>2.6208983893976523E-2</v>
      </c>
      <c r="C1145" s="124">
        <v>0.32811650860691532</v>
      </c>
      <c r="D1145" s="124">
        <v>0.60021671356562911</v>
      </c>
      <c r="E1145" s="124">
        <v>0.91697871225416527</v>
      </c>
      <c r="F1145" s="124">
        <v>6.145618377596862E-2</v>
      </c>
      <c r="G1145" s="124">
        <v>0.45324886907370665</v>
      </c>
      <c r="H1145" s="124">
        <v>0.77918587479273294</v>
      </c>
      <c r="I1145" s="124">
        <v>0.61350726505357933</v>
      </c>
      <c r="J1145" s="124">
        <v>0.78231953931424636</v>
      </c>
      <c r="K1145" s="54">
        <v>0.18436638885716294</v>
      </c>
      <c r="M1145" s="47">
        <v>143</v>
      </c>
      <c r="N1145" s="124" cm="1">
        <f t="array" ref="N1145:W1145">(TRANSPOSE(MMULT(幕後結果!$AB$37:$AK$46, TRANSPOSE(N144:W144))))</f>
        <v>2.2577996067606265</v>
      </c>
      <c r="O1145" s="124">
        <v>1.9895283686283882</v>
      </c>
      <c r="P1145" s="124">
        <v>1.3065285261108666</v>
      </c>
      <c r="Q1145" s="124">
        <v>2.6967928002525703</v>
      </c>
      <c r="R1145" s="124">
        <v>-0.43024829918608187</v>
      </c>
      <c r="S1145" s="124">
        <v>1.8041468981512168</v>
      </c>
      <c r="T1145" s="124">
        <v>-0.33948841908942562</v>
      </c>
      <c r="U1145" s="124">
        <v>1.3459775473868723</v>
      </c>
      <c r="V1145" s="124">
        <v>-0.3460562037502537</v>
      </c>
      <c r="W1145" s="46">
        <v>-0.39935827535867685</v>
      </c>
    </row>
    <row r="1146" spans="1:23" ht="19">
      <c r="A1146" s="91">
        <v>144</v>
      </c>
      <c r="B1146" s="124">
        <v>0.46384194272488255</v>
      </c>
      <c r="C1146" s="124">
        <v>0.95557027869772049</v>
      </c>
      <c r="D1146" s="124">
        <v>0.31440087189873944</v>
      </c>
      <c r="E1146" s="124">
        <v>0.13455155687936915</v>
      </c>
      <c r="F1146" s="124">
        <v>0.47003702504158773</v>
      </c>
      <c r="G1146" s="124">
        <v>8.02534856482231E-2</v>
      </c>
      <c r="H1146" s="124">
        <v>0.97769606567280865</v>
      </c>
      <c r="I1146" s="124">
        <v>0.84726043275962026</v>
      </c>
      <c r="J1146" s="124">
        <v>0.29215132269067401</v>
      </c>
      <c r="K1146" s="54">
        <v>0.28515124872614228</v>
      </c>
      <c r="M1146" s="47">
        <v>144</v>
      </c>
      <c r="N1146" s="124" cm="1">
        <f t="array" ref="N1146:W1146">(TRANSPOSE(MMULT(幕後結果!$AB$37:$AK$46, TRANSPOSE(N145:W145))))</f>
        <v>-0.16471088575166193</v>
      </c>
      <c r="O1146" s="124">
        <v>-7.272964348506572E-2</v>
      </c>
      <c r="P1146" s="124">
        <v>-1.0187147795671534</v>
      </c>
      <c r="Q1146" s="124">
        <v>-0.33233025345125339</v>
      </c>
      <c r="R1146" s="124">
        <v>-1.988388018665348</v>
      </c>
      <c r="S1146" s="124">
        <v>-0.75222704025570297</v>
      </c>
      <c r="T1146" s="124">
        <v>0.4067197844972642</v>
      </c>
      <c r="U1146" s="124">
        <v>2.0649526708670405</v>
      </c>
      <c r="V1146" s="124">
        <v>-0.43861779790356792</v>
      </c>
      <c r="W1146" s="46">
        <v>3.5453625321669957E-2</v>
      </c>
    </row>
    <row r="1147" spans="1:23" ht="19">
      <c r="A1147" s="91">
        <v>145</v>
      </c>
      <c r="B1147" s="124">
        <v>0.49613933095215867</v>
      </c>
      <c r="C1147" s="124">
        <v>0.38300110803972132</v>
      </c>
      <c r="D1147" s="124">
        <v>0.80204124253044973</v>
      </c>
      <c r="E1147" s="124">
        <v>0.40783951928380913</v>
      </c>
      <c r="F1147" s="124">
        <v>2.2742899472707245E-2</v>
      </c>
      <c r="G1147" s="124">
        <v>0.20565138480946632</v>
      </c>
      <c r="H1147" s="124">
        <v>0.68193000220735001</v>
      </c>
      <c r="I1147" s="124">
        <v>0.61088750765084332</v>
      </c>
      <c r="J1147" s="124">
        <v>0.74045747611871349</v>
      </c>
      <c r="K1147" s="54">
        <v>2.3806936404739298E-2</v>
      </c>
      <c r="M1147" s="47">
        <v>145</v>
      </c>
      <c r="N1147" s="124" cm="1">
        <f t="array" ref="N1147:W1147">(TRANSPOSE(MMULT(幕後結果!$AB$37:$AK$46, TRANSPOSE(N146:W146))))</f>
        <v>-0.34625901130115794</v>
      </c>
      <c r="O1147" s="124">
        <v>0.35039543902187076</v>
      </c>
      <c r="P1147" s="124">
        <v>-1.651735199650008</v>
      </c>
      <c r="Q1147" s="124">
        <v>-1.4565982043511736</v>
      </c>
      <c r="R1147" s="124">
        <v>-0.98672068373118293</v>
      </c>
      <c r="S1147" s="124">
        <v>-0.68732908727862374</v>
      </c>
      <c r="T1147" s="124">
        <v>-1.500494020135626</v>
      </c>
      <c r="U1147" s="124">
        <v>-0.70301925264955056</v>
      </c>
      <c r="V1147" s="124">
        <v>0.17439239287308494</v>
      </c>
      <c r="W1147" s="46">
        <v>-0.35674497743665873</v>
      </c>
    </row>
    <row r="1148" spans="1:23" ht="19">
      <c r="A1148" s="91">
        <v>146</v>
      </c>
      <c r="B1148" s="124">
        <v>0.71754079111577029</v>
      </c>
      <c r="C1148" s="124">
        <v>0.82978603437286802</v>
      </c>
      <c r="D1148" s="124">
        <v>0.98818877630298196</v>
      </c>
      <c r="E1148" s="124">
        <v>0.85872714787547788</v>
      </c>
      <c r="F1148" s="124">
        <v>0.2079013488269148</v>
      </c>
      <c r="G1148" s="124">
        <v>0.3474903334284869</v>
      </c>
      <c r="H1148" s="124">
        <v>0.58821889198580046</v>
      </c>
      <c r="I1148" s="124">
        <v>0.28587258667827364</v>
      </c>
      <c r="J1148" s="124">
        <v>0.18389941899916784</v>
      </c>
      <c r="K1148" s="54">
        <v>0.83782338881555773</v>
      </c>
      <c r="M1148" s="47">
        <v>146</v>
      </c>
      <c r="N1148" s="124" cm="1">
        <f t="array" ref="N1148:W1148">(TRANSPOSE(MMULT(幕後結果!$AB$37:$AK$46, TRANSPOSE(N147:W147))))</f>
        <v>0.68405096470272575</v>
      </c>
      <c r="O1148" s="124">
        <v>1.0592553991107037</v>
      </c>
      <c r="P1148" s="124">
        <v>-0.59663807064991703</v>
      </c>
      <c r="Q1148" s="124">
        <v>-1.3786569014351016</v>
      </c>
      <c r="R1148" s="124">
        <v>0.37921005902170052</v>
      </c>
      <c r="S1148" s="124">
        <v>-1.4371319487052614E-2</v>
      </c>
      <c r="T1148" s="124">
        <v>0.46005822844517963</v>
      </c>
      <c r="U1148" s="124">
        <v>1.4177865932293017</v>
      </c>
      <c r="V1148" s="124">
        <v>0.94823529728028966</v>
      </c>
      <c r="W1148" s="46">
        <v>-9.4960058256418289E-2</v>
      </c>
    </row>
    <row r="1149" spans="1:23" ht="19">
      <c r="A1149" s="91">
        <v>147</v>
      </c>
      <c r="B1149" s="124">
        <v>0.93715017287900215</v>
      </c>
      <c r="C1149" s="124">
        <v>0.71034766047259645</v>
      </c>
      <c r="D1149" s="124">
        <v>0.29967184264263103</v>
      </c>
      <c r="E1149" s="124">
        <v>4.2367552662984309E-2</v>
      </c>
      <c r="F1149" s="124">
        <v>0.57653441941699879</v>
      </c>
      <c r="G1149" s="124">
        <v>0.71292233289736351</v>
      </c>
      <c r="H1149" s="124">
        <v>0.18155168837037428</v>
      </c>
      <c r="I1149" s="124">
        <v>0.1467405335199583</v>
      </c>
      <c r="J1149" s="124">
        <v>0.92635941195268701</v>
      </c>
      <c r="K1149" s="54">
        <v>0.44976197106689964</v>
      </c>
      <c r="M1149" s="47">
        <v>147</v>
      </c>
      <c r="N1149" s="124" cm="1">
        <f t="array" ref="N1149:W1149">(TRANSPOSE(MMULT(幕後結果!$AB$37:$AK$46, TRANSPOSE(N148:W148))))</f>
        <v>-0.6836993251170711</v>
      </c>
      <c r="O1149" s="124">
        <v>-0.62237518856910745</v>
      </c>
      <c r="P1149" s="124">
        <v>0.53311409435336143</v>
      </c>
      <c r="Q1149" s="124">
        <v>-1.7073550159627777</v>
      </c>
      <c r="R1149" s="124">
        <v>-0.18264767762061024</v>
      </c>
      <c r="S1149" s="124">
        <v>-0.70662928932703828</v>
      </c>
      <c r="T1149" s="124">
        <v>-0.23683818482566427</v>
      </c>
      <c r="U1149" s="124">
        <v>1.0088709631693775</v>
      </c>
      <c r="V1149" s="124">
        <v>0.77346393611888398</v>
      </c>
      <c r="W1149" s="46">
        <v>-1.8295757656352101</v>
      </c>
    </row>
    <row r="1150" spans="1:23" ht="19">
      <c r="A1150" s="91">
        <v>148</v>
      </c>
      <c r="B1150" s="124">
        <v>0.8202882433218297</v>
      </c>
      <c r="C1150" s="124">
        <v>0.26441151117376993</v>
      </c>
      <c r="D1150" s="124">
        <v>6.259637699545717E-2</v>
      </c>
      <c r="E1150" s="124">
        <v>0.27161796547499928</v>
      </c>
      <c r="F1150" s="124">
        <v>0.5681551258659332</v>
      </c>
      <c r="G1150" s="124">
        <v>0.85218255360319062</v>
      </c>
      <c r="H1150" s="124">
        <v>0.90582447514789899</v>
      </c>
      <c r="I1150" s="124">
        <v>1.7932670252122529E-2</v>
      </c>
      <c r="J1150" s="124">
        <v>0.94199992260223731</v>
      </c>
      <c r="K1150" s="54">
        <v>0.15261357525958963</v>
      </c>
      <c r="M1150" s="47">
        <v>148</v>
      </c>
      <c r="N1150" s="124" cm="1">
        <f t="array" ref="N1150:W1150">(TRANSPOSE(MMULT(幕後結果!$AB$37:$AK$46, TRANSPOSE(N149:W149))))</f>
        <v>-0.74914324622630513</v>
      </c>
      <c r="O1150" s="124">
        <v>0.30857167105126954</v>
      </c>
      <c r="P1150" s="124">
        <v>-1.503566147993096</v>
      </c>
      <c r="Q1150" s="124">
        <v>4.1254602540409024E-2</v>
      </c>
      <c r="R1150" s="124">
        <v>0.85427712394175337</v>
      </c>
      <c r="S1150" s="124">
        <v>0.60285275301549124</v>
      </c>
      <c r="T1150" s="124">
        <v>0.41841614727976684</v>
      </c>
      <c r="U1150" s="124">
        <v>-1.2980949028030124</v>
      </c>
      <c r="V1150" s="124">
        <v>-0.53058626230094552</v>
      </c>
      <c r="W1150" s="46">
        <v>1.3752609434584122</v>
      </c>
    </row>
    <row r="1151" spans="1:23" ht="19">
      <c r="A1151" s="91">
        <v>149</v>
      </c>
      <c r="B1151" s="124">
        <v>0.13555814216000295</v>
      </c>
      <c r="C1151" s="124">
        <v>0.63278973702374519</v>
      </c>
      <c r="D1151" s="124">
        <v>6.1447247250804526E-2</v>
      </c>
      <c r="E1151" s="124">
        <v>0.96908425588898983</v>
      </c>
      <c r="F1151" s="124">
        <v>0.69519282822910933</v>
      </c>
      <c r="G1151" s="124">
        <v>0.36441184376536273</v>
      </c>
      <c r="H1151" s="124">
        <v>0.87716454405768807</v>
      </c>
      <c r="I1151" s="124">
        <v>0.28114387487864767</v>
      </c>
      <c r="J1151" s="124">
        <v>0.12855604452334402</v>
      </c>
      <c r="K1151" s="54">
        <v>0.60495945609241564</v>
      </c>
      <c r="M1151" s="47">
        <v>149</v>
      </c>
      <c r="N1151" s="124" cm="1">
        <f t="array" ref="N1151:W1151">(TRANSPOSE(MMULT(幕後結果!$AB$37:$AK$46, TRANSPOSE(N150:W150))))</f>
        <v>-2.3562062236273826</v>
      </c>
      <c r="O1151" s="124">
        <v>-0.4955649840799653</v>
      </c>
      <c r="P1151" s="124">
        <v>-0.47730737060298334</v>
      </c>
      <c r="Q1151" s="124">
        <v>-0.41996423600047894</v>
      </c>
      <c r="R1151" s="124">
        <v>-1.3339378404929347</v>
      </c>
      <c r="S1151" s="124">
        <v>-0.74313237678165711</v>
      </c>
      <c r="T1151" s="124">
        <v>-1.1404703558818508</v>
      </c>
      <c r="U1151" s="124">
        <v>-0.68417845676907929</v>
      </c>
      <c r="V1151" s="124">
        <v>-0.52030053976325152</v>
      </c>
      <c r="W1151" s="46">
        <v>0.36002980527742268</v>
      </c>
    </row>
    <row r="1152" spans="1:23" ht="19">
      <c r="A1152" s="91">
        <v>150</v>
      </c>
      <c r="B1152" s="124">
        <v>0.56425318479931796</v>
      </c>
      <c r="C1152" s="124">
        <v>0.91391469104799938</v>
      </c>
      <c r="D1152" s="124">
        <v>0.32853202780319601</v>
      </c>
      <c r="E1152" s="124">
        <v>0.69703058931089923</v>
      </c>
      <c r="F1152" s="124">
        <v>0.49895639183880358</v>
      </c>
      <c r="G1152" s="124">
        <v>0.492627931392708</v>
      </c>
      <c r="H1152" s="124">
        <v>0.97923539399863513</v>
      </c>
      <c r="I1152" s="124">
        <v>0.60138929315325873</v>
      </c>
      <c r="J1152" s="124">
        <v>0.45432829455919621</v>
      </c>
      <c r="K1152" s="54">
        <v>0.86478113882381957</v>
      </c>
      <c r="M1152" s="47">
        <v>150</v>
      </c>
      <c r="N1152" s="124" cm="1">
        <f t="array" ref="N1152:W1152">(TRANSPOSE(MMULT(幕後結果!$AB$37:$AK$46, TRANSPOSE(N151:W151))))</f>
        <v>-1.1185330546299834</v>
      </c>
      <c r="O1152" s="124">
        <v>1.6153838783417207</v>
      </c>
      <c r="P1152" s="124">
        <v>0.1270967481665051</v>
      </c>
      <c r="Q1152" s="124">
        <v>-0.71124267990073731</v>
      </c>
      <c r="R1152" s="124">
        <v>-0.10493607657260612</v>
      </c>
      <c r="S1152" s="124">
        <v>-6.0477561256196688E-2</v>
      </c>
      <c r="T1152" s="124">
        <v>0.48561014593305862</v>
      </c>
      <c r="U1152" s="124">
        <v>-1.2672002848755923</v>
      </c>
      <c r="V1152" s="124">
        <v>-0.23608002946406137</v>
      </c>
      <c r="W1152" s="46">
        <v>-0.16497878307881125</v>
      </c>
    </row>
    <row r="1153" spans="1:23" ht="19">
      <c r="A1153" s="91">
        <v>151</v>
      </c>
      <c r="B1153" s="124">
        <v>7.8196505558621787E-2</v>
      </c>
      <c r="C1153" s="124">
        <v>0.81681558658860864</v>
      </c>
      <c r="D1153" s="124">
        <v>0.89335491812712164</v>
      </c>
      <c r="E1153" s="124">
        <v>0.56971931877559534</v>
      </c>
      <c r="F1153" s="124">
        <v>0.60507168961024926</v>
      </c>
      <c r="G1153" s="124">
        <v>0.40141821447700576</v>
      </c>
      <c r="H1153" s="124">
        <v>0.45212350556646586</v>
      </c>
      <c r="I1153" s="124">
        <v>0.57760620206382196</v>
      </c>
      <c r="J1153" s="124">
        <v>0.84935812455390391</v>
      </c>
      <c r="K1153" s="54">
        <v>8.8876604095250444E-2</v>
      </c>
      <c r="M1153" s="47">
        <v>151</v>
      </c>
      <c r="N1153" s="124" cm="1">
        <f t="array" ref="N1153:W1153">(TRANSPOSE(MMULT(幕後結果!$AB$37:$AK$46, TRANSPOSE(N152:W152))))</f>
        <v>-1.2643073163274368</v>
      </c>
      <c r="O1153" s="124">
        <v>-0.1522856224229876</v>
      </c>
      <c r="P1153" s="124">
        <v>7.5148270548667462E-2</v>
      </c>
      <c r="Q1153" s="124">
        <v>-5.5896839781094304E-2</v>
      </c>
      <c r="R1153" s="124">
        <v>-1.2857436000045988</v>
      </c>
      <c r="S1153" s="124">
        <v>1.2662466510313317</v>
      </c>
      <c r="T1153" s="124">
        <v>-1.2019742262647488</v>
      </c>
      <c r="U1153" s="124">
        <v>-0.66311238647890858</v>
      </c>
      <c r="V1153" s="124">
        <v>-6.3630660141567152E-2</v>
      </c>
      <c r="W1153" s="46">
        <v>-1.3734953589019057</v>
      </c>
    </row>
    <row r="1154" spans="1:23" ht="19">
      <c r="A1154" s="91">
        <v>152</v>
      </c>
      <c r="B1154" s="124">
        <v>7.0959214011744098E-2</v>
      </c>
      <c r="C1154" s="124">
        <v>0.82305007237759664</v>
      </c>
      <c r="D1154" s="124">
        <v>0.12894766838054705</v>
      </c>
      <c r="E1154" s="124">
        <v>0.75566388834989162</v>
      </c>
      <c r="F1154" s="124">
        <v>8.6851951805438921E-2</v>
      </c>
      <c r="G1154" s="124">
        <v>9.3244585333820407E-2</v>
      </c>
      <c r="H1154" s="124">
        <v>0.47751780150339607</v>
      </c>
      <c r="I1154" s="124">
        <v>6.73210410523708E-2</v>
      </c>
      <c r="J1154" s="124">
        <v>0.40782673701580952</v>
      </c>
      <c r="K1154" s="54">
        <v>0.29496365801948676</v>
      </c>
      <c r="M1154" s="47">
        <v>152</v>
      </c>
      <c r="N1154" s="124" cm="1">
        <f t="array" ref="N1154:W1154">(TRANSPOSE(MMULT(幕後結果!$AB$37:$AK$46, TRANSPOSE(N153:W153))))</f>
        <v>-0.50037717883286525</v>
      </c>
      <c r="O1154" s="124">
        <v>1.1139830769432497</v>
      </c>
      <c r="P1154" s="124">
        <v>1.1730374186602444</v>
      </c>
      <c r="Q1154" s="124">
        <v>0.2989192138509964</v>
      </c>
      <c r="R1154" s="124">
        <v>-1.4005875745482903</v>
      </c>
      <c r="S1154" s="124">
        <v>0.4584498126015647</v>
      </c>
      <c r="T1154" s="124">
        <v>0.82556739206175878</v>
      </c>
      <c r="U1154" s="124">
        <v>0.54876145993098113</v>
      </c>
      <c r="V1154" s="124">
        <v>-0.20265723182864981</v>
      </c>
      <c r="W1154" s="46">
        <v>0.64662584150776703</v>
      </c>
    </row>
    <row r="1155" spans="1:23" ht="19">
      <c r="A1155" s="91">
        <v>153</v>
      </c>
      <c r="B1155" s="124">
        <v>0.68808415216771857</v>
      </c>
      <c r="C1155" s="124">
        <v>0.684905490985944</v>
      </c>
      <c r="D1155" s="124">
        <v>6.1093032661951874E-2</v>
      </c>
      <c r="E1155" s="124">
        <v>0.40638191789310341</v>
      </c>
      <c r="F1155" s="124">
        <v>0.23478805862973773</v>
      </c>
      <c r="G1155" s="124">
        <v>0.32034659511388375</v>
      </c>
      <c r="H1155" s="124">
        <v>0.48347156616353115</v>
      </c>
      <c r="I1155" s="124">
        <v>0.6532979519840616</v>
      </c>
      <c r="J1155" s="124">
        <v>0.75037139309739298</v>
      </c>
      <c r="K1155" s="54">
        <v>0.11168839888571491</v>
      </c>
      <c r="M1155" s="47">
        <v>153</v>
      </c>
      <c r="N1155" s="124" cm="1">
        <f t="array" ref="N1155:W1155">(TRANSPOSE(MMULT(幕後結果!$AB$37:$AK$46, TRANSPOSE(N154:W154))))</f>
        <v>-1.2120029825946126</v>
      </c>
      <c r="O1155" s="124">
        <v>1.5412215008930086</v>
      </c>
      <c r="P1155" s="124">
        <v>-1.2409297238692432</v>
      </c>
      <c r="Q1155" s="124">
        <v>-1.5600709250366316</v>
      </c>
      <c r="R1155" s="124">
        <v>-0.45980908612730892</v>
      </c>
      <c r="S1155" s="124">
        <v>-2.0181696023566174</v>
      </c>
      <c r="T1155" s="124">
        <v>-1.4210331112216856</v>
      </c>
      <c r="U1155" s="124">
        <v>-1.518937571738215</v>
      </c>
      <c r="V1155" s="124">
        <v>-0.75461096506278458</v>
      </c>
      <c r="W1155" s="46">
        <v>-0.44341033320689555</v>
      </c>
    </row>
    <row r="1156" spans="1:23" ht="19">
      <c r="A1156" s="91">
        <v>154</v>
      </c>
      <c r="B1156" s="124">
        <v>0.40137030362157256</v>
      </c>
      <c r="C1156" s="124">
        <v>0.70108070562760449</v>
      </c>
      <c r="D1156" s="124">
        <v>0.89338371119807913</v>
      </c>
      <c r="E1156" s="124">
        <v>0.56212146438394517</v>
      </c>
      <c r="F1156" s="124">
        <v>0.13514743739536961</v>
      </c>
      <c r="G1156" s="124">
        <v>0.21501849302685261</v>
      </c>
      <c r="H1156" s="124">
        <v>0.405923691441755</v>
      </c>
      <c r="I1156" s="124">
        <v>0.35259462651218199</v>
      </c>
      <c r="J1156" s="124">
        <v>0.31498541091560694</v>
      </c>
      <c r="K1156" s="54">
        <v>0.7280050141280312</v>
      </c>
      <c r="M1156" s="47">
        <v>154</v>
      </c>
      <c r="N1156" s="124" cm="1">
        <f t="array" ref="N1156:W1156">(TRANSPOSE(MMULT(幕後結果!$AB$37:$AK$46, TRANSPOSE(N155:W155))))</f>
        <v>-0.56328881722695479</v>
      </c>
      <c r="O1156" s="124">
        <v>1.1290164788885544</v>
      </c>
      <c r="P1156" s="124">
        <v>-1.1577164806673836</v>
      </c>
      <c r="Q1156" s="124">
        <v>0.66531665812661911</v>
      </c>
      <c r="R1156" s="124">
        <v>-0.38073782951732638</v>
      </c>
      <c r="S1156" s="124">
        <v>-0.70808257133242569</v>
      </c>
      <c r="T1156" s="124">
        <v>0.40853982656690441</v>
      </c>
      <c r="U1156" s="124">
        <v>0.86558028522250174</v>
      </c>
      <c r="V1156" s="124">
        <v>1.5257690226009022</v>
      </c>
      <c r="W1156" s="46">
        <v>-0.30404138700824718</v>
      </c>
    </row>
    <row r="1157" spans="1:23" ht="19">
      <c r="A1157" s="91">
        <v>155</v>
      </c>
      <c r="B1157" s="124">
        <v>0.84045436612458091</v>
      </c>
      <c r="C1157" s="124">
        <v>0.16013518174623553</v>
      </c>
      <c r="D1157" s="124">
        <v>0.51121507279515721</v>
      </c>
      <c r="E1157" s="124">
        <v>0.18640094246178429</v>
      </c>
      <c r="F1157" s="124">
        <v>0.9495973068567225</v>
      </c>
      <c r="G1157" s="124">
        <v>9.114291822842624E-4</v>
      </c>
      <c r="H1157" s="124">
        <v>0.80519301525275511</v>
      </c>
      <c r="I1157" s="124">
        <v>0.83638914857693636</v>
      </c>
      <c r="J1157" s="124">
        <v>0.11093930867758472</v>
      </c>
      <c r="K1157" s="54">
        <v>0.69997337705551321</v>
      </c>
      <c r="M1157" s="47">
        <v>155</v>
      </c>
      <c r="N1157" s="124" cm="1">
        <f t="array" ref="N1157:W1157">(TRANSPOSE(MMULT(幕後結果!$AB$37:$AK$46, TRANSPOSE(N156:W156))))</f>
        <v>6.0335524618366582E-2</v>
      </c>
      <c r="O1157" s="124">
        <v>-1.1290834665707263</v>
      </c>
      <c r="P1157" s="124">
        <v>-0.16363573785211355</v>
      </c>
      <c r="Q1157" s="124">
        <v>-1.6278630681244508</v>
      </c>
      <c r="R1157" s="124">
        <v>-1.7573922711530729</v>
      </c>
      <c r="S1157" s="124">
        <v>-1.8406191204480709</v>
      </c>
      <c r="T1157" s="124">
        <v>5.9752641468865414E-2</v>
      </c>
      <c r="U1157" s="124">
        <v>-1.789907021835123</v>
      </c>
      <c r="V1157" s="124">
        <v>-1.3181746132678651</v>
      </c>
      <c r="W1157" s="46">
        <v>-0.14214623399096393</v>
      </c>
    </row>
    <row r="1158" spans="1:23" ht="19">
      <c r="A1158" s="91">
        <v>156</v>
      </c>
      <c r="B1158" s="124">
        <v>0.96905489459940886</v>
      </c>
      <c r="C1158" s="124">
        <v>0.56161607000363079</v>
      </c>
      <c r="D1158" s="124">
        <v>0.15468519695196314</v>
      </c>
      <c r="E1158" s="124">
        <v>0.54962389420726865</v>
      </c>
      <c r="F1158" s="124">
        <v>0.64778410770318362</v>
      </c>
      <c r="G1158" s="124">
        <v>0.59882791119409351</v>
      </c>
      <c r="H1158" s="124">
        <v>0.25534476145911955</v>
      </c>
      <c r="I1158" s="124">
        <v>0.3199748441733985</v>
      </c>
      <c r="J1158" s="124">
        <v>4.7222764590959754E-2</v>
      </c>
      <c r="K1158" s="54">
        <v>0.30351358330779954</v>
      </c>
      <c r="M1158" s="47">
        <v>156</v>
      </c>
      <c r="N1158" s="124" cm="1">
        <f t="array" ref="N1158:W1158">(TRANSPOSE(MMULT(幕後結果!$AB$37:$AK$46, TRANSPOSE(N157:W157))))</f>
        <v>-2.9541261480349735E-2</v>
      </c>
      <c r="O1158" s="124">
        <v>1.4307058147833986</v>
      </c>
      <c r="P1158" s="124">
        <v>-0.42887362852650812</v>
      </c>
      <c r="Q1158" s="124">
        <v>-0.38207936658826974</v>
      </c>
      <c r="R1158" s="124">
        <v>-1.4860512055995441</v>
      </c>
      <c r="S1158" s="124">
        <v>-0.1562527954378666</v>
      </c>
      <c r="T1158" s="124">
        <v>0.32884528256024992</v>
      </c>
      <c r="U1158" s="124">
        <v>0.98219502626026867</v>
      </c>
      <c r="V1158" s="124">
        <v>0.55077418098169595</v>
      </c>
      <c r="W1158" s="46">
        <v>0.88836325640486513</v>
      </c>
    </row>
    <row r="1159" spans="1:23" ht="19">
      <c r="A1159" s="91">
        <v>157</v>
      </c>
      <c r="B1159" s="124">
        <v>0.92041253977580606</v>
      </c>
      <c r="C1159" s="124">
        <v>0.85897610257650969</v>
      </c>
      <c r="D1159" s="124">
        <v>0.38674576481576683</v>
      </c>
      <c r="E1159" s="124">
        <v>0.14476641145873881</v>
      </c>
      <c r="F1159" s="124">
        <v>0.42508632306048955</v>
      </c>
      <c r="G1159" s="124">
        <v>0.69563214473544099</v>
      </c>
      <c r="H1159" s="124">
        <v>0.45789896028373933</v>
      </c>
      <c r="I1159" s="124">
        <v>0.26240194129439587</v>
      </c>
      <c r="J1159" s="124">
        <v>0.71864606099992745</v>
      </c>
      <c r="K1159" s="54">
        <v>0.5041625234325684</v>
      </c>
      <c r="M1159" s="47">
        <v>157</v>
      </c>
      <c r="N1159" s="124" cm="1">
        <f t="array" ref="N1159:W1159">(TRANSPOSE(MMULT(幕後結果!$AB$37:$AK$46, TRANSPOSE(N158:W158))))</f>
        <v>-1.0066191189438227</v>
      </c>
      <c r="O1159" s="124">
        <v>0.30985182515250831</v>
      </c>
      <c r="P1159" s="124">
        <v>0.3466031953354754</v>
      </c>
      <c r="Q1159" s="124">
        <v>-0.88831533104087768</v>
      </c>
      <c r="R1159" s="124">
        <v>4.6423355216967249E-3</v>
      </c>
      <c r="S1159" s="124">
        <v>-1.196694501869636</v>
      </c>
      <c r="T1159" s="124">
        <v>0.4299720057416565</v>
      </c>
      <c r="U1159" s="124">
        <v>-0.75952241557840683</v>
      </c>
      <c r="V1159" s="124">
        <v>-0.32085025001729101</v>
      </c>
      <c r="W1159" s="46">
        <v>-0.38929871614166611</v>
      </c>
    </row>
    <row r="1160" spans="1:23" ht="19">
      <c r="A1160" s="91">
        <v>158</v>
      </c>
      <c r="B1160" s="124">
        <v>0.1989190370060987</v>
      </c>
      <c r="C1160" s="124">
        <v>0.97007200674750749</v>
      </c>
      <c r="D1160" s="124">
        <v>0.87596534092010092</v>
      </c>
      <c r="E1160" s="124">
        <v>0.94245313029175182</v>
      </c>
      <c r="F1160" s="124">
        <v>0.51058603347339471</v>
      </c>
      <c r="G1160" s="124">
        <v>0.58479260133017563</v>
      </c>
      <c r="H1160" s="124">
        <v>7.2816126887975008E-2</v>
      </c>
      <c r="I1160" s="124">
        <v>0.74282985350598385</v>
      </c>
      <c r="J1160" s="124">
        <v>0.45327322238329493</v>
      </c>
      <c r="K1160" s="54">
        <v>0.98768718815101586</v>
      </c>
      <c r="M1160" s="47">
        <v>158</v>
      </c>
      <c r="N1160" s="124" cm="1">
        <f t="array" ref="N1160:W1160">(TRANSPOSE(MMULT(幕後結果!$AB$37:$AK$46, TRANSPOSE(N159:W159))))</f>
        <v>0.33400443208803299</v>
      </c>
      <c r="O1160" s="124">
        <v>0.23315575211366729</v>
      </c>
      <c r="P1160" s="124">
        <v>-0.63893458296679528</v>
      </c>
      <c r="Q1160" s="124">
        <v>0.4454776983767933</v>
      </c>
      <c r="R1160" s="124">
        <v>-0.4106517880031475</v>
      </c>
      <c r="S1160" s="124">
        <v>0.46875028842897104</v>
      </c>
      <c r="T1160" s="124">
        <v>-5.0676218630843359E-2</v>
      </c>
      <c r="U1160" s="124">
        <v>0.29832410671101806</v>
      </c>
      <c r="V1160" s="124">
        <v>-9.7969275110430826E-2</v>
      </c>
      <c r="W1160" s="46">
        <v>-0.66354348551220776</v>
      </c>
    </row>
    <row r="1161" spans="1:23" ht="19">
      <c r="A1161" s="91">
        <v>159</v>
      </c>
      <c r="B1161" s="124">
        <v>0.55436879120373228</v>
      </c>
      <c r="C1161" s="124">
        <v>0.24324132681221089</v>
      </c>
      <c r="D1161" s="124">
        <v>0.69588280337820718</v>
      </c>
      <c r="E1161" s="124">
        <v>0.20712692101635999</v>
      </c>
      <c r="F1161" s="124">
        <v>0.36869670740398397</v>
      </c>
      <c r="G1161" s="124">
        <v>0.54295876407148413</v>
      </c>
      <c r="H1161" s="124">
        <v>0.96346028468014344</v>
      </c>
      <c r="I1161" s="124">
        <v>0.80731774246229504</v>
      </c>
      <c r="J1161" s="124">
        <v>0.62584812964590797</v>
      </c>
      <c r="K1161" s="54">
        <v>9.5558819241445825E-3</v>
      </c>
      <c r="M1161" s="47">
        <v>159</v>
      </c>
      <c r="N1161" s="124" cm="1">
        <f t="array" ref="N1161:W1161">(TRANSPOSE(MMULT(幕後結果!$AB$37:$AK$46, TRANSPOSE(N160:W160))))</f>
        <v>0.58699926520104473</v>
      </c>
      <c r="O1161" s="124">
        <v>1.0625532537405971</v>
      </c>
      <c r="P1161" s="124">
        <v>1.0292409630573416</v>
      </c>
      <c r="Q1161" s="124">
        <v>1.6069967785729071</v>
      </c>
      <c r="R1161" s="124">
        <v>1.7183991020026621</v>
      </c>
      <c r="S1161" s="124">
        <v>2.1954058154739897</v>
      </c>
      <c r="T1161" s="124">
        <v>0.11344375289262065</v>
      </c>
      <c r="U1161" s="124">
        <v>1.2600723425127427</v>
      </c>
      <c r="V1161" s="124">
        <v>2.564893348828011</v>
      </c>
      <c r="W1161" s="46">
        <v>1.1403980038565666</v>
      </c>
    </row>
    <row r="1162" spans="1:23" ht="19">
      <c r="A1162" s="91">
        <v>160</v>
      </c>
      <c r="B1162" s="124">
        <v>0.67743997416847446</v>
      </c>
      <c r="C1162" s="124">
        <v>0.1379614903020574</v>
      </c>
      <c r="D1162" s="124">
        <v>4.929273412026336E-2</v>
      </c>
      <c r="E1162" s="124">
        <v>0.45264228504930193</v>
      </c>
      <c r="F1162" s="124">
        <v>0.29165635002742318</v>
      </c>
      <c r="G1162" s="124">
        <v>0.47289078638409565</v>
      </c>
      <c r="H1162" s="124">
        <v>0.99963181846940263</v>
      </c>
      <c r="I1162" s="124">
        <v>0.6893065030239296</v>
      </c>
      <c r="J1162" s="124">
        <v>0.63171609210196733</v>
      </c>
      <c r="K1162" s="54">
        <v>0.66594673742323862</v>
      </c>
      <c r="M1162" s="47">
        <v>160</v>
      </c>
      <c r="N1162" s="124" cm="1">
        <f t="array" ref="N1162:W1162">(TRANSPOSE(MMULT(幕後結果!$AB$37:$AK$46, TRANSPOSE(N161:W161))))</f>
        <v>-0.92327159846486806</v>
      </c>
      <c r="O1162" s="124">
        <v>3.7122017943936166E-2</v>
      </c>
      <c r="P1162" s="124">
        <v>-1.3443539205109061</v>
      </c>
      <c r="Q1162" s="124">
        <v>0.52410459970577905</v>
      </c>
      <c r="R1162" s="124">
        <v>0.55129081018128667</v>
      </c>
      <c r="S1162" s="124">
        <v>0.40625628898571492</v>
      </c>
      <c r="T1162" s="124">
        <v>0.31438446760870531</v>
      </c>
      <c r="U1162" s="124">
        <v>-0.6255261306042027</v>
      </c>
      <c r="V1162" s="124">
        <v>1.8638741345883114E-2</v>
      </c>
      <c r="W1162" s="46">
        <v>1.2790084060863192</v>
      </c>
    </row>
    <row r="1163" spans="1:23" ht="19">
      <c r="A1163" s="91">
        <v>161</v>
      </c>
      <c r="B1163" s="124">
        <v>0.72556810556398577</v>
      </c>
      <c r="C1163" s="124">
        <v>0.45849571429078084</v>
      </c>
      <c r="D1163" s="124">
        <v>0.39949079489941131</v>
      </c>
      <c r="E1163" s="124">
        <v>0.56553411760540517</v>
      </c>
      <c r="F1163" s="124">
        <v>0.1652892164587989</v>
      </c>
      <c r="G1163" s="124">
        <v>0.34197916435629239</v>
      </c>
      <c r="H1163" s="124">
        <v>0.24336466469500184</v>
      </c>
      <c r="I1163" s="124">
        <v>0.74420598733331045</v>
      </c>
      <c r="J1163" s="124">
        <v>0.7686657985752896</v>
      </c>
      <c r="K1163" s="54">
        <v>0.82968295532119929</v>
      </c>
      <c r="M1163" s="47">
        <v>161</v>
      </c>
      <c r="N1163" s="124" cm="1">
        <f t="array" ref="N1163:W1163">(TRANSPOSE(MMULT(幕後結果!$AB$37:$AK$46, TRANSPOSE(N162:W162))))</f>
        <v>9.3351567161653146E-2</v>
      </c>
      <c r="O1163" s="124">
        <v>1.0161887412111557</v>
      </c>
      <c r="P1163" s="124">
        <v>-0.47483181960410847</v>
      </c>
      <c r="Q1163" s="124">
        <v>-0.20171757837744428</v>
      </c>
      <c r="R1163" s="124">
        <v>-0.23813538801267881</v>
      </c>
      <c r="S1163" s="124">
        <v>0.40649775637203067</v>
      </c>
      <c r="T1163" s="124">
        <v>0.84673153680482727</v>
      </c>
      <c r="U1163" s="124">
        <v>0.88835891132532596</v>
      </c>
      <c r="V1163" s="124">
        <v>0.37241734272149513</v>
      </c>
      <c r="W1163" s="46">
        <v>1.3344843081783879</v>
      </c>
    </row>
    <row r="1164" spans="1:23" ht="19">
      <c r="A1164" s="91">
        <v>162</v>
      </c>
      <c r="B1164" s="124">
        <v>0.88425842949763078</v>
      </c>
      <c r="C1164" s="124">
        <v>4.7071158580088923E-2</v>
      </c>
      <c r="D1164" s="124">
        <v>0.42001205907005801</v>
      </c>
      <c r="E1164" s="124">
        <v>3.646364151418835E-3</v>
      </c>
      <c r="F1164" s="124">
        <v>0.81507984105770848</v>
      </c>
      <c r="G1164" s="124">
        <v>1.1124752160879936E-2</v>
      </c>
      <c r="H1164" s="124">
        <v>0.75470921704592087</v>
      </c>
      <c r="I1164" s="124">
        <v>0.1411045198447034</v>
      </c>
      <c r="J1164" s="124">
        <v>0.68041511230977791</v>
      </c>
      <c r="K1164" s="54">
        <v>0.45254229636908527</v>
      </c>
      <c r="M1164" s="47">
        <v>162</v>
      </c>
      <c r="N1164" s="124" cm="1">
        <f t="array" ref="N1164:W1164">(TRANSPOSE(MMULT(幕後結果!$AB$37:$AK$46, TRANSPOSE(N163:W163))))</f>
        <v>-0.74765014325632451</v>
      </c>
      <c r="O1164" s="124">
        <v>-1.308329851544566</v>
      </c>
      <c r="P1164" s="124">
        <v>0.56052591463578927</v>
      </c>
      <c r="Q1164" s="124">
        <v>-0.30078746067689804</v>
      </c>
      <c r="R1164" s="124">
        <v>-1.6069607566679618</v>
      </c>
      <c r="S1164" s="124">
        <v>-2.1190506728900411</v>
      </c>
      <c r="T1164" s="124">
        <v>-0.10558362071596095</v>
      </c>
      <c r="U1164" s="124">
        <v>-0.5315322766973759</v>
      </c>
      <c r="V1164" s="124">
        <v>-1.3182169899635325</v>
      </c>
      <c r="W1164" s="46">
        <v>-0.14046582731858903</v>
      </c>
    </row>
    <row r="1165" spans="1:23" ht="19">
      <c r="A1165" s="91">
        <v>163</v>
      </c>
      <c r="B1165" s="124">
        <v>0.3275858251923851</v>
      </c>
      <c r="C1165" s="124">
        <v>0.42584163796267593</v>
      </c>
      <c r="D1165" s="124">
        <v>0.25305754094710964</v>
      </c>
      <c r="E1165" s="124">
        <v>0.46266880249338449</v>
      </c>
      <c r="F1165" s="124">
        <v>0.44713864611681653</v>
      </c>
      <c r="G1165" s="124">
        <v>0.17128372081847676</v>
      </c>
      <c r="H1165" s="124">
        <v>0.96304479315350799</v>
      </c>
      <c r="I1165" s="124">
        <v>0.36673576871039648</v>
      </c>
      <c r="J1165" s="124">
        <v>0.78937265281832603</v>
      </c>
      <c r="K1165" s="54">
        <v>0.42953961341985303</v>
      </c>
      <c r="M1165" s="47">
        <v>163</v>
      </c>
      <c r="N1165" s="124" cm="1">
        <f t="array" ref="N1165:W1165">(TRANSPOSE(MMULT(幕後結果!$AB$37:$AK$46, TRANSPOSE(N164:W164))))</f>
        <v>-0.33343845617182544</v>
      </c>
      <c r="O1165" s="124">
        <v>-0.63039357888691339</v>
      </c>
      <c r="P1165" s="124">
        <v>1.1738176823583928</v>
      </c>
      <c r="Q1165" s="124">
        <v>1.4927786141011481</v>
      </c>
      <c r="R1165" s="124">
        <v>-0.42836769110323386</v>
      </c>
      <c r="S1165" s="124">
        <v>0.74549275747778387</v>
      </c>
      <c r="T1165" s="124">
        <v>-9.6875725160634529E-2</v>
      </c>
      <c r="U1165" s="124">
        <v>2.3598640287651653</v>
      </c>
      <c r="V1165" s="124">
        <v>1.3262581101924411</v>
      </c>
      <c r="W1165" s="46">
        <v>2.5282440505831754</v>
      </c>
    </row>
    <row r="1166" spans="1:23" ht="19">
      <c r="A1166" s="91">
        <v>164</v>
      </c>
      <c r="B1166" s="124">
        <v>0.26995257009616669</v>
      </c>
      <c r="C1166" s="124">
        <v>0.95390340026724574</v>
      </c>
      <c r="D1166" s="124">
        <v>0.36677127523701825</v>
      </c>
      <c r="E1166" s="124">
        <v>0.28031839901933275</v>
      </c>
      <c r="F1166" s="124">
        <v>0.10192264036852205</v>
      </c>
      <c r="G1166" s="124">
        <v>0.80960229817988627</v>
      </c>
      <c r="H1166" s="124">
        <v>0.40695992563364891</v>
      </c>
      <c r="I1166" s="124">
        <v>0.18087315149241512</v>
      </c>
      <c r="J1166" s="124">
        <v>0.53912499465978092</v>
      </c>
      <c r="K1166" s="54">
        <v>0.72966684995026387</v>
      </c>
      <c r="M1166" s="47">
        <v>164</v>
      </c>
      <c r="N1166" s="124" cm="1">
        <f t="array" ref="N1166:W1166">(TRANSPOSE(MMULT(幕後結果!$AB$37:$AK$46, TRANSPOSE(N165:W165))))</f>
        <v>0.13485504822840558</v>
      </c>
      <c r="O1166" s="124">
        <v>-0.35857727411942508</v>
      </c>
      <c r="P1166" s="124">
        <v>-0.2826337330426405</v>
      </c>
      <c r="Q1166" s="124">
        <v>-0.45390533645636633</v>
      </c>
      <c r="R1166" s="124">
        <v>-0.31772246361424239</v>
      </c>
      <c r="S1166" s="124">
        <v>-0.33839227316739656</v>
      </c>
      <c r="T1166" s="124">
        <v>-0.5335839449228823</v>
      </c>
      <c r="U1166" s="124">
        <v>0.23717324473682974</v>
      </c>
      <c r="V1166" s="124">
        <v>-0.49155112321945105</v>
      </c>
      <c r="W1166" s="46">
        <v>-0.16985665970861058</v>
      </c>
    </row>
    <row r="1167" spans="1:23" ht="19">
      <c r="A1167" s="91">
        <v>165</v>
      </c>
      <c r="B1167" s="124">
        <v>0.90411863734897713</v>
      </c>
      <c r="C1167" s="124">
        <v>0.3285648626065043</v>
      </c>
      <c r="D1167" s="124">
        <v>0.76778081775324858</v>
      </c>
      <c r="E1167" s="124">
        <v>0.33081733112294587</v>
      </c>
      <c r="F1167" s="124">
        <v>0.3888501623006082</v>
      </c>
      <c r="G1167" s="124">
        <v>0.23994115843537855</v>
      </c>
      <c r="H1167" s="124">
        <v>0.3978631720378083</v>
      </c>
      <c r="I1167" s="124">
        <v>0.73121012608207669</v>
      </c>
      <c r="J1167" s="124">
        <v>0.51722523851804958</v>
      </c>
      <c r="K1167" s="54">
        <v>0.68249970410976446</v>
      </c>
      <c r="M1167" s="47">
        <v>165</v>
      </c>
      <c r="N1167" s="124" cm="1">
        <f t="array" ref="N1167:W1167">(TRANSPOSE(MMULT(幕後結果!$AB$37:$AK$46, TRANSPOSE(N166:W166))))</f>
        <v>4.0403915597899909E-2</v>
      </c>
      <c r="O1167" s="124">
        <v>-0.19629048525426135</v>
      </c>
      <c r="P1167" s="124">
        <v>-8.3741408162754535E-2</v>
      </c>
      <c r="Q1167" s="124">
        <v>-0.48850359640585767</v>
      </c>
      <c r="R1167" s="124">
        <v>-0.71753908805529987</v>
      </c>
      <c r="S1167" s="124">
        <v>-0.62909503457482907</v>
      </c>
      <c r="T1167" s="124">
        <v>-1.6845497028231013</v>
      </c>
      <c r="U1167" s="124">
        <v>0.72301180741975557</v>
      </c>
      <c r="V1167" s="124">
        <v>-0.94310761591115511</v>
      </c>
      <c r="W1167" s="46">
        <v>-0.95813438903148607</v>
      </c>
    </row>
    <row r="1168" spans="1:23" ht="19">
      <c r="A1168" s="91">
        <v>166</v>
      </c>
      <c r="B1168" s="124">
        <v>0.16743669634359915</v>
      </c>
      <c r="C1168" s="124">
        <v>0.65596044010555055</v>
      </c>
      <c r="D1168" s="124">
        <v>2.4639687964215895E-2</v>
      </c>
      <c r="E1168" s="124">
        <v>0.99264351891994229</v>
      </c>
      <c r="F1168" s="124">
        <v>0.81613983864919382</v>
      </c>
      <c r="G1168" s="124">
        <v>0.20857433416403426</v>
      </c>
      <c r="H1168" s="124">
        <v>0.60277232340428455</v>
      </c>
      <c r="I1168" s="124">
        <v>0.40488375484200811</v>
      </c>
      <c r="J1168" s="124">
        <v>0.30818468501873153</v>
      </c>
      <c r="K1168" s="54">
        <v>0.70783032491786302</v>
      </c>
      <c r="M1168" s="47">
        <v>166</v>
      </c>
      <c r="N1168" s="124" cm="1">
        <f t="array" ref="N1168:W1168">(TRANSPOSE(MMULT(幕後結果!$AB$37:$AK$46, TRANSPOSE(N167:W167))))</f>
        <v>-0.25445287955679297</v>
      </c>
      <c r="O1168" s="124">
        <v>1.3333296176131535</v>
      </c>
      <c r="P1168" s="124">
        <v>2.014458465291332</v>
      </c>
      <c r="Q1168" s="124">
        <v>1.2706233251805066</v>
      </c>
      <c r="R1168" s="124">
        <v>-0.15125253526588467</v>
      </c>
      <c r="S1168" s="124">
        <v>0.96946769094037732</v>
      </c>
      <c r="T1168" s="124">
        <v>0.65575021280222501</v>
      </c>
      <c r="U1168" s="124">
        <v>-0.88216786500289168</v>
      </c>
      <c r="V1168" s="124">
        <v>-0.68296769935091228</v>
      </c>
      <c r="W1168" s="46">
        <v>-0.14935557073181696</v>
      </c>
    </row>
    <row r="1169" spans="1:23" ht="19">
      <c r="A1169" s="91">
        <v>167</v>
      </c>
      <c r="B1169" s="124">
        <v>0.46530837447363393</v>
      </c>
      <c r="C1169" s="124">
        <v>8.9410004429733902E-2</v>
      </c>
      <c r="D1169" s="124">
        <v>0.64515042658113808</v>
      </c>
      <c r="E1169" s="124">
        <v>8.318630893356227E-2</v>
      </c>
      <c r="F1169" s="124">
        <v>0.29540906348071561</v>
      </c>
      <c r="G1169" s="124">
        <v>0.388737758101799</v>
      </c>
      <c r="H1169" s="124">
        <v>0.62446361109682735</v>
      </c>
      <c r="I1169" s="124">
        <v>0.50881700173773914</v>
      </c>
      <c r="J1169" s="124">
        <v>0.43138205193884649</v>
      </c>
      <c r="K1169" s="54">
        <v>0.13942427981552852</v>
      </c>
      <c r="M1169" s="47">
        <v>167</v>
      </c>
      <c r="N1169" s="124" cm="1">
        <f t="array" ref="N1169:W1169">(TRANSPOSE(MMULT(幕後結果!$AB$37:$AK$46, TRANSPOSE(N168:W168))))</f>
        <v>0.3471706173556065</v>
      </c>
      <c r="O1169" s="124">
        <v>0.41268448306286776</v>
      </c>
      <c r="P1169" s="124">
        <v>-0.47315798484619076</v>
      </c>
      <c r="Q1169" s="124">
        <v>0.7607673894324436</v>
      </c>
      <c r="R1169" s="124">
        <v>-3.8033378266984136E-2</v>
      </c>
      <c r="S1169" s="124">
        <v>2.7320605220853498</v>
      </c>
      <c r="T1169" s="124">
        <v>-2.3741886278509527</v>
      </c>
      <c r="U1169" s="124">
        <v>0.43883683452506744</v>
      </c>
      <c r="V1169" s="124">
        <v>-0.2427427174330001</v>
      </c>
      <c r="W1169" s="46">
        <v>1.9796910170495896E-3</v>
      </c>
    </row>
    <row r="1170" spans="1:23" ht="19">
      <c r="A1170" s="91">
        <v>168</v>
      </c>
      <c r="B1170" s="124">
        <v>0.17573132860200369</v>
      </c>
      <c r="C1170" s="124">
        <v>0.84413260393195944</v>
      </c>
      <c r="D1170" s="124">
        <v>0.31517887583351012</v>
      </c>
      <c r="E1170" s="124">
        <v>0.83158860826521752</v>
      </c>
      <c r="F1170" s="124">
        <v>0.56001787975325201</v>
      </c>
      <c r="G1170" s="124">
        <v>0.22677153117766946</v>
      </c>
      <c r="H1170" s="124">
        <v>0.98642964443781467</v>
      </c>
      <c r="I1170" s="124">
        <v>0.2054188384818687</v>
      </c>
      <c r="J1170" s="124">
        <v>2.6218744614678657E-2</v>
      </c>
      <c r="K1170" s="54">
        <v>3.7592856259512475E-2</v>
      </c>
      <c r="M1170" s="47">
        <v>168</v>
      </c>
      <c r="N1170" s="124" cm="1">
        <f t="array" ref="N1170:W1170">(TRANSPOSE(MMULT(幕後結果!$AB$37:$AK$46, TRANSPOSE(N169:W169))))</f>
        <v>1.2622309137703072</v>
      </c>
      <c r="O1170" s="124">
        <v>-0.45139155666560221</v>
      </c>
      <c r="P1170" s="124">
        <v>1.2212731566249651</v>
      </c>
      <c r="Q1170" s="124">
        <v>2.0883123596678965</v>
      </c>
      <c r="R1170" s="124">
        <v>1.6324375422184694</v>
      </c>
      <c r="S1170" s="124">
        <v>-2.1583800675621267E-2</v>
      </c>
      <c r="T1170" s="124">
        <v>-1.5265521622485343</v>
      </c>
      <c r="U1170" s="124">
        <v>1.5391142385953223</v>
      </c>
      <c r="V1170" s="124">
        <v>0.55583273062968563</v>
      </c>
      <c r="W1170" s="46">
        <v>0.98739518157968453</v>
      </c>
    </row>
    <row r="1171" spans="1:23" ht="19">
      <c r="A1171" s="91">
        <v>169</v>
      </c>
      <c r="B1171" s="124">
        <v>0.58604377901093385</v>
      </c>
      <c r="C1171" s="124">
        <v>0.84177587859266079</v>
      </c>
      <c r="D1171" s="124">
        <v>5.9867334656684923E-2</v>
      </c>
      <c r="E1171" s="124">
        <v>0.1120548695602599</v>
      </c>
      <c r="F1171" s="124">
        <v>0.36642000363420046</v>
      </c>
      <c r="G1171" s="124">
        <v>0.64670418521627315</v>
      </c>
      <c r="H1171" s="124">
        <v>0.22572027135961648</v>
      </c>
      <c r="I1171" s="124">
        <v>0.879861269801685</v>
      </c>
      <c r="J1171" s="124">
        <v>0.38811843107938837</v>
      </c>
      <c r="K1171" s="54">
        <v>0.17220108270824452</v>
      </c>
      <c r="M1171" s="47">
        <v>169</v>
      </c>
      <c r="N1171" s="124" cm="1">
        <f t="array" ref="N1171:W1171">(TRANSPOSE(MMULT(幕後結果!$AB$37:$AK$46, TRANSPOSE(N170:W170))))</f>
        <v>0.65225859142440679</v>
      </c>
      <c r="O1171" s="124">
        <v>-1.6436509944145812E-2</v>
      </c>
      <c r="P1171" s="124">
        <v>0.7580802453996579</v>
      </c>
      <c r="Q1171" s="124">
        <v>-0.11776087352553222</v>
      </c>
      <c r="R1171" s="124">
        <v>2.1359276324793597</v>
      </c>
      <c r="S1171" s="124">
        <v>-0.47606356848295911</v>
      </c>
      <c r="T1171" s="124">
        <v>-1.0643315936641895</v>
      </c>
      <c r="U1171" s="124">
        <v>-0.95080601630467987</v>
      </c>
      <c r="V1171" s="124">
        <v>-0.35011733992279803</v>
      </c>
      <c r="W1171" s="46">
        <v>-0.59154657566336066</v>
      </c>
    </row>
    <row r="1172" spans="1:23" ht="19">
      <c r="A1172" s="91">
        <v>170</v>
      </c>
      <c r="B1172" s="124">
        <v>0.66382553326850013</v>
      </c>
      <c r="C1172" s="124">
        <v>0.39391474009275473</v>
      </c>
      <c r="D1172" s="124">
        <v>0.91349043076754466</v>
      </c>
      <c r="E1172" s="124">
        <v>0.78122042032476147</v>
      </c>
      <c r="F1172" s="124">
        <v>2.1886645444004094E-2</v>
      </c>
      <c r="G1172" s="124">
        <v>0.23539230623219853</v>
      </c>
      <c r="H1172" s="124">
        <v>0.32010680017311488</v>
      </c>
      <c r="I1172" s="124">
        <v>0.32518267881081431</v>
      </c>
      <c r="J1172" s="124">
        <v>0.27333015453582243</v>
      </c>
      <c r="K1172" s="54">
        <v>0.13984408626911171</v>
      </c>
      <c r="M1172" s="47">
        <v>170</v>
      </c>
      <c r="N1172" s="124" cm="1">
        <f t="array" ref="N1172:W1172">(TRANSPOSE(MMULT(幕後結果!$AB$37:$AK$46, TRANSPOSE(N171:W171))))</f>
        <v>0.21562081800452026</v>
      </c>
      <c r="O1172" s="124">
        <v>1.534332136631702</v>
      </c>
      <c r="P1172" s="124">
        <v>0.21394715345792256</v>
      </c>
      <c r="Q1172" s="124">
        <v>0.99449729684203014</v>
      </c>
      <c r="R1172" s="124">
        <v>-0.61585492686739107</v>
      </c>
      <c r="S1172" s="124">
        <v>1.4513701930944052</v>
      </c>
      <c r="T1172" s="124">
        <v>6.0730755130484926E-2</v>
      </c>
      <c r="U1172" s="124">
        <v>1.6320748945707872</v>
      </c>
      <c r="V1172" s="124">
        <v>0.86685955493448452</v>
      </c>
      <c r="W1172" s="46">
        <v>1.2158401142070241</v>
      </c>
    </row>
    <row r="1173" spans="1:23" ht="19">
      <c r="A1173" s="91">
        <v>171</v>
      </c>
      <c r="B1173" s="124">
        <v>0.78827310716502508</v>
      </c>
      <c r="C1173" s="124">
        <v>0.38326699781312912</v>
      </c>
      <c r="D1173" s="124">
        <v>0.7572947211295431</v>
      </c>
      <c r="E1173" s="124">
        <v>0.23972329792212355</v>
      </c>
      <c r="F1173" s="124">
        <v>1.769736529842425E-2</v>
      </c>
      <c r="G1173" s="124">
        <v>0.52727687170354542</v>
      </c>
      <c r="H1173" s="124">
        <v>0.9945210021593589</v>
      </c>
      <c r="I1173" s="124">
        <v>9.6667012559631393E-2</v>
      </c>
      <c r="J1173" s="124">
        <v>0.41264014543753103</v>
      </c>
      <c r="K1173" s="54">
        <v>0.43008481116925057</v>
      </c>
      <c r="M1173" s="47">
        <v>171</v>
      </c>
      <c r="N1173" s="124" cm="1">
        <f t="array" ref="N1173:W1173">(TRANSPOSE(MMULT(幕後結果!$AB$37:$AK$46, TRANSPOSE(N172:W172))))</f>
        <v>0.85208914478470432</v>
      </c>
      <c r="O1173" s="124">
        <v>-0.59518891564107701</v>
      </c>
      <c r="P1173" s="124">
        <v>-0.10151550667906845</v>
      </c>
      <c r="Q1173" s="124">
        <v>-2.8616245403845824</v>
      </c>
      <c r="R1173" s="124">
        <v>-0.52080348439737267</v>
      </c>
      <c r="S1173" s="124">
        <v>-2.1249838698454346</v>
      </c>
      <c r="T1173" s="124">
        <v>-0.69178747549342168</v>
      </c>
      <c r="U1173" s="124">
        <v>-1.9920516806531405</v>
      </c>
      <c r="V1173" s="124">
        <v>-1.167420160898557</v>
      </c>
      <c r="W1173" s="46">
        <v>-1.5269542709239512</v>
      </c>
    </row>
    <row r="1174" spans="1:23" ht="19">
      <c r="A1174" s="91">
        <v>172</v>
      </c>
      <c r="B1174" s="124">
        <v>0.85621527665933184</v>
      </c>
      <c r="C1174" s="124">
        <v>1.7946981913256499E-2</v>
      </c>
      <c r="D1174" s="124">
        <v>0.20854460595912316</v>
      </c>
      <c r="E1174" s="124">
        <v>0.80369189675631336</v>
      </c>
      <c r="F1174" s="124">
        <v>0.61173215456442009</v>
      </c>
      <c r="G1174" s="124">
        <v>0.67596490870838677</v>
      </c>
      <c r="H1174" s="124">
        <v>0.24268756117719437</v>
      </c>
      <c r="I1174" s="124">
        <v>0.25535297911097654</v>
      </c>
      <c r="J1174" s="124">
        <v>9.0736686423538826E-2</v>
      </c>
      <c r="K1174" s="54">
        <v>0.59638681377921121</v>
      </c>
      <c r="M1174" s="47">
        <v>172</v>
      </c>
      <c r="N1174" s="124" cm="1">
        <f t="array" ref="N1174:W1174">(TRANSPOSE(MMULT(幕後結果!$AB$37:$AK$46, TRANSPOSE(N173:W173))))</f>
        <v>-0.73101765654227058</v>
      </c>
      <c r="O1174" s="124">
        <v>-0.31143985451357764</v>
      </c>
      <c r="P1174" s="124">
        <v>-0.16081785009916205</v>
      </c>
      <c r="Q1174" s="124">
        <v>0.8669884037035438</v>
      </c>
      <c r="R1174" s="124">
        <v>-2.3202671518126934</v>
      </c>
      <c r="S1174" s="124">
        <v>0.17979310016723155</v>
      </c>
      <c r="T1174" s="124">
        <v>0.14861900757128099</v>
      </c>
      <c r="U1174" s="124">
        <v>5.2702956531585299E-2</v>
      </c>
      <c r="V1174" s="124">
        <v>0.29794133553856006</v>
      </c>
      <c r="W1174" s="46">
        <v>-0.62065879611968222</v>
      </c>
    </row>
    <row r="1175" spans="1:23" ht="19">
      <c r="A1175" s="91">
        <v>173</v>
      </c>
      <c r="B1175" s="124">
        <v>0.15785891746406455</v>
      </c>
      <c r="C1175" s="124">
        <v>0.45215626084107874</v>
      </c>
      <c r="D1175" s="124">
        <v>0.68052890375717801</v>
      </c>
      <c r="E1175" s="124">
        <v>0.40640792053310215</v>
      </c>
      <c r="F1175" s="124">
        <v>0.35529485990224452</v>
      </c>
      <c r="G1175" s="124">
        <v>0.22904096811402286</v>
      </c>
      <c r="H1175" s="124">
        <v>0.16158578765444842</v>
      </c>
      <c r="I1175" s="124">
        <v>0.89649508052091154</v>
      </c>
      <c r="J1175" s="124">
        <v>0.41484912729648049</v>
      </c>
      <c r="K1175" s="54">
        <v>0.9158347770205324</v>
      </c>
      <c r="M1175" s="47">
        <v>173</v>
      </c>
      <c r="N1175" s="124" cm="1">
        <f t="array" ref="N1175:W1175">(TRANSPOSE(MMULT(幕後結果!$AB$37:$AK$46, TRANSPOSE(N174:W174))))</f>
        <v>-0.45947931826028915</v>
      </c>
      <c r="O1175" s="124">
        <v>0.16445838059774731</v>
      </c>
      <c r="P1175" s="124">
        <v>1.6476872586515734</v>
      </c>
      <c r="Q1175" s="124">
        <v>1.8192068345044694</v>
      </c>
      <c r="R1175" s="124">
        <v>1.0471687773487448</v>
      </c>
      <c r="S1175" s="124">
        <v>1.2839899223230515</v>
      </c>
      <c r="T1175" s="124">
        <v>-0.18110553503885884</v>
      </c>
      <c r="U1175" s="124">
        <v>1.2030588719392582E-2</v>
      </c>
      <c r="V1175" s="124">
        <v>0.4321563328307173</v>
      </c>
      <c r="W1175" s="46">
        <v>-0.4878867561841409</v>
      </c>
    </row>
    <row r="1176" spans="1:23" ht="19">
      <c r="A1176" s="91">
        <v>174</v>
      </c>
      <c r="B1176" s="124">
        <v>0.24227445293428262</v>
      </c>
      <c r="C1176" s="124">
        <v>0.65462668710797867</v>
      </c>
      <c r="D1176" s="124">
        <v>0.70145418007254556</v>
      </c>
      <c r="E1176" s="124">
        <v>7.3207990695541625E-2</v>
      </c>
      <c r="F1176" s="124">
        <v>0.58998351336915578</v>
      </c>
      <c r="G1176" s="124">
        <v>0.15793584222470236</v>
      </c>
      <c r="H1176" s="124">
        <v>0.88674692780753972</v>
      </c>
      <c r="I1176" s="124">
        <v>0.57881962529316344</v>
      </c>
      <c r="J1176" s="124">
        <v>6.6051405659185658E-2</v>
      </c>
      <c r="K1176" s="54">
        <v>0.4709776527278875</v>
      </c>
      <c r="M1176" s="47">
        <v>174</v>
      </c>
      <c r="N1176" s="124" cm="1">
        <f t="array" ref="N1176:W1176">(TRANSPOSE(MMULT(幕後結果!$AB$37:$AK$46, TRANSPOSE(N175:W175))))</f>
        <v>-0.37112130605580534</v>
      </c>
      <c r="O1176" s="124">
        <v>0.88173062688090653</v>
      </c>
      <c r="P1176" s="124">
        <v>-0.23989879912386525</v>
      </c>
      <c r="Q1176" s="124">
        <v>2.0975367411866577</v>
      </c>
      <c r="R1176" s="124">
        <v>-1.1780111122246173</v>
      </c>
      <c r="S1176" s="124">
        <v>-2.6198752185979668E-3</v>
      </c>
      <c r="T1176" s="124">
        <v>-1.5120096722869427</v>
      </c>
      <c r="U1176" s="124">
        <v>-1.4121123866286496</v>
      </c>
      <c r="V1176" s="124">
        <v>-1.933597669938462</v>
      </c>
      <c r="W1176" s="46">
        <v>-0.21547119252318259</v>
      </c>
    </row>
    <row r="1177" spans="1:23" ht="19">
      <c r="A1177" s="91">
        <v>175</v>
      </c>
      <c r="B1177" s="124">
        <v>0.93099803595399311</v>
      </c>
      <c r="C1177" s="124">
        <v>0.40138927649714939</v>
      </c>
      <c r="D1177" s="124">
        <v>0.84173137375334717</v>
      </c>
      <c r="E1177" s="124">
        <v>0.15401265853556945</v>
      </c>
      <c r="F1177" s="124">
        <v>0.93747207388192466</v>
      </c>
      <c r="G1177" s="124">
        <v>0.57359756315008203</v>
      </c>
      <c r="H1177" s="124">
        <v>0.63977350403360922</v>
      </c>
      <c r="I1177" s="124">
        <v>0.7508035882032924</v>
      </c>
      <c r="J1177" s="124">
        <v>0.99109535199528298</v>
      </c>
      <c r="K1177" s="54">
        <v>0.92210605177743377</v>
      </c>
      <c r="M1177" s="47">
        <v>175</v>
      </c>
      <c r="N1177" s="124" cm="1">
        <f t="array" ref="N1177:W1177">(TRANSPOSE(MMULT(幕後結果!$AB$37:$AK$46, TRANSPOSE(N176:W176))))</f>
        <v>1.1262436329740968</v>
      </c>
      <c r="O1177" s="124">
        <v>1.2111887942823356</v>
      </c>
      <c r="P1177" s="124">
        <v>6.7413116144640073E-2</v>
      </c>
      <c r="Q1177" s="124">
        <v>-1.8026728509310959</v>
      </c>
      <c r="R1177" s="124">
        <v>0.42755139857818908</v>
      </c>
      <c r="S1177" s="124">
        <v>-6.1014971321084355E-2</v>
      </c>
      <c r="T1177" s="124">
        <v>0.2171740502609556</v>
      </c>
      <c r="U1177" s="124">
        <v>-0.12144953136878256</v>
      </c>
      <c r="V1177" s="124">
        <v>-1.0475943428904531</v>
      </c>
      <c r="W1177" s="46">
        <v>-0.72661858157370474</v>
      </c>
    </row>
    <row r="1178" spans="1:23" ht="19">
      <c r="A1178" s="91">
        <v>176</v>
      </c>
      <c r="B1178" s="124">
        <v>0.24741921755231533</v>
      </c>
      <c r="C1178" s="124">
        <v>0.82746259555708535</v>
      </c>
      <c r="D1178" s="124">
        <v>0.10374113259118434</v>
      </c>
      <c r="E1178" s="124">
        <v>0.79291807462970154</v>
      </c>
      <c r="F1178" s="124">
        <v>5.4295976712843919E-2</v>
      </c>
      <c r="G1178" s="124">
        <v>0.82673130016960195</v>
      </c>
      <c r="H1178" s="124">
        <v>0.79157596118293361</v>
      </c>
      <c r="I1178" s="124">
        <v>9.0287057022524042E-2</v>
      </c>
      <c r="J1178" s="124">
        <v>0.45624448642251503</v>
      </c>
      <c r="K1178" s="54">
        <v>0.7831562135878618</v>
      </c>
      <c r="M1178" s="47">
        <v>176</v>
      </c>
      <c r="N1178" s="124" cm="1">
        <f t="array" ref="N1178:W1178">(TRANSPOSE(MMULT(幕後結果!$AB$37:$AK$46, TRANSPOSE(N177:W177))))</f>
        <v>-1.2991826499454142</v>
      </c>
      <c r="O1178" s="124">
        <v>0.30799869813140396</v>
      </c>
      <c r="P1178" s="124">
        <v>-0.50887669097023569</v>
      </c>
      <c r="Q1178" s="124">
        <v>-2.0836201292473007</v>
      </c>
      <c r="R1178" s="124">
        <v>-0.36013067215876182</v>
      </c>
      <c r="S1178" s="124">
        <v>-0.78019722155736904</v>
      </c>
      <c r="T1178" s="124">
        <v>-0.30839189147368079</v>
      </c>
      <c r="U1178" s="124">
        <v>-0.71545511865833777</v>
      </c>
      <c r="V1178" s="124">
        <v>4.8155052091640005E-2</v>
      </c>
      <c r="W1178" s="46">
        <v>-0.3987049249520499</v>
      </c>
    </row>
    <row r="1179" spans="1:23" ht="19">
      <c r="A1179" s="91">
        <v>177</v>
      </c>
      <c r="B1179" s="124">
        <v>0.94407635520601674</v>
      </c>
      <c r="C1179" s="124">
        <v>0.2369460533906298</v>
      </c>
      <c r="D1179" s="124">
        <v>0.81639574985428642</v>
      </c>
      <c r="E1179" s="124">
        <v>0.91032879273154643</v>
      </c>
      <c r="F1179" s="124">
        <v>0.79363013949782091</v>
      </c>
      <c r="G1179" s="124">
        <v>0.71075332665032942</v>
      </c>
      <c r="H1179" s="124">
        <v>3.8586481753530855E-3</v>
      </c>
      <c r="I1179" s="124">
        <v>9.6258390424049933E-2</v>
      </c>
      <c r="J1179" s="124">
        <v>0.90964930590861282</v>
      </c>
      <c r="K1179" s="54">
        <v>0.40848290750413363</v>
      </c>
      <c r="M1179" s="47">
        <v>177</v>
      </c>
      <c r="N1179" s="124" cm="1">
        <f t="array" ref="N1179:W1179">(TRANSPOSE(MMULT(幕後結果!$AB$37:$AK$46, TRANSPOSE(N178:W178))))</f>
        <v>-1.4295658709967278</v>
      </c>
      <c r="O1179" s="124">
        <v>0.84797241656964073</v>
      </c>
      <c r="P1179" s="124">
        <v>-0.18539908650408471</v>
      </c>
      <c r="Q1179" s="124">
        <v>-1.4751673191786432</v>
      </c>
      <c r="R1179" s="124">
        <v>-0.58436050104275783</v>
      </c>
      <c r="S1179" s="124">
        <v>-1.239743326953952</v>
      </c>
      <c r="T1179" s="124">
        <v>1.456309704813705</v>
      </c>
      <c r="U1179" s="124">
        <v>0.79491162130493309</v>
      </c>
      <c r="V1179" s="124">
        <v>-0.64572224888152974</v>
      </c>
      <c r="W1179" s="46">
        <v>-1.2032360715641173</v>
      </c>
    </row>
    <row r="1180" spans="1:23" ht="19">
      <c r="A1180" s="91">
        <v>178</v>
      </c>
      <c r="B1180" s="124">
        <v>0.22105412866773566</v>
      </c>
      <c r="C1180" s="124">
        <v>0.45938590147233116</v>
      </c>
      <c r="D1180" s="124">
        <v>0.35603231165431204</v>
      </c>
      <c r="E1180" s="124">
        <v>0.99978400746502794</v>
      </c>
      <c r="F1180" s="124">
        <v>0.42959279330955047</v>
      </c>
      <c r="G1180" s="124">
        <v>0.81711839707395439</v>
      </c>
      <c r="H1180" s="124">
        <v>0.2750398118868429</v>
      </c>
      <c r="I1180" s="124">
        <v>0.5523234010049809</v>
      </c>
      <c r="J1180" s="124">
        <v>0.77172200449331196</v>
      </c>
      <c r="K1180" s="54">
        <v>0.1561155409660433</v>
      </c>
      <c r="M1180" s="47">
        <v>178</v>
      </c>
      <c r="N1180" s="124" cm="1">
        <f t="array" ref="N1180:W1180">(TRANSPOSE(MMULT(幕後結果!$AB$37:$AK$46, TRANSPOSE(N179:W179))))</f>
        <v>-2.6566034662256471E-3</v>
      </c>
      <c r="O1180" s="124">
        <v>-8.6830635770417067E-2</v>
      </c>
      <c r="P1180" s="124">
        <v>-0.32136507044030715</v>
      </c>
      <c r="Q1180" s="124">
        <v>-0.16797873194985982</v>
      </c>
      <c r="R1180" s="124">
        <v>-0.3795802273913334</v>
      </c>
      <c r="S1180" s="124">
        <v>0.61618455835239283</v>
      </c>
      <c r="T1180" s="124">
        <v>-0.56578378059176115</v>
      </c>
      <c r="U1180" s="124">
        <v>-0.72214878451155207</v>
      </c>
      <c r="V1180" s="124">
        <v>-2.0812974275251532</v>
      </c>
      <c r="W1180" s="46">
        <v>-0.33260990861053363</v>
      </c>
    </row>
    <row r="1181" spans="1:23" ht="19">
      <c r="A1181" s="91">
        <v>179</v>
      </c>
      <c r="B1181" s="124">
        <v>0.71534947640901181</v>
      </c>
      <c r="C1181" s="124">
        <v>0.41303070774878892</v>
      </c>
      <c r="D1181" s="124">
        <v>0.52630684296777175</v>
      </c>
      <c r="E1181" s="124">
        <v>0.59175045406453242</v>
      </c>
      <c r="F1181" s="124">
        <v>0.61688310813828884</v>
      </c>
      <c r="G1181" s="124">
        <v>0.13470784200423824</v>
      </c>
      <c r="H1181" s="124">
        <v>0.27103685310835357</v>
      </c>
      <c r="I1181" s="124">
        <v>0.13275779780544883</v>
      </c>
      <c r="J1181" s="124">
        <v>0.28607748861191928</v>
      </c>
      <c r="K1181" s="54">
        <v>0.13919313549911005</v>
      </c>
      <c r="M1181" s="47">
        <v>179</v>
      </c>
      <c r="N1181" s="124" cm="1">
        <f t="array" ref="N1181:W1181">(TRANSPOSE(MMULT(幕後結果!$AB$37:$AK$46, TRANSPOSE(N180:W180))))</f>
        <v>0.98995777315638556</v>
      </c>
      <c r="O1181" s="124">
        <v>-0.32203198921745085</v>
      </c>
      <c r="P1181" s="124">
        <v>-0.55748472807743799</v>
      </c>
      <c r="Q1181" s="124">
        <v>0.87949939278468781</v>
      </c>
      <c r="R1181" s="124">
        <v>-0.69037022254015312</v>
      </c>
      <c r="S1181" s="124">
        <v>0.74166841152840601</v>
      </c>
      <c r="T1181" s="124">
        <v>0.67191390038979648</v>
      </c>
      <c r="U1181" s="124">
        <v>0.67745251511259275</v>
      </c>
      <c r="V1181" s="124">
        <v>-1.4475157669471752</v>
      </c>
      <c r="W1181" s="46">
        <v>1.0475494543843267</v>
      </c>
    </row>
    <row r="1182" spans="1:23" ht="19">
      <c r="A1182" s="91">
        <v>180</v>
      </c>
      <c r="B1182" s="124">
        <v>0.86455635736561987</v>
      </c>
      <c r="C1182" s="124">
        <v>0.26180683150019202</v>
      </c>
      <c r="D1182" s="124">
        <v>0.17779684090392656</v>
      </c>
      <c r="E1182" s="124">
        <v>0.40533421264283453</v>
      </c>
      <c r="F1182" s="124">
        <v>0.48930465358251296</v>
      </c>
      <c r="G1182" s="124">
        <v>0.21027843803667579</v>
      </c>
      <c r="H1182" s="124">
        <v>0.82051120756569973</v>
      </c>
      <c r="I1182" s="124">
        <v>0.18005866408684557</v>
      </c>
      <c r="J1182" s="124">
        <v>0.18946165359581513</v>
      </c>
      <c r="K1182" s="54">
        <v>0.1805896559607163</v>
      </c>
      <c r="M1182" s="47">
        <v>180</v>
      </c>
      <c r="N1182" s="124" cm="1">
        <f t="array" ref="N1182:W1182">(TRANSPOSE(MMULT(幕後結果!$AB$37:$AK$46, TRANSPOSE(N181:W181))))</f>
        <v>1.133767546305164</v>
      </c>
      <c r="O1182" s="124">
        <v>0.1194867823511932</v>
      </c>
      <c r="P1182" s="124">
        <v>0.78402496771247843</v>
      </c>
      <c r="Q1182" s="124">
        <v>0.21219179568116239</v>
      </c>
      <c r="R1182" s="124">
        <v>1.4886196612877094</v>
      </c>
      <c r="S1182" s="124">
        <v>1.8822510596400841</v>
      </c>
      <c r="T1182" s="124">
        <v>0.92322795659400569</v>
      </c>
      <c r="U1182" s="124">
        <v>-0.41554929663556894</v>
      </c>
      <c r="V1182" s="124">
        <v>1.4113032211073089</v>
      </c>
      <c r="W1182" s="46">
        <v>0.8246495469906</v>
      </c>
    </row>
    <row r="1183" spans="1:23" ht="19">
      <c r="A1183" s="91">
        <v>181</v>
      </c>
      <c r="B1183" s="124">
        <v>0.99564422823393062</v>
      </c>
      <c r="C1183" s="124">
        <v>0.18489975758456323</v>
      </c>
      <c r="D1183" s="124">
        <v>0.8427937355032098</v>
      </c>
      <c r="E1183" s="124">
        <v>1.1816646646192641E-2</v>
      </c>
      <c r="F1183" s="124">
        <v>0.9003881870679542</v>
      </c>
      <c r="G1183" s="124">
        <v>0.749761227746506</v>
      </c>
      <c r="H1183" s="124">
        <v>0.84193146463844748</v>
      </c>
      <c r="I1183" s="124">
        <v>0.19554274796767368</v>
      </c>
      <c r="J1183" s="124">
        <v>4.5619455456658686E-2</v>
      </c>
      <c r="K1183" s="54">
        <v>0.66698493976120909</v>
      </c>
      <c r="M1183" s="47">
        <v>181</v>
      </c>
      <c r="N1183" s="124" cm="1">
        <f t="array" ref="N1183:W1183">(TRANSPOSE(MMULT(幕後結果!$AB$37:$AK$46, TRANSPOSE(N182:W182))))</f>
        <v>-0.63478504261288649</v>
      </c>
      <c r="O1183" s="124">
        <v>-0.20057548152618088</v>
      </c>
      <c r="P1183" s="124">
        <v>-0.15724936736874107</v>
      </c>
      <c r="Q1183" s="124">
        <v>0.23062193682608412</v>
      </c>
      <c r="R1183" s="124">
        <v>0.91772980423901718</v>
      </c>
      <c r="S1183" s="124">
        <v>-0.86920061384132263</v>
      </c>
      <c r="T1183" s="124">
        <v>0.31458201023165666</v>
      </c>
      <c r="U1183" s="124">
        <v>1.0162408557259102</v>
      </c>
      <c r="V1183" s="124">
        <v>0.32803921383922818</v>
      </c>
      <c r="W1183" s="46">
        <v>0.22139984482427982</v>
      </c>
    </row>
    <row r="1184" spans="1:23" ht="19">
      <c r="A1184" s="91">
        <v>182</v>
      </c>
      <c r="B1184" s="124">
        <v>0.22743420938314518</v>
      </c>
      <c r="C1184" s="124">
        <v>0.78291481208331071</v>
      </c>
      <c r="D1184" s="124">
        <v>0.21234737584372665</v>
      </c>
      <c r="E1184" s="124">
        <v>0.1717780057186804</v>
      </c>
      <c r="F1184" s="124">
        <v>0.97151018446684079</v>
      </c>
      <c r="G1184" s="124">
        <v>0.14827372198044331</v>
      </c>
      <c r="H1184" s="124">
        <v>0.81335379541187369</v>
      </c>
      <c r="I1184" s="124">
        <v>0.28067262424715866</v>
      </c>
      <c r="J1184" s="124">
        <v>0.1712711950114032</v>
      </c>
      <c r="K1184" s="54">
        <v>0.8765566176086339</v>
      </c>
      <c r="M1184" s="47">
        <v>182</v>
      </c>
      <c r="N1184" s="124" cm="1">
        <f t="array" ref="N1184:W1184">(TRANSPOSE(MMULT(幕後結果!$AB$37:$AK$46, TRANSPOSE(N183:W183))))</f>
        <v>7.7851494787967768E-2</v>
      </c>
      <c r="O1184" s="124">
        <v>-1.251083908830271</v>
      </c>
      <c r="P1184" s="124">
        <v>0.47023267183160211</v>
      </c>
      <c r="Q1184" s="124">
        <v>0.62752284513075018</v>
      </c>
      <c r="R1184" s="124">
        <v>-0.6117700842881254</v>
      </c>
      <c r="S1184" s="124">
        <v>0.92696381313430176</v>
      </c>
      <c r="T1184" s="124">
        <v>-1.3594148080635402</v>
      </c>
      <c r="U1184" s="124">
        <v>-0.69320886431020634</v>
      </c>
      <c r="V1184" s="124">
        <v>-0.66375552765207269</v>
      </c>
      <c r="W1184" s="46">
        <v>-0.3492449999241562</v>
      </c>
    </row>
    <row r="1185" spans="1:23" ht="19">
      <c r="A1185" s="91">
        <v>183</v>
      </c>
      <c r="B1185" s="124">
        <v>0.18370170988684742</v>
      </c>
      <c r="C1185" s="124">
        <v>0.27583729453697603</v>
      </c>
      <c r="D1185" s="124">
        <v>0.91414362054063814</v>
      </c>
      <c r="E1185" s="124">
        <v>0.17010684469140047</v>
      </c>
      <c r="F1185" s="124">
        <v>9.3152966839791684E-2</v>
      </c>
      <c r="G1185" s="124">
        <v>0.27420863620554181</v>
      </c>
      <c r="H1185" s="124">
        <v>0.66655293979815022</v>
      </c>
      <c r="I1185" s="124">
        <v>0.52875148812035189</v>
      </c>
      <c r="J1185" s="124">
        <v>0.26201750707767024</v>
      </c>
      <c r="K1185" s="54">
        <v>5.7924461411901884E-2</v>
      </c>
      <c r="M1185" s="47">
        <v>183</v>
      </c>
      <c r="N1185" s="124" cm="1">
        <f t="array" ref="N1185:W1185">(TRANSPOSE(MMULT(幕後結果!$AB$37:$AK$46, TRANSPOSE(N184:W184))))</f>
        <v>-0.17662875760204189</v>
      </c>
      <c r="O1185" s="124">
        <v>0.61423258870037034</v>
      </c>
      <c r="P1185" s="124">
        <v>1.3115975608796013</v>
      </c>
      <c r="Q1185" s="124">
        <v>-0.28519697971576674</v>
      </c>
      <c r="R1185" s="124">
        <v>-1.8786331654366188</v>
      </c>
      <c r="S1185" s="124">
        <v>0.50552112884882772</v>
      </c>
      <c r="T1185" s="124">
        <v>-0.61811788565501735</v>
      </c>
      <c r="U1185" s="124">
        <v>-1.3652750915402809</v>
      </c>
      <c r="V1185" s="124">
        <v>0.56011647865605929</v>
      </c>
      <c r="W1185" s="46">
        <v>-1.3546748128290957</v>
      </c>
    </row>
    <row r="1186" spans="1:23" ht="19">
      <c r="A1186" s="91">
        <v>184</v>
      </c>
      <c r="B1186" s="124">
        <v>0.85960154472894534</v>
      </c>
      <c r="C1186" s="124">
        <v>0.87385935996619257</v>
      </c>
      <c r="D1186" s="124">
        <v>0.14405437348584527</v>
      </c>
      <c r="E1186" s="124">
        <v>0.28118629150576258</v>
      </c>
      <c r="F1186" s="124">
        <v>0.41014418100188421</v>
      </c>
      <c r="G1186" s="124">
        <v>0.91027512680657141</v>
      </c>
      <c r="H1186" s="124">
        <v>0.53248713590947783</v>
      </c>
      <c r="I1186" s="124">
        <v>8.3132294073722468E-2</v>
      </c>
      <c r="J1186" s="124">
        <v>0.78152850901239934</v>
      </c>
      <c r="K1186" s="54">
        <v>8.9664717978311215E-2</v>
      </c>
      <c r="M1186" s="47">
        <v>184</v>
      </c>
      <c r="N1186" s="124" cm="1">
        <f t="array" ref="N1186:W1186">(TRANSPOSE(MMULT(幕後結果!$AB$37:$AK$46, TRANSPOSE(N185:W185))))</f>
        <v>0.28615042234206994</v>
      </c>
      <c r="O1186" s="124">
        <v>-0.57690369533311159</v>
      </c>
      <c r="P1186" s="124">
        <v>-2.9986866735215029E-3</v>
      </c>
      <c r="Q1186" s="124">
        <v>-1.5757901408729262</v>
      </c>
      <c r="R1186" s="124">
        <v>-0.32139109144438238</v>
      </c>
      <c r="S1186" s="124">
        <v>-1.4663278165634435</v>
      </c>
      <c r="T1186" s="124">
        <v>1.2949496360336443</v>
      </c>
      <c r="U1186" s="124">
        <v>-0.37471386225468395</v>
      </c>
      <c r="V1186" s="124">
        <v>-0.12433302018927743</v>
      </c>
      <c r="W1186" s="46">
        <v>-0.3145047772074468</v>
      </c>
    </row>
    <row r="1187" spans="1:23" ht="19">
      <c r="A1187" s="91">
        <v>185</v>
      </c>
      <c r="B1187" s="124">
        <v>0.24065604042869126</v>
      </c>
      <c r="C1187" s="124">
        <v>9.8492998988020997E-2</v>
      </c>
      <c r="D1187" s="124">
        <v>0.76685384656775124</v>
      </c>
      <c r="E1187" s="124">
        <v>8.1459043198535142E-3</v>
      </c>
      <c r="F1187" s="124">
        <v>0.10452629028785076</v>
      </c>
      <c r="G1187" s="124">
        <v>0.77557401192429998</v>
      </c>
      <c r="H1187" s="124">
        <v>0.30254413824611559</v>
      </c>
      <c r="I1187" s="124">
        <v>0.62654462971888458</v>
      </c>
      <c r="J1187" s="124">
        <v>0.80384217613932685</v>
      </c>
      <c r="K1187" s="54">
        <v>0.64999662350870002</v>
      </c>
      <c r="M1187" s="47">
        <v>185</v>
      </c>
      <c r="N1187" s="124" cm="1">
        <f t="array" ref="N1187:W1187">(TRANSPOSE(MMULT(幕後結果!$AB$37:$AK$46, TRANSPOSE(N186:W186))))</f>
        <v>-0.66357507072436095</v>
      </c>
      <c r="O1187" s="124">
        <v>-0.26058736051669579</v>
      </c>
      <c r="P1187" s="124">
        <v>0.49572546325668976</v>
      </c>
      <c r="Q1187" s="124">
        <v>0.35317049847394921</v>
      </c>
      <c r="R1187" s="124">
        <v>3.7717188375107777E-2</v>
      </c>
      <c r="S1187" s="124">
        <v>-1.3803727201079345</v>
      </c>
      <c r="T1187" s="124">
        <v>-0.60359614550212715</v>
      </c>
      <c r="U1187" s="124">
        <v>-1.4801564929737907</v>
      </c>
      <c r="V1187" s="124">
        <v>-1.9168053801776281</v>
      </c>
      <c r="W1187" s="46">
        <v>-1.140239538498214</v>
      </c>
    </row>
    <row r="1188" spans="1:23" ht="19">
      <c r="A1188" s="91">
        <v>186</v>
      </c>
      <c r="B1188" s="124">
        <v>0.32782321858880081</v>
      </c>
      <c r="C1188" s="124">
        <v>0.69929684979670848</v>
      </c>
      <c r="D1188" s="124">
        <v>0.91377927445302509</v>
      </c>
      <c r="E1188" s="124">
        <v>1.0833350273127262E-3</v>
      </c>
      <c r="F1188" s="124">
        <v>2.2467758323827525E-2</v>
      </c>
      <c r="G1188" s="124">
        <v>0.79343675639539368</v>
      </c>
      <c r="H1188" s="124">
        <v>5.2096022254783936E-3</v>
      </c>
      <c r="I1188" s="124">
        <v>0.43728806242380069</v>
      </c>
      <c r="J1188" s="124">
        <v>0.44327083174843818</v>
      </c>
      <c r="K1188" s="54">
        <v>0.45614434414338545</v>
      </c>
      <c r="M1188" s="47">
        <v>186</v>
      </c>
      <c r="N1188" s="124" cm="1">
        <f t="array" ref="N1188:W1188">(TRANSPOSE(MMULT(幕後結果!$AB$37:$AK$46, TRANSPOSE(N187:W187))))</f>
        <v>-0.21532217192429925</v>
      </c>
      <c r="O1188" s="124">
        <v>2.2747499444796659</v>
      </c>
      <c r="P1188" s="124">
        <v>-7.4963047799498778E-2</v>
      </c>
      <c r="Q1188" s="124">
        <v>-4.2171110398757483E-2</v>
      </c>
      <c r="R1188" s="124">
        <v>1.4765817409119069</v>
      </c>
      <c r="S1188" s="124">
        <v>0.17294551029555763</v>
      </c>
      <c r="T1188" s="124">
        <v>-0.36927715687971929</v>
      </c>
      <c r="U1188" s="124">
        <v>0.43070676687584475</v>
      </c>
      <c r="V1188" s="124">
        <v>1.4455601957301196</v>
      </c>
      <c r="W1188" s="46">
        <v>1.1142717147799532</v>
      </c>
    </row>
    <row r="1189" spans="1:23" ht="19">
      <c r="A1189" s="91">
        <v>187</v>
      </c>
      <c r="B1189" s="124">
        <v>0.61362688576552493</v>
      </c>
      <c r="C1189" s="124">
        <v>0.83933878412402541</v>
      </c>
      <c r="D1189" s="124">
        <v>0.80208972865910466</v>
      </c>
      <c r="E1189" s="124">
        <v>0.72467354639777248</v>
      </c>
      <c r="F1189" s="124">
        <v>0.18016652516592147</v>
      </c>
      <c r="G1189" s="124">
        <v>0.33850853695197225</v>
      </c>
      <c r="H1189" s="124">
        <v>0.77722640009606958</v>
      </c>
      <c r="I1189" s="124">
        <v>0.5436099301469699</v>
      </c>
      <c r="J1189" s="124">
        <v>0.60064276101365932</v>
      </c>
      <c r="K1189" s="54">
        <v>0.3968502855560998</v>
      </c>
      <c r="M1189" s="47">
        <v>187</v>
      </c>
      <c r="N1189" s="124" cm="1">
        <f t="array" ref="N1189:W1189">(TRANSPOSE(MMULT(幕後結果!$AB$37:$AK$46, TRANSPOSE(N188:W188))))</f>
        <v>-0.31051843747831442</v>
      </c>
      <c r="O1189" s="124">
        <v>-1.8999109571868917</v>
      </c>
      <c r="P1189" s="124">
        <v>0.20214686223494249</v>
      </c>
      <c r="Q1189" s="124">
        <v>-0.12533831921911864</v>
      </c>
      <c r="R1189" s="124">
        <v>-0.18644678446106722</v>
      </c>
      <c r="S1189" s="124">
        <v>-1.9677152867793959</v>
      </c>
      <c r="T1189" s="124">
        <v>-1.0573414634733478</v>
      </c>
      <c r="U1189" s="124">
        <v>-2.0603806098081114</v>
      </c>
      <c r="V1189" s="124">
        <v>-2.5562472915649144</v>
      </c>
      <c r="W1189" s="46">
        <v>-1.104870066071834</v>
      </c>
    </row>
    <row r="1190" spans="1:23" ht="19">
      <c r="A1190" s="91">
        <v>188</v>
      </c>
      <c r="B1190" s="124">
        <v>8.1149530687901983E-2</v>
      </c>
      <c r="C1190" s="124">
        <v>0.63979122741716443</v>
      </c>
      <c r="D1190" s="124">
        <v>0.69611057865318537</v>
      </c>
      <c r="E1190" s="124">
        <v>0.40791270799064594</v>
      </c>
      <c r="F1190" s="124">
        <v>5.8171735581404871E-2</v>
      </c>
      <c r="G1190" s="124">
        <v>0.26769908965744182</v>
      </c>
      <c r="H1190" s="124">
        <v>0.4345130256007268</v>
      </c>
      <c r="I1190" s="124">
        <v>6.7500917925127801E-2</v>
      </c>
      <c r="J1190" s="124">
        <v>0.49599522057103829</v>
      </c>
      <c r="K1190" s="54">
        <v>7.3724167553369302E-2</v>
      </c>
      <c r="M1190" s="47">
        <v>188</v>
      </c>
      <c r="N1190" s="124" cm="1">
        <f t="array" ref="N1190:W1190">(TRANSPOSE(MMULT(幕後結果!$AB$37:$AK$46, TRANSPOSE(N189:W189))))</f>
        <v>-1.9605874142513744</v>
      </c>
      <c r="O1190" s="124">
        <v>-0.91615737051182389</v>
      </c>
      <c r="P1190" s="124">
        <v>0.26277218682553394</v>
      </c>
      <c r="Q1190" s="124">
        <v>-0.16775951362429908</v>
      </c>
      <c r="R1190" s="124">
        <v>1.2592138864088394</v>
      </c>
      <c r="S1190" s="124">
        <v>-0.64593630424125126</v>
      </c>
      <c r="T1190" s="124">
        <v>0.68265069763071984</v>
      </c>
      <c r="U1190" s="124">
        <v>-1.0392623731171111</v>
      </c>
      <c r="V1190" s="124">
        <v>-0.91674779679920926</v>
      </c>
      <c r="W1190" s="46">
        <v>-0.12498463321957098</v>
      </c>
    </row>
    <row r="1191" spans="1:23" ht="19">
      <c r="A1191" s="91">
        <v>189</v>
      </c>
      <c r="B1191" s="124">
        <v>0.26125631864976628</v>
      </c>
      <c r="C1191" s="124">
        <v>0.2465776754168274</v>
      </c>
      <c r="D1191" s="124">
        <v>0.26762420832146661</v>
      </c>
      <c r="E1191" s="124">
        <v>5.6669189487966731E-2</v>
      </c>
      <c r="F1191" s="124">
        <v>0.86678090217312498</v>
      </c>
      <c r="G1191" s="124">
        <v>0.48123997299452692</v>
      </c>
      <c r="H1191" s="124">
        <v>0.6532109561922792</v>
      </c>
      <c r="I1191" s="124">
        <v>7.2679380357163259E-2</v>
      </c>
      <c r="J1191" s="124">
        <v>0.63860086795304971</v>
      </c>
      <c r="K1191" s="54">
        <v>0.66829016109363049</v>
      </c>
      <c r="M1191" s="47">
        <v>189</v>
      </c>
      <c r="N1191" s="124" cm="1">
        <f t="array" ref="N1191:W1191">(TRANSPOSE(MMULT(幕後結果!$AB$37:$AK$46, TRANSPOSE(N190:W190))))</f>
        <v>0.23908210785827402</v>
      </c>
      <c r="O1191" s="124">
        <v>-2.1086836674316971</v>
      </c>
      <c r="P1191" s="124">
        <v>-0.16855253516067448</v>
      </c>
      <c r="Q1191" s="124">
        <v>-0.9378661989402064</v>
      </c>
      <c r="R1191" s="124">
        <v>0.18254328924806984</v>
      </c>
      <c r="S1191" s="124">
        <v>-0.77759944283598181</v>
      </c>
      <c r="T1191" s="124">
        <v>0.31449065176393642</v>
      </c>
      <c r="U1191" s="124">
        <v>0.3488340839472468</v>
      </c>
      <c r="V1191" s="124">
        <v>-0.38635716240918727</v>
      </c>
      <c r="W1191" s="46">
        <v>-0.42075814866949945</v>
      </c>
    </row>
    <row r="1192" spans="1:23" ht="19">
      <c r="A1192" s="91">
        <v>190</v>
      </c>
      <c r="B1192" s="124">
        <v>0.82061876952163115</v>
      </c>
      <c r="C1192" s="124">
        <v>0.31795726919551881</v>
      </c>
      <c r="D1192" s="124">
        <v>0.93906656392713961</v>
      </c>
      <c r="E1192" s="124">
        <v>0.97805797623352131</v>
      </c>
      <c r="F1192" s="124">
        <v>0.15887302290347605</v>
      </c>
      <c r="G1192" s="124">
        <v>0.39444417689348632</v>
      </c>
      <c r="H1192" s="124">
        <v>2.4784824094939317E-2</v>
      </c>
      <c r="I1192" s="124">
        <v>0.81215896980695979</v>
      </c>
      <c r="J1192" s="124">
        <v>0.25641667170530669</v>
      </c>
      <c r="K1192" s="54">
        <v>0.61702753619563011</v>
      </c>
      <c r="M1192" s="47">
        <v>190</v>
      </c>
      <c r="N1192" s="124" cm="1">
        <f t="array" ref="N1192:W1192">(TRANSPOSE(MMULT(幕後結果!$AB$37:$AK$46, TRANSPOSE(N191:W191))))</f>
        <v>0.61764905586299712</v>
      </c>
      <c r="O1192" s="124">
        <v>0.25105474086163332</v>
      </c>
      <c r="P1192" s="124">
        <v>1.3659289783528665</v>
      </c>
      <c r="Q1192" s="124">
        <v>1.075688390944157</v>
      </c>
      <c r="R1192" s="124">
        <v>-0.25068470418280747</v>
      </c>
      <c r="S1192" s="124">
        <v>1.0508278891001193</v>
      </c>
      <c r="T1192" s="124">
        <v>-1.6673461445225279</v>
      </c>
      <c r="U1192" s="124">
        <v>0.17097354983347773</v>
      </c>
      <c r="V1192" s="124">
        <v>-0.93174660845633006</v>
      </c>
      <c r="W1192" s="46">
        <v>-0.89473387731142617</v>
      </c>
    </row>
    <row r="1193" spans="1:23" ht="19">
      <c r="A1193" s="91">
        <v>191</v>
      </c>
      <c r="B1193" s="124">
        <v>0.61965200601440862</v>
      </c>
      <c r="C1193" s="124">
        <v>0.77342608047887573</v>
      </c>
      <c r="D1193" s="124">
        <v>0.54857458268334502</v>
      </c>
      <c r="E1193" s="124">
        <v>0.45184297271555307</v>
      </c>
      <c r="F1193" s="124">
        <v>0.46984760203302733</v>
      </c>
      <c r="G1193" s="124">
        <v>0.87485567390004282</v>
      </c>
      <c r="H1193" s="124">
        <v>0.43691834992847456</v>
      </c>
      <c r="I1193" s="124">
        <v>0.58626242713237819</v>
      </c>
      <c r="J1193" s="124">
        <v>0.11526692853647469</v>
      </c>
      <c r="K1193" s="54">
        <v>0.21725626763512618</v>
      </c>
      <c r="M1193" s="47">
        <v>191</v>
      </c>
      <c r="N1193" s="124" cm="1">
        <f t="array" ref="N1193:W1193">(TRANSPOSE(MMULT(幕後結果!$AB$37:$AK$46, TRANSPOSE(N192:W192))))</f>
        <v>-1.170961928766922</v>
      </c>
      <c r="O1193" s="124">
        <v>-0.24779361456451499</v>
      </c>
      <c r="P1193" s="124">
        <v>0.89562835897704618</v>
      </c>
      <c r="Q1193" s="124">
        <v>-9.3534350153787416E-2</v>
      </c>
      <c r="R1193" s="124">
        <v>-0.77950332516719711</v>
      </c>
      <c r="S1193" s="124">
        <v>-0.94578019367413946</v>
      </c>
      <c r="T1193" s="124">
        <v>-1.2235284275752436</v>
      </c>
      <c r="U1193" s="124">
        <v>-1.5740682054262267</v>
      </c>
      <c r="V1193" s="124">
        <v>0.93824835687083463</v>
      </c>
      <c r="W1193" s="46">
        <v>-2.1124582032413142</v>
      </c>
    </row>
    <row r="1194" spans="1:23" ht="19">
      <c r="A1194" s="91">
        <v>192</v>
      </c>
      <c r="B1194" s="124">
        <v>0.74353547973013367</v>
      </c>
      <c r="C1194" s="124">
        <v>0.77981234030972457</v>
      </c>
      <c r="D1194" s="124">
        <v>2.2968700217099736E-2</v>
      </c>
      <c r="E1194" s="124">
        <v>0.73621577065213573</v>
      </c>
      <c r="F1194" s="124">
        <v>0.82212313119858749</v>
      </c>
      <c r="G1194" s="124">
        <v>0.11705707702276147</v>
      </c>
      <c r="H1194" s="124">
        <v>0.94340372976033704</v>
      </c>
      <c r="I1194" s="124">
        <v>0.38019891686583218</v>
      </c>
      <c r="J1194" s="124">
        <v>0.46446680453639444</v>
      </c>
      <c r="K1194" s="54">
        <v>1.2312419394238994E-2</v>
      </c>
      <c r="M1194" s="47">
        <v>192</v>
      </c>
      <c r="N1194" s="124" cm="1">
        <f t="array" ref="N1194:W1194">(TRANSPOSE(MMULT(幕後結果!$AB$37:$AK$46, TRANSPOSE(N193:W193))))</f>
        <v>0.40079838707374948</v>
      </c>
      <c r="O1194" s="124">
        <v>0.92282130536311491</v>
      </c>
      <c r="P1194" s="124">
        <v>0.35355980379147361</v>
      </c>
      <c r="Q1194" s="124">
        <v>-0.6901187315257975</v>
      </c>
      <c r="R1194" s="124">
        <v>-0.84302411592670157</v>
      </c>
      <c r="S1194" s="124">
        <v>1.0000636511328866</v>
      </c>
      <c r="T1194" s="124">
        <v>-2.3875649526679477E-2</v>
      </c>
      <c r="U1194" s="124">
        <v>-0.99751399325899082</v>
      </c>
      <c r="V1194" s="124">
        <v>0.67681326659399255</v>
      </c>
      <c r="W1194" s="46">
        <v>0.13303502710676002</v>
      </c>
    </row>
    <row r="1195" spans="1:23" ht="19">
      <c r="A1195" s="91">
        <v>193</v>
      </c>
      <c r="B1195" s="124">
        <v>0.54338262183831376</v>
      </c>
      <c r="C1195" s="124">
        <v>0.78220259105197587</v>
      </c>
      <c r="D1195" s="124">
        <v>0.14885941995062302</v>
      </c>
      <c r="E1195" s="124">
        <v>0.97334669351809433</v>
      </c>
      <c r="F1195" s="124">
        <v>0.92377795067050594</v>
      </c>
      <c r="G1195" s="124">
        <v>0.63037868408958464</v>
      </c>
      <c r="H1195" s="124">
        <v>0.2807946785655242</v>
      </c>
      <c r="I1195" s="124">
        <v>0.21006540088339154</v>
      </c>
      <c r="J1195" s="124">
        <v>0.23182542824161789</v>
      </c>
      <c r="K1195" s="54">
        <v>0.60390184660569179</v>
      </c>
      <c r="M1195" s="47">
        <v>193</v>
      </c>
      <c r="N1195" s="124" cm="1">
        <f t="array" ref="N1195:W1195">(TRANSPOSE(MMULT(幕後結果!$AB$37:$AK$46, TRANSPOSE(N194:W194))))</f>
        <v>-1.356710339988096</v>
      </c>
      <c r="O1195" s="124">
        <v>1.8198046087680526</v>
      </c>
      <c r="P1195" s="124">
        <v>2.711848742922601</v>
      </c>
      <c r="Q1195" s="124">
        <v>1.0214001987579509</v>
      </c>
      <c r="R1195" s="124">
        <v>8.0176034604251156E-2</v>
      </c>
      <c r="S1195" s="124">
        <v>1.0508487943300233</v>
      </c>
      <c r="T1195" s="124">
        <v>0.10448302150543237</v>
      </c>
      <c r="U1195" s="124">
        <v>-1.3166647126483799</v>
      </c>
      <c r="V1195" s="124">
        <v>-0.18414434704353189</v>
      </c>
      <c r="W1195" s="46">
        <v>0.57949756500966498</v>
      </c>
    </row>
    <row r="1196" spans="1:23" ht="19">
      <c r="A1196" s="91">
        <v>194</v>
      </c>
      <c r="B1196" s="124">
        <v>0.39477031387899353</v>
      </c>
      <c r="C1196" s="124">
        <v>0.18315150366859934</v>
      </c>
      <c r="D1196" s="124">
        <v>5.9916018072221355E-3</v>
      </c>
      <c r="E1196" s="124">
        <v>0.85860030359884432</v>
      </c>
      <c r="F1196" s="124">
        <v>0.42621237538626588</v>
      </c>
      <c r="G1196" s="124">
        <v>0.42004512715151154</v>
      </c>
      <c r="H1196" s="124">
        <v>0.63885832069766435</v>
      </c>
      <c r="I1196" s="124">
        <v>0.75601906861916546</v>
      </c>
      <c r="J1196" s="124">
        <v>0.31265967986755938</v>
      </c>
      <c r="K1196" s="54">
        <v>2.3014010610335367E-2</v>
      </c>
      <c r="M1196" s="47">
        <v>194</v>
      </c>
      <c r="N1196" s="124" cm="1">
        <f t="array" ref="N1196:W1196">(TRANSPOSE(MMULT(幕後結果!$AB$37:$AK$46, TRANSPOSE(N195:W195))))</f>
        <v>-0.72188552478647006</v>
      </c>
      <c r="O1196" s="124">
        <v>2.2592907528263266</v>
      </c>
      <c r="P1196" s="124">
        <v>-1.2378842721010059</v>
      </c>
      <c r="Q1196" s="124">
        <v>0.49860947648098514</v>
      </c>
      <c r="R1196" s="124">
        <v>0.48385798580734951</v>
      </c>
      <c r="S1196" s="124">
        <v>1.1154462600441426</v>
      </c>
      <c r="T1196" s="124">
        <v>0.16159353004102534</v>
      </c>
      <c r="U1196" s="124">
        <v>0.54769985409489652</v>
      </c>
      <c r="V1196" s="124">
        <v>-0.22815495840424349</v>
      </c>
      <c r="W1196" s="46">
        <v>0.58767171162982013</v>
      </c>
    </row>
    <row r="1197" spans="1:23" ht="19">
      <c r="A1197" s="91">
        <v>195</v>
      </c>
      <c r="B1197" s="124">
        <v>0.78905006614626827</v>
      </c>
      <c r="C1197" s="124">
        <v>8.087069291019966E-2</v>
      </c>
      <c r="D1197" s="124">
        <v>0.15625780618243867</v>
      </c>
      <c r="E1197" s="124">
        <v>0.73497431074072717</v>
      </c>
      <c r="F1197" s="124">
        <v>0.63161434050423382</v>
      </c>
      <c r="G1197" s="124">
        <v>0.75457192544195029</v>
      </c>
      <c r="H1197" s="124">
        <v>0.33636814191662734</v>
      </c>
      <c r="I1197" s="124">
        <v>0.19952108874615182</v>
      </c>
      <c r="J1197" s="124">
        <v>0.16755479558072151</v>
      </c>
      <c r="K1197" s="54">
        <v>0.65978562522917006</v>
      </c>
      <c r="M1197" s="47">
        <v>195</v>
      </c>
      <c r="N1197" s="124" cm="1">
        <f t="array" ref="N1197:W1197">(TRANSPOSE(MMULT(幕後結果!$AB$37:$AK$46, TRANSPOSE(N196:W196))))</f>
        <v>0.30850892354048898</v>
      </c>
      <c r="O1197" s="124">
        <v>1.0049297520583491</v>
      </c>
      <c r="P1197" s="124">
        <v>-0.20970403418133349</v>
      </c>
      <c r="Q1197" s="124">
        <v>1.1365064496276172</v>
      </c>
      <c r="R1197" s="124">
        <v>-1.1528398879208821</v>
      </c>
      <c r="S1197" s="124">
        <v>0.53149649789831677</v>
      </c>
      <c r="T1197" s="124">
        <v>0.46179825274784958</v>
      </c>
      <c r="U1197" s="124">
        <v>0.62973019067087677</v>
      </c>
      <c r="V1197" s="124">
        <v>1.0685060798251438</v>
      </c>
      <c r="W1197" s="46">
        <v>1.1535057399627973</v>
      </c>
    </row>
    <row r="1198" spans="1:23" ht="19">
      <c r="A1198" s="91">
        <v>196</v>
      </c>
      <c r="B1198" s="124">
        <v>0.32415333876497554</v>
      </c>
      <c r="C1198" s="124">
        <v>0.68471844697736861</v>
      </c>
      <c r="D1198" s="124">
        <v>0.39154160203198174</v>
      </c>
      <c r="E1198" s="124">
        <v>0.63676716633747987</v>
      </c>
      <c r="F1198" s="124">
        <v>0.13993890982850887</v>
      </c>
      <c r="G1198" s="124">
        <v>0.6011238975084563</v>
      </c>
      <c r="H1198" s="124">
        <v>2.3463807228874423E-2</v>
      </c>
      <c r="I1198" s="124">
        <v>0.39563992830802652</v>
      </c>
      <c r="J1198" s="124">
        <v>0.77827633284075137</v>
      </c>
      <c r="K1198" s="54">
        <v>0.32375147303347407</v>
      </c>
      <c r="M1198" s="47">
        <v>196</v>
      </c>
      <c r="N1198" s="124" cm="1">
        <f t="array" ref="N1198:W1198">(TRANSPOSE(MMULT(幕後結果!$AB$37:$AK$46, TRANSPOSE(N197:W197))))</f>
        <v>-2.0738283185628608</v>
      </c>
      <c r="O1198" s="124">
        <v>0.26773056641329218</v>
      </c>
      <c r="P1198" s="124">
        <v>0.21701510537662094</v>
      </c>
      <c r="Q1198" s="124">
        <v>0.84031282909044558</v>
      </c>
      <c r="R1198" s="124">
        <v>0.27424382732760594</v>
      </c>
      <c r="S1198" s="124">
        <v>-1.4470238745357884</v>
      </c>
      <c r="T1198" s="124">
        <v>-0.61346355538972586</v>
      </c>
      <c r="U1198" s="124">
        <v>-2.4667787615267969</v>
      </c>
      <c r="V1198" s="124">
        <v>-1.1799808749226037</v>
      </c>
      <c r="W1198" s="46">
        <v>-0.72490907033218199</v>
      </c>
    </row>
    <row r="1199" spans="1:23" ht="19">
      <c r="A1199" s="91">
        <v>197</v>
      </c>
      <c r="B1199" s="124">
        <v>0.46339306402220881</v>
      </c>
      <c r="C1199" s="124">
        <v>0.24021306531404041</v>
      </c>
      <c r="D1199" s="124">
        <v>0.28533574265665429</v>
      </c>
      <c r="E1199" s="124">
        <v>0.62952264275330072</v>
      </c>
      <c r="F1199" s="124">
        <v>0.66085424498912149</v>
      </c>
      <c r="G1199" s="124">
        <v>0.84206347945452942</v>
      </c>
      <c r="H1199" s="124">
        <v>0.8533040304743682</v>
      </c>
      <c r="I1199" s="124">
        <v>0.98473009949954005</v>
      </c>
      <c r="J1199" s="124">
        <v>0.26799564651255459</v>
      </c>
      <c r="K1199" s="54">
        <v>0.42954667485282583</v>
      </c>
      <c r="M1199" s="47">
        <v>197</v>
      </c>
      <c r="N1199" s="124" cm="1">
        <f t="array" ref="N1199:W1199">(TRANSPOSE(MMULT(幕後結果!$AB$37:$AK$46, TRANSPOSE(N198:W198))))</f>
        <v>-1.7768674650670642</v>
      </c>
      <c r="O1199" s="124">
        <v>0.12525397339680594</v>
      </c>
      <c r="P1199" s="124">
        <v>0.81016631344611723</v>
      </c>
      <c r="Q1199" s="124">
        <v>-0.16789267377464329</v>
      </c>
      <c r="R1199" s="124">
        <v>0.22366763077756435</v>
      </c>
      <c r="S1199" s="124">
        <v>-0.3997282694641805</v>
      </c>
      <c r="T1199" s="124">
        <v>0.64314369833246832</v>
      </c>
      <c r="U1199" s="124">
        <v>-0.32406857134759109</v>
      </c>
      <c r="V1199" s="124">
        <v>0.77070057381576285</v>
      </c>
      <c r="W1199" s="46">
        <v>-0.28809337202174878</v>
      </c>
    </row>
    <row r="1200" spans="1:23" ht="19">
      <c r="A1200" s="91">
        <v>198</v>
      </c>
      <c r="B1200" s="124">
        <v>0.37728009926048411</v>
      </c>
      <c r="C1200" s="124">
        <v>0.155397321895965</v>
      </c>
      <c r="D1200" s="124">
        <v>0.63507522629000812</v>
      </c>
      <c r="E1200" s="124">
        <v>7.2265358137652447E-2</v>
      </c>
      <c r="F1200" s="124">
        <v>4.3435798012637639E-2</v>
      </c>
      <c r="G1200" s="124">
        <v>0.99023515377811577</v>
      </c>
      <c r="H1200" s="124">
        <v>0.39065883011526736</v>
      </c>
      <c r="I1200" s="124">
        <v>5.9163176019014774E-3</v>
      </c>
      <c r="J1200" s="124">
        <v>0.61013960198391826</v>
      </c>
      <c r="K1200" s="54">
        <v>0.3035424562261464</v>
      </c>
      <c r="M1200" s="47">
        <v>198</v>
      </c>
      <c r="N1200" s="124" cm="1">
        <f t="array" ref="N1200:W1200">(TRANSPOSE(MMULT(幕後結果!$AB$37:$AK$46, TRANSPOSE(N199:W199))))</f>
        <v>1.0898515112390641</v>
      </c>
      <c r="O1200" s="124">
        <v>1.7873159218515207</v>
      </c>
      <c r="P1200" s="124">
        <v>-0.5339963138568693</v>
      </c>
      <c r="Q1200" s="124">
        <v>0.33445631934944808</v>
      </c>
      <c r="R1200" s="124">
        <v>-1.7344559978052452</v>
      </c>
      <c r="S1200" s="124">
        <v>0.2683071962012466</v>
      </c>
      <c r="T1200" s="124">
        <v>1.8108240266870803</v>
      </c>
      <c r="U1200" s="124">
        <v>0.68469532612456618</v>
      </c>
      <c r="V1200" s="124">
        <v>1.6571911145968201</v>
      </c>
      <c r="W1200" s="46">
        <v>1.5201689307505271</v>
      </c>
    </row>
    <row r="1201" spans="1:23" ht="19">
      <c r="A1201" s="91">
        <v>199</v>
      </c>
      <c r="B1201" s="124">
        <v>0.27733949860382712</v>
      </c>
      <c r="C1201" s="124">
        <v>3.519559614100265E-2</v>
      </c>
      <c r="D1201" s="124">
        <v>0.86428165596826534</v>
      </c>
      <c r="E1201" s="124">
        <v>0.83922755173448915</v>
      </c>
      <c r="F1201" s="124">
        <v>9.2346760261957428E-2</v>
      </c>
      <c r="G1201" s="124">
        <v>0.42049113781495051</v>
      </c>
      <c r="H1201" s="124">
        <v>0.44824247282309448</v>
      </c>
      <c r="I1201" s="124">
        <v>0.93274244975745257</v>
      </c>
      <c r="J1201" s="124">
        <v>0.95071032584685411</v>
      </c>
      <c r="K1201" s="54">
        <v>0.50239855566943725</v>
      </c>
      <c r="M1201" s="47">
        <v>199</v>
      </c>
      <c r="N1201" s="124" cm="1">
        <f t="array" ref="N1201:W1201">(TRANSPOSE(MMULT(幕後結果!$AB$37:$AK$46, TRANSPOSE(N200:W200))))</f>
        <v>-1.566102669144928</v>
      </c>
      <c r="O1201" s="124">
        <v>0.55110238684688329</v>
      </c>
      <c r="P1201" s="124">
        <v>0.29453702369590801</v>
      </c>
      <c r="Q1201" s="124">
        <v>0.98743956969446289</v>
      </c>
      <c r="R1201" s="124">
        <v>1.1905907132246933</v>
      </c>
      <c r="S1201" s="124">
        <v>-0.18747204452454813</v>
      </c>
      <c r="T1201" s="124">
        <v>1.4146382206338139</v>
      </c>
      <c r="U1201" s="124">
        <v>-1.7943093835983071</v>
      </c>
      <c r="V1201" s="124">
        <v>-0.84118185612805374</v>
      </c>
      <c r="W1201" s="46">
        <v>0.89814622568278657</v>
      </c>
    </row>
    <row r="1202" spans="1:23" ht="19">
      <c r="A1202" s="91">
        <v>200</v>
      </c>
      <c r="B1202" s="124">
        <v>0.73985970372006893</v>
      </c>
      <c r="C1202" s="124">
        <v>0.81874011721064455</v>
      </c>
      <c r="D1202" s="124">
        <v>0.53836183399312465</v>
      </c>
      <c r="E1202" s="124">
        <v>0.66312990370726399</v>
      </c>
      <c r="F1202" s="124">
        <v>0.44340730289623131</v>
      </c>
      <c r="G1202" s="124">
        <v>0.7624694541609689</v>
      </c>
      <c r="H1202" s="124">
        <v>0.92306387382127753</v>
      </c>
      <c r="I1202" s="124">
        <v>0.66897435136837791</v>
      </c>
      <c r="J1202" s="124">
        <v>0.85599402431372074</v>
      </c>
      <c r="K1202" s="54">
        <v>0.27899064985981692</v>
      </c>
      <c r="M1202" s="47">
        <v>200</v>
      </c>
      <c r="N1202" s="124" cm="1">
        <f t="array" ref="N1202:W1202">(TRANSPOSE(MMULT(幕後結果!$AB$37:$AK$46, TRANSPOSE(N201:W201))))</f>
        <v>0.1079431512270521</v>
      </c>
      <c r="O1202" s="124">
        <v>1.7579330158103939</v>
      </c>
      <c r="P1202" s="124">
        <v>-1.5510063285202544</v>
      </c>
      <c r="Q1202" s="124">
        <v>1.1002677523505613</v>
      </c>
      <c r="R1202" s="124">
        <v>1.4259117995664254</v>
      </c>
      <c r="S1202" s="124">
        <v>1.0773544686517991</v>
      </c>
      <c r="T1202" s="124">
        <v>0.35422226805694074</v>
      </c>
      <c r="U1202" s="124">
        <v>-0.19995639365518295</v>
      </c>
      <c r="V1202" s="124">
        <v>0.81682195754352338</v>
      </c>
      <c r="W1202" s="46">
        <v>0.54174017490410753</v>
      </c>
    </row>
    <row r="1203" spans="1:23" ht="19">
      <c r="A1203" s="91">
        <v>201</v>
      </c>
      <c r="B1203" s="124">
        <v>0.23965277670276275</v>
      </c>
      <c r="C1203" s="124">
        <v>0.61870665121021728</v>
      </c>
      <c r="D1203" s="124">
        <v>0.51696976723219623</v>
      </c>
      <c r="E1203" s="124">
        <v>0.87745093281950126</v>
      </c>
      <c r="F1203" s="124">
        <v>0.22005134258665859</v>
      </c>
      <c r="G1203" s="124">
        <v>9.0399074908644073E-2</v>
      </c>
      <c r="H1203" s="124">
        <v>0.11206333724786566</v>
      </c>
      <c r="I1203" s="124">
        <v>0.11652361982548021</v>
      </c>
      <c r="J1203" s="124">
        <v>0.15225999772627863</v>
      </c>
      <c r="K1203" s="54">
        <v>0.70689917773137423</v>
      </c>
      <c r="M1203" s="47">
        <v>201</v>
      </c>
      <c r="N1203" s="124" cm="1">
        <f t="array" ref="N1203:W1203">(TRANSPOSE(MMULT(幕後結果!$AB$37:$AK$46, TRANSPOSE(N202:W202))))</f>
        <v>-2.5549603339666591E-2</v>
      </c>
      <c r="O1203" s="124">
        <v>-0.21620820258205131</v>
      </c>
      <c r="P1203" s="124">
        <v>0.47575563212739147</v>
      </c>
      <c r="Q1203" s="124">
        <v>0.84013354468711965</v>
      </c>
      <c r="R1203" s="124">
        <v>0.89061086995247118</v>
      </c>
      <c r="S1203" s="124">
        <v>0.35309839252013164</v>
      </c>
      <c r="T1203" s="124">
        <v>1.2699123396805247</v>
      </c>
      <c r="U1203" s="124">
        <v>0.13213104836046724</v>
      </c>
      <c r="V1203" s="124">
        <v>0.88955609150916748</v>
      </c>
      <c r="W1203" s="46">
        <v>1.6175426842573195</v>
      </c>
    </row>
    <row r="1204" spans="1:23" ht="19">
      <c r="A1204" s="91">
        <v>202</v>
      </c>
      <c r="B1204" s="124">
        <v>0.86235640449153306</v>
      </c>
      <c r="C1204" s="124">
        <v>0.65884888069173364</v>
      </c>
      <c r="D1204" s="124">
        <v>0.77472100636376817</v>
      </c>
      <c r="E1204" s="124">
        <v>0.27662215776550081</v>
      </c>
      <c r="F1204" s="124">
        <v>0.76026133774215632</v>
      </c>
      <c r="G1204" s="124">
        <v>0.22738564819718521</v>
      </c>
      <c r="H1204" s="124">
        <v>0.15547792766000379</v>
      </c>
      <c r="I1204" s="124">
        <v>5.6435304111999818E-2</v>
      </c>
      <c r="J1204" s="124">
        <v>0.86695346942358142</v>
      </c>
      <c r="K1204" s="54">
        <v>1.0185501233750394E-2</v>
      </c>
      <c r="M1204" s="47">
        <v>202</v>
      </c>
      <c r="N1204" s="124" cm="1">
        <f t="array" ref="N1204:W1204">(TRANSPOSE(MMULT(幕後結果!$AB$37:$AK$46, TRANSPOSE(N203:W203))))</f>
        <v>0.85328144842421438</v>
      </c>
      <c r="O1204" s="124">
        <v>0.90361554178871972</v>
      </c>
      <c r="P1204" s="124">
        <v>0.92765536145603911</v>
      </c>
      <c r="Q1204" s="124">
        <v>-0.76869348396061365</v>
      </c>
      <c r="R1204" s="124">
        <v>0.11323596593658232</v>
      </c>
      <c r="S1204" s="124">
        <v>-0.42197235106232706</v>
      </c>
      <c r="T1204" s="124">
        <v>1.18372111440936</v>
      </c>
      <c r="U1204" s="124">
        <v>0.64461203832049541</v>
      </c>
      <c r="V1204" s="124">
        <v>0.57216166766357812</v>
      </c>
      <c r="W1204" s="46">
        <v>1.4650850163707583</v>
      </c>
    </row>
    <row r="1205" spans="1:23" ht="19">
      <c r="A1205" s="91">
        <v>203</v>
      </c>
      <c r="B1205" s="124">
        <v>0.31729519154239405</v>
      </c>
      <c r="C1205" s="124">
        <v>0.83032890365718304</v>
      </c>
      <c r="D1205" s="124">
        <v>0.77049204506235647</v>
      </c>
      <c r="E1205" s="124">
        <v>0.54786013454508709</v>
      </c>
      <c r="F1205" s="124">
        <v>0.98153427459904297</v>
      </c>
      <c r="G1205" s="124">
        <v>0.58243935722964491</v>
      </c>
      <c r="H1205" s="124">
        <v>0.97842784869722998</v>
      </c>
      <c r="I1205" s="124">
        <v>0.64449813523594046</v>
      </c>
      <c r="J1205" s="124">
        <v>0.98340571643551344</v>
      </c>
      <c r="K1205" s="54">
        <v>0.22243409362006905</v>
      </c>
      <c r="M1205" s="47">
        <v>203</v>
      </c>
      <c r="N1205" s="124" cm="1">
        <f t="array" ref="N1205:W1205">(TRANSPOSE(MMULT(幕後結果!$AB$37:$AK$46, TRANSPOSE(N204:W204))))</f>
        <v>-0.55912061808834712</v>
      </c>
      <c r="O1205" s="124">
        <v>5.4435009673814198E-2</v>
      </c>
      <c r="P1205" s="124">
        <v>-1.6214316891130487</v>
      </c>
      <c r="Q1205" s="124">
        <v>-0.11001346059726413</v>
      </c>
      <c r="R1205" s="124">
        <v>0.49793442612229832</v>
      </c>
      <c r="S1205" s="124">
        <v>0.45428540066014378</v>
      </c>
      <c r="T1205" s="124">
        <v>-0.92456823743934236</v>
      </c>
      <c r="U1205" s="124">
        <v>0.46871722923627501</v>
      </c>
      <c r="V1205" s="124">
        <v>-0.52682901881709943</v>
      </c>
      <c r="W1205" s="46">
        <v>-0.15716223761718212</v>
      </c>
    </row>
    <row r="1206" spans="1:23" ht="19">
      <c r="A1206" s="91">
        <v>204</v>
      </c>
      <c r="B1206" s="124">
        <v>1.6536895552312636E-2</v>
      </c>
      <c r="C1206" s="124">
        <v>0.10679728286632928</v>
      </c>
      <c r="D1206" s="124">
        <v>0.6866254696014169</v>
      </c>
      <c r="E1206" s="124">
        <v>0.66131579387861716</v>
      </c>
      <c r="F1206" s="124">
        <v>0.74872206991204937</v>
      </c>
      <c r="G1206" s="124">
        <v>0.81919353417226048</v>
      </c>
      <c r="H1206" s="124">
        <v>0.98242554872687027</v>
      </c>
      <c r="I1206" s="124">
        <v>0.97768631466007405</v>
      </c>
      <c r="J1206" s="124">
        <v>0.42028893721624128</v>
      </c>
      <c r="K1206" s="54">
        <v>2.3879915313146372E-2</v>
      </c>
      <c r="M1206" s="47">
        <v>204</v>
      </c>
      <c r="N1206" s="124" cm="1">
        <f t="array" ref="N1206:W1206">(TRANSPOSE(MMULT(幕後結果!$AB$37:$AK$46, TRANSPOSE(N205:W205))))</f>
        <v>-0.74032170596055447</v>
      </c>
      <c r="O1206" s="124">
        <v>-0.4844940962564786</v>
      </c>
      <c r="P1206" s="124">
        <v>0.49094528579040531</v>
      </c>
      <c r="Q1206" s="124">
        <v>1.6465911943904319</v>
      </c>
      <c r="R1206" s="124">
        <v>1.4815168074496226</v>
      </c>
      <c r="S1206" s="124">
        <v>0.7744077034254625</v>
      </c>
      <c r="T1206" s="124">
        <v>1.4177318555120657</v>
      </c>
      <c r="U1206" s="124">
        <v>-1.8216711330636128</v>
      </c>
      <c r="V1206" s="124">
        <v>-1.3583709774834651</v>
      </c>
      <c r="W1206" s="46">
        <v>0.64663554602226725</v>
      </c>
    </row>
    <row r="1207" spans="1:23" ht="19">
      <c r="A1207" s="91">
        <v>205</v>
      </c>
      <c r="B1207" s="124">
        <v>4.0048396527076147E-2</v>
      </c>
      <c r="C1207" s="124">
        <v>0.80838478120014212</v>
      </c>
      <c r="D1207" s="124">
        <v>0.67768351601437438</v>
      </c>
      <c r="E1207" s="124">
        <v>0.26358920367580829</v>
      </c>
      <c r="F1207" s="124">
        <v>0.48958288860055843</v>
      </c>
      <c r="G1207" s="124">
        <v>0.67153605689806972</v>
      </c>
      <c r="H1207" s="124">
        <v>0.66859214509771991</v>
      </c>
      <c r="I1207" s="124">
        <v>5.9742956374723821E-2</v>
      </c>
      <c r="J1207" s="124">
        <v>0.95997583548926446</v>
      </c>
      <c r="K1207" s="54">
        <v>0.13852197469925009</v>
      </c>
      <c r="M1207" s="47">
        <v>205</v>
      </c>
      <c r="N1207" s="124" cm="1">
        <f t="array" ref="N1207:W1207">(TRANSPOSE(MMULT(幕後結果!$AB$37:$AK$46, TRANSPOSE(N206:W206))))</f>
        <v>-1.8527581753468696</v>
      </c>
      <c r="O1207" s="124">
        <v>-0.55038448116605032</v>
      </c>
      <c r="P1207" s="124">
        <v>-1.237175652635176</v>
      </c>
      <c r="Q1207" s="124">
        <v>1.2416684113175396</v>
      </c>
      <c r="R1207" s="124">
        <v>-0.75010930132399956</v>
      </c>
      <c r="S1207" s="124">
        <v>0.77766984976230025</v>
      </c>
      <c r="T1207" s="124">
        <v>0.46360385730747078</v>
      </c>
      <c r="U1207" s="124">
        <v>-0.8721155785342356</v>
      </c>
      <c r="V1207" s="124">
        <v>0.97779083403315104</v>
      </c>
      <c r="W1207" s="46">
        <v>-0.21872049319643744</v>
      </c>
    </row>
    <row r="1208" spans="1:23" ht="19">
      <c r="A1208" s="91">
        <v>206</v>
      </c>
      <c r="B1208" s="124">
        <v>0.36869771125813289</v>
      </c>
      <c r="C1208" s="124">
        <v>0.78792680753075883</v>
      </c>
      <c r="D1208" s="124">
        <v>0.13920963193941849</v>
      </c>
      <c r="E1208" s="124">
        <v>0.66785411471878975</v>
      </c>
      <c r="F1208" s="124">
        <v>0.34496649981565697</v>
      </c>
      <c r="G1208" s="124">
        <v>0.69380960830092975</v>
      </c>
      <c r="H1208" s="124">
        <v>0.90267448228659153</v>
      </c>
      <c r="I1208" s="124">
        <v>0.13748462340428969</v>
      </c>
      <c r="J1208" s="124">
        <v>0.84042000231977831</v>
      </c>
      <c r="K1208" s="54">
        <v>0.32409182526092728</v>
      </c>
      <c r="M1208" s="47">
        <v>206</v>
      </c>
      <c r="N1208" s="124" cm="1">
        <f t="array" ref="N1208:W1208">(TRANSPOSE(MMULT(幕後結果!$AB$37:$AK$46, TRANSPOSE(N207:W207))))</f>
        <v>1.9546389392686825</v>
      </c>
      <c r="O1208" s="124">
        <v>0.17427543156069214</v>
      </c>
      <c r="P1208" s="124">
        <v>1.2055479490786809</v>
      </c>
      <c r="Q1208" s="124">
        <v>-0.23859003035499349</v>
      </c>
      <c r="R1208" s="124">
        <v>1.0222332124991378</v>
      </c>
      <c r="S1208" s="124">
        <v>2.3144732484920238</v>
      </c>
      <c r="T1208" s="124">
        <v>-0.48429216692191401</v>
      </c>
      <c r="U1208" s="124">
        <v>0.86376534343587141</v>
      </c>
      <c r="V1208" s="124">
        <v>0.51280751886962883</v>
      </c>
      <c r="W1208" s="46">
        <v>1.5235457516137816</v>
      </c>
    </row>
    <row r="1209" spans="1:23" ht="19">
      <c r="A1209" s="91">
        <v>207</v>
      </c>
      <c r="B1209" s="124">
        <v>0.39455350112656062</v>
      </c>
      <c r="C1209" s="124">
        <v>0.4783858198445472</v>
      </c>
      <c r="D1209" s="124">
        <v>0.29555439441965303</v>
      </c>
      <c r="E1209" s="124">
        <v>0.83905943152681584</v>
      </c>
      <c r="F1209" s="124">
        <v>0.32951660562046325</v>
      </c>
      <c r="G1209" s="124">
        <v>0.98423122532172536</v>
      </c>
      <c r="H1209" s="124">
        <v>0.58625833403400507</v>
      </c>
      <c r="I1209" s="124">
        <v>0.44323996030855262</v>
      </c>
      <c r="J1209" s="124">
        <v>0.74838900843928613</v>
      </c>
      <c r="K1209" s="54">
        <v>0.39188969064314461</v>
      </c>
      <c r="M1209" s="47">
        <v>207</v>
      </c>
      <c r="N1209" s="124" cm="1">
        <f t="array" ref="N1209:W1209">(TRANSPOSE(MMULT(幕後結果!$AB$37:$AK$46, TRANSPOSE(N208:W208))))</f>
        <v>2.5420992596585825</v>
      </c>
      <c r="O1209" s="124">
        <v>-0.71390822426836109</v>
      </c>
      <c r="P1209" s="124">
        <v>2.0216666680898157</v>
      </c>
      <c r="Q1209" s="124">
        <v>1.1816340370392666</v>
      </c>
      <c r="R1209" s="124">
        <v>1.2370764949590694</v>
      </c>
      <c r="S1209" s="124">
        <v>1.5423778826474199</v>
      </c>
      <c r="T1209" s="124">
        <v>0.99697581237082178</v>
      </c>
      <c r="U1209" s="124">
        <v>2.4984194901358228</v>
      </c>
      <c r="V1209" s="124">
        <v>0.5105489716239815</v>
      </c>
      <c r="W1209" s="46">
        <v>0.53595923678501212</v>
      </c>
    </row>
    <row r="1210" spans="1:23" ht="19">
      <c r="A1210" s="91">
        <v>208</v>
      </c>
      <c r="B1210" s="124">
        <v>0.95627981630653669</v>
      </c>
      <c r="C1210" s="124">
        <v>0.70126078186256824</v>
      </c>
      <c r="D1210" s="124">
        <v>0.77331979780611237</v>
      </c>
      <c r="E1210" s="124">
        <v>0.12799301313411937</v>
      </c>
      <c r="F1210" s="124">
        <v>0.97034777906096137</v>
      </c>
      <c r="G1210" s="124">
        <v>0.34751387468684269</v>
      </c>
      <c r="H1210" s="124">
        <v>0.78161830647177455</v>
      </c>
      <c r="I1210" s="124">
        <v>0.67509902247228548</v>
      </c>
      <c r="J1210" s="124">
        <v>0.11091101012325622</v>
      </c>
      <c r="K1210" s="54">
        <v>0.38114654719209873</v>
      </c>
      <c r="M1210" s="47">
        <v>208</v>
      </c>
      <c r="N1210" s="124" cm="1">
        <f t="array" ref="N1210:W1210">(TRANSPOSE(MMULT(幕後結果!$AB$37:$AK$46, TRANSPOSE(N209:W209))))</f>
        <v>-1.1165268961510426</v>
      </c>
      <c r="O1210" s="124">
        <v>-0.67064029112468693</v>
      </c>
      <c r="P1210" s="124">
        <v>-0.52730225895702776</v>
      </c>
      <c r="Q1210" s="124">
        <v>1.4520505392991625</v>
      </c>
      <c r="R1210" s="124">
        <v>0.46420716651148125</v>
      </c>
      <c r="S1210" s="124">
        <v>1.924646097081987</v>
      </c>
      <c r="T1210" s="124">
        <v>-0.30488905695288326</v>
      </c>
      <c r="U1210" s="124">
        <v>7.6081490168583787E-2</v>
      </c>
      <c r="V1210" s="124">
        <v>-0.90719845569829038</v>
      </c>
      <c r="W1210" s="46">
        <v>-0.93534006755677979</v>
      </c>
    </row>
    <row r="1211" spans="1:23" ht="19">
      <c r="A1211" s="91">
        <v>209</v>
      </c>
      <c r="B1211" s="124">
        <v>0.50838596836408922</v>
      </c>
      <c r="C1211" s="124">
        <v>0.61093378474733884</v>
      </c>
      <c r="D1211" s="124">
        <v>0.75926265665319281</v>
      </c>
      <c r="E1211" s="124">
        <v>8.4049179504360527E-2</v>
      </c>
      <c r="F1211" s="124">
        <v>0.43438691174657196</v>
      </c>
      <c r="G1211" s="124">
        <v>0.49132837513610572</v>
      </c>
      <c r="H1211" s="124">
        <v>0.91131749393181405</v>
      </c>
      <c r="I1211" s="124">
        <v>0.85076773497265901</v>
      </c>
      <c r="J1211" s="124">
        <v>0.1899996506182553</v>
      </c>
      <c r="K1211" s="54">
        <v>0.61583088122749174</v>
      </c>
      <c r="M1211" s="47">
        <v>209</v>
      </c>
      <c r="N1211" s="124" cm="1">
        <f t="array" ref="N1211:W1211">(TRANSPOSE(MMULT(幕後結果!$AB$37:$AK$46, TRANSPOSE(N210:W210))))</f>
        <v>0.55756707194614274</v>
      </c>
      <c r="O1211" s="124">
        <v>2.1647265642705698</v>
      </c>
      <c r="P1211" s="124">
        <v>-0.2485803219420617</v>
      </c>
      <c r="Q1211" s="124">
        <v>-0.78042755494488725</v>
      </c>
      <c r="R1211" s="124">
        <v>0.36666467447296525</v>
      </c>
      <c r="S1211" s="124">
        <v>0.1552580746817406</v>
      </c>
      <c r="T1211" s="124">
        <v>-1.3694062077896203</v>
      </c>
      <c r="U1211" s="124">
        <v>0.38386266739857683</v>
      </c>
      <c r="V1211" s="124">
        <v>-0.91361856851473222</v>
      </c>
      <c r="W1211" s="46">
        <v>-1.1535078416284312</v>
      </c>
    </row>
    <row r="1212" spans="1:23" ht="19">
      <c r="A1212" s="91">
        <v>210</v>
      </c>
      <c r="B1212" s="124">
        <v>9.1055494930993186E-2</v>
      </c>
      <c r="C1212" s="124">
        <v>0.55407395711379248</v>
      </c>
      <c r="D1212" s="124">
        <v>0.81131386807337691</v>
      </c>
      <c r="E1212" s="124">
        <v>0.43815063900640605</v>
      </c>
      <c r="F1212" s="124">
        <v>0.8105132024932904</v>
      </c>
      <c r="G1212" s="124">
        <v>0.82575654486302663</v>
      </c>
      <c r="H1212" s="124">
        <v>0.87338280740357455</v>
      </c>
      <c r="I1212" s="124">
        <v>0.46668887514217583</v>
      </c>
      <c r="J1212" s="124">
        <v>0.80972264038026021</v>
      </c>
      <c r="K1212" s="54">
        <v>0.83207455592057911</v>
      </c>
      <c r="M1212" s="47">
        <v>210</v>
      </c>
      <c r="N1212" s="124" cm="1">
        <f t="array" ref="N1212:W1212">(TRANSPOSE(MMULT(幕後結果!$AB$37:$AK$46, TRANSPOSE(N211:W211))))</f>
        <v>-0.72465249992490355</v>
      </c>
      <c r="O1212" s="124">
        <v>-0.68851552334390853</v>
      </c>
      <c r="P1212" s="124">
        <v>-0.52445494783789171</v>
      </c>
      <c r="Q1212" s="124">
        <v>-1.3209988812196984</v>
      </c>
      <c r="R1212" s="124">
        <v>0.40685638850257005</v>
      </c>
      <c r="S1212" s="124">
        <v>-0.25053048165931224</v>
      </c>
      <c r="T1212" s="124">
        <v>0.42325376394092701</v>
      </c>
      <c r="U1212" s="124">
        <v>-0.40787476927096378</v>
      </c>
      <c r="V1212" s="124">
        <v>0.29804740432927918</v>
      </c>
      <c r="W1212" s="46">
        <v>-1.2995973719555687</v>
      </c>
    </row>
    <row r="1213" spans="1:23" ht="19">
      <c r="A1213" s="91">
        <v>211</v>
      </c>
      <c r="B1213" s="124">
        <v>0.96054102939526054</v>
      </c>
      <c r="C1213" s="124">
        <v>0.39657780849571633</v>
      </c>
      <c r="D1213" s="124">
        <v>0.28427881475378936</v>
      </c>
      <c r="E1213" s="124">
        <v>0.73584699599515169</v>
      </c>
      <c r="F1213" s="124">
        <v>0.42814553053064208</v>
      </c>
      <c r="G1213" s="124">
        <v>0.16557171167414819</v>
      </c>
      <c r="H1213" s="124">
        <v>0.43914573837976945</v>
      </c>
      <c r="I1213" s="124">
        <v>0.26765038054680712</v>
      </c>
      <c r="J1213" s="124">
        <v>0.81869023981097966</v>
      </c>
      <c r="K1213" s="54">
        <v>0.14802805726678958</v>
      </c>
      <c r="M1213" s="47">
        <v>211</v>
      </c>
      <c r="N1213" s="124" cm="1">
        <f t="array" ref="N1213:W1213">(TRANSPOSE(MMULT(幕後結果!$AB$37:$AK$46, TRANSPOSE(N212:W212))))</f>
        <v>-0.38666149354762469</v>
      </c>
      <c r="O1213" s="124">
        <v>1.4392037749433835</v>
      </c>
      <c r="P1213" s="124">
        <v>-1.8286899141704127</v>
      </c>
      <c r="Q1213" s="124">
        <v>0.68383270362300519</v>
      </c>
      <c r="R1213" s="124">
        <v>-1.1631283437988127</v>
      </c>
      <c r="S1213" s="124">
        <v>-0.14487492967990423</v>
      </c>
      <c r="T1213" s="124">
        <v>-1.7296161370797842</v>
      </c>
      <c r="U1213" s="124">
        <v>-0.36757922600053167</v>
      </c>
      <c r="V1213" s="124">
        <v>-1.5538727602900149</v>
      </c>
      <c r="W1213" s="46">
        <v>9.0488369479371056E-2</v>
      </c>
    </row>
    <row r="1214" spans="1:23" ht="19">
      <c r="A1214" s="91">
        <v>212</v>
      </c>
      <c r="B1214" s="124">
        <v>0.82379732697313379</v>
      </c>
      <c r="C1214" s="124">
        <v>0.73565363764634717</v>
      </c>
      <c r="D1214" s="124">
        <v>0.73639224019032801</v>
      </c>
      <c r="E1214" s="124">
        <v>0.66922187658021492</v>
      </c>
      <c r="F1214" s="124">
        <v>0.20731088917572293</v>
      </c>
      <c r="G1214" s="124">
        <v>8.876466947600492E-2</v>
      </c>
      <c r="H1214" s="124">
        <v>0.30131285070351255</v>
      </c>
      <c r="I1214" s="124">
        <v>0.79925192959303981</v>
      </c>
      <c r="J1214" s="124">
        <v>1.1829875786128596E-2</v>
      </c>
      <c r="K1214" s="54">
        <v>0.7095476127463034</v>
      </c>
      <c r="M1214" s="47">
        <v>212</v>
      </c>
      <c r="N1214" s="124" cm="1">
        <f t="array" ref="N1214:W1214">(TRANSPOSE(MMULT(幕後結果!$AB$37:$AK$46, TRANSPOSE(N213:W213))))</f>
        <v>0.4890226312072164</v>
      </c>
      <c r="O1214" s="124">
        <v>-0.5059001328062358</v>
      </c>
      <c r="P1214" s="124">
        <v>1.0638264391103418</v>
      </c>
      <c r="Q1214" s="124">
        <v>-1.2944681358944312</v>
      </c>
      <c r="R1214" s="124">
        <v>1.0882318717536055</v>
      </c>
      <c r="S1214" s="124">
        <v>-0.41609285387478134</v>
      </c>
      <c r="T1214" s="124">
        <v>2.0548923757107609</v>
      </c>
      <c r="U1214" s="124">
        <v>-0.17250998703124698</v>
      </c>
      <c r="V1214" s="124">
        <v>0.28651126324163928</v>
      </c>
      <c r="W1214" s="46">
        <v>1.1056208905040124</v>
      </c>
    </row>
    <row r="1215" spans="1:23" ht="19">
      <c r="A1215" s="91">
        <v>213</v>
      </c>
      <c r="B1215" s="124">
        <v>0.93350041645165427</v>
      </c>
      <c r="C1215" s="124">
        <v>0.51686909666109693</v>
      </c>
      <c r="D1215" s="124">
        <v>0.99542286866384333</v>
      </c>
      <c r="E1215" s="124">
        <v>0.57240979715120432</v>
      </c>
      <c r="F1215" s="124">
        <v>0.65854380943048607</v>
      </c>
      <c r="G1215" s="124">
        <v>0.63010715438796816</v>
      </c>
      <c r="H1215" s="124">
        <v>0.67973451264947626</v>
      </c>
      <c r="I1215" s="124">
        <v>0.41091898454751519</v>
      </c>
      <c r="J1215" s="124">
        <v>0.41724946050875378</v>
      </c>
      <c r="K1215" s="54">
        <v>0.11582986897760517</v>
      </c>
      <c r="M1215" s="47">
        <v>213</v>
      </c>
      <c r="N1215" s="124" cm="1">
        <f t="array" ref="N1215:W1215">(TRANSPOSE(MMULT(幕後結果!$AB$37:$AK$46, TRANSPOSE(N214:W214))))</f>
        <v>-0.22262177788344165</v>
      </c>
      <c r="O1215" s="124">
        <v>-0.50922185997393621</v>
      </c>
      <c r="P1215" s="124">
        <v>-1.2801105771594754</v>
      </c>
      <c r="Q1215" s="124">
        <v>-0.28710777466329079</v>
      </c>
      <c r="R1215" s="124">
        <v>-0.38850556946402198</v>
      </c>
      <c r="S1215" s="124">
        <v>-1.3146548380649909</v>
      </c>
      <c r="T1215" s="124">
        <v>1.2500008793104784</v>
      </c>
      <c r="U1215" s="124">
        <v>2.32862379962121E-2</v>
      </c>
      <c r="V1215" s="124">
        <v>-0.73422826000094565</v>
      </c>
      <c r="W1215" s="46">
        <v>-1.4716516066606391</v>
      </c>
    </row>
    <row r="1216" spans="1:23" ht="19">
      <c r="A1216" s="91">
        <v>214</v>
      </c>
      <c r="B1216" s="124">
        <v>0.29225815992495874</v>
      </c>
      <c r="C1216" s="124">
        <v>0.48729857365824647</v>
      </c>
      <c r="D1216" s="124">
        <v>1.4340675008418069E-2</v>
      </c>
      <c r="E1216" s="124">
        <v>0.10049589346104071</v>
      </c>
      <c r="F1216" s="124">
        <v>0.38854145925065153</v>
      </c>
      <c r="G1216" s="124">
        <v>0.60688199239798957</v>
      </c>
      <c r="H1216" s="124">
        <v>9.9773068616280547E-2</v>
      </c>
      <c r="I1216" s="124">
        <v>0.26960720549319128</v>
      </c>
      <c r="J1216" s="124">
        <v>0.4238486168730955</v>
      </c>
      <c r="K1216" s="54">
        <v>0.55970850613581247</v>
      </c>
      <c r="M1216" s="47">
        <v>214</v>
      </c>
      <c r="N1216" s="124" cm="1">
        <f t="array" ref="N1216:W1216">(TRANSPOSE(MMULT(幕後結果!$AB$37:$AK$46, TRANSPOSE(N215:W215))))</f>
        <v>0.97164230540074781</v>
      </c>
      <c r="O1216" s="124">
        <v>0.35403771981404919</v>
      </c>
      <c r="P1216" s="124">
        <v>-1.0423085623607693</v>
      </c>
      <c r="Q1216" s="124">
        <v>-0.3554994186492999</v>
      </c>
      <c r="R1216" s="124">
        <v>-0.91054833597673346</v>
      </c>
      <c r="S1216" s="124">
        <v>-0.985687770164966</v>
      </c>
      <c r="T1216" s="124">
        <v>1.2057872333908515</v>
      </c>
      <c r="U1216" s="124">
        <v>-0.28120874468285523</v>
      </c>
      <c r="V1216" s="124">
        <v>0.55654613808341069</v>
      </c>
      <c r="W1216" s="46">
        <v>-1.117521181338579</v>
      </c>
    </row>
    <row r="1217" spans="1:23" ht="19">
      <c r="A1217" s="91">
        <v>215</v>
      </c>
      <c r="B1217" s="124">
        <v>0.21961215413560708</v>
      </c>
      <c r="C1217" s="124">
        <v>0.84752770784827258</v>
      </c>
      <c r="D1217" s="124">
        <v>9.8980238532074161E-2</v>
      </c>
      <c r="E1217" s="124">
        <v>0.23927767018536272</v>
      </c>
      <c r="F1217" s="124">
        <v>7.8446947092596364E-2</v>
      </c>
      <c r="G1217" s="124">
        <v>0.64806655203134755</v>
      </c>
      <c r="H1217" s="124">
        <v>0.52531090343429643</v>
      </c>
      <c r="I1217" s="124">
        <v>0.21434198990168274</v>
      </c>
      <c r="J1217" s="124">
        <v>0.9483422621107338</v>
      </c>
      <c r="K1217" s="54">
        <v>0.13294819740503905</v>
      </c>
      <c r="M1217" s="47">
        <v>215</v>
      </c>
      <c r="N1217" s="124" cm="1">
        <f t="array" ref="N1217:W1217">(TRANSPOSE(MMULT(幕後結果!$AB$37:$AK$46, TRANSPOSE(N216:W216))))</f>
        <v>-0.64565622246551202</v>
      </c>
      <c r="O1217" s="124">
        <v>-0.21063154901607756</v>
      </c>
      <c r="P1217" s="124">
        <v>-1.4075397815455268</v>
      </c>
      <c r="Q1217" s="124">
        <v>-0.24929814827317034</v>
      </c>
      <c r="R1217" s="124">
        <v>-3.3634372320012513</v>
      </c>
      <c r="S1217" s="124">
        <v>-0.72416909403649465</v>
      </c>
      <c r="T1217" s="124">
        <v>-0.89415645264576948</v>
      </c>
      <c r="U1217" s="124">
        <v>-1.5459650396864233</v>
      </c>
      <c r="V1217" s="124">
        <v>-0.59641908341573224</v>
      </c>
      <c r="W1217" s="46">
        <v>-2.5221032922832629</v>
      </c>
    </row>
    <row r="1218" spans="1:23" ht="19">
      <c r="A1218" s="91">
        <v>216</v>
      </c>
      <c r="B1218" s="124">
        <v>0.78440820472818729</v>
      </c>
      <c r="C1218" s="124">
        <v>0.99611658307491191</v>
      </c>
      <c r="D1218" s="124">
        <v>0.21464718935159088</v>
      </c>
      <c r="E1218" s="124">
        <v>0.84874082285234742</v>
      </c>
      <c r="F1218" s="124">
        <v>0.98114789196914787</v>
      </c>
      <c r="G1218" s="124">
        <v>0.61360493103490721</v>
      </c>
      <c r="H1218" s="124">
        <v>0.4749410616141696</v>
      </c>
      <c r="I1218" s="124">
        <v>0.91821041614912757</v>
      </c>
      <c r="J1218" s="124">
        <v>0.60844097389690743</v>
      </c>
      <c r="K1218" s="54">
        <v>0.91170755562331318</v>
      </c>
      <c r="M1218" s="47">
        <v>216</v>
      </c>
      <c r="N1218" s="124" cm="1">
        <f t="array" ref="N1218:W1218">(TRANSPOSE(MMULT(幕後結果!$AB$37:$AK$46, TRANSPOSE(N217:W217))))</f>
        <v>0.10388041002955266</v>
      </c>
      <c r="O1218" s="124">
        <v>-0.13322765139413184</v>
      </c>
      <c r="P1218" s="124">
        <v>-0.50837085819788141</v>
      </c>
      <c r="Q1218" s="124">
        <v>0.1834130325989515</v>
      </c>
      <c r="R1218" s="124">
        <v>0.85368224476956833</v>
      </c>
      <c r="S1218" s="124">
        <v>0.42203734793014808</v>
      </c>
      <c r="T1218" s="124">
        <v>0.37185802297533388</v>
      </c>
      <c r="U1218" s="124">
        <v>-0.76504923936647473</v>
      </c>
      <c r="V1218" s="124">
        <v>1.0057269531336097</v>
      </c>
      <c r="W1218" s="46">
        <v>1.6368431173173121</v>
      </c>
    </row>
    <row r="1219" spans="1:23" ht="19">
      <c r="A1219" s="91">
        <v>217</v>
      </c>
      <c r="B1219" s="124">
        <v>0.26911871199101745</v>
      </c>
      <c r="C1219" s="124">
        <v>1.7694312642471788E-2</v>
      </c>
      <c r="D1219" s="124">
        <v>9.0234346919072284E-2</v>
      </c>
      <c r="E1219" s="124">
        <v>0.18252225046445836</v>
      </c>
      <c r="F1219" s="124">
        <v>0.40492054673999478</v>
      </c>
      <c r="G1219" s="124">
        <v>0.61954551272451241</v>
      </c>
      <c r="H1219" s="124">
        <v>0.54747619733611708</v>
      </c>
      <c r="I1219" s="124">
        <v>0.39576604372420543</v>
      </c>
      <c r="J1219" s="124">
        <v>0.98176668905921671</v>
      </c>
      <c r="K1219" s="54">
        <v>0.91355380682372211</v>
      </c>
      <c r="M1219" s="47">
        <v>217</v>
      </c>
      <c r="N1219" s="124" cm="1">
        <f t="array" ref="N1219:W1219">(TRANSPOSE(MMULT(幕後結果!$AB$37:$AK$46, TRANSPOSE(N218:W218))))</f>
        <v>1.4934618387603971</v>
      </c>
      <c r="O1219" s="124">
        <v>-1.6957985441714146E-3</v>
      </c>
      <c r="P1219" s="124">
        <v>-0.26609488753015553</v>
      </c>
      <c r="Q1219" s="124">
        <v>0.88135545037495289</v>
      </c>
      <c r="R1219" s="124">
        <v>-2.591225527597198</v>
      </c>
      <c r="S1219" s="124">
        <v>-0.17408570427486469</v>
      </c>
      <c r="T1219" s="124">
        <v>0.79186144265245184</v>
      </c>
      <c r="U1219" s="124">
        <v>0.47296647858034424</v>
      </c>
      <c r="V1219" s="124">
        <v>0.35670371963052522</v>
      </c>
      <c r="W1219" s="46">
        <v>-0.43733944437093275</v>
      </c>
    </row>
    <row r="1220" spans="1:23" ht="19">
      <c r="A1220" s="91">
        <v>218</v>
      </c>
      <c r="B1220" s="124">
        <v>0.14719361097107142</v>
      </c>
      <c r="C1220" s="124">
        <v>0.86036059865575898</v>
      </c>
      <c r="D1220" s="124">
        <v>0.40290327016809857</v>
      </c>
      <c r="E1220" s="124">
        <v>0.40126546433506172</v>
      </c>
      <c r="F1220" s="124">
        <v>0.38355701173435408</v>
      </c>
      <c r="G1220" s="124">
        <v>0.73882524592871346</v>
      </c>
      <c r="H1220" s="124">
        <v>0.91720019963908261</v>
      </c>
      <c r="I1220" s="124">
        <v>2.8582369153721254E-2</v>
      </c>
      <c r="J1220" s="124">
        <v>0.50698881496304726</v>
      </c>
      <c r="K1220" s="54">
        <v>0.87926140459500646</v>
      </c>
      <c r="M1220" s="47">
        <v>218</v>
      </c>
      <c r="N1220" s="124" cm="1">
        <f t="array" ref="N1220:W1220">(TRANSPOSE(MMULT(幕後結果!$AB$37:$AK$46, TRANSPOSE(N219:W219))))</f>
        <v>-0.23342600848434086</v>
      </c>
      <c r="O1220" s="124">
        <v>-0.22030728922814644</v>
      </c>
      <c r="P1220" s="124">
        <v>-1.9122099284160938</v>
      </c>
      <c r="Q1220" s="124">
        <v>-0.2629173158481225</v>
      </c>
      <c r="R1220" s="124">
        <v>-9.4819879828079989E-3</v>
      </c>
      <c r="S1220" s="124">
        <v>2.0000583816407724</v>
      </c>
      <c r="T1220" s="124">
        <v>-0.30987810894475282</v>
      </c>
      <c r="U1220" s="124">
        <v>1.2506005491501291</v>
      </c>
      <c r="V1220" s="124">
        <v>0.10528568802298036</v>
      </c>
      <c r="W1220" s="46">
        <v>0.19364377240294728</v>
      </c>
    </row>
    <row r="1221" spans="1:23" ht="19">
      <c r="A1221" s="91">
        <v>219</v>
      </c>
      <c r="B1221" s="124">
        <v>0.23412494010691254</v>
      </c>
      <c r="C1221" s="124">
        <v>0.80866621981241815</v>
      </c>
      <c r="D1221" s="124">
        <v>1.3490507530507623E-2</v>
      </c>
      <c r="E1221" s="124">
        <v>0.41259414929046723</v>
      </c>
      <c r="F1221" s="124">
        <v>0.96570048857608937</v>
      </c>
      <c r="G1221" s="124">
        <v>0.7283818506122095</v>
      </c>
      <c r="H1221" s="124">
        <v>0.61447435007077966</v>
      </c>
      <c r="I1221" s="124">
        <v>0.4639890124012811</v>
      </c>
      <c r="J1221" s="124">
        <v>0.98182411031713968</v>
      </c>
      <c r="K1221" s="54">
        <v>0.88934601422628656</v>
      </c>
      <c r="M1221" s="47">
        <v>219</v>
      </c>
      <c r="N1221" s="124" cm="1">
        <f t="array" ref="N1221:W1221">(TRANSPOSE(MMULT(幕後結果!$AB$37:$AK$46, TRANSPOSE(N220:W220))))</f>
        <v>0.19029086621931537</v>
      </c>
      <c r="O1221" s="124">
        <v>-0.51938858529364684</v>
      </c>
      <c r="P1221" s="124">
        <v>-0.54876133078384881</v>
      </c>
      <c r="Q1221" s="124">
        <v>-1.0017867540821994</v>
      </c>
      <c r="R1221" s="124">
        <v>-1.1778944394390092</v>
      </c>
      <c r="S1221" s="124">
        <v>-2.476339073584775</v>
      </c>
      <c r="T1221" s="124">
        <v>-0.88010158231350866</v>
      </c>
      <c r="U1221" s="124">
        <v>-4.8831764313518024E-2</v>
      </c>
      <c r="V1221" s="124">
        <v>0.39281760029377466</v>
      </c>
      <c r="W1221" s="46">
        <v>4.1197451189494028E-2</v>
      </c>
    </row>
    <row r="1222" spans="1:23" ht="19">
      <c r="A1222" s="91">
        <v>220</v>
      </c>
      <c r="B1222" s="124">
        <v>0.73421227014005708</v>
      </c>
      <c r="C1222" s="124">
        <v>0.52444601941791591</v>
      </c>
      <c r="D1222" s="124">
        <v>0.42369246614269507</v>
      </c>
      <c r="E1222" s="124">
        <v>6.4768033408201253E-2</v>
      </c>
      <c r="F1222" s="124">
        <v>0.90985925420739799</v>
      </c>
      <c r="G1222" s="124">
        <v>0.55932235635033711</v>
      </c>
      <c r="H1222" s="124">
        <v>0.94004686114013469</v>
      </c>
      <c r="I1222" s="124">
        <v>0.63895780130468882</v>
      </c>
      <c r="J1222" s="124">
        <v>0.32753753269943897</v>
      </c>
      <c r="K1222" s="54">
        <v>0.95751270001074018</v>
      </c>
      <c r="M1222" s="47">
        <v>220</v>
      </c>
      <c r="N1222" s="124" cm="1">
        <f t="array" ref="N1222:W1222">(TRANSPOSE(MMULT(幕後結果!$AB$37:$AK$46, TRANSPOSE(N221:W221))))</f>
        <v>-0.49494648037293659</v>
      </c>
      <c r="O1222" s="124">
        <v>-0.56194898100530954</v>
      </c>
      <c r="P1222" s="124">
        <v>0.38797526625900092</v>
      </c>
      <c r="Q1222" s="124">
        <v>0.93800973627104201</v>
      </c>
      <c r="R1222" s="124">
        <v>-0.91273332387919093</v>
      </c>
      <c r="S1222" s="124">
        <v>0.11158345627466448</v>
      </c>
      <c r="T1222" s="124">
        <v>1.127636446100458</v>
      </c>
      <c r="U1222" s="124">
        <v>-1.3441401239906066</v>
      </c>
      <c r="V1222" s="124">
        <v>0.74409457085985764</v>
      </c>
      <c r="W1222" s="46">
        <v>-0.49077212889447142</v>
      </c>
    </row>
    <row r="1223" spans="1:23" ht="19">
      <c r="A1223" s="91">
        <v>221</v>
      </c>
      <c r="B1223" s="124">
        <v>0.50730502901506069</v>
      </c>
      <c r="C1223" s="124">
        <v>0.27876444621730356</v>
      </c>
      <c r="D1223" s="124">
        <v>3.3860880085818446E-2</v>
      </c>
      <c r="E1223" s="124">
        <v>0.86799846071920927</v>
      </c>
      <c r="F1223" s="124">
        <v>0.75631928915955005</v>
      </c>
      <c r="G1223" s="124">
        <v>0.25499492299957116</v>
      </c>
      <c r="H1223" s="124">
        <v>0.81653689156053444</v>
      </c>
      <c r="I1223" s="124">
        <v>0.42321668577377225</v>
      </c>
      <c r="J1223" s="124">
        <v>0.41359249454386759</v>
      </c>
      <c r="K1223" s="54">
        <v>0.67251866618638623</v>
      </c>
      <c r="M1223" s="47">
        <v>221</v>
      </c>
      <c r="N1223" s="124" cm="1">
        <f t="array" ref="N1223:W1223">(TRANSPOSE(MMULT(幕後結果!$AB$37:$AK$46, TRANSPOSE(N222:W222))))</f>
        <v>1.7359131682531812</v>
      </c>
      <c r="O1223" s="124">
        <v>1.4736721782126208</v>
      </c>
      <c r="P1223" s="124">
        <v>0.96060987640346229</v>
      </c>
      <c r="Q1223" s="124">
        <v>0.82825010501069563</v>
      </c>
      <c r="R1223" s="124">
        <v>-0.22315107321741048</v>
      </c>
      <c r="S1223" s="124">
        <v>1.4772356546224452</v>
      </c>
      <c r="T1223" s="124">
        <v>6.4184420616815535E-2</v>
      </c>
      <c r="U1223" s="124">
        <v>0.40166283793387492</v>
      </c>
      <c r="V1223" s="124">
        <v>3.6199088808567037E-2</v>
      </c>
      <c r="W1223" s="46">
        <v>0.46841700405219738</v>
      </c>
    </row>
    <row r="1224" spans="1:23" ht="19">
      <c r="A1224" s="91">
        <v>222</v>
      </c>
      <c r="B1224" s="124">
        <v>6.3102858951640695E-2</v>
      </c>
      <c r="C1224" s="124">
        <v>0.29074115874204365</v>
      </c>
      <c r="D1224" s="124">
        <v>0.30790944832600364</v>
      </c>
      <c r="E1224" s="124">
        <v>0.57009725457699467</v>
      </c>
      <c r="F1224" s="124">
        <v>0.48286551285575796</v>
      </c>
      <c r="G1224" s="124">
        <v>0.82605900347995087</v>
      </c>
      <c r="H1224" s="124">
        <v>0.20615809065300761</v>
      </c>
      <c r="I1224" s="124">
        <v>9.4485111308851177E-2</v>
      </c>
      <c r="J1224" s="124">
        <v>0.38051825536299888</v>
      </c>
      <c r="K1224" s="54">
        <v>0.59141791711076452</v>
      </c>
      <c r="M1224" s="47">
        <v>222</v>
      </c>
      <c r="N1224" s="124" cm="1">
        <f t="array" ref="N1224:W1224">(TRANSPOSE(MMULT(幕後結果!$AB$37:$AK$46, TRANSPOSE(N223:W223))))</f>
        <v>1.9148211181533819</v>
      </c>
      <c r="O1224" s="124">
        <v>2.0853663289101525</v>
      </c>
      <c r="P1224" s="124">
        <v>0.68012383759588624</v>
      </c>
      <c r="Q1224" s="124">
        <v>1.0684807620785439</v>
      </c>
      <c r="R1224" s="124">
        <v>1.2591726751920285</v>
      </c>
      <c r="S1224" s="124">
        <v>0.44846708756636222</v>
      </c>
      <c r="T1224" s="124">
        <v>-0.81828728425604158</v>
      </c>
      <c r="U1224" s="124">
        <v>1.7892889986830589</v>
      </c>
      <c r="V1224" s="124">
        <v>1.9804489067384043</v>
      </c>
      <c r="W1224" s="46">
        <v>1.4741459569348421</v>
      </c>
    </row>
    <row r="1225" spans="1:23" ht="19">
      <c r="A1225" s="91">
        <v>223</v>
      </c>
      <c r="B1225" s="124">
        <v>0.7646782510257959</v>
      </c>
      <c r="C1225" s="124">
        <v>0.57552123966087865</v>
      </c>
      <c r="D1225" s="124">
        <v>3.022853508017298E-2</v>
      </c>
      <c r="E1225" s="124">
        <v>0.24050448524076562</v>
      </c>
      <c r="F1225" s="124">
        <v>0.70335028687134926</v>
      </c>
      <c r="G1225" s="124">
        <v>0.68329330278718925</v>
      </c>
      <c r="H1225" s="124">
        <v>0.39752089154779169</v>
      </c>
      <c r="I1225" s="124">
        <v>0.45659886575789765</v>
      </c>
      <c r="J1225" s="124">
        <v>0.48046664305566922</v>
      </c>
      <c r="K1225" s="54">
        <v>0.15559702006018816</v>
      </c>
      <c r="M1225" s="47">
        <v>223</v>
      </c>
      <c r="N1225" s="124" cm="1">
        <f t="array" ref="N1225:W1225">(TRANSPOSE(MMULT(幕後結果!$AB$37:$AK$46, TRANSPOSE(N224:W224))))</f>
        <v>0.77258371371123635</v>
      </c>
      <c r="O1225" s="124">
        <v>0.42079838773124417</v>
      </c>
      <c r="P1225" s="124">
        <v>-0.41154039145503596</v>
      </c>
      <c r="Q1225" s="124">
        <v>1.6802730904626164</v>
      </c>
      <c r="R1225" s="124">
        <v>0.89994390460510043</v>
      </c>
      <c r="S1225" s="124">
        <v>0.31645889861641563</v>
      </c>
      <c r="T1225" s="124">
        <v>0.60144167396816162</v>
      </c>
      <c r="U1225" s="124">
        <v>-0.49383887909696528</v>
      </c>
      <c r="V1225" s="124">
        <v>-0.4465815878150694</v>
      </c>
      <c r="W1225" s="46">
        <v>1.1479232347895387</v>
      </c>
    </row>
    <row r="1226" spans="1:23" ht="19">
      <c r="A1226" s="91">
        <v>224</v>
      </c>
      <c r="B1226" s="124">
        <v>0.38477390872524908</v>
      </c>
      <c r="C1226" s="124">
        <v>0.36565700198912499</v>
      </c>
      <c r="D1226" s="124">
        <v>0.67709723710204561</v>
      </c>
      <c r="E1226" s="124">
        <v>0.68362125479243407</v>
      </c>
      <c r="F1226" s="124">
        <v>0.29139513205826084</v>
      </c>
      <c r="G1226" s="124">
        <v>0.54078666871257619</v>
      </c>
      <c r="H1226" s="124">
        <v>0.34592123767657168</v>
      </c>
      <c r="I1226" s="124">
        <v>0.50001656109424819</v>
      </c>
      <c r="J1226" s="124">
        <v>0.5577666556457157</v>
      </c>
      <c r="K1226" s="54">
        <v>0.91749246726862688</v>
      </c>
      <c r="M1226" s="47">
        <v>224</v>
      </c>
      <c r="N1226" s="124" cm="1">
        <f t="array" ref="N1226:W1226">(TRANSPOSE(MMULT(幕後結果!$AB$37:$AK$46, TRANSPOSE(N225:W225))))</f>
        <v>8.7271720810744094E-2</v>
      </c>
      <c r="O1226" s="124">
        <v>1.2749966922710294</v>
      </c>
      <c r="P1226" s="124">
        <v>-7.4901182892163132E-2</v>
      </c>
      <c r="Q1226" s="124">
        <v>0.96534784774911564</v>
      </c>
      <c r="R1226" s="124">
        <v>0.28825106582012316</v>
      </c>
      <c r="S1226" s="124">
        <v>0.9015039766101145</v>
      </c>
      <c r="T1226" s="124">
        <v>0.88933610617218395</v>
      </c>
      <c r="U1226" s="124">
        <v>0.14183245009827194</v>
      </c>
      <c r="V1226" s="124">
        <v>0.88549632473661433</v>
      </c>
      <c r="W1226" s="46">
        <v>0.7199588686477546</v>
      </c>
    </row>
    <row r="1227" spans="1:23" ht="19">
      <c r="A1227" s="91">
        <v>225</v>
      </c>
      <c r="B1227" s="124">
        <v>0.88115809254673416</v>
      </c>
      <c r="C1227" s="124">
        <v>0.49506247324841302</v>
      </c>
      <c r="D1227" s="124">
        <v>0.68292871115545761</v>
      </c>
      <c r="E1227" s="124">
        <v>0.43029441186087247</v>
      </c>
      <c r="F1227" s="124">
        <v>5.8420756556479603E-2</v>
      </c>
      <c r="G1227" s="124">
        <v>0.79075299213013484</v>
      </c>
      <c r="H1227" s="124">
        <v>0.21470529848660513</v>
      </c>
      <c r="I1227" s="124">
        <v>2.6851494591697778E-2</v>
      </c>
      <c r="J1227" s="124">
        <v>0.25656068007678012</v>
      </c>
      <c r="K1227" s="54">
        <v>0.50026417544121515</v>
      </c>
      <c r="M1227" s="47">
        <v>225</v>
      </c>
      <c r="N1227" s="124" cm="1">
        <f t="array" ref="N1227:W1227">(TRANSPOSE(MMULT(幕後結果!$AB$37:$AK$46, TRANSPOSE(N226:W226))))</f>
        <v>0.60351808765666759</v>
      </c>
      <c r="O1227" s="124">
        <v>8.9084654131860563E-2</v>
      </c>
      <c r="P1227" s="124">
        <v>-0.11953781008624259</v>
      </c>
      <c r="Q1227" s="124">
        <v>0.1162259853065952</v>
      </c>
      <c r="R1227" s="124">
        <v>0.39289018787237634</v>
      </c>
      <c r="S1227" s="124">
        <v>-0.56430054437100141</v>
      </c>
      <c r="T1227" s="124">
        <v>1.6695754229710928</v>
      </c>
      <c r="U1227" s="124">
        <v>1.1109487586158477</v>
      </c>
      <c r="V1227" s="124">
        <v>1.220955490198127</v>
      </c>
      <c r="W1227" s="46">
        <v>0.77565733909881007</v>
      </c>
    </row>
    <row r="1228" spans="1:23" ht="19">
      <c r="A1228" s="91">
        <v>226</v>
      </c>
      <c r="B1228" s="124">
        <v>1.8496737041774347E-2</v>
      </c>
      <c r="C1228" s="124">
        <v>0.93784855828405189</v>
      </c>
      <c r="D1228" s="124">
        <v>0.93236771161619059</v>
      </c>
      <c r="E1228" s="124">
        <v>0.47205044410770047</v>
      </c>
      <c r="F1228" s="124">
        <v>0.29968015781395452</v>
      </c>
      <c r="G1228" s="124">
        <v>0.51593337563874475</v>
      </c>
      <c r="H1228" s="124">
        <v>5.6074939122190637E-2</v>
      </c>
      <c r="I1228" s="124">
        <v>0.31210065411873056</v>
      </c>
      <c r="J1228" s="124">
        <v>0.253319808728657</v>
      </c>
      <c r="K1228" s="54">
        <v>0.59557299946169051</v>
      </c>
      <c r="M1228" s="47">
        <v>226</v>
      </c>
      <c r="N1228" s="124" cm="1">
        <f t="array" ref="N1228:W1228">(TRANSPOSE(MMULT(幕後結果!$AB$37:$AK$46, TRANSPOSE(N227:W227))))</f>
        <v>0.7561138048263033</v>
      </c>
      <c r="O1228" s="124">
        <v>0.36932341422339399</v>
      </c>
      <c r="P1228" s="124">
        <v>1.4251387660338017</v>
      </c>
      <c r="Q1228" s="124">
        <v>-0.18922186162407795</v>
      </c>
      <c r="R1228" s="124">
        <v>0.71353427223565125</v>
      </c>
      <c r="S1228" s="124">
        <v>0.77875630345218461</v>
      </c>
      <c r="T1228" s="124">
        <v>1.2866237358822743</v>
      </c>
      <c r="U1228" s="124">
        <v>2.0088842088028276</v>
      </c>
      <c r="V1228" s="124">
        <v>1.4304971860446776</v>
      </c>
      <c r="W1228" s="46">
        <v>1.0327209060893532</v>
      </c>
    </row>
    <row r="1229" spans="1:23" ht="19">
      <c r="A1229" s="91">
        <v>227</v>
      </c>
      <c r="B1229" s="124">
        <v>0.36501474861902738</v>
      </c>
      <c r="C1229" s="124">
        <v>5.2421679773277496E-2</v>
      </c>
      <c r="D1229" s="124">
        <v>0.39334585997011273</v>
      </c>
      <c r="E1229" s="124">
        <v>0.68284689037879875</v>
      </c>
      <c r="F1229" s="124">
        <v>1.1688056876282271E-3</v>
      </c>
      <c r="G1229" s="124">
        <v>0.82168962674353452</v>
      </c>
      <c r="H1229" s="124">
        <v>0.36086988710985057</v>
      </c>
      <c r="I1229" s="124">
        <v>0.52428621329358904</v>
      </c>
      <c r="J1229" s="124">
        <v>0.73551368498342917</v>
      </c>
      <c r="K1229" s="54">
        <v>0.4879343451113789</v>
      </c>
      <c r="M1229" s="47">
        <v>227</v>
      </c>
      <c r="N1229" s="124" cm="1">
        <f t="array" ref="N1229:W1229">(TRANSPOSE(MMULT(幕後結果!$AB$37:$AK$46, TRANSPOSE(N228:W228))))</f>
        <v>-0.13180295787120239</v>
      </c>
      <c r="O1229" s="124">
        <v>-0.60335411741792278</v>
      </c>
      <c r="P1229" s="124">
        <v>0.74436237100516722</v>
      </c>
      <c r="Q1229" s="124">
        <v>1.8705023654127018</v>
      </c>
      <c r="R1229" s="124">
        <v>-0.36344001957991062</v>
      </c>
      <c r="S1229" s="124">
        <v>1.515704422135427</v>
      </c>
      <c r="T1229" s="124">
        <v>-1.6430061346952654</v>
      </c>
      <c r="U1229" s="124">
        <v>0.14036805337035202</v>
      </c>
      <c r="V1229" s="124">
        <v>-1.5547404035033465</v>
      </c>
      <c r="W1229" s="46">
        <v>-0.16425884798628212</v>
      </c>
    </row>
    <row r="1230" spans="1:23" ht="19">
      <c r="A1230" s="91">
        <v>228</v>
      </c>
      <c r="B1230" s="124">
        <v>0.21040974639181975</v>
      </c>
      <c r="C1230" s="124">
        <v>0.22009276571699177</v>
      </c>
      <c r="D1230" s="124">
        <v>0.12543295589479286</v>
      </c>
      <c r="E1230" s="124">
        <v>0.26730705954415956</v>
      </c>
      <c r="F1230" s="124">
        <v>0.1895635091122938</v>
      </c>
      <c r="G1230" s="124">
        <v>0.47859041817522874</v>
      </c>
      <c r="H1230" s="124">
        <v>0.71613835488979127</v>
      </c>
      <c r="I1230" s="124">
        <v>0.29457154505326577</v>
      </c>
      <c r="J1230" s="124">
        <v>0.4562679704604129</v>
      </c>
      <c r="K1230" s="54">
        <v>0.69545661284864679</v>
      </c>
      <c r="M1230" s="47">
        <v>228</v>
      </c>
      <c r="N1230" s="124" cm="1">
        <f t="array" ref="N1230:W1230">(TRANSPOSE(MMULT(幕後結果!$AB$37:$AK$46, TRANSPOSE(N229:W229))))</f>
        <v>-0.44508681324826183</v>
      </c>
      <c r="O1230" s="124">
        <v>1.3327514896761914</v>
      </c>
      <c r="P1230" s="124">
        <v>0.84242849318392155</v>
      </c>
      <c r="Q1230" s="124">
        <v>0.28139084260173713</v>
      </c>
      <c r="R1230" s="124">
        <v>0.4301900158578435</v>
      </c>
      <c r="S1230" s="124">
        <v>1.1848598741118817</v>
      </c>
      <c r="T1230" s="124">
        <v>-0.65685604397018293</v>
      </c>
      <c r="U1230" s="124">
        <v>-0.13292244142256318</v>
      </c>
      <c r="V1230" s="124">
        <v>0.79300132664460143</v>
      </c>
      <c r="W1230" s="46">
        <v>0.76647938872201826</v>
      </c>
    </row>
    <row r="1231" spans="1:23" ht="19">
      <c r="A1231" s="91">
        <v>229</v>
      </c>
      <c r="B1231" s="124">
        <v>0.45359633731933413</v>
      </c>
      <c r="C1231" s="124">
        <v>0.57444694082422321</v>
      </c>
      <c r="D1231" s="124">
        <v>0.15815694468085484</v>
      </c>
      <c r="E1231" s="124">
        <v>0.55462595502070644</v>
      </c>
      <c r="F1231" s="124">
        <v>0.81878762959340623</v>
      </c>
      <c r="G1231" s="124">
        <v>8.8430300281544305E-2</v>
      </c>
      <c r="H1231" s="124">
        <v>0.39381888543850541</v>
      </c>
      <c r="I1231" s="124">
        <v>0.40282744443924923</v>
      </c>
      <c r="J1231" s="124">
        <v>0.80210543592900296</v>
      </c>
      <c r="K1231" s="54">
        <v>0.72925606572691848</v>
      </c>
      <c r="M1231" s="47">
        <v>229</v>
      </c>
      <c r="N1231" s="124" cm="1">
        <f t="array" ref="N1231:W1231">(TRANSPOSE(MMULT(幕後結果!$AB$37:$AK$46, TRANSPOSE(N230:W230))))</f>
        <v>-0.55730384584495152</v>
      </c>
      <c r="O1231" s="124">
        <v>-2.4056158249312203</v>
      </c>
      <c r="P1231" s="124">
        <v>-0.60518528705148267</v>
      </c>
      <c r="Q1231" s="124">
        <v>-1.7865277833802753</v>
      </c>
      <c r="R1231" s="124">
        <v>-1.8023694299628419</v>
      </c>
      <c r="S1231" s="124">
        <v>-1.5983497964571503</v>
      </c>
      <c r="T1231" s="124">
        <v>-2.0310216575472979</v>
      </c>
      <c r="U1231" s="124">
        <v>-0.15811176765838861</v>
      </c>
      <c r="V1231" s="124">
        <v>-2.607882670844357</v>
      </c>
      <c r="W1231" s="46">
        <v>-1.8808106387582344</v>
      </c>
    </row>
    <row r="1232" spans="1:23" ht="19">
      <c r="A1232" s="91">
        <v>230</v>
      </c>
      <c r="B1232" s="124">
        <v>0.8305736519512521</v>
      </c>
      <c r="C1232" s="124">
        <v>6.311548750066942E-2</v>
      </c>
      <c r="D1232" s="124">
        <v>0.62220227291622043</v>
      </c>
      <c r="E1232" s="124">
        <v>0.5014831289097712</v>
      </c>
      <c r="F1232" s="124">
        <v>0.29845780255595233</v>
      </c>
      <c r="G1232" s="124">
        <v>0.91200831548669758</v>
      </c>
      <c r="H1232" s="124">
        <v>0.69123023665822925</v>
      </c>
      <c r="I1232" s="124">
        <v>0.8425835946863518</v>
      </c>
      <c r="J1232" s="124">
        <v>0.45230561742115438</v>
      </c>
      <c r="K1232" s="54">
        <v>0.95414558488576473</v>
      </c>
      <c r="M1232" s="47">
        <v>230</v>
      </c>
      <c r="N1232" s="124" cm="1">
        <f t="array" ref="N1232:W1232">(TRANSPOSE(MMULT(幕後結果!$AB$37:$AK$46, TRANSPOSE(N231:W231))))</f>
        <v>2.402943031750107</v>
      </c>
      <c r="O1232" s="124">
        <v>-2.5123198964036777</v>
      </c>
      <c r="P1232" s="124">
        <v>-0.24267941705623086</v>
      </c>
      <c r="Q1232" s="124">
        <v>-0.60526573521198079</v>
      </c>
      <c r="R1232" s="124">
        <v>-0.70119387564735913</v>
      </c>
      <c r="S1232" s="124">
        <v>-1.0932695739916041</v>
      </c>
      <c r="T1232" s="124">
        <v>0.45357148286350368</v>
      </c>
      <c r="U1232" s="124">
        <v>1.6183364608349884</v>
      </c>
      <c r="V1232" s="124">
        <v>-1.1131596050606591</v>
      </c>
      <c r="W1232" s="46">
        <v>0.33055317750425589</v>
      </c>
    </row>
    <row r="1233" spans="1:23" ht="19">
      <c r="A1233" s="91">
        <v>231</v>
      </c>
      <c r="B1233" s="124">
        <v>0.37101854975042259</v>
      </c>
      <c r="C1233" s="124">
        <v>0.40692837217915634</v>
      </c>
      <c r="D1233" s="124">
        <v>0.98518753652116642</v>
      </c>
      <c r="E1233" s="124">
        <v>0.56210711534809366</v>
      </c>
      <c r="F1233" s="124">
        <v>3.2884736776314982E-2</v>
      </c>
      <c r="G1233" s="124">
        <v>0.73824417670783471</v>
      </c>
      <c r="H1233" s="124">
        <v>0.84767229876640893</v>
      </c>
      <c r="I1233" s="124">
        <v>0.61349727742023674</v>
      </c>
      <c r="J1233" s="124">
        <v>0.27314521618898935</v>
      </c>
      <c r="K1233" s="54">
        <v>0.65807393468390907</v>
      </c>
      <c r="M1233" s="47">
        <v>231</v>
      </c>
      <c r="N1233" s="124" cm="1">
        <f t="array" ref="N1233:W1233">(TRANSPOSE(MMULT(幕後結果!$AB$37:$AK$46, TRANSPOSE(N232:W232))))</f>
        <v>0.39905052142706865</v>
      </c>
      <c r="O1233" s="124">
        <v>0.96155419387149133</v>
      </c>
      <c r="P1233" s="124">
        <v>0.42249330185266576</v>
      </c>
      <c r="Q1233" s="124">
        <v>-0.21918134930868732</v>
      </c>
      <c r="R1233" s="124">
        <v>1.2307116616792062</v>
      </c>
      <c r="S1233" s="124">
        <v>6.6105912928334135E-2</v>
      </c>
      <c r="T1233" s="124">
        <v>-0.46679435231348021</v>
      </c>
      <c r="U1233" s="124">
        <v>-0.82329946115651231</v>
      </c>
      <c r="V1233" s="124">
        <v>0.32486849066185641</v>
      </c>
      <c r="W1233" s="46">
        <v>0.18541862045842067</v>
      </c>
    </row>
    <row r="1234" spans="1:23" ht="19">
      <c r="A1234" s="91">
        <v>232</v>
      </c>
      <c r="B1234" s="124">
        <v>0.87949358467392758</v>
      </c>
      <c r="C1234" s="124">
        <v>0.38406479469446242</v>
      </c>
      <c r="D1234" s="124">
        <v>0.266099350402486</v>
      </c>
      <c r="E1234" s="124">
        <v>0.74375168868812613</v>
      </c>
      <c r="F1234" s="124">
        <v>0.68680796937314237</v>
      </c>
      <c r="G1234" s="124">
        <v>0.87789169788700971</v>
      </c>
      <c r="H1234" s="124">
        <v>0.98606580155512757</v>
      </c>
      <c r="I1234" s="124">
        <v>0.46272093510104817</v>
      </c>
      <c r="J1234" s="124">
        <v>0.96813030885043982</v>
      </c>
      <c r="K1234" s="54">
        <v>0.91964326093504001</v>
      </c>
      <c r="M1234" s="47">
        <v>232</v>
      </c>
      <c r="N1234" s="124" cm="1">
        <f t="array" ref="N1234:W1234">(TRANSPOSE(MMULT(幕後結果!$AB$37:$AK$46, TRANSPOSE(N233:W233))))</f>
        <v>0.57631990734596716</v>
      </c>
      <c r="O1234" s="124">
        <v>0.68000348351737372</v>
      </c>
      <c r="P1234" s="124">
        <v>0.51917830162992074</v>
      </c>
      <c r="Q1234" s="124">
        <v>-0.28705320748189617</v>
      </c>
      <c r="R1234" s="124">
        <v>-0.80989101473009317</v>
      </c>
      <c r="S1234" s="124">
        <v>-0.95072491550184146</v>
      </c>
      <c r="T1234" s="124">
        <v>-9.8116862332643745E-2</v>
      </c>
      <c r="U1234" s="124">
        <v>-0.40415080097776424</v>
      </c>
      <c r="V1234" s="124">
        <v>4.0764459785440021E-2</v>
      </c>
      <c r="W1234" s="46">
        <v>5.7111292186431989E-2</v>
      </c>
    </row>
    <row r="1235" spans="1:23" ht="19">
      <c r="A1235" s="91">
        <v>233</v>
      </c>
      <c r="B1235" s="124">
        <v>0.33971647528131266</v>
      </c>
      <c r="C1235" s="124">
        <v>0.84877716541079273</v>
      </c>
      <c r="D1235" s="124">
        <v>0.5242090892181468</v>
      </c>
      <c r="E1235" s="124">
        <v>0.73037950460582857</v>
      </c>
      <c r="F1235" s="124">
        <v>0.57494331397010567</v>
      </c>
      <c r="G1235" s="124">
        <v>0.8068169079643368</v>
      </c>
      <c r="H1235" s="124">
        <v>0.10992747692955263</v>
      </c>
      <c r="I1235" s="124">
        <v>0.42314519668182271</v>
      </c>
      <c r="J1235" s="124">
        <v>0.13301526136989872</v>
      </c>
      <c r="K1235" s="54">
        <v>0.64759149419905238</v>
      </c>
      <c r="M1235" s="47">
        <v>233</v>
      </c>
      <c r="N1235" s="124" cm="1">
        <f t="array" ref="N1235:W1235">(TRANSPOSE(MMULT(幕後結果!$AB$37:$AK$46, TRANSPOSE(N234:W234))))</f>
        <v>-1.1332158280952369</v>
      </c>
      <c r="O1235" s="124">
        <v>-2.420012831408537</v>
      </c>
      <c r="P1235" s="124">
        <v>-1.8329622393338751</v>
      </c>
      <c r="Q1235" s="124">
        <v>-1.3066100637953446</v>
      </c>
      <c r="R1235" s="124">
        <v>-0.9993011520882038</v>
      </c>
      <c r="S1235" s="124">
        <v>-0.76916332340482885</v>
      </c>
      <c r="T1235" s="124">
        <v>0.82467196511816687</v>
      </c>
      <c r="U1235" s="124">
        <v>-1.7344242978778888</v>
      </c>
      <c r="V1235" s="124">
        <v>-0.99242411455528767</v>
      </c>
      <c r="W1235" s="46">
        <v>-1.5116831399479917</v>
      </c>
    </row>
    <row r="1236" spans="1:23" ht="19">
      <c r="A1236" s="91">
        <v>234</v>
      </c>
      <c r="B1236" s="124">
        <v>0.69588717317677218</v>
      </c>
      <c r="C1236" s="124">
        <v>1.6770093174023337E-2</v>
      </c>
      <c r="D1236" s="124">
        <v>0.42251466291345752</v>
      </c>
      <c r="E1236" s="124">
        <v>0.3883648802178139</v>
      </c>
      <c r="F1236" s="124">
        <v>0.36489138961272305</v>
      </c>
      <c r="G1236" s="124">
        <v>0.31073865738549999</v>
      </c>
      <c r="H1236" s="124">
        <v>0.1178201560488954</v>
      </c>
      <c r="I1236" s="124">
        <v>0.87045908949514272</v>
      </c>
      <c r="J1236" s="124">
        <v>0.32601458883912815</v>
      </c>
      <c r="K1236" s="54">
        <v>0.67938074266739523</v>
      </c>
      <c r="M1236" s="47">
        <v>234</v>
      </c>
      <c r="N1236" s="124" cm="1">
        <f t="array" ref="N1236:W1236">(TRANSPOSE(MMULT(幕後結果!$AB$37:$AK$46, TRANSPOSE(N235:W235))))</f>
        <v>-7.4315564815313789E-2</v>
      </c>
      <c r="O1236" s="124">
        <v>-1.1008441330454257</v>
      </c>
      <c r="P1236" s="124">
        <v>-0.44770181917927021</v>
      </c>
      <c r="Q1236" s="124">
        <v>-1.1738971971124257</v>
      </c>
      <c r="R1236" s="124">
        <v>4.6794810498614281E-2</v>
      </c>
      <c r="S1236" s="124">
        <v>-1.5929685213006144</v>
      </c>
      <c r="T1236" s="124">
        <v>-1.3588627291822948</v>
      </c>
      <c r="U1236" s="124">
        <v>1.2845893659934515</v>
      </c>
      <c r="V1236" s="124">
        <v>-0.26175116800561116</v>
      </c>
      <c r="W1236" s="46">
        <v>-0.46273387749845435</v>
      </c>
    </row>
    <row r="1237" spans="1:23" ht="19">
      <c r="A1237" s="91">
        <v>235</v>
      </c>
      <c r="B1237" s="124">
        <v>0.87499887830870771</v>
      </c>
      <c r="C1237" s="124">
        <v>0.93335790843201538</v>
      </c>
      <c r="D1237" s="124">
        <v>0.59387071100150846</v>
      </c>
      <c r="E1237" s="124">
        <v>8.4039260128336624E-2</v>
      </c>
      <c r="F1237" s="124">
        <v>0.88326483227827524</v>
      </c>
      <c r="G1237" s="124">
        <v>0.29167210555177792</v>
      </c>
      <c r="H1237" s="124">
        <v>0.86937238201079725</v>
      </c>
      <c r="I1237" s="124">
        <v>0.45203760638196666</v>
      </c>
      <c r="J1237" s="124">
        <v>0.7439428071774068</v>
      </c>
      <c r="K1237" s="54">
        <v>0.89332545353086612</v>
      </c>
      <c r="M1237" s="47">
        <v>235</v>
      </c>
      <c r="N1237" s="124" cm="1">
        <f t="array" ref="N1237:W1237">(TRANSPOSE(MMULT(幕後結果!$AB$37:$AK$46, TRANSPOSE(N236:W236))))</f>
        <v>-0.47216111669761845</v>
      </c>
      <c r="O1237" s="124">
        <v>-0.88341317228167404</v>
      </c>
      <c r="P1237" s="124">
        <v>-0.45471524087829607</v>
      </c>
      <c r="Q1237" s="124">
        <v>0.71733991040400069</v>
      </c>
      <c r="R1237" s="124">
        <v>-1.3775099950512089</v>
      </c>
      <c r="S1237" s="124">
        <v>-0.50530058399992983</v>
      </c>
      <c r="T1237" s="124">
        <v>-0.67925416369537084</v>
      </c>
      <c r="U1237" s="124">
        <v>-0.52681169971725528</v>
      </c>
      <c r="V1237" s="124">
        <v>-0.23937700855222355</v>
      </c>
      <c r="W1237" s="46">
        <v>-0.47891331910169826</v>
      </c>
    </row>
    <row r="1238" spans="1:23" ht="19">
      <c r="A1238" s="91">
        <v>236</v>
      </c>
      <c r="B1238" s="124">
        <v>0.12028550025822193</v>
      </c>
      <c r="C1238" s="124">
        <v>0.14565222204751738</v>
      </c>
      <c r="D1238" s="124">
        <v>0.57704786341152059</v>
      </c>
      <c r="E1238" s="124">
        <v>0.5534421916844916</v>
      </c>
      <c r="F1238" s="124">
        <v>4.5627434431612324E-2</v>
      </c>
      <c r="G1238" s="124">
        <v>0.95372515605074359</v>
      </c>
      <c r="H1238" s="124">
        <v>3.8132291845941912E-2</v>
      </c>
      <c r="I1238" s="124">
        <v>0.17735639568311412</v>
      </c>
      <c r="J1238" s="124">
        <v>0.49467695368208053</v>
      </c>
      <c r="K1238" s="54">
        <v>0.86043913611489042</v>
      </c>
      <c r="M1238" s="47">
        <v>236</v>
      </c>
      <c r="N1238" s="124" cm="1">
        <f t="array" ref="N1238:W1238">(TRANSPOSE(MMULT(幕後結果!$AB$37:$AK$46, TRANSPOSE(N237:W237))))</f>
        <v>-1.544177064135728</v>
      </c>
      <c r="O1238" s="124">
        <v>0.45082172060447884</v>
      </c>
      <c r="P1238" s="124">
        <v>-1.1904995128014209</v>
      </c>
      <c r="Q1238" s="124">
        <v>-0.61696925087656962</v>
      </c>
      <c r="R1238" s="124">
        <v>1.1824081872366052</v>
      </c>
      <c r="S1238" s="124">
        <v>0.3502712911102317</v>
      </c>
      <c r="T1238" s="124">
        <v>5.736522363917107E-2</v>
      </c>
      <c r="U1238" s="124">
        <v>-0.39663912400690177</v>
      </c>
      <c r="V1238" s="124">
        <v>-2.3534090252209956</v>
      </c>
      <c r="W1238" s="46">
        <v>1.0024903819665363</v>
      </c>
    </row>
    <row r="1239" spans="1:23" ht="19">
      <c r="A1239" s="91">
        <v>237</v>
      </c>
      <c r="B1239" s="124">
        <v>0.97147731020186257</v>
      </c>
      <c r="C1239" s="124">
        <v>0.17978546627575853</v>
      </c>
      <c r="D1239" s="124">
        <v>0.77320935754587139</v>
      </c>
      <c r="E1239" s="124">
        <v>0.9750323434521142</v>
      </c>
      <c r="F1239" s="124">
        <v>0.62105949780179781</v>
      </c>
      <c r="G1239" s="124">
        <v>0.93648534574056752</v>
      </c>
      <c r="H1239" s="124">
        <v>0.32267777399723463</v>
      </c>
      <c r="I1239" s="124">
        <v>0.96275074119937676</v>
      </c>
      <c r="J1239" s="124">
        <v>0.57944687596582822</v>
      </c>
      <c r="K1239" s="54">
        <v>0.68700467763451289</v>
      </c>
      <c r="M1239" s="47">
        <v>237</v>
      </c>
      <c r="N1239" s="124" cm="1">
        <f t="array" ref="N1239:W1239">(TRANSPOSE(MMULT(幕後結果!$AB$37:$AK$46, TRANSPOSE(N238:W238))))</f>
        <v>-3.4186947991273224</v>
      </c>
      <c r="O1239" s="124">
        <v>1.6380647810289553</v>
      </c>
      <c r="P1239" s="124">
        <v>-1.84758310629848</v>
      </c>
      <c r="Q1239" s="124">
        <v>-2.3675668504089331</v>
      </c>
      <c r="R1239" s="124">
        <v>-0.88568661391262915</v>
      </c>
      <c r="S1239" s="124">
        <v>-1.3233145246782461</v>
      </c>
      <c r="T1239" s="124">
        <v>-1.200899744007873</v>
      </c>
      <c r="U1239" s="124">
        <v>-0.90340904573474179</v>
      </c>
      <c r="V1239" s="124">
        <v>-0.773949850011313</v>
      </c>
      <c r="W1239" s="46">
        <v>-1.7196675704668025</v>
      </c>
    </row>
    <row r="1240" spans="1:23" ht="19">
      <c r="A1240" s="91">
        <v>238</v>
      </c>
      <c r="B1240" s="124">
        <v>0.8107142491719479</v>
      </c>
      <c r="C1240" s="124">
        <v>0.74758273014172727</v>
      </c>
      <c r="D1240" s="124">
        <v>0.33664753968715067</v>
      </c>
      <c r="E1240" s="124">
        <v>0.31907596488779966</v>
      </c>
      <c r="F1240" s="124">
        <v>8.5147168933668027E-3</v>
      </c>
      <c r="G1240" s="124">
        <v>0.91265886799284135</v>
      </c>
      <c r="H1240" s="124">
        <v>0.25788169538750561</v>
      </c>
      <c r="I1240" s="124">
        <v>0.29464408591829705</v>
      </c>
      <c r="J1240" s="124">
        <v>0.19978062218728931</v>
      </c>
      <c r="K1240" s="54">
        <v>0.75971031169012471</v>
      </c>
      <c r="M1240" s="47">
        <v>238</v>
      </c>
      <c r="N1240" s="124" cm="1">
        <f t="array" ref="N1240:W1240">(TRANSPOSE(MMULT(幕後結果!$AB$37:$AK$46, TRANSPOSE(N239:W239))))</f>
        <v>0.55425602314004541</v>
      </c>
      <c r="O1240" s="124">
        <v>-1.4349344245627751</v>
      </c>
      <c r="P1240" s="124">
        <v>-1.227667623392025</v>
      </c>
      <c r="Q1240" s="124">
        <v>-0.57989240265945519</v>
      </c>
      <c r="R1240" s="124">
        <v>-1.8229438300584406</v>
      </c>
      <c r="S1240" s="124">
        <v>-0.70427282922803125</v>
      </c>
      <c r="T1240" s="124">
        <v>0.13359994956988475</v>
      </c>
      <c r="U1240" s="124">
        <v>1.0874825149860015</v>
      </c>
      <c r="V1240" s="124">
        <v>-1.3676447009874637E-2</v>
      </c>
      <c r="W1240" s="46">
        <v>-1.1695296046944619</v>
      </c>
    </row>
    <row r="1241" spans="1:23" ht="19">
      <c r="A1241" s="91">
        <v>239</v>
      </c>
      <c r="B1241" s="124">
        <v>0.60679140092540274</v>
      </c>
      <c r="C1241" s="124">
        <v>0.12302805924704008</v>
      </c>
      <c r="D1241" s="124">
        <v>0.12855934172003458</v>
      </c>
      <c r="E1241" s="124">
        <v>0.4548979218971283</v>
      </c>
      <c r="F1241" s="124">
        <v>0.55961124753740665</v>
      </c>
      <c r="G1241" s="124">
        <v>0.70522347544999131</v>
      </c>
      <c r="H1241" s="124">
        <v>0.71933203127330581</v>
      </c>
      <c r="I1241" s="124">
        <v>0.8992731348041989</v>
      </c>
      <c r="J1241" s="124">
        <v>0.5141143477381851</v>
      </c>
      <c r="K1241" s="54">
        <v>6.3658827904051307E-2</v>
      </c>
      <c r="M1241" s="47">
        <v>239</v>
      </c>
      <c r="N1241" s="124" cm="1">
        <f t="array" ref="N1241:W1241">(TRANSPOSE(MMULT(幕後結果!$AB$37:$AK$46, TRANSPOSE(N240:W240))))</f>
        <v>-7.5677757864227188E-2</v>
      </c>
      <c r="O1241" s="124">
        <v>0.7863486152619189</v>
      </c>
      <c r="P1241" s="124">
        <v>0.85588955130968691</v>
      </c>
      <c r="Q1241" s="124">
        <v>1.0948047460328172</v>
      </c>
      <c r="R1241" s="124">
        <v>9.194195494469537E-2</v>
      </c>
      <c r="S1241" s="124">
        <v>-5.4366724373399289E-2</v>
      </c>
      <c r="T1241" s="124">
        <v>-2.2302324293016862</v>
      </c>
      <c r="U1241" s="124">
        <v>0.43599935877461249</v>
      </c>
      <c r="V1241" s="124">
        <v>0.20779128649787307</v>
      </c>
      <c r="W1241" s="46">
        <v>0.160384598320163</v>
      </c>
    </row>
    <row r="1242" spans="1:23" ht="19">
      <c r="A1242" s="91">
        <v>240</v>
      </c>
      <c r="B1242" s="124">
        <v>0.26598933483575604</v>
      </c>
      <c r="C1242" s="124">
        <v>0.74816754858307055</v>
      </c>
      <c r="D1242" s="124">
        <v>0.46321520435145058</v>
      </c>
      <c r="E1242" s="124">
        <v>0.31839632925701422</v>
      </c>
      <c r="F1242" s="124">
        <v>0.45534783760880093</v>
      </c>
      <c r="G1242" s="124">
        <v>0.36597235445688603</v>
      </c>
      <c r="H1242" s="124">
        <v>0.48587978911096807</v>
      </c>
      <c r="I1242" s="124">
        <v>0.30022241602704414</v>
      </c>
      <c r="J1242" s="124">
        <v>0.25935919619001657</v>
      </c>
      <c r="K1242" s="54">
        <v>0.48291197705083477</v>
      </c>
      <c r="M1242" s="47">
        <v>240</v>
      </c>
      <c r="N1242" s="124" cm="1">
        <f t="array" ref="N1242:W1242">(TRANSPOSE(MMULT(幕後結果!$AB$37:$AK$46, TRANSPOSE(N241:W241))))</f>
        <v>-1.2332629716203174</v>
      </c>
      <c r="O1242" s="124">
        <v>-2.8803102845132912E-2</v>
      </c>
      <c r="P1242" s="124">
        <v>-2.2671366384019231</v>
      </c>
      <c r="Q1242" s="124">
        <v>-1.6374001912088167</v>
      </c>
      <c r="R1242" s="124">
        <v>0.80686756880578225</v>
      </c>
      <c r="S1242" s="124">
        <v>-0.91685755064410879</v>
      </c>
      <c r="T1242" s="124">
        <v>-1.9934562548720154</v>
      </c>
      <c r="U1242" s="124">
        <v>1.1783521734522688</v>
      </c>
      <c r="V1242" s="124">
        <v>-0.76192299595929414</v>
      </c>
      <c r="W1242" s="46">
        <v>-0.17072106443857807</v>
      </c>
    </row>
    <row r="1243" spans="1:23" ht="19">
      <c r="A1243" s="91">
        <v>241</v>
      </c>
      <c r="B1243" s="124">
        <v>0.69165832139060779</v>
      </c>
      <c r="C1243" s="124">
        <v>0.20224623107956163</v>
      </c>
      <c r="D1243" s="124">
        <v>0.27489667501736648</v>
      </c>
      <c r="E1243" s="124">
        <v>0.73816427503108373</v>
      </c>
      <c r="F1243" s="124">
        <v>0.98276926845920398</v>
      </c>
      <c r="G1243" s="124">
        <v>0.18849869536724517</v>
      </c>
      <c r="H1243" s="124">
        <v>0.86735515887547554</v>
      </c>
      <c r="I1243" s="124">
        <v>0.74815622864591091</v>
      </c>
      <c r="J1243" s="124">
        <v>2.9128485820604233E-3</v>
      </c>
      <c r="K1243" s="54">
        <v>0.75853765148225016</v>
      </c>
      <c r="M1243" s="47">
        <v>241</v>
      </c>
      <c r="N1243" s="124" cm="1">
        <f t="array" ref="N1243:W1243">(TRANSPOSE(MMULT(幕後結果!$AB$37:$AK$46, TRANSPOSE(N242:W242))))</f>
        <v>2.4511081613377965</v>
      </c>
      <c r="O1243" s="124">
        <v>1.0398349994421934</v>
      </c>
      <c r="P1243" s="124">
        <v>0.79976456595971268</v>
      </c>
      <c r="Q1243" s="124">
        <v>0.1873221671926989</v>
      </c>
      <c r="R1243" s="124">
        <v>-1.536332439592522</v>
      </c>
      <c r="S1243" s="124">
        <v>1.2780135741076579</v>
      </c>
      <c r="T1243" s="124">
        <v>3.2387046720839974E-2</v>
      </c>
      <c r="U1243" s="124">
        <v>-0.60768108172378654</v>
      </c>
      <c r="V1243" s="124">
        <v>0.48933197618822832</v>
      </c>
      <c r="W1243" s="46">
        <v>0.15148539142212314</v>
      </c>
    </row>
    <row r="1244" spans="1:23" ht="19">
      <c r="A1244" s="91">
        <v>242</v>
      </c>
      <c r="B1244" s="124">
        <v>0.46698332719579239</v>
      </c>
      <c r="C1244" s="124">
        <v>0.34154645352822888</v>
      </c>
      <c r="D1244" s="124">
        <v>8.4367530164174198E-2</v>
      </c>
      <c r="E1244" s="124">
        <v>0.47914052589440592</v>
      </c>
      <c r="F1244" s="124">
        <v>0.52796322172472276</v>
      </c>
      <c r="G1244" s="124">
        <v>0.19519494093361134</v>
      </c>
      <c r="H1244" s="124">
        <v>0.84227217734632776</v>
      </c>
      <c r="I1244" s="124">
        <v>0.42308221854475048</v>
      </c>
      <c r="J1244" s="124">
        <v>0.91183501856545801</v>
      </c>
      <c r="K1244" s="54">
        <v>0.43507499276579997</v>
      </c>
      <c r="M1244" s="47">
        <v>242</v>
      </c>
      <c r="N1244" s="124" cm="1">
        <f t="array" ref="N1244:W1244">(TRANSPOSE(MMULT(幕後結果!$AB$37:$AK$46, TRANSPOSE(N243:W243))))</f>
        <v>0.17347200148489811</v>
      </c>
      <c r="O1244" s="124">
        <v>-0.51514489517797135</v>
      </c>
      <c r="P1244" s="124">
        <v>-0.20736415899979616</v>
      </c>
      <c r="Q1244" s="124">
        <v>-1.2781231890730211</v>
      </c>
      <c r="R1244" s="124">
        <v>-1.9026937007575739</v>
      </c>
      <c r="S1244" s="124">
        <v>-1.4838900147056229</v>
      </c>
      <c r="T1244" s="124">
        <v>0.50830697218950127</v>
      </c>
      <c r="U1244" s="124">
        <v>0.5429801995952338</v>
      </c>
      <c r="V1244" s="124">
        <v>0.45927804791681259</v>
      </c>
      <c r="W1244" s="46">
        <v>-1.8000786513828806</v>
      </c>
    </row>
    <row r="1245" spans="1:23" ht="19">
      <c r="A1245" s="91">
        <v>243</v>
      </c>
      <c r="B1245" s="124">
        <v>0.46218271506974173</v>
      </c>
      <c r="C1245" s="124">
        <v>0.56900565757218047</v>
      </c>
      <c r="D1245" s="124">
        <v>0.6873875383266268</v>
      </c>
      <c r="E1245" s="124">
        <v>0.59013985463386676</v>
      </c>
      <c r="F1245" s="124">
        <v>0.37792071551234185</v>
      </c>
      <c r="G1245" s="124">
        <v>0.28218635592745334</v>
      </c>
      <c r="H1245" s="124">
        <v>0.60510810869573817</v>
      </c>
      <c r="I1245" s="124">
        <v>0.91935945840148858</v>
      </c>
      <c r="J1245" s="124">
        <v>0.59422154320745979</v>
      </c>
      <c r="K1245" s="54">
        <v>0.38109643230874446</v>
      </c>
      <c r="M1245" s="47">
        <v>243</v>
      </c>
      <c r="N1245" s="124" cm="1">
        <f t="array" ref="N1245:W1245">(TRANSPOSE(MMULT(幕後結果!$AB$37:$AK$46, TRANSPOSE(N244:W244))))</f>
        <v>1.3367315067461976</v>
      </c>
      <c r="O1245" s="124">
        <v>-1.1216271895370713</v>
      </c>
      <c r="P1245" s="124">
        <v>1.2654884275973877</v>
      </c>
      <c r="Q1245" s="124">
        <v>-1.6011000691968544</v>
      </c>
      <c r="R1245" s="124">
        <v>-0.77241492463277361</v>
      </c>
      <c r="S1245" s="124">
        <v>-1.3893134316029647</v>
      </c>
      <c r="T1245" s="124">
        <v>-0.13627641343452568</v>
      </c>
      <c r="U1245" s="124">
        <v>2.2347686223412144</v>
      </c>
      <c r="V1245" s="124">
        <v>-0.65434122991263954</v>
      </c>
      <c r="W1245" s="46">
        <v>1.3876232580014802E-2</v>
      </c>
    </row>
    <row r="1246" spans="1:23" ht="19">
      <c r="A1246" s="91">
        <v>244</v>
      </c>
      <c r="B1246" s="124">
        <v>0.21103307757768031</v>
      </c>
      <c r="C1246" s="124">
        <v>0.29090964158236265</v>
      </c>
      <c r="D1246" s="124">
        <v>0.1813698302889899</v>
      </c>
      <c r="E1246" s="124">
        <v>0.2860016803702794</v>
      </c>
      <c r="F1246" s="124">
        <v>8.3363813729892433E-2</v>
      </c>
      <c r="G1246" s="124">
        <v>0.60966133410935175</v>
      </c>
      <c r="H1246" s="124">
        <v>0.29808219445313888</v>
      </c>
      <c r="I1246" s="124">
        <v>0.46576360297462482</v>
      </c>
      <c r="J1246" s="124">
        <v>0.98131388770857098</v>
      </c>
      <c r="K1246" s="54">
        <v>0.33097615532859237</v>
      </c>
      <c r="M1246" s="47">
        <v>244</v>
      </c>
      <c r="N1246" s="124" cm="1">
        <f t="array" ref="N1246:W1246">(TRANSPOSE(MMULT(幕後結果!$AB$37:$AK$46, TRANSPOSE(N245:W245))))</f>
        <v>-0.76325567102473202</v>
      </c>
      <c r="O1246" s="124">
        <v>-0.99024420521068357</v>
      </c>
      <c r="P1246" s="124">
        <v>0.22027906845557732</v>
      </c>
      <c r="Q1246" s="124">
        <v>-2.3981894648320283</v>
      </c>
      <c r="R1246" s="124">
        <v>1.3342286962011063</v>
      </c>
      <c r="S1246" s="124">
        <v>-0.16817766074704155</v>
      </c>
      <c r="T1246" s="124">
        <v>1.4656799855647542</v>
      </c>
      <c r="U1246" s="124">
        <v>-1.7332589267299079</v>
      </c>
      <c r="V1246" s="124">
        <v>0.69236211300954065</v>
      </c>
      <c r="W1246" s="46">
        <v>-0.80287611158576833</v>
      </c>
    </row>
    <row r="1247" spans="1:23" ht="19">
      <c r="A1247" s="91">
        <v>245</v>
      </c>
      <c r="B1247" s="124">
        <v>0.11053970420047743</v>
      </c>
      <c r="C1247" s="124">
        <v>0.29123686659483816</v>
      </c>
      <c r="D1247" s="124">
        <v>0.23004157679569248</v>
      </c>
      <c r="E1247" s="124">
        <v>0.54638900078061292</v>
      </c>
      <c r="F1247" s="124">
        <v>0.79003782936471389</v>
      </c>
      <c r="G1247" s="124">
        <v>0.20261904490767102</v>
      </c>
      <c r="H1247" s="124">
        <v>0.5479611000544351</v>
      </c>
      <c r="I1247" s="124">
        <v>8.7591655501265908E-2</v>
      </c>
      <c r="J1247" s="124">
        <v>0.98617729409052335</v>
      </c>
      <c r="K1247" s="54">
        <v>0.50388140458769226</v>
      </c>
      <c r="M1247" s="47">
        <v>245</v>
      </c>
      <c r="N1247" s="124" cm="1">
        <f t="array" ref="N1247:W1247">(TRANSPOSE(MMULT(幕後結果!$AB$37:$AK$46, TRANSPOSE(N246:W246))))</f>
        <v>-0.12133888832611213</v>
      </c>
      <c r="O1247" s="124">
        <v>-0.80356983480853073</v>
      </c>
      <c r="P1247" s="124">
        <v>-1.4302027581828796</v>
      </c>
      <c r="Q1247" s="124">
        <v>-1.0927335681997161</v>
      </c>
      <c r="R1247" s="124">
        <v>2.5084512676384174E-2</v>
      </c>
      <c r="S1247" s="124">
        <v>-0.43240682709834038</v>
      </c>
      <c r="T1247" s="124">
        <v>-0.840652747764846</v>
      </c>
      <c r="U1247" s="124">
        <v>0.1245212164296618</v>
      </c>
      <c r="V1247" s="124">
        <v>-2.4996312937945619</v>
      </c>
      <c r="W1247" s="46">
        <v>-0.63623543029529528</v>
      </c>
    </row>
    <row r="1248" spans="1:23" ht="19">
      <c r="A1248" s="91">
        <v>246</v>
      </c>
      <c r="B1248" s="124">
        <v>0.92064565210052907</v>
      </c>
      <c r="C1248" s="124">
        <v>0.18021405025412118</v>
      </c>
      <c r="D1248" s="124">
        <v>0.532430154548029</v>
      </c>
      <c r="E1248" s="124">
        <v>0.37382061070045469</v>
      </c>
      <c r="F1248" s="124">
        <v>0.77122280162184875</v>
      </c>
      <c r="G1248" s="124">
        <v>0.45218513987909925</v>
      </c>
      <c r="H1248" s="124">
        <v>0.15240441859704923</v>
      </c>
      <c r="I1248" s="124">
        <v>0.25816318820828066</v>
      </c>
      <c r="J1248" s="124">
        <v>0.67957864910302601</v>
      </c>
      <c r="K1248" s="54">
        <v>0.16554990929731361</v>
      </c>
      <c r="M1248" s="47">
        <v>246</v>
      </c>
      <c r="N1248" s="124" cm="1">
        <f t="array" ref="N1248:W1248">(TRANSPOSE(MMULT(幕後結果!$AB$37:$AK$46, TRANSPOSE(N247:W247))))</f>
        <v>-1.0222994160304446</v>
      </c>
      <c r="O1248" s="124">
        <v>0.43952332786716675</v>
      </c>
      <c r="P1248" s="124">
        <v>-0.30791119884241425</v>
      </c>
      <c r="Q1248" s="124">
        <v>1.3084334167759553</v>
      </c>
      <c r="R1248" s="124">
        <v>0.89132753314462887</v>
      </c>
      <c r="S1248" s="124">
        <v>0.51714398894672753</v>
      </c>
      <c r="T1248" s="124">
        <v>0.42210843104054885</v>
      </c>
      <c r="U1248" s="124">
        <v>-1.3257830244021964</v>
      </c>
      <c r="V1248" s="124">
        <v>-0.62142545832180307</v>
      </c>
      <c r="W1248" s="46">
        <v>1.4819406316195947</v>
      </c>
    </row>
    <row r="1249" spans="1:23" ht="19">
      <c r="A1249" s="91">
        <v>247</v>
      </c>
      <c r="B1249" s="124">
        <v>0.72080881156622145</v>
      </c>
      <c r="C1249" s="124">
        <v>0.19914317082419308</v>
      </c>
      <c r="D1249" s="124">
        <v>0.79331165764222122</v>
      </c>
      <c r="E1249" s="124">
        <v>0.39910734956097915</v>
      </c>
      <c r="F1249" s="124">
        <v>0.22311460461350174</v>
      </c>
      <c r="G1249" s="124">
        <v>0.33406650977344876</v>
      </c>
      <c r="H1249" s="124">
        <v>0.91253789358621451</v>
      </c>
      <c r="I1249" s="124">
        <v>0.42567583672573983</v>
      </c>
      <c r="J1249" s="124">
        <v>0.19419138029394167</v>
      </c>
      <c r="K1249" s="54">
        <v>0.99801230923045803</v>
      </c>
      <c r="M1249" s="47">
        <v>247</v>
      </c>
      <c r="N1249" s="124" cm="1">
        <f t="array" ref="N1249:W1249">(TRANSPOSE(MMULT(幕後結果!$AB$37:$AK$46, TRANSPOSE(N248:W248))))</f>
        <v>1.2429566415767703</v>
      </c>
      <c r="O1249" s="124">
        <v>-0.4685485967381009</v>
      </c>
      <c r="P1249" s="124">
        <v>-0.28067310509572874</v>
      </c>
      <c r="Q1249" s="124">
        <v>0.38863616156204445</v>
      </c>
      <c r="R1249" s="124">
        <v>0.66098865597885725</v>
      </c>
      <c r="S1249" s="124">
        <v>0.50841004155052449</v>
      </c>
      <c r="T1249" s="124">
        <v>1.4133608374266931</v>
      </c>
      <c r="U1249" s="124">
        <v>1.5302485472519609</v>
      </c>
      <c r="V1249" s="124">
        <v>1.2563983664773033</v>
      </c>
      <c r="W1249" s="46">
        <v>1.4654489234649783</v>
      </c>
    </row>
    <row r="1250" spans="1:23" ht="19">
      <c r="A1250" s="91">
        <v>248</v>
      </c>
      <c r="B1250" s="124">
        <v>0.38049961380571484</v>
      </c>
      <c r="C1250" s="124">
        <v>3.9905708928433592E-2</v>
      </c>
      <c r="D1250" s="124">
        <v>0.29075358482919267</v>
      </c>
      <c r="E1250" s="124">
        <v>0.36550604334419901</v>
      </c>
      <c r="F1250" s="124">
        <v>0.8931040843807756</v>
      </c>
      <c r="G1250" s="124">
        <v>0.53479056165648697</v>
      </c>
      <c r="H1250" s="124">
        <v>0.77756932628793107</v>
      </c>
      <c r="I1250" s="124">
        <v>0.40238459604961374</v>
      </c>
      <c r="J1250" s="124">
        <v>0.68593322649080579</v>
      </c>
      <c r="K1250" s="54">
        <v>0.83754089303926849</v>
      </c>
      <c r="M1250" s="47">
        <v>248</v>
      </c>
      <c r="N1250" s="124" cm="1">
        <f t="array" ref="N1250:W1250">(TRANSPOSE(MMULT(幕後結果!$AB$37:$AK$46, TRANSPOSE(N249:W249))))</f>
        <v>0.34837579229780385</v>
      </c>
      <c r="O1250" s="124">
        <v>-1.0721969811619085</v>
      </c>
      <c r="P1250" s="124">
        <v>0.28950762214793607</v>
      </c>
      <c r="Q1250" s="124">
        <v>8.4192244969086005E-3</v>
      </c>
      <c r="R1250" s="124">
        <v>1.0048030106638375</v>
      </c>
      <c r="S1250" s="124">
        <v>8.3681407559721074E-3</v>
      </c>
      <c r="T1250" s="124">
        <v>0.43938900663972036</v>
      </c>
      <c r="U1250" s="124">
        <v>1.0889086906820835</v>
      </c>
      <c r="V1250" s="124">
        <v>-0.52688163075697392</v>
      </c>
      <c r="W1250" s="46">
        <v>0.20375529400531039</v>
      </c>
    </row>
    <row r="1251" spans="1:23" ht="19">
      <c r="A1251" s="91">
        <v>249</v>
      </c>
      <c r="B1251" s="124">
        <v>0.27060732767897555</v>
      </c>
      <c r="C1251" s="124">
        <v>0.13401863679721404</v>
      </c>
      <c r="D1251" s="124">
        <v>0.7681671784859474</v>
      </c>
      <c r="E1251" s="124">
        <v>0.94655416466840658</v>
      </c>
      <c r="F1251" s="124">
        <v>8.628471757831413E-2</v>
      </c>
      <c r="G1251" s="124">
        <v>0.33475118366354639</v>
      </c>
      <c r="H1251" s="124">
        <v>0.79068001416228539</v>
      </c>
      <c r="I1251" s="124">
        <v>0.60192571632011016</v>
      </c>
      <c r="J1251" s="124">
        <v>0.67199851341290895</v>
      </c>
      <c r="K1251" s="54">
        <v>0.20785590157337097</v>
      </c>
      <c r="M1251" s="47">
        <v>249</v>
      </c>
      <c r="N1251" s="124" cm="1">
        <f t="array" ref="N1251:W1251">(TRANSPOSE(MMULT(幕後結果!$AB$37:$AK$46, TRANSPOSE(N250:W250))))</f>
        <v>0.32355450531589741</v>
      </c>
      <c r="O1251" s="124">
        <v>-1.5551111225427188</v>
      </c>
      <c r="P1251" s="124">
        <v>-1.3638485560153994</v>
      </c>
      <c r="Q1251" s="124">
        <v>-0.96538757543842102</v>
      </c>
      <c r="R1251" s="124">
        <v>-0.24798802259379696</v>
      </c>
      <c r="S1251" s="124">
        <v>-0.3210057655757359</v>
      </c>
      <c r="T1251" s="124">
        <v>0.8370275838875203</v>
      </c>
      <c r="U1251" s="124">
        <v>-1.524858412258435</v>
      </c>
      <c r="V1251" s="124">
        <v>-0.1582351072915511</v>
      </c>
      <c r="W1251" s="46">
        <v>-0.36611307852004632</v>
      </c>
    </row>
    <row r="1252" spans="1:23" ht="19">
      <c r="A1252" s="91">
        <v>250</v>
      </c>
      <c r="B1252" s="124">
        <v>0.75389492064067709</v>
      </c>
      <c r="C1252" s="124">
        <v>0.57073756326454017</v>
      </c>
      <c r="D1252" s="124">
        <v>0.92757151286077666</v>
      </c>
      <c r="E1252" s="124">
        <v>0.64223770232693345</v>
      </c>
      <c r="F1252" s="124">
        <v>0.48816440094433777</v>
      </c>
      <c r="G1252" s="124">
        <v>3.9801083749946287E-2</v>
      </c>
      <c r="H1252" s="124">
        <v>7.4216304758684348E-2</v>
      </c>
      <c r="I1252" s="124">
        <v>0.71206830178644265</v>
      </c>
      <c r="J1252" s="124">
        <v>0.56252294958065985</v>
      </c>
      <c r="K1252" s="54">
        <v>0.22536565408860487</v>
      </c>
      <c r="M1252" s="47">
        <v>250</v>
      </c>
      <c r="N1252" s="124" cm="1">
        <f t="array" ref="N1252:W1252">(TRANSPOSE(MMULT(幕後結果!$AB$37:$AK$46, TRANSPOSE(N251:W251))))</f>
        <v>0.11611776966636676</v>
      </c>
      <c r="O1252" s="124">
        <v>0.70810919233270342</v>
      </c>
      <c r="P1252" s="124">
        <v>-0.307552713739073</v>
      </c>
      <c r="Q1252" s="124">
        <v>0.39014732414117981</v>
      </c>
      <c r="R1252" s="124">
        <v>1.7460205014730616</v>
      </c>
      <c r="S1252" s="124">
        <v>-0.35255599839748863</v>
      </c>
      <c r="T1252" s="124">
        <v>-0.38917244481202506</v>
      </c>
      <c r="U1252" s="124">
        <v>0.79939878566342748</v>
      </c>
      <c r="V1252" s="124">
        <v>-0.90247757260283568</v>
      </c>
      <c r="W1252" s="46">
        <v>1.5922910486875499</v>
      </c>
    </row>
    <row r="1253" spans="1:23" ht="19">
      <c r="A1253" s="91">
        <v>251</v>
      </c>
      <c r="B1253" s="124">
        <v>0.80131103753880173</v>
      </c>
      <c r="C1253" s="124">
        <v>0.94413364826176371</v>
      </c>
      <c r="D1253" s="124">
        <v>0.44966901663224013</v>
      </c>
      <c r="E1253" s="124">
        <v>0.17922913961538356</v>
      </c>
      <c r="F1253" s="124">
        <v>0.72493549651974298</v>
      </c>
      <c r="G1253" s="124">
        <v>0.29177800198094617</v>
      </c>
      <c r="H1253" s="124">
        <v>0.61422719890186595</v>
      </c>
      <c r="I1253" s="124">
        <v>1.039681058132369E-2</v>
      </c>
      <c r="J1253" s="124">
        <v>2.6756077365656106E-2</v>
      </c>
      <c r="K1253" s="54">
        <v>5.7619972632151573E-2</v>
      </c>
      <c r="M1253" s="47">
        <v>251</v>
      </c>
      <c r="N1253" s="124" cm="1">
        <f t="array" ref="N1253:W1253">(TRANSPOSE(MMULT(幕後結果!$AB$37:$AK$46, TRANSPOSE(N252:W252))))</f>
        <v>1.6632050392037006</v>
      </c>
      <c r="O1253" s="124">
        <v>0.33714836831843242</v>
      </c>
      <c r="P1253" s="124">
        <v>-0.850421370212604</v>
      </c>
      <c r="Q1253" s="124">
        <v>-0.95547990251296211</v>
      </c>
      <c r="R1253" s="124">
        <v>-1.3537879635606453</v>
      </c>
      <c r="S1253" s="124">
        <v>-0.159464753119059</v>
      </c>
      <c r="T1253" s="124">
        <v>0.35611148655231739</v>
      </c>
      <c r="U1253" s="124">
        <v>1.631019603202835</v>
      </c>
      <c r="V1253" s="124">
        <v>0.98209852610717785</v>
      </c>
      <c r="W1253" s="46">
        <v>0.13030393285685016</v>
      </c>
    </row>
    <row r="1254" spans="1:23" ht="19">
      <c r="A1254" s="91">
        <v>252</v>
      </c>
      <c r="B1254" s="124">
        <v>0.94980843508172064</v>
      </c>
      <c r="C1254" s="124">
        <v>0.84834758874214922</v>
      </c>
      <c r="D1254" s="124">
        <v>0.49074960767890241</v>
      </c>
      <c r="E1254" s="124">
        <v>0.2088028321949793</v>
      </c>
      <c r="F1254" s="124">
        <v>0.20055608781281342</v>
      </c>
      <c r="G1254" s="124">
        <v>4.8402619193611995E-2</v>
      </c>
      <c r="H1254" s="124">
        <v>7.4107776708629558E-2</v>
      </c>
      <c r="I1254" s="124">
        <v>0.18371227080421804</v>
      </c>
      <c r="J1254" s="124">
        <v>0.55409916467558773</v>
      </c>
      <c r="K1254" s="54">
        <v>0.93052627725940718</v>
      </c>
      <c r="M1254" s="47">
        <v>252</v>
      </c>
      <c r="N1254" s="124" cm="1">
        <f t="array" ref="N1254:W1254">(TRANSPOSE(MMULT(幕後結果!$AB$37:$AK$46, TRANSPOSE(N253:W253))))</f>
        <v>-1.0650427544994792</v>
      </c>
      <c r="O1254" s="124">
        <v>0.23246139147745407</v>
      </c>
      <c r="P1254" s="124">
        <v>9.7555457350274488E-2</v>
      </c>
      <c r="Q1254" s="124">
        <v>1.2397353940916414</v>
      </c>
      <c r="R1254" s="124">
        <v>-0.95471968313837019</v>
      </c>
      <c r="S1254" s="124">
        <v>2.8840651332147678</v>
      </c>
      <c r="T1254" s="124">
        <v>-0.98077695822116751</v>
      </c>
      <c r="U1254" s="124">
        <v>9.2969529990681088E-2</v>
      </c>
      <c r="V1254" s="124">
        <v>-0.41180715253508138</v>
      </c>
      <c r="W1254" s="46">
        <v>0.8200469671669014</v>
      </c>
    </row>
    <row r="1255" spans="1:23" ht="19">
      <c r="A1255" s="91">
        <v>253</v>
      </c>
      <c r="B1255" s="124">
        <v>0.76952884571053826</v>
      </c>
      <c r="C1255" s="124">
        <v>1.9572299962533624E-2</v>
      </c>
      <c r="D1255" s="124">
        <v>0.51265284716865644</v>
      </c>
      <c r="E1255" s="124">
        <v>0.85509607373718777</v>
      </c>
      <c r="F1255" s="124">
        <v>1.2004041604963156E-2</v>
      </c>
      <c r="G1255" s="124">
        <v>0.74719132891655526</v>
      </c>
      <c r="H1255" s="124">
        <v>0.32046738387587159</v>
      </c>
      <c r="I1255" s="124">
        <v>8.7254617289230119E-2</v>
      </c>
      <c r="J1255" s="124">
        <v>0.6674805104173902</v>
      </c>
      <c r="K1255" s="54">
        <v>0.97855782048360784</v>
      </c>
      <c r="M1255" s="47">
        <v>253</v>
      </c>
      <c r="N1255" s="124" cm="1">
        <f t="array" ref="N1255:W1255">(TRANSPOSE(MMULT(幕後結果!$AB$37:$AK$46, TRANSPOSE(N254:W254))))</f>
        <v>-1.0126788078426636</v>
      </c>
      <c r="O1255" s="124">
        <v>-0.28340197692687913</v>
      </c>
      <c r="P1255" s="124">
        <v>-1.1809917791445192</v>
      </c>
      <c r="Q1255" s="124">
        <v>-0.92454428739329519</v>
      </c>
      <c r="R1255" s="124">
        <v>-0.60225922266999565</v>
      </c>
      <c r="S1255" s="124">
        <v>-0.76085046124761035</v>
      </c>
      <c r="T1255" s="124">
        <v>-1.9939029613424308</v>
      </c>
      <c r="U1255" s="124">
        <v>0.73686735042088425</v>
      </c>
      <c r="V1255" s="124">
        <v>-1.5871058671876548</v>
      </c>
      <c r="W1255" s="46">
        <v>-0.61694527301729307</v>
      </c>
    </row>
    <row r="1256" spans="1:23" ht="19">
      <c r="A1256" s="91">
        <v>254</v>
      </c>
      <c r="B1256" s="124">
        <v>0.82579687262551937</v>
      </c>
      <c r="C1256" s="124">
        <v>0.84690976601829959</v>
      </c>
      <c r="D1256" s="124">
        <v>2.2852979701135201E-2</v>
      </c>
      <c r="E1256" s="124">
        <v>0.41948326201674768</v>
      </c>
      <c r="F1256" s="124">
        <v>0.75669302721009579</v>
      </c>
      <c r="G1256" s="124">
        <v>0.82831441111124771</v>
      </c>
      <c r="H1256" s="124">
        <v>0.79697937776563976</v>
      </c>
      <c r="I1256" s="124">
        <v>2.60766937389596E-2</v>
      </c>
      <c r="J1256" s="124">
        <v>0.90934373286375791</v>
      </c>
      <c r="K1256" s="54">
        <v>0.75307314813838122</v>
      </c>
      <c r="M1256" s="47">
        <v>254</v>
      </c>
      <c r="N1256" s="124" cm="1">
        <f t="array" ref="N1256:W1256">(TRANSPOSE(MMULT(幕後結果!$AB$37:$AK$46, TRANSPOSE(N255:W255))))</f>
        <v>-0.3696334029221473</v>
      </c>
      <c r="O1256" s="124">
        <v>0.12219457147049639</v>
      </c>
      <c r="P1256" s="124">
        <v>1.133006451488052</v>
      </c>
      <c r="Q1256" s="124">
        <v>1.7742084380360046</v>
      </c>
      <c r="R1256" s="124">
        <v>-1.2985034527546424</v>
      </c>
      <c r="S1256" s="124">
        <v>1.4736437465951244</v>
      </c>
      <c r="T1256" s="124">
        <v>1.8550107807332683E-2</v>
      </c>
      <c r="U1256" s="124">
        <v>0.64821227579346052</v>
      </c>
      <c r="V1256" s="124">
        <v>8.2093277813027415E-2</v>
      </c>
      <c r="W1256" s="46">
        <v>-0.43446550333908762</v>
      </c>
    </row>
    <row r="1257" spans="1:23" ht="19">
      <c r="A1257" s="91">
        <v>255</v>
      </c>
      <c r="B1257" s="124">
        <v>0.79169504115752343</v>
      </c>
      <c r="C1257" s="124">
        <v>6.6935473710418192E-2</v>
      </c>
      <c r="D1257" s="124">
        <v>0.67287869436229197</v>
      </c>
      <c r="E1257" s="124">
        <v>0.3872959927256876</v>
      </c>
      <c r="F1257" s="124">
        <v>0.16935090970976296</v>
      </c>
      <c r="G1257" s="124">
        <v>0.2502428279921467</v>
      </c>
      <c r="H1257" s="124">
        <v>0.41402442040443299</v>
      </c>
      <c r="I1257" s="124">
        <v>0.98727526322913639</v>
      </c>
      <c r="J1257" s="124">
        <v>7.0739649161070561E-2</v>
      </c>
      <c r="K1257" s="54">
        <v>0.38132495166433933</v>
      </c>
      <c r="M1257" s="47">
        <v>255</v>
      </c>
      <c r="N1257" s="124" cm="1">
        <f t="array" ref="N1257:W1257">(TRANSPOSE(MMULT(幕後結果!$AB$37:$AK$46, TRANSPOSE(N256:W256))))</f>
        <v>0.59910626272716827</v>
      </c>
      <c r="O1257" s="124">
        <v>0.78592186708478373</v>
      </c>
      <c r="P1257" s="124">
        <v>-0.21093928241996629</v>
      </c>
      <c r="Q1257" s="124">
        <v>0.23647448234548707</v>
      </c>
      <c r="R1257" s="124">
        <v>-0.50523777557804217</v>
      </c>
      <c r="S1257" s="124">
        <v>0.58106476523770656</v>
      </c>
      <c r="T1257" s="124">
        <v>-1.8054659391397705</v>
      </c>
      <c r="U1257" s="124">
        <v>-0.6579058815276414</v>
      </c>
      <c r="V1257" s="124">
        <v>6.5078815171972837E-2</v>
      </c>
      <c r="W1257" s="46">
        <v>-0.60374498578884994</v>
      </c>
    </row>
    <row r="1258" spans="1:23" ht="19">
      <c r="A1258" s="91">
        <v>256</v>
      </c>
      <c r="B1258" s="124">
        <v>0.86077911554299669</v>
      </c>
      <c r="C1258" s="124">
        <v>0.75671813910147256</v>
      </c>
      <c r="D1258" s="124">
        <v>0.61280399915251693</v>
      </c>
      <c r="E1258" s="124">
        <v>0.74019658346824557</v>
      </c>
      <c r="F1258" s="124">
        <v>0.46926196008476029</v>
      </c>
      <c r="G1258" s="124">
        <v>0.87378473840647719</v>
      </c>
      <c r="H1258" s="124">
        <v>3.0743835101495476E-2</v>
      </c>
      <c r="I1258" s="124">
        <v>0.78799730477916308</v>
      </c>
      <c r="J1258" s="124">
        <v>0.24315685836148426</v>
      </c>
      <c r="K1258" s="54">
        <v>0.92614414705226533</v>
      </c>
      <c r="M1258" s="47">
        <v>256</v>
      </c>
      <c r="N1258" s="124" cm="1">
        <f t="array" ref="N1258:W1258">(TRANSPOSE(MMULT(幕後結果!$AB$37:$AK$46, TRANSPOSE(N257:W257))))</f>
        <v>0.47442682658938107</v>
      </c>
      <c r="O1258" s="124">
        <v>0.71663406300560617</v>
      </c>
      <c r="P1258" s="124">
        <v>0.56893898247555474</v>
      </c>
      <c r="Q1258" s="124">
        <v>-0.27458616950018677</v>
      </c>
      <c r="R1258" s="124">
        <v>0.79657207733191304</v>
      </c>
      <c r="S1258" s="124">
        <v>0.54782201230114302</v>
      </c>
      <c r="T1258" s="124">
        <v>0.31530936271227233</v>
      </c>
      <c r="U1258" s="124">
        <v>-6.7040900055188368E-2</v>
      </c>
      <c r="V1258" s="124">
        <v>-8.5142379307769356E-3</v>
      </c>
      <c r="W1258" s="46">
        <v>-5.0196747117435492E-2</v>
      </c>
    </row>
    <row r="1259" spans="1:23" ht="19">
      <c r="A1259" s="91">
        <v>257</v>
      </c>
      <c r="B1259" s="124">
        <v>3.2690027574865832E-2</v>
      </c>
      <c r="C1259" s="124">
        <v>0.64914310745961235</v>
      </c>
      <c r="D1259" s="124">
        <v>0.77657314928704269</v>
      </c>
      <c r="E1259" s="124">
        <v>0.13304535569785259</v>
      </c>
      <c r="F1259" s="124">
        <v>0.61915184507467869</v>
      </c>
      <c r="G1259" s="124">
        <v>0.80233205548515385</v>
      </c>
      <c r="H1259" s="124">
        <v>0.9930111836985358</v>
      </c>
      <c r="I1259" s="124">
        <v>0.75549614980714574</v>
      </c>
      <c r="J1259" s="124">
        <v>0.97969746244023681</v>
      </c>
      <c r="K1259" s="54">
        <v>2.2179738406238547E-2</v>
      </c>
      <c r="M1259" s="47">
        <v>257</v>
      </c>
      <c r="N1259" s="124" cm="1">
        <f t="array" ref="N1259:W1259">(TRANSPOSE(MMULT(幕後結果!$AB$37:$AK$46, TRANSPOSE(N258:W258))))</f>
        <v>-0.62864862408189104</v>
      </c>
      <c r="O1259" s="124">
        <v>-0.13527711267095771</v>
      </c>
      <c r="P1259" s="124">
        <v>1.202345497900319</v>
      </c>
      <c r="Q1259" s="124">
        <v>0.20241673259385012</v>
      </c>
      <c r="R1259" s="124">
        <v>-1.2059182350352806</v>
      </c>
      <c r="S1259" s="124">
        <v>1.2913630648681411</v>
      </c>
      <c r="T1259" s="124">
        <v>-0.99814684152766686</v>
      </c>
      <c r="U1259" s="124">
        <v>-1.5059186583739477</v>
      </c>
      <c r="V1259" s="124">
        <v>0.37215143672730111</v>
      </c>
      <c r="W1259" s="46">
        <v>-0.85400323899025909</v>
      </c>
    </row>
    <row r="1260" spans="1:23" ht="19">
      <c r="A1260" s="91">
        <v>258</v>
      </c>
      <c r="B1260" s="124">
        <v>0.29919581793869265</v>
      </c>
      <c r="C1260" s="124">
        <v>3.2899844790782451E-2</v>
      </c>
      <c r="D1260" s="124">
        <v>0.75250811348510682</v>
      </c>
      <c r="E1260" s="124">
        <v>0.88765102068252011</v>
      </c>
      <c r="F1260" s="124">
        <v>0.93037423843009615</v>
      </c>
      <c r="G1260" s="124">
        <v>0.65797637096467287</v>
      </c>
      <c r="H1260" s="124">
        <v>0.13932622538724471</v>
      </c>
      <c r="I1260" s="124">
        <v>0.9592171545321666</v>
      </c>
      <c r="J1260" s="124">
        <v>0.91873152775524081</v>
      </c>
      <c r="K1260" s="54">
        <v>0.2896480120182674</v>
      </c>
      <c r="M1260" s="47">
        <v>258</v>
      </c>
      <c r="N1260" s="124" cm="1">
        <f t="array" ref="N1260:W1260">(TRANSPOSE(MMULT(幕後結果!$AB$37:$AK$46, TRANSPOSE(N259:W259))))</f>
        <v>0.21654769920433287</v>
      </c>
      <c r="O1260" s="124">
        <v>-0.36329511226154892</v>
      </c>
      <c r="P1260" s="124">
        <v>-0.42442665499955462</v>
      </c>
      <c r="Q1260" s="124">
        <v>-1.0090562583420475</v>
      </c>
      <c r="R1260" s="124">
        <v>0.75439098541793592</v>
      </c>
      <c r="S1260" s="124">
        <v>-0.21652861721191363</v>
      </c>
      <c r="T1260" s="124">
        <v>0.72394353231311914</v>
      </c>
      <c r="U1260" s="124">
        <v>0.7303027484424367</v>
      </c>
      <c r="V1260" s="124">
        <v>0.2153200727186356</v>
      </c>
      <c r="W1260" s="46">
        <v>0.60784366761235753</v>
      </c>
    </row>
    <row r="1261" spans="1:23" ht="19">
      <c r="A1261" s="91">
        <v>259</v>
      </c>
      <c r="B1261" s="124">
        <v>0.88351938320188594</v>
      </c>
      <c r="C1261" s="124">
        <v>0.33856430463405385</v>
      </c>
      <c r="D1261" s="124">
        <v>0.32035760961466608</v>
      </c>
      <c r="E1261" s="124">
        <v>0.54733896623777856</v>
      </c>
      <c r="F1261" s="124">
        <v>0.29918323089741317</v>
      </c>
      <c r="G1261" s="124">
        <v>0.35249402865614576</v>
      </c>
      <c r="H1261" s="124">
        <v>0.96936787557074022</v>
      </c>
      <c r="I1261" s="124">
        <v>0.93319885002276459</v>
      </c>
      <c r="J1261" s="124">
        <v>0.35862845283744971</v>
      </c>
      <c r="K1261" s="54">
        <v>0.74106715516489374</v>
      </c>
      <c r="M1261" s="47">
        <v>259</v>
      </c>
      <c r="N1261" s="124" cm="1">
        <f t="array" ref="N1261:W1261">(TRANSPOSE(MMULT(幕後結果!$AB$37:$AK$46, TRANSPOSE(N260:W260))))</f>
        <v>-0.46516566035921092</v>
      </c>
      <c r="O1261" s="124">
        <v>-0.39917716163109607</v>
      </c>
      <c r="P1261" s="124">
        <v>0.82045262519686757</v>
      </c>
      <c r="Q1261" s="124">
        <v>1.2733672108801823</v>
      </c>
      <c r="R1261" s="124">
        <v>0.97713072231242859</v>
      </c>
      <c r="S1261" s="124">
        <v>0.55381475780662248</v>
      </c>
      <c r="T1261" s="124">
        <v>0.76920387348869579</v>
      </c>
      <c r="U1261" s="124">
        <v>-0.5280257153514919</v>
      </c>
      <c r="V1261" s="124">
        <v>0.1511662849757994</v>
      </c>
      <c r="W1261" s="46">
        <v>3.0695710183889682E-2</v>
      </c>
    </row>
    <row r="1262" spans="1:23" ht="19">
      <c r="A1262" s="91">
        <v>260</v>
      </c>
      <c r="B1262" s="124">
        <v>3.0338134947810014E-2</v>
      </c>
      <c r="C1262" s="124">
        <v>0.62357549326762407</v>
      </c>
      <c r="D1262" s="124">
        <v>0.21399988888915189</v>
      </c>
      <c r="E1262" s="124">
        <v>0.10209991730535251</v>
      </c>
      <c r="F1262" s="124">
        <v>0.2813095839278188</v>
      </c>
      <c r="G1262" s="124">
        <v>0.45609959658907817</v>
      </c>
      <c r="H1262" s="124">
        <v>0.51541006171746528</v>
      </c>
      <c r="I1262" s="124">
        <v>0.65072573991595828</v>
      </c>
      <c r="J1262" s="124">
        <v>0.62423180122581834</v>
      </c>
      <c r="K1262" s="54">
        <v>0.11463696526645939</v>
      </c>
      <c r="M1262" s="47">
        <v>260</v>
      </c>
      <c r="N1262" s="124" cm="1">
        <f t="array" ref="N1262:W1262">(TRANSPOSE(MMULT(幕後結果!$AB$37:$AK$46, TRANSPOSE(N261:W261))))</f>
        <v>-0.47828836990515405</v>
      </c>
      <c r="O1262" s="124">
        <v>-0.26488430828540027</v>
      </c>
      <c r="P1262" s="124">
        <v>1.0316920603494646</v>
      </c>
      <c r="Q1262" s="124">
        <v>0.56347971778116202</v>
      </c>
      <c r="R1262" s="124">
        <v>0.19511077252820741</v>
      </c>
      <c r="S1262" s="124">
        <v>0.28568616510984141</v>
      </c>
      <c r="T1262" s="124">
        <v>0.20499949188729466</v>
      </c>
      <c r="U1262" s="124">
        <v>1.2124504484906049</v>
      </c>
      <c r="V1262" s="124">
        <v>1.0794622064162067</v>
      </c>
      <c r="W1262" s="46">
        <v>-0.53845654542615662</v>
      </c>
    </row>
    <row r="1263" spans="1:23" ht="19">
      <c r="A1263" s="91">
        <v>261</v>
      </c>
      <c r="B1263" s="124">
        <v>0.31824011214929282</v>
      </c>
      <c r="C1263" s="124">
        <v>0.95880403491647614</v>
      </c>
      <c r="D1263" s="124">
        <v>0.85286837940875571</v>
      </c>
      <c r="E1263" s="124">
        <v>0.66701433974158619</v>
      </c>
      <c r="F1263" s="124">
        <v>0.56569286588552292</v>
      </c>
      <c r="G1263" s="124">
        <v>0.1769796180376344</v>
      </c>
      <c r="H1263" s="124">
        <v>0.45990142857678262</v>
      </c>
      <c r="I1263" s="124">
        <v>8.0881347320161723E-2</v>
      </c>
      <c r="J1263" s="124">
        <v>0.20499037024006461</v>
      </c>
      <c r="K1263" s="54">
        <v>0.74308825274416068</v>
      </c>
      <c r="M1263" s="47">
        <v>261</v>
      </c>
      <c r="N1263" s="124" cm="1">
        <f t="array" ref="N1263:W1263">(TRANSPOSE(MMULT(幕後結果!$AB$37:$AK$46, TRANSPOSE(N262:W262))))</f>
        <v>0.17484630418427902</v>
      </c>
      <c r="O1263" s="124">
        <v>-0.49686413230713089</v>
      </c>
      <c r="P1263" s="124">
        <v>-0.80194596793051043</v>
      </c>
      <c r="Q1263" s="124">
        <v>-1.9219911274370098</v>
      </c>
      <c r="R1263" s="124">
        <v>-1.2922000052685001</v>
      </c>
      <c r="S1263" s="124">
        <v>-0.53949304182970992</v>
      </c>
      <c r="T1263" s="124">
        <v>-1.1555831715178839</v>
      </c>
      <c r="U1263" s="124">
        <v>-0.42126157058714914</v>
      </c>
      <c r="V1263" s="124">
        <v>-0.41691485394862182</v>
      </c>
      <c r="W1263" s="46">
        <v>-1.0960372136858827</v>
      </c>
    </row>
    <row r="1264" spans="1:23" ht="19">
      <c r="A1264" s="91">
        <v>262</v>
      </c>
      <c r="B1264" s="124">
        <v>0.89178791379869549</v>
      </c>
      <c r="C1264" s="124">
        <v>0.45461804219661173</v>
      </c>
      <c r="D1264" s="124">
        <v>0.24692903966260427</v>
      </c>
      <c r="E1264" s="124">
        <v>0.49405057212117809</v>
      </c>
      <c r="F1264" s="124">
        <v>2.5063275692095432E-2</v>
      </c>
      <c r="G1264" s="124">
        <v>0.11994559356119905</v>
      </c>
      <c r="H1264" s="124">
        <v>0.90477774794329013</v>
      </c>
      <c r="I1264" s="124">
        <v>0.95208629728746641</v>
      </c>
      <c r="J1264" s="124">
        <v>0.66990914330620654</v>
      </c>
      <c r="K1264" s="54">
        <v>0.22453569886751268</v>
      </c>
      <c r="M1264" s="47">
        <v>262</v>
      </c>
      <c r="N1264" s="124" cm="1">
        <f t="array" ref="N1264:W1264">(TRANSPOSE(MMULT(幕後結果!$AB$37:$AK$46, TRANSPOSE(N263:W263))))</f>
        <v>-6.8371400351347922E-2</v>
      </c>
      <c r="O1264" s="124">
        <v>-1.1972735538398933</v>
      </c>
      <c r="P1264" s="124">
        <v>0.34222202797964468</v>
      </c>
      <c r="Q1264" s="124">
        <v>-1.5595034164260624</v>
      </c>
      <c r="R1264" s="124">
        <v>0.61780851290393635</v>
      </c>
      <c r="S1264" s="124">
        <v>-1.5015867428451772</v>
      </c>
      <c r="T1264" s="124">
        <v>1.1348547578324248</v>
      </c>
      <c r="U1264" s="124">
        <v>-0.37975336727829123</v>
      </c>
      <c r="V1264" s="124">
        <v>0.90864596533512221</v>
      </c>
      <c r="W1264" s="46">
        <v>0.63112862334490638</v>
      </c>
    </row>
    <row r="1265" spans="1:23" ht="19">
      <c r="A1265" s="91">
        <v>263</v>
      </c>
      <c r="B1265" s="124">
        <v>0.82891290979711041</v>
      </c>
      <c r="C1265" s="124">
        <v>0.68981213234377448</v>
      </c>
      <c r="D1265" s="124">
        <v>0.82950023543179685</v>
      </c>
      <c r="E1265" s="124">
        <v>1.8260584803314384E-2</v>
      </c>
      <c r="F1265" s="124">
        <v>0.16584212797181896</v>
      </c>
      <c r="G1265" s="124">
        <v>1.5417523581880754E-2</v>
      </c>
      <c r="H1265" s="124">
        <v>0.48299340191309414</v>
      </c>
      <c r="I1265" s="124">
        <v>0.47167152548618452</v>
      </c>
      <c r="J1265" s="124">
        <v>0.5245123584593161</v>
      </c>
      <c r="K1265" s="54">
        <v>8.4103602234202324E-3</v>
      </c>
      <c r="M1265" s="47">
        <v>263</v>
      </c>
      <c r="N1265" s="124" cm="1">
        <f t="array" ref="N1265:W1265">(TRANSPOSE(MMULT(幕後結果!$AB$37:$AK$46, TRANSPOSE(N264:W264))))</f>
        <v>-0.63344542151366245</v>
      </c>
      <c r="O1265" s="124">
        <v>-0.50682470716076422</v>
      </c>
      <c r="P1265" s="124">
        <v>1.2761591827355621</v>
      </c>
      <c r="Q1265" s="124">
        <v>0.8718173763743412</v>
      </c>
      <c r="R1265" s="124">
        <v>-9.2959222863049251E-2</v>
      </c>
      <c r="S1265" s="124">
        <v>1.1210998188602084</v>
      </c>
      <c r="T1265" s="124">
        <v>0.92689357356284185</v>
      </c>
      <c r="U1265" s="124">
        <v>-0.33096154415815954</v>
      </c>
      <c r="V1265" s="124">
        <v>-0.60836010675493846</v>
      </c>
      <c r="W1265" s="46">
        <v>-0.7835247003414787</v>
      </c>
    </row>
    <row r="1266" spans="1:23" ht="19">
      <c r="A1266" s="91">
        <v>264</v>
      </c>
      <c r="B1266" s="124">
        <v>0.43559014904774496</v>
      </c>
      <c r="C1266" s="124">
        <v>0.83932601517524374</v>
      </c>
      <c r="D1266" s="124">
        <v>0.67875266479847807</v>
      </c>
      <c r="E1266" s="124">
        <v>0.35329388238363446</v>
      </c>
      <c r="F1266" s="124">
        <v>0.79657305350231988</v>
      </c>
      <c r="G1266" s="124">
        <v>0.3920672905070075</v>
      </c>
      <c r="H1266" s="124">
        <v>0.26169300197520329</v>
      </c>
      <c r="I1266" s="124">
        <v>0.2866754220064287</v>
      </c>
      <c r="J1266" s="124">
        <v>0.60172988274343431</v>
      </c>
      <c r="K1266" s="54">
        <v>0.10453678527534738</v>
      </c>
      <c r="M1266" s="47">
        <v>264</v>
      </c>
      <c r="N1266" s="124" cm="1">
        <f t="array" ref="N1266:W1266">(TRANSPOSE(MMULT(幕後結果!$AB$37:$AK$46, TRANSPOSE(N265:W265))))</f>
        <v>-0.34240670093355885</v>
      </c>
      <c r="O1266" s="124">
        <v>1.3087217686298911</v>
      </c>
      <c r="P1266" s="124">
        <v>-1.41684373684029</v>
      </c>
      <c r="Q1266" s="124">
        <v>0.40723259100604031</v>
      </c>
      <c r="R1266" s="124">
        <v>0.4923139372250589</v>
      </c>
      <c r="S1266" s="124">
        <v>0.38115288470958558</v>
      </c>
      <c r="T1266" s="124">
        <v>-0.39293085720499543</v>
      </c>
      <c r="U1266" s="124">
        <v>-5.5415294552276742E-2</v>
      </c>
      <c r="V1266" s="124">
        <v>0.47026624366919373</v>
      </c>
      <c r="W1266" s="46">
        <v>0.27601562342413194</v>
      </c>
    </row>
    <row r="1267" spans="1:23" ht="19">
      <c r="A1267" s="91">
        <v>265</v>
      </c>
      <c r="B1267" s="124">
        <v>0.93917501610009579</v>
      </c>
      <c r="C1267" s="124">
        <v>0.79805251498376339</v>
      </c>
      <c r="D1267" s="124">
        <v>0.15207680606594232</v>
      </c>
      <c r="E1267" s="124">
        <v>2.5075581565435323E-2</v>
      </c>
      <c r="F1267" s="124">
        <v>0.30870689284948871</v>
      </c>
      <c r="G1267" s="124">
        <v>0.1965475423401688</v>
      </c>
      <c r="H1267" s="124">
        <v>0.65731692425682464</v>
      </c>
      <c r="I1267" s="124">
        <v>6.2420042538220644E-2</v>
      </c>
      <c r="J1267" s="124">
        <v>0.11339792914156765</v>
      </c>
      <c r="K1267" s="54">
        <v>3.1683810802495049E-2</v>
      </c>
      <c r="M1267" s="47">
        <v>265</v>
      </c>
      <c r="N1267" s="124" cm="1">
        <f t="array" ref="N1267:W1267">(TRANSPOSE(MMULT(幕後結果!$AB$37:$AK$46, TRANSPOSE(N266:W266))))</f>
        <v>-0.7099148388358163</v>
      </c>
      <c r="O1267" s="124">
        <v>0.36804365325523375</v>
      </c>
      <c r="P1267" s="124">
        <v>-0.16915839256171417</v>
      </c>
      <c r="Q1267" s="124">
        <v>-1.3351276431791432</v>
      </c>
      <c r="R1267" s="124">
        <v>-1.4909595139059209</v>
      </c>
      <c r="S1267" s="124">
        <v>-0.77430501666170237</v>
      </c>
      <c r="T1267" s="124">
        <v>-0.38360708338196153</v>
      </c>
      <c r="U1267" s="124">
        <v>-1.889532173048563</v>
      </c>
      <c r="V1267" s="124">
        <v>-0.49682792774348694</v>
      </c>
      <c r="W1267" s="46">
        <v>-0.55846288705769609</v>
      </c>
    </row>
    <row r="1268" spans="1:23" ht="19">
      <c r="A1268" s="91">
        <v>266</v>
      </c>
      <c r="B1268" s="124">
        <v>0.28714344163626682</v>
      </c>
      <c r="C1268" s="124">
        <v>0.66870445294254899</v>
      </c>
      <c r="D1268" s="124">
        <v>0.57758027248826749</v>
      </c>
      <c r="E1268" s="124">
        <v>0.41888110792933952</v>
      </c>
      <c r="F1268" s="124">
        <v>0.78728103554421502</v>
      </c>
      <c r="G1268" s="124">
        <v>0.2506460957451373</v>
      </c>
      <c r="H1268" s="124">
        <v>0.87741918990427181</v>
      </c>
      <c r="I1268" s="124">
        <v>0.37554737951789896</v>
      </c>
      <c r="J1268" s="124">
        <v>0.9601067173113973</v>
      </c>
      <c r="K1268" s="54">
        <v>0.79474063519092875</v>
      </c>
      <c r="M1268" s="47">
        <v>266</v>
      </c>
      <c r="N1268" s="124" cm="1">
        <f t="array" ref="N1268:W1268">(TRANSPOSE(MMULT(幕後結果!$AB$37:$AK$46, TRANSPOSE(N267:W267))))</f>
        <v>-0.37538210392757471</v>
      </c>
      <c r="O1268" s="124">
        <v>0.5135244548968787</v>
      </c>
      <c r="P1268" s="124">
        <v>0.78136886301515374</v>
      </c>
      <c r="Q1268" s="124">
        <v>0.12291441545489584</v>
      </c>
      <c r="R1268" s="124">
        <v>0.8572371889097119</v>
      </c>
      <c r="S1268" s="124">
        <v>-7.4382722982892779E-2</v>
      </c>
      <c r="T1268" s="124">
        <v>0.37294576067503027</v>
      </c>
      <c r="U1268" s="124">
        <v>-0.37445837514059838</v>
      </c>
      <c r="V1268" s="124">
        <v>0.46132629033449235</v>
      </c>
      <c r="W1268" s="46">
        <v>-0.30245859932433272</v>
      </c>
    </row>
    <row r="1269" spans="1:23" ht="19">
      <c r="A1269" s="91">
        <v>267</v>
      </c>
      <c r="B1269" s="124">
        <v>0.57061968947107666</v>
      </c>
      <c r="C1269" s="124">
        <v>0.63714819449079174</v>
      </c>
      <c r="D1269" s="124">
        <v>0.24243083699673318</v>
      </c>
      <c r="E1269" s="124">
        <v>0.43803396269370776</v>
      </c>
      <c r="F1269" s="124">
        <v>0.59149199350491788</v>
      </c>
      <c r="G1269" s="124">
        <v>0.84552590103391378</v>
      </c>
      <c r="H1269" s="124">
        <v>0.51001217134749255</v>
      </c>
      <c r="I1269" s="124">
        <v>0.96807548001959098</v>
      </c>
      <c r="J1269" s="124">
        <v>0.70964747148991836</v>
      </c>
      <c r="K1269" s="54">
        <v>0.30708065851010447</v>
      </c>
      <c r="M1269" s="47">
        <v>267</v>
      </c>
      <c r="N1269" s="124" cm="1">
        <f t="array" ref="N1269:W1269">(TRANSPOSE(MMULT(幕後結果!$AB$37:$AK$46, TRANSPOSE(N268:W268))))</f>
        <v>1.150318744263503</v>
      </c>
      <c r="O1269" s="124">
        <v>-0.17580669378095232</v>
      </c>
      <c r="P1269" s="124">
        <v>1.8923353541712844</v>
      </c>
      <c r="Q1269" s="124">
        <v>0.92461147696400214</v>
      </c>
      <c r="R1269" s="124">
        <v>-0.65225262213735635</v>
      </c>
      <c r="S1269" s="124">
        <v>1.1031028344346911</v>
      </c>
      <c r="T1269" s="124">
        <v>-1.2741164006391827</v>
      </c>
      <c r="U1269" s="124">
        <v>0.83789213118679329</v>
      </c>
      <c r="V1269" s="124">
        <v>-0.4695634473865955</v>
      </c>
      <c r="W1269" s="46">
        <v>0.68585315755552601</v>
      </c>
    </row>
    <row r="1270" spans="1:23" ht="19">
      <c r="A1270" s="91">
        <v>268</v>
      </c>
      <c r="B1270" s="124">
        <v>0.37555190969924013</v>
      </c>
      <c r="C1270" s="124">
        <v>0.89071538844085318</v>
      </c>
      <c r="D1270" s="124">
        <v>0.54405183665306978</v>
      </c>
      <c r="E1270" s="124">
        <v>0.74006543926151758</v>
      </c>
      <c r="F1270" s="124">
        <v>0.8078224143605619</v>
      </c>
      <c r="G1270" s="124">
        <v>0.19839848111341252</v>
      </c>
      <c r="H1270" s="124">
        <v>8.8949499704549018E-2</v>
      </c>
      <c r="I1270" s="124">
        <v>0.96129759760845968</v>
      </c>
      <c r="J1270" s="124">
        <v>0.60025738765145831</v>
      </c>
      <c r="K1270" s="54">
        <v>0.2538758213732113</v>
      </c>
      <c r="M1270" s="47">
        <v>268</v>
      </c>
      <c r="N1270" s="124" cm="1">
        <f t="array" ref="N1270:W1270">(TRANSPOSE(MMULT(幕後結果!$AB$37:$AK$46, TRANSPOSE(N269:W269))))</f>
        <v>0.74111224535639764</v>
      </c>
      <c r="O1270" s="124">
        <v>1.3534464853208161</v>
      </c>
      <c r="P1270" s="124">
        <v>0.17807744205885359</v>
      </c>
      <c r="Q1270" s="124">
        <v>0.26189875587663347</v>
      </c>
      <c r="R1270" s="124">
        <v>-0.46262198393285381</v>
      </c>
      <c r="S1270" s="124">
        <v>0.19040837212004794</v>
      </c>
      <c r="T1270" s="124">
        <v>0.29833620571532815</v>
      </c>
      <c r="U1270" s="124">
        <v>-0.76191614567413013</v>
      </c>
      <c r="V1270" s="124">
        <v>-0.93248081488393231</v>
      </c>
      <c r="W1270" s="46">
        <v>-7.732407884016898E-2</v>
      </c>
    </row>
    <row r="1271" spans="1:23" ht="19">
      <c r="A1271" s="91">
        <v>269</v>
      </c>
      <c r="B1271" s="124">
        <v>4.5481760487848355E-2</v>
      </c>
      <c r="C1271" s="124">
        <v>0.32120374904698967</v>
      </c>
      <c r="D1271" s="124">
        <v>0.16564026911299878</v>
      </c>
      <c r="E1271" s="124">
        <v>0.973543117805586</v>
      </c>
      <c r="F1271" s="124">
        <v>0.71976104551365561</v>
      </c>
      <c r="G1271" s="124">
        <v>0.52109851462703616</v>
      </c>
      <c r="H1271" s="124">
        <v>0.22471468822681562</v>
      </c>
      <c r="I1271" s="124">
        <v>0.27389909885821662</v>
      </c>
      <c r="J1271" s="124">
        <v>0.41457184540554648</v>
      </c>
      <c r="K1271" s="54">
        <v>0.95207217545962375</v>
      </c>
      <c r="M1271" s="47">
        <v>269</v>
      </c>
      <c r="N1271" s="124" cm="1">
        <f t="array" ref="N1271:W1271">(TRANSPOSE(MMULT(幕後結果!$AB$37:$AK$46, TRANSPOSE(N270:W270))))</f>
        <v>-9.2333338786039498E-2</v>
      </c>
      <c r="O1271" s="124">
        <v>0.82574584411113816</v>
      </c>
      <c r="P1271" s="124">
        <v>0.48047922417986821</v>
      </c>
      <c r="Q1271" s="124">
        <v>0.78494114704240259</v>
      </c>
      <c r="R1271" s="124">
        <v>1.0230234581323301</v>
      </c>
      <c r="S1271" s="124">
        <v>-0.68292896782626611</v>
      </c>
      <c r="T1271" s="124">
        <v>-0.51691416833464832</v>
      </c>
      <c r="U1271" s="124">
        <v>1.6068509102488364</v>
      </c>
      <c r="V1271" s="124">
        <v>1.5106420515133616</v>
      </c>
      <c r="W1271" s="46">
        <v>-0.73803480718372882</v>
      </c>
    </row>
    <row r="1272" spans="1:23" ht="19">
      <c r="A1272" s="91">
        <v>270</v>
      </c>
      <c r="B1272" s="124">
        <v>0.4771574879018663</v>
      </c>
      <c r="C1272" s="124">
        <v>2.0560198497451054E-2</v>
      </c>
      <c r="D1272" s="124">
        <v>0.56101731402170474</v>
      </c>
      <c r="E1272" s="124">
        <v>0.76566961342586337</v>
      </c>
      <c r="F1272" s="124">
        <v>0.65095369835679007</v>
      </c>
      <c r="G1272" s="124">
        <v>0.24877722860349927</v>
      </c>
      <c r="H1272" s="124">
        <v>5.1140869615726281E-2</v>
      </c>
      <c r="I1272" s="124">
        <v>0.38074276859896727</v>
      </c>
      <c r="J1272" s="124">
        <v>5.8761146942497344E-2</v>
      </c>
      <c r="K1272" s="54">
        <v>0.64853833661440552</v>
      </c>
      <c r="M1272" s="47">
        <v>270</v>
      </c>
      <c r="N1272" s="124" cm="1">
        <f t="array" ref="N1272:W1272">(TRANSPOSE(MMULT(幕後結果!$AB$37:$AK$46, TRANSPOSE(N271:W271))))</f>
        <v>-1.1749404662375222</v>
      </c>
      <c r="O1272" s="124">
        <v>0.9612508328115108</v>
      </c>
      <c r="P1272" s="124">
        <v>-0.52724424360687361</v>
      </c>
      <c r="Q1272" s="124">
        <v>-4.70909064946234E-2</v>
      </c>
      <c r="R1272" s="124">
        <v>-0.6847432409201879</v>
      </c>
      <c r="S1272" s="124">
        <v>-0.66688894230149254</v>
      </c>
      <c r="T1272" s="124">
        <v>-0.25071816923218637</v>
      </c>
      <c r="U1272" s="124">
        <v>0.1022059408046927</v>
      </c>
      <c r="V1272" s="124">
        <v>1.7384655703857739</v>
      </c>
      <c r="W1272" s="46">
        <v>-5.981231326781189E-2</v>
      </c>
    </row>
    <row r="1273" spans="1:23" ht="19">
      <c r="A1273" s="91">
        <v>271</v>
      </c>
      <c r="B1273" s="124">
        <v>0.66222543922349919</v>
      </c>
      <c r="C1273" s="124">
        <v>0.83101298494839604</v>
      </c>
      <c r="D1273" s="124">
        <v>0.26765666682618328</v>
      </c>
      <c r="E1273" s="124">
        <v>0.71080338556840861</v>
      </c>
      <c r="F1273" s="124">
        <v>0.39229330195112255</v>
      </c>
      <c r="G1273" s="124">
        <v>0.27402031617903622</v>
      </c>
      <c r="H1273" s="124">
        <v>0.19130655606276847</v>
      </c>
      <c r="I1273" s="124">
        <v>0.25531275431979283</v>
      </c>
      <c r="J1273" s="124">
        <v>0.62504989430503044</v>
      </c>
      <c r="K1273" s="54">
        <v>0.72489897271711667</v>
      </c>
      <c r="M1273" s="47">
        <v>271</v>
      </c>
      <c r="N1273" s="124" cm="1">
        <f t="array" ref="N1273:W1273">(TRANSPOSE(MMULT(幕後結果!$AB$37:$AK$46, TRANSPOSE(N272:W272))))</f>
        <v>0.56410439645326538</v>
      </c>
      <c r="O1273" s="124">
        <v>2.2908433196285087</v>
      </c>
      <c r="P1273" s="124">
        <v>0.89566881105864715</v>
      </c>
      <c r="Q1273" s="124">
        <v>0.31255837845770595</v>
      </c>
      <c r="R1273" s="124">
        <v>0.78846671482358222</v>
      </c>
      <c r="S1273" s="124">
        <v>-0.61832792489442223</v>
      </c>
      <c r="T1273" s="124">
        <v>-1.0360548567232546</v>
      </c>
      <c r="U1273" s="124">
        <v>-0.31273039063594088</v>
      </c>
      <c r="V1273" s="124">
        <v>0.19024860370163243</v>
      </c>
      <c r="W1273" s="46">
        <v>0.31757141565007635</v>
      </c>
    </row>
    <row r="1274" spans="1:23" ht="19">
      <c r="A1274" s="91">
        <v>272</v>
      </c>
      <c r="B1274" s="124">
        <v>9.9219137426069803E-3</v>
      </c>
      <c r="C1274" s="124">
        <v>0.50894185827897198</v>
      </c>
      <c r="D1274" s="124">
        <v>0.49170069615951273</v>
      </c>
      <c r="E1274" s="124">
        <v>6.2941926072343612E-2</v>
      </c>
      <c r="F1274" s="124">
        <v>0.56002922417534551</v>
      </c>
      <c r="G1274" s="124">
        <v>0.7318923660560217</v>
      </c>
      <c r="H1274" s="124">
        <v>0.6421833834638917</v>
      </c>
      <c r="I1274" s="124">
        <v>0.98545857246411295</v>
      </c>
      <c r="J1274" s="124">
        <v>0.71278603319846345</v>
      </c>
      <c r="K1274" s="54">
        <v>0.40515361591646037</v>
      </c>
      <c r="M1274" s="47">
        <v>272</v>
      </c>
      <c r="N1274" s="124" cm="1">
        <f t="array" ref="N1274:W1274">(TRANSPOSE(MMULT(幕後結果!$AB$37:$AK$46, TRANSPOSE(N273:W273))))</f>
        <v>0.35590360990462677</v>
      </c>
      <c r="O1274" s="124">
        <v>0.78832138129343121</v>
      </c>
      <c r="P1274" s="124">
        <v>0.61556958003098927</v>
      </c>
      <c r="Q1274" s="124">
        <v>0.2828443943141738</v>
      </c>
      <c r="R1274" s="124">
        <v>1.0364183293859395</v>
      </c>
      <c r="S1274" s="124">
        <v>0.43197252155411409</v>
      </c>
      <c r="T1274" s="124">
        <v>0.76961069625471534</v>
      </c>
      <c r="U1274" s="124">
        <v>6.1824507574417181E-2</v>
      </c>
      <c r="V1274" s="124">
        <v>1.4684636988041393</v>
      </c>
      <c r="W1274" s="46">
        <v>0.10077266425790066</v>
      </c>
    </row>
    <row r="1275" spans="1:23" ht="19">
      <c r="A1275" s="91">
        <v>273</v>
      </c>
      <c r="B1275" s="124">
        <v>0.27230215413694681</v>
      </c>
      <c r="C1275" s="124">
        <v>0.96864219001848162</v>
      </c>
      <c r="D1275" s="124">
        <v>0.42984096359563484</v>
      </c>
      <c r="E1275" s="124">
        <v>0.559189104703401</v>
      </c>
      <c r="F1275" s="124">
        <v>0.61857400399647933</v>
      </c>
      <c r="G1275" s="124">
        <v>0.99123803105591035</v>
      </c>
      <c r="H1275" s="124">
        <v>0.65858887027610513</v>
      </c>
      <c r="I1275" s="124">
        <v>0.53136817758473454</v>
      </c>
      <c r="J1275" s="124">
        <v>0.11505913360044384</v>
      </c>
      <c r="K1275" s="54">
        <v>5.6587060767801622E-2</v>
      </c>
      <c r="M1275" s="47">
        <v>273</v>
      </c>
      <c r="N1275" s="124" cm="1">
        <f t="array" ref="N1275:W1275">(TRANSPOSE(MMULT(幕後結果!$AB$37:$AK$46, TRANSPOSE(N274:W274))))</f>
        <v>-0.31408393780092331</v>
      </c>
      <c r="O1275" s="124">
        <v>0.10378099402459548</v>
      </c>
      <c r="P1275" s="124">
        <v>0.63398780247308228</v>
      </c>
      <c r="Q1275" s="124">
        <v>-0.21209624370169233</v>
      </c>
      <c r="R1275" s="124">
        <v>-1.3761484747036379</v>
      </c>
      <c r="S1275" s="124">
        <v>0.27509490156674221</v>
      </c>
      <c r="T1275" s="124">
        <v>-2.1598861718614319</v>
      </c>
      <c r="U1275" s="124">
        <v>-0.22339955319683072</v>
      </c>
      <c r="V1275" s="124">
        <v>-0.12140633882630408</v>
      </c>
      <c r="W1275" s="46">
        <v>0.59048642802916784</v>
      </c>
    </row>
    <row r="1276" spans="1:23" ht="19">
      <c r="A1276" s="91">
        <v>274</v>
      </c>
      <c r="B1276" s="124">
        <v>0.30250058227220111</v>
      </c>
      <c r="C1276" s="124">
        <v>0.97862481636116661</v>
      </c>
      <c r="D1276" s="124">
        <v>0.40895990213792044</v>
      </c>
      <c r="E1276" s="124">
        <v>0.99186143030181539</v>
      </c>
      <c r="F1276" s="124">
        <v>0.46975955039990325</v>
      </c>
      <c r="G1276" s="124">
        <v>0.47160976733408067</v>
      </c>
      <c r="H1276" s="124">
        <v>0.19372052476898793</v>
      </c>
      <c r="I1276" s="124">
        <v>3.845787175865456E-2</v>
      </c>
      <c r="J1276" s="124">
        <v>0.37495522429152373</v>
      </c>
      <c r="K1276" s="54">
        <v>0.13469471704494351</v>
      </c>
      <c r="M1276" s="47">
        <v>274</v>
      </c>
      <c r="N1276" s="124" cm="1">
        <f t="array" ref="N1276:W1276">(TRANSPOSE(MMULT(幕後結果!$AB$37:$AK$46, TRANSPOSE(N275:W275))))</f>
        <v>0.16525581944084766</v>
      </c>
      <c r="O1276" s="124">
        <v>-0.49155329746318072</v>
      </c>
      <c r="P1276" s="124">
        <v>0.97618205402059466</v>
      </c>
      <c r="Q1276" s="124">
        <v>0.94962639571750307</v>
      </c>
      <c r="R1276" s="124">
        <v>2.4833406173756565</v>
      </c>
      <c r="S1276" s="124">
        <v>3.4100127443039598</v>
      </c>
      <c r="T1276" s="124">
        <v>0.42307893191713458</v>
      </c>
      <c r="U1276" s="124">
        <v>0.74118555906813044</v>
      </c>
      <c r="V1276" s="124">
        <v>-0.2578821043988147</v>
      </c>
      <c r="W1276" s="46">
        <v>2.0516229041787808</v>
      </c>
    </row>
    <row r="1277" spans="1:23" ht="19">
      <c r="A1277" s="91">
        <v>275</v>
      </c>
      <c r="B1277" s="124">
        <v>0.60743004239155796</v>
      </c>
      <c r="C1277" s="124">
        <v>0.52292774023765554</v>
      </c>
      <c r="D1277" s="124">
        <v>0.74503191330418539</v>
      </c>
      <c r="E1277" s="124">
        <v>0.63752458514712473</v>
      </c>
      <c r="F1277" s="124">
        <v>0.97790447698321881</v>
      </c>
      <c r="G1277" s="124">
        <v>0.32561613988495242</v>
      </c>
      <c r="H1277" s="124">
        <v>0.12996607007564553</v>
      </c>
      <c r="I1277" s="124">
        <v>0.3025981913893474</v>
      </c>
      <c r="J1277" s="124">
        <v>0.61232788209497957</v>
      </c>
      <c r="K1277" s="54">
        <v>0.58528605393745425</v>
      </c>
      <c r="M1277" s="47">
        <v>275</v>
      </c>
      <c r="N1277" s="124" cm="1">
        <f t="array" ref="N1277:W1277">(TRANSPOSE(MMULT(幕後結果!$AB$37:$AK$46, TRANSPOSE(N276:W276))))</f>
        <v>-0.53207725417743146</v>
      </c>
      <c r="O1277" s="124">
        <v>2.3716413973568775</v>
      </c>
      <c r="P1277" s="124">
        <v>-0.15203048839814592</v>
      </c>
      <c r="Q1277" s="124">
        <v>1.598202143048165</v>
      </c>
      <c r="R1277" s="124">
        <v>1.3872400433828025</v>
      </c>
      <c r="S1277" s="124">
        <v>1.7512301976434639</v>
      </c>
      <c r="T1277" s="124">
        <v>0.50676507161417028</v>
      </c>
      <c r="U1277" s="124">
        <v>-0.12714935640260003</v>
      </c>
      <c r="V1277" s="124">
        <v>0.55140418840215333</v>
      </c>
      <c r="W1277" s="46">
        <v>9.1904198804028892E-2</v>
      </c>
    </row>
    <row r="1278" spans="1:23" ht="19">
      <c r="A1278" s="91">
        <v>276</v>
      </c>
      <c r="B1278" s="124">
        <v>0.24311923596476892</v>
      </c>
      <c r="C1278" s="124">
        <v>0.42663939722868505</v>
      </c>
      <c r="D1278" s="124">
        <v>0.46964651831988502</v>
      </c>
      <c r="E1278" s="124">
        <v>0.59085660621079317</v>
      </c>
      <c r="F1278" s="124">
        <v>0.28165669741530519</v>
      </c>
      <c r="G1278" s="124">
        <v>0.12829679027412588</v>
      </c>
      <c r="H1278" s="124">
        <v>0.39219474616130645</v>
      </c>
      <c r="I1278" s="124">
        <v>0.42825277042929111</v>
      </c>
      <c r="J1278" s="124">
        <v>0.39853005417118226</v>
      </c>
      <c r="K1278" s="54">
        <v>5.3014054757821727E-2</v>
      </c>
      <c r="M1278" s="47">
        <v>276</v>
      </c>
      <c r="N1278" s="124" cm="1">
        <f t="array" ref="N1278:W1278">(TRANSPOSE(MMULT(幕後結果!$AB$37:$AK$46, TRANSPOSE(N277:W277))))</f>
        <v>-1.4695917109021874</v>
      </c>
      <c r="O1278" s="124">
        <v>-1.9032406907765467</v>
      </c>
      <c r="P1278" s="124">
        <v>-0.98465462858407282</v>
      </c>
      <c r="Q1278" s="124">
        <v>0.37943270891537439</v>
      </c>
      <c r="R1278" s="124">
        <v>-2.2485674107012712</v>
      </c>
      <c r="S1278" s="124">
        <v>0.22481709065483746</v>
      </c>
      <c r="T1278" s="124">
        <v>-1.2523662922041872</v>
      </c>
      <c r="U1278" s="124">
        <v>-1.1998754353989864</v>
      </c>
      <c r="V1278" s="124">
        <v>-0.73092056298116204</v>
      </c>
      <c r="W1278" s="46">
        <v>-1.2062563076809516</v>
      </c>
    </row>
    <row r="1279" spans="1:23" ht="19">
      <c r="A1279" s="91">
        <v>277</v>
      </c>
      <c r="B1279" s="124">
        <v>0.82765063193246791</v>
      </c>
      <c r="C1279" s="124">
        <v>0.59811528714786522</v>
      </c>
      <c r="D1279" s="124">
        <v>3.1982832567830188E-2</v>
      </c>
      <c r="E1279" s="124">
        <v>0.67777876342790599</v>
      </c>
      <c r="F1279" s="124">
        <v>0.46987684909115535</v>
      </c>
      <c r="G1279" s="124">
        <v>0.36747410328437424</v>
      </c>
      <c r="H1279" s="124">
        <v>0.84004890468946947</v>
      </c>
      <c r="I1279" s="124">
        <v>0.71267786816714596</v>
      </c>
      <c r="J1279" s="124">
        <v>0.17298343108993142</v>
      </c>
      <c r="K1279" s="54">
        <v>0.1778305777280027</v>
      </c>
      <c r="M1279" s="47">
        <v>277</v>
      </c>
      <c r="N1279" s="124" cm="1">
        <f t="array" ref="N1279:W1279">(TRANSPOSE(MMULT(幕後結果!$AB$37:$AK$46, TRANSPOSE(N278:W278))))</f>
        <v>-1.3509644151782281</v>
      </c>
      <c r="O1279" s="124">
        <v>-8.6156844440302582E-2</v>
      </c>
      <c r="P1279" s="124">
        <v>-0.82685542194626649</v>
      </c>
      <c r="Q1279" s="124">
        <v>1.2304597515165072</v>
      </c>
      <c r="R1279" s="124">
        <v>-1.1428761521680746</v>
      </c>
      <c r="S1279" s="124">
        <v>-0.4028118084399851</v>
      </c>
      <c r="T1279" s="124">
        <v>0.66215352693507967</v>
      </c>
      <c r="U1279" s="124">
        <v>-2.1095198600574516</v>
      </c>
      <c r="V1279" s="124">
        <v>-0.31983334832298088</v>
      </c>
      <c r="W1279" s="46">
        <v>-1.4898200798136305</v>
      </c>
    </row>
    <row r="1280" spans="1:23" ht="19">
      <c r="A1280" s="91">
        <v>278</v>
      </c>
      <c r="B1280" s="124">
        <v>0.77412024900102105</v>
      </c>
      <c r="C1280" s="124">
        <v>2.894246507120446E-3</v>
      </c>
      <c r="D1280" s="124">
        <v>0.369428483623083</v>
      </c>
      <c r="E1280" s="124">
        <v>0.47928299321164491</v>
      </c>
      <c r="F1280" s="124">
        <v>0.92690818139128917</v>
      </c>
      <c r="G1280" s="124">
        <v>0.52195947235920226</v>
      </c>
      <c r="H1280" s="124">
        <v>0.35017906816799838</v>
      </c>
      <c r="I1280" s="124">
        <v>0.37343113926401217</v>
      </c>
      <c r="J1280" s="124">
        <v>0.40419485000518152</v>
      </c>
      <c r="K1280" s="54">
        <v>0.12822830031843324</v>
      </c>
      <c r="M1280" s="47">
        <v>278</v>
      </c>
      <c r="N1280" s="124" cm="1">
        <f t="array" ref="N1280:W1280">(TRANSPOSE(MMULT(幕後結果!$AB$37:$AK$46, TRANSPOSE(N279:W279))))</f>
        <v>-0.91091027878876529</v>
      </c>
      <c r="O1280" s="124">
        <v>-0.44244781718756199</v>
      </c>
      <c r="P1280" s="124">
        <v>-1.4128885572384577</v>
      </c>
      <c r="Q1280" s="124">
        <v>-0.8816196040240506</v>
      </c>
      <c r="R1280" s="124">
        <v>-0.27213433002385362</v>
      </c>
      <c r="S1280" s="124">
        <v>-7.9767869530038116E-2</v>
      </c>
      <c r="T1280" s="124">
        <v>0.75638766215609465</v>
      </c>
      <c r="U1280" s="124">
        <v>-0.72833768515319131</v>
      </c>
      <c r="V1280" s="124">
        <v>0.65221455946236473</v>
      </c>
      <c r="W1280" s="46">
        <v>-0.29589437649147621</v>
      </c>
    </row>
    <row r="1281" spans="1:23" ht="19">
      <c r="A1281" s="91">
        <v>279</v>
      </c>
      <c r="B1281" s="124">
        <v>0.72063007407509438</v>
      </c>
      <c r="C1281" s="124">
        <v>0.72265277915683801</v>
      </c>
      <c r="D1281" s="124">
        <v>4.9189157825616503E-2</v>
      </c>
      <c r="E1281" s="124">
        <v>0.1760277869297644</v>
      </c>
      <c r="F1281" s="124">
        <v>9.9796283499866689E-2</v>
      </c>
      <c r="G1281" s="124">
        <v>0.28191483828608321</v>
      </c>
      <c r="H1281" s="124">
        <v>0.92796521554736588</v>
      </c>
      <c r="I1281" s="124">
        <v>0.20475572533638831</v>
      </c>
      <c r="J1281" s="124">
        <v>0.61038467881101299</v>
      </c>
      <c r="K1281" s="54">
        <v>0.19549313116775369</v>
      </c>
      <c r="M1281" s="47">
        <v>279</v>
      </c>
      <c r="N1281" s="124" cm="1">
        <f t="array" ref="N1281:W1281">(TRANSPOSE(MMULT(幕後結果!$AB$37:$AK$46, TRANSPOSE(N280:W280))))</f>
        <v>1.2858360599375321E-2</v>
      </c>
      <c r="O1281" s="124">
        <v>-1.2360552378540122</v>
      </c>
      <c r="P1281" s="124">
        <v>-0.27424748263301768</v>
      </c>
      <c r="Q1281" s="124">
        <v>-1.6383591210335884</v>
      </c>
      <c r="R1281" s="124">
        <v>-1.5996126464970779</v>
      </c>
      <c r="S1281" s="124">
        <v>-1.7074690134346358</v>
      </c>
      <c r="T1281" s="124">
        <v>-0.91098530977504377</v>
      </c>
      <c r="U1281" s="124">
        <v>0.92527891757473302</v>
      </c>
      <c r="V1281" s="124">
        <v>-0.61713585647168689</v>
      </c>
      <c r="W1281" s="46">
        <v>-1.6493782109043948</v>
      </c>
    </row>
    <row r="1282" spans="1:23" ht="19">
      <c r="A1282" s="91">
        <v>280</v>
      </c>
      <c r="B1282" s="124">
        <v>1.8517541657041559E-2</v>
      </c>
      <c r="C1282" s="124">
        <v>0.13237629027713815</v>
      </c>
      <c r="D1282" s="124">
        <v>0.63089969069144658</v>
      </c>
      <c r="E1282" s="124">
        <v>0.97818022879954936</v>
      </c>
      <c r="F1282" s="124">
        <v>0.73051389931245669</v>
      </c>
      <c r="G1282" s="124">
        <v>0.29709405987665538</v>
      </c>
      <c r="H1282" s="124">
        <v>0.15238480643396657</v>
      </c>
      <c r="I1282" s="124">
        <v>0.42025149891422942</v>
      </c>
      <c r="J1282" s="124">
        <v>0.60266835335361613</v>
      </c>
      <c r="K1282" s="54">
        <v>0.2153084500880742</v>
      </c>
      <c r="M1282" s="47">
        <v>280</v>
      </c>
      <c r="N1282" s="124" cm="1">
        <f t="array" ref="N1282:W1282">(TRANSPOSE(MMULT(幕後結果!$AB$37:$AK$46, TRANSPOSE(N281:W281))))</f>
        <v>-0.39843173844165369</v>
      </c>
      <c r="O1282" s="124">
        <v>-0.83024016292696501</v>
      </c>
      <c r="P1282" s="124">
        <v>-0.15541982410152333</v>
      </c>
      <c r="Q1282" s="124">
        <v>4.3890009356790105E-3</v>
      </c>
      <c r="R1282" s="124">
        <v>-0.44319467498104942</v>
      </c>
      <c r="S1282" s="124">
        <v>0.20559171593755124</v>
      </c>
      <c r="T1282" s="124">
        <v>0.66726557776026496</v>
      </c>
      <c r="U1282" s="124">
        <v>1.07013379972692</v>
      </c>
      <c r="V1282" s="124">
        <v>1.1061467550677682</v>
      </c>
      <c r="W1282" s="46">
        <v>-1.9202750423810642</v>
      </c>
    </row>
    <row r="1283" spans="1:23" ht="19">
      <c r="A1283" s="91">
        <v>281</v>
      </c>
      <c r="B1283" s="124">
        <v>0.56538397378370897</v>
      </c>
      <c r="C1283" s="124">
        <v>0.711021600212842</v>
      </c>
      <c r="D1283" s="124">
        <v>0.15678685706467199</v>
      </c>
      <c r="E1283" s="124">
        <v>0.78698252105444499</v>
      </c>
      <c r="F1283" s="124">
        <v>0.63294907124239774</v>
      </c>
      <c r="G1283" s="124">
        <v>0.13748047099183114</v>
      </c>
      <c r="H1283" s="124">
        <v>0.77945625624656856</v>
      </c>
      <c r="I1283" s="124">
        <v>0.90797094961069069</v>
      </c>
      <c r="J1283" s="124">
        <v>0.88692332583785438</v>
      </c>
      <c r="K1283" s="54">
        <v>0.98017322799189044</v>
      </c>
      <c r="M1283" s="47">
        <v>281</v>
      </c>
      <c r="N1283" s="124" cm="1">
        <f t="array" ref="N1283:W1283">(TRANSPOSE(MMULT(幕後結果!$AB$37:$AK$46, TRANSPOSE(N282:W282))))</f>
        <v>-0.2972681049392959</v>
      </c>
      <c r="O1283" s="124">
        <v>-2.0287054428345299</v>
      </c>
      <c r="P1283" s="124">
        <v>0.2010845681118304</v>
      </c>
      <c r="Q1283" s="124">
        <v>-1.2515767570470806</v>
      </c>
      <c r="R1283" s="124">
        <v>-0.70136193943914671</v>
      </c>
      <c r="S1283" s="124">
        <v>-1.3035133056396366</v>
      </c>
      <c r="T1283" s="124">
        <v>6.0821296528572509E-2</v>
      </c>
      <c r="U1283" s="124">
        <v>-0.82282812222610979</v>
      </c>
      <c r="V1283" s="124">
        <v>-1.132989941775173</v>
      </c>
      <c r="W1283" s="46">
        <v>-2.1002717838859022</v>
      </c>
    </row>
    <row r="1284" spans="1:23" ht="19">
      <c r="A1284" s="91">
        <v>282</v>
      </c>
      <c r="B1284" s="124">
        <v>0.1875163734729397</v>
      </c>
      <c r="C1284" s="124">
        <v>0.11282391262405977</v>
      </c>
      <c r="D1284" s="124">
        <v>0.73705895905527363</v>
      </c>
      <c r="E1284" s="124">
        <v>0.10797212051297267</v>
      </c>
      <c r="F1284" s="124">
        <v>0.38494508507410719</v>
      </c>
      <c r="G1284" s="124">
        <v>0.98405269382046212</v>
      </c>
      <c r="H1284" s="124">
        <v>0.13057585285107565</v>
      </c>
      <c r="I1284" s="124">
        <v>4.6869363883226711E-2</v>
      </c>
      <c r="J1284" s="124">
        <v>0.81348222353006561</v>
      </c>
      <c r="K1284" s="54">
        <v>0.24304203307383454</v>
      </c>
      <c r="M1284" s="47">
        <v>282</v>
      </c>
      <c r="N1284" s="124" cm="1">
        <f t="array" ref="N1284:W1284">(TRANSPOSE(MMULT(幕後結果!$AB$37:$AK$46, TRANSPOSE(N283:W283))))</f>
        <v>-1.0652098534783803</v>
      </c>
      <c r="O1284" s="124">
        <v>1.3341749219615464</v>
      </c>
      <c r="P1284" s="124">
        <v>1.1432516878349945</v>
      </c>
      <c r="Q1284" s="124">
        <v>0.53127451661587288</v>
      </c>
      <c r="R1284" s="124">
        <v>0.39533369085865722</v>
      </c>
      <c r="S1284" s="124">
        <v>1.0955219822421636</v>
      </c>
      <c r="T1284" s="124">
        <v>0.24055544573900522</v>
      </c>
      <c r="U1284" s="124">
        <v>-1.7611964267552276</v>
      </c>
      <c r="V1284" s="124">
        <v>-0.71156018523482345</v>
      </c>
      <c r="W1284" s="46">
        <v>-1.2640532363831318</v>
      </c>
    </row>
    <row r="1285" spans="1:23" ht="19">
      <c r="A1285" s="91">
        <v>283</v>
      </c>
      <c r="B1285" s="124">
        <v>0.58283791605365187</v>
      </c>
      <c r="C1285" s="124">
        <v>0.41425411375561061</v>
      </c>
      <c r="D1285" s="124">
        <v>4.6172949072408986E-2</v>
      </c>
      <c r="E1285" s="124">
        <v>0.63336412625828431</v>
      </c>
      <c r="F1285" s="124">
        <v>0.18696318041913629</v>
      </c>
      <c r="G1285" s="124">
        <v>0.40683022815160164</v>
      </c>
      <c r="H1285" s="124">
        <v>0.75551136258660345</v>
      </c>
      <c r="I1285" s="124">
        <v>0.14377175520050489</v>
      </c>
      <c r="J1285" s="124">
        <v>0.1464115655131728</v>
      </c>
      <c r="K1285" s="54">
        <v>0.21287329969314528</v>
      </c>
      <c r="M1285" s="47">
        <v>283</v>
      </c>
      <c r="N1285" s="124" cm="1">
        <f t="array" ref="N1285:W1285">(TRANSPOSE(MMULT(幕後結果!$AB$37:$AK$46, TRANSPOSE(N284:W284))))</f>
        <v>-0.47839728636027051</v>
      </c>
      <c r="O1285" s="124">
        <v>-0.6074589234270017</v>
      </c>
      <c r="P1285" s="124">
        <v>-6.0999378725845294E-2</v>
      </c>
      <c r="Q1285" s="124">
        <v>-0.79518977241811584</v>
      </c>
      <c r="R1285" s="124">
        <v>-1.0506479552471462</v>
      </c>
      <c r="S1285" s="124">
        <v>0.29369952459180904</v>
      </c>
      <c r="T1285" s="124">
        <v>0.81551575677897514</v>
      </c>
      <c r="U1285" s="124">
        <v>-1.3214687917471712E-2</v>
      </c>
      <c r="V1285" s="124">
        <v>1.2921122439697259</v>
      </c>
      <c r="W1285" s="46">
        <v>-0.80849764234162236</v>
      </c>
    </row>
    <row r="1286" spans="1:23" ht="19">
      <c r="A1286" s="91">
        <v>284</v>
      </c>
      <c r="B1286" s="124">
        <v>0.6530107597450161</v>
      </c>
      <c r="C1286" s="124">
        <v>0.30116014008994285</v>
      </c>
      <c r="D1286" s="124">
        <v>0.91883690283302033</v>
      </c>
      <c r="E1286" s="124">
        <v>0.61812759041051146</v>
      </c>
      <c r="F1286" s="124">
        <v>0.70476796699899813</v>
      </c>
      <c r="G1286" s="124">
        <v>0.25018656360168845</v>
      </c>
      <c r="H1286" s="124">
        <v>0.70347013596833174</v>
      </c>
      <c r="I1286" s="124">
        <v>0.88215480802615787</v>
      </c>
      <c r="J1286" s="124">
        <v>0.59598791345231428</v>
      </c>
      <c r="K1286" s="54">
        <v>0.26316387001247299</v>
      </c>
      <c r="M1286" s="47">
        <v>284</v>
      </c>
      <c r="N1286" s="124" cm="1">
        <f t="array" ref="N1286:W1286">(TRANSPOSE(MMULT(幕後結果!$AB$37:$AK$46, TRANSPOSE(N285:W285))))</f>
        <v>0.66114190833559316</v>
      </c>
      <c r="O1286" s="124">
        <v>0.72940095848476105</v>
      </c>
      <c r="P1286" s="124">
        <v>1.2310674620470485</v>
      </c>
      <c r="Q1286" s="124">
        <v>2.8877975929858586</v>
      </c>
      <c r="R1286" s="124">
        <v>-0.50918040550810928</v>
      </c>
      <c r="S1286" s="124">
        <v>1.2561147715758492</v>
      </c>
      <c r="T1286" s="124">
        <v>-0.73251179007616929</v>
      </c>
      <c r="U1286" s="124">
        <v>8.4816426638905165E-4</v>
      </c>
      <c r="V1286" s="124">
        <v>-0.36025358835449034</v>
      </c>
      <c r="W1286" s="46">
        <v>-0.7102866025318344</v>
      </c>
    </row>
    <row r="1287" spans="1:23" ht="19">
      <c r="A1287" s="91">
        <v>285</v>
      </c>
      <c r="B1287" s="124">
        <v>0.3168168618986662</v>
      </c>
      <c r="C1287" s="124">
        <v>0.66385697569363766</v>
      </c>
      <c r="D1287" s="124">
        <v>0.91128896866892539</v>
      </c>
      <c r="E1287" s="124">
        <v>0.9685231099646443</v>
      </c>
      <c r="F1287" s="124">
        <v>0.65816309891810021</v>
      </c>
      <c r="G1287" s="124">
        <v>0.96866529563763737</v>
      </c>
      <c r="H1287" s="124">
        <v>0.80673375334939323</v>
      </c>
      <c r="I1287" s="124">
        <v>0.20341874538334759</v>
      </c>
      <c r="J1287" s="124">
        <v>0.79082738202209657</v>
      </c>
      <c r="K1287" s="54">
        <v>0.18151361235168695</v>
      </c>
      <c r="M1287" s="47">
        <v>285</v>
      </c>
      <c r="N1287" s="124" cm="1">
        <f t="array" ref="N1287:W1287">(TRANSPOSE(MMULT(幕後結果!$AB$37:$AK$46, TRANSPOSE(N286:W286))))</f>
        <v>1.8616504107886964</v>
      </c>
      <c r="O1287" s="124">
        <v>0.51308571760917177</v>
      </c>
      <c r="P1287" s="124">
        <v>0.49389509638188267</v>
      </c>
      <c r="Q1287" s="124">
        <v>0.98356532693299326</v>
      </c>
      <c r="R1287" s="124">
        <v>2.2534728827779937</v>
      </c>
      <c r="S1287" s="124">
        <v>0.7120896760802522</v>
      </c>
      <c r="T1287" s="124">
        <v>0.30576405216515778</v>
      </c>
      <c r="U1287" s="124">
        <v>1.2865112156357696</v>
      </c>
      <c r="V1287" s="124">
        <v>0.76038135129009632</v>
      </c>
      <c r="W1287" s="46">
        <v>1.4847612855647865</v>
      </c>
    </row>
    <row r="1288" spans="1:23" ht="19">
      <c r="A1288" s="91">
        <v>286</v>
      </c>
      <c r="B1288" s="124">
        <v>0.31781936855722059</v>
      </c>
      <c r="C1288" s="124">
        <v>0.42957270169065453</v>
      </c>
      <c r="D1288" s="124">
        <v>0.98830298484213097</v>
      </c>
      <c r="E1288" s="124">
        <v>0.86447126120837625</v>
      </c>
      <c r="F1288" s="124">
        <v>0.90220753907639861</v>
      </c>
      <c r="G1288" s="124">
        <v>0.68461401955316803</v>
      </c>
      <c r="H1288" s="124">
        <v>0.9026459891577796</v>
      </c>
      <c r="I1288" s="124">
        <v>0.23631261765042044</v>
      </c>
      <c r="J1288" s="124">
        <v>0.12593553403719371</v>
      </c>
      <c r="K1288" s="54">
        <v>0.37107353698599366</v>
      </c>
      <c r="M1288" s="47">
        <v>286</v>
      </c>
      <c r="N1288" s="124" cm="1">
        <f t="array" ref="N1288:W1288">(TRANSPOSE(MMULT(幕後結果!$AB$37:$AK$46, TRANSPOSE(N287:W287))))</f>
        <v>-2.0977657841504085</v>
      </c>
      <c r="O1288" s="124">
        <v>-0.65226310590025871</v>
      </c>
      <c r="P1288" s="124">
        <v>-1.3254902034332297</v>
      </c>
      <c r="Q1288" s="124">
        <v>-0.87203874571647289</v>
      </c>
      <c r="R1288" s="124">
        <v>0.1168260052713178</v>
      </c>
      <c r="S1288" s="124">
        <v>-2.5569104202265978</v>
      </c>
      <c r="T1288" s="124">
        <v>1.3591462775931293</v>
      </c>
      <c r="U1288" s="124">
        <v>-2.3122305433440871</v>
      </c>
      <c r="V1288" s="124">
        <v>1.6569232653469586</v>
      </c>
      <c r="W1288" s="46">
        <v>-0.92465621252839014</v>
      </c>
    </row>
    <row r="1289" spans="1:23" ht="19">
      <c r="A1289" s="91">
        <v>287</v>
      </c>
      <c r="B1289" s="124">
        <v>0.68091614495294239</v>
      </c>
      <c r="C1289" s="124">
        <v>0.9248513527509421</v>
      </c>
      <c r="D1289" s="124">
        <v>0.20072497593860583</v>
      </c>
      <c r="E1289" s="124">
        <v>0.67423779713382337</v>
      </c>
      <c r="F1289" s="124">
        <v>0.98596757064691953</v>
      </c>
      <c r="G1289" s="124">
        <v>0.12898312550853963</v>
      </c>
      <c r="H1289" s="124">
        <v>0.6982876134129683</v>
      </c>
      <c r="I1289" s="124">
        <v>0.21805254279196462</v>
      </c>
      <c r="J1289" s="124">
        <v>0.20641609909549841</v>
      </c>
      <c r="K1289" s="54">
        <v>8.7016914784320054E-2</v>
      </c>
      <c r="M1289" s="47">
        <v>287</v>
      </c>
      <c r="N1289" s="124" cm="1">
        <f t="array" ref="N1289:W1289">(TRANSPOSE(MMULT(幕後結果!$AB$37:$AK$46, TRANSPOSE(N288:W288))))</f>
        <v>-1.6680341035890125</v>
      </c>
      <c r="O1289" s="124">
        <v>-1.0791952890336014</v>
      </c>
      <c r="P1289" s="124">
        <v>0.15002463488496276</v>
      </c>
      <c r="Q1289" s="124">
        <v>0.71073412845352024</v>
      </c>
      <c r="R1289" s="124">
        <v>0.68493666432068623</v>
      </c>
      <c r="S1289" s="124">
        <v>-1.2529613309383583</v>
      </c>
      <c r="T1289" s="124">
        <v>-1.2052554489649794</v>
      </c>
      <c r="U1289" s="124">
        <v>0.55304789840546131</v>
      </c>
      <c r="V1289" s="124">
        <v>-0.81507761346873908</v>
      </c>
      <c r="W1289" s="46">
        <v>-0.16620933532260862</v>
      </c>
    </row>
    <row r="1290" spans="1:23" ht="19">
      <c r="A1290" s="91">
        <v>288</v>
      </c>
      <c r="B1290" s="124">
        <v>0.38010904056648731</v>
      </c>
      <c r="C1290" s="124">
        <v>0.85772045343364867</v>
      </c>
      <c r="D1290" s="124">
        <v>0.89597727957991657</v>
      </c>
      <c r="E1290" s="124">
        <v>0.83745351777220978</v>
      </c>
      <c r="F1290" s="124">
        <v>0.45484912359209062</v>
      </c>
      <c r="G1290" s="124">
        <v>0.88762814906713161</v>
      </c>
      <c r="H1290" s="124">
        <v>0.98183632911232199</v>
      </c>
      <c r="I1290" s="124">
        <v>0.70570506743121308</v>
      </c>
      <c r="J1290" s="124">
        <v>0.76825048609854818</v>
      </c>
      <c r="K1290" s="54">
        <v>0.27548899880734323</v>
      </c>
      <c r="M1290" s="47">
        <v>288</v>
      </c>
      <c r="N1290" s="124" cm="1">
        <f t="array" ref="N1290:W1290">(TRANSPOSE(MMULT(幕後結果!$AB$37:$AK$46, TRANSPOSE(N289:W289))))</f>
        <v>-0.60696061273966673</v>
      </c>
      <c r="O1290" s="124">
        <v>0.1348866662612549</v>
      </c>
      <c r="P1290" s="124">
        <v>-1.4649196797492623</v>
      </c>
      <c r="Q1290" s="124">
        <v>0.13906566249685481</v>
      </c>
      <c r="R1290" s="124">
        <v>0.91393072319334112</v>
      </c>
      <c r="S1290" s="124">
        <v>-0.15009101174104877</v>
      </c>
      <c r="T1290" s="124">
        <v>4.8803387816779266E-2</v>
      </c>
      <c r="U1290" s="124">
        <v>-2.2230052561530735</v>
      </c>
      <c r="V1290" s="124">
        <v>-1.9305413250504317</v>
      </c>
      <c r="W1290" s="46">
        <v>0.62577980233700981</v>
      </c>
    </row>
    <row r="1291" spans="1:23" ht="19">
      <c r="A1291" s="91">
        <v>289</v>
      </c>
      <c r="B1291" s="124">
        <v>0.67157901658783259</v>
      </c>
      <c r="C1291" s="124">
        <v>0.88259179263188559</v>
      </c>
      <c r="D1291" s="124">
        <v>0.41661497383820922</v>
      </c>
      <c r="E1291" s="124">
        <v>0.99377953892238446</v>
      </c>
      <c r="F1291" s="124">
        <v>0.84967382774153122</v>
      </c>
      <c r="G1291" s="124">
        <v>0.7374858738264225</v>
      </c>
      <c r="H1291" s="124">
        <v>0.40358327870238475</v>
      </c>
      <c r="I1291" s="124">
        <v>0.14195598415315747</v>
      </c>
      <c r="J1291" s="124">
        <v>0.20024155829989798</v>
      </c>
      <c r="K1291" s="54">
        <v>1.3045025452744774E-2</v>
      </c>
      <c r="M1291" s="47">
        <v>289</v>
      </c>
      <c r="N1291" s="124" cm="1">
        <f t="array" ref="N1291:W1291">(TRANSPOSE(MMULT(幕後結果!$AB$37:$AK$46, TRANSPOSE(N290:W290))))</f>
        <v>1.2624878799787831</v>
      </c>
      <c r="O1291" s="124">
        <v>0.6797773594470623</v>
      </c>
      <c r="P1291" s="124">
        <v>-0.15152092491945679</v>
      </c>
      <c r="Q1291" s="124">
        <v>-0.456574623526804</v>
      </c>
      <c r="R1291" s="124">
        <v>-3.7414449688331852E-2</v>
      </c>
      <c r="S1291" s="124">
        <v>0.40629441153432111</v>
      </c>
      <c r="T1291" s="124">
        <v>0.49760078141715314</v>
      </c>
      <c r="U1291" s="124">
        <v>2.0202897843035572</v>
      </c>
      <c r="V1291" s="124">
        <v>-0.72717323490801777</v>
      </c>
      <c r="W1291" s="46">
        <v>1.2873859622028851</v>
      </c>
    </row>
    <row r="1292" spans="1:23" ht="19">
      <c r="A1292" s="91">
        <v>290</v>
      </c>
      <c r="B1292" s="124">
        <v>0.59106030359362549</v>
      </c>
      <c r="C1292" s="124">
        <v>0.87950303023581911</v>
      </c>
      <c r="D1292" s="124">
        <v>0.92846121980223573</v>
      </c>
      <c r="E1292" s="124">
        <v>0.38460840475550584</v>
      </c>
      <c r="F1292" s="124">
        <v>0.7281810859140001</v>
      </c>
      <c r="G1292" s="124">
        <v>0.29177674653326613</v>
      </c>
      <c r="H1292" s="124">
        <v>2.7322435810427592E-2</v>
      </c>
      <c r="I1292" s="124">
        <v>0.8532864161097411</v>
      </c>
      <c r="J1292" s="124">
        <v>0.52990416185524314</v>
      </c>
      <c r="K1292" s="54">
        <v>0.48462590713518794</v>
      </c>
      <c r="M1292" s="47">
        <v>290</v>
      </c>
      <c r="N1292" s="124" cm="1">
        <f t="array" ref="N1292:W1292">(TRANSPOSE(MMULT(幕後結果!$AB$37:$AK$46, TRANSPOSE(N291:W291))))</f>
        <v>-0.79131687274841989</v>
      </c>
      <c r="O1292" s="124">
        <v>1.8052581290102288</v>
      </c>
      <c r="P1292" s="124">
        <v>-0.73891086815012863</v>
      </c>
      <c r="Q1292" s="124">
        <v>0.26621331663765868</v>
      </c>
      <c r="R1292" s="124">
        <v>-1.0696022224827191</v>
      </c>
      <c r="S1292" s="124">
        <v>-0.22684043160178716</v>
      </c>
      <c r="T1292" s="124">
        <v>-1.0346617276306884</v>
      </c>
      <c r="U1292" s="124">
        <v>8.8554755011432729E-2</v>
      </c>
      <c r="V1292" s="124">
        <v>0.54300793482339982</v>
      </c>
      <c r="W1292" s="46">
        <v>-0.52909849052381919</v>
      </c>
    </row>
    <row r="1293" spans="1:23" ht="19">
      <c r="A1293" s="91">
        <v>291</v>
      </c>
      <c r="B1293" s="124">
        <v>0.35860650148051643</v>
      </c>
      <c r="C1293" s="124">
        <v>0.40551886869647857</v>
      </c>
      <c r="D1293" s="124">
        <v>0.92780379167295446</v>
      </c>
      <c r="E1293" s="124">
        <v>0.3975036059875261</v>
      </c>
      <c r="F1293" s="124">
        <v>0.19231927078860944</v>
      </c>
      <c r="G1293" s="124">
        <v>0.8472281352070532</v>
      </c>
      <c r="H1293" s="124">
        <v>0.40248903580069273</v>
      </c>
      <c r="I1293" s="124">
        <v>0.86431892473757022</v>
      </c>
      <c r="J1293" s="124">
        <v>0.6943090230570661</v>
      </c>
      <c r="K1293" s="54">
        <v>3.2477968098960197E-2</v>
      </c>
      <c r="M1293" s="47">
        <v>291</v>
      </c>
      <c r="N1293" s="124" cm="1">
        <f t="array" ref="N1293:W1293">(TRANSPOSE(MMULT(幕後結果!$AB$37:$AK$46, TRANSPOSE(N292:W292))))</f>
        <v>0.31479200289455511</v>
      </c>
      <c r="O1293" s="124">
        <v>-0.86507653377877891</v>
      </c>
      <c r="P1293" s="124">
        <v>1.1353452688056999E-2</v>
      </c>
      <c r="Q1293" s="124">
        <v>0.28778604729193341</v>
      </c>
      <c r="R1293" s="124">
        <v>-1.8946352773961042</v>
      </c>
      <c r="S1293" s="124">
        <v>-9.9619504887281399E-2</v>
      </c>
      <c r="T1293" s="124">
        <v>-2.2878246476551065</v>
      </c>
      <c r="U1293" s="124">
        <v>1.2910101880378291</v>
      </c>
      <c r="V1293" s="124">
        <v>-0.46409684077244717</v>
      </c>
      <c r="W1293" s="46">
        <v>-0.50973176660259778</v>
      </c>
    </row>
    <row r="1294" spans="1:23" ht="19">
      <c r="A1294" s="91">
        <v>292</v>
      </c>
      <c r="B1294" s="124">
        <v>0.36046328113777704</v>
      </c>
      <c r="C1294" s="124">
        <v>0.47427576668845495</v>
      </c>
      <c r="D1294" s="124">
        <v>0.24973963686609491</v>
      </c>
      <c r="E1294" s="124">
        <v>2.5084236703742935E-2</v>
      </c>
      <c r="F1294" s="124">
        <v>0.30840392103616798</v>
      </c>
      <c r="G1294" s="124">
        <v>0.51585614455327189</v>
      </c>
      <c r="H1294" s="124">
        <v>7.324708521360801E-2</v>
      </c>
      <c r="I1294" s="124">
        <v>0.42551146677464446</v>
      </c>
      <c r="J1294" s="124">
        <v>0.60971590724450198</v>
      </c>
      <c r="K1294" s="54">
        <v>9.4527980989703053E-2</v>
      </c>
      <c r="M1294" s="47">
        <v>292</v>
      </c>
      <c r="N1294" s="124" cm="1">
        <f t="array" ref="N1294:W1294">(TRANSPOSE(MMULT(幕後結果!$AB$37:$AK$46, TRANSPOSE(N293:W293))))</f>
        <v>7.295326238570006E-2</v>
      </c>
      <c r="O1294" s="124">
        <v>0.41370570383932531</v>
      </c>
      <c r="P1294" s="124">
        <v>-1.391086491149758</v>
      </c>
      <c r="Q1294" s="124">
        <v>-0.87458592410452263</v>
      </c>
      <c r="R1294" s="124">
        <v>-4.3303440555085837E-2</v>
      </c>
      <c r="S1294" s="124">
        <v>0.20216276941854044</v>
      </c>
      <c r="T1294" s="124">
        <v>0.53872372733052498</v>
      </c>
      <c r="U1294" s="124">
        <v>-0.67570653526610169</v>
      </c>
      <c r="V1294" s="124">
        <v>-0.72900450879100887</v>
      </c>
      <c r="W1294" s="46">
        <v>1.0403633645027814</v>
      </c>
    </row>
    <row r="1295" spans="1:23" ht="19">
      <c r="A1295" s="91">
        <v>293</v>
      </c>
      <c r="B1295" s="124">
        <v>4.1038969312326534E-2</v>
      </c>
      <c r="C1295" s="124">
        <v>0.49524644091067827</v>
      </c>
      <c r="D1295" s="124">
        <v>0.31002843688843695</v>
      </c>
      <c r="E1295" s="124">
        <v>0.93494887831754458</v>
      </c>
      <c r="F1295" s="124">
        <v>0.62818997166950585</v>
      </c>
      <c r="G1295" s="124">
        <v>8.7540625947273742E-2</v>
      </c>
      <c r="H1295" s="124">
        <v>0.83887875878412976</v>
      </c>
      <c r="I1295" s="124">
        <v>0.42717768284146973</v>
      </c>
      <c r="J1295" s="124">
        <v>4.788204316565392E-2</v>
      </c>
      <c r="K1295" s="54">
        <v>0.91467861474099088</v>
      </c>
      <c r="M1295" s="47">
        <v>293</v>
      </c>
      <c r="N1295" s="124" cm="1">
        <f t="array" ref="N1295:W1295">(TRANSPOSE(MMULT(幕後結果!$AB$37:$AK$46, TRANSPOSE(N294:W294))))</f>
        <v>-1.1499221226441536</v>
      </c>
      <c r="O1295" s="124">
        <v>-0.66873821316157822</v>
      </c>
      <c r="P1295" s="124">
        <v>-0.87779096910451715</v>
      </c>
      <c r="Q1295" s="124">
        <v>-1.0547744756118624</v>
      </c>
      <c r="R1295" s="124">
        <v>-3.0347165912165637</v>
      </c>
      <c r="S1295" s="124">
        <v>-1.2498204299657347</v>
      </c>
      <c r="T1295" s="124">
        <v>-1.5820836183097642</v>
      </c>
      <c r="U1295" s="124">
        <v>-1.0940038229013773</v>
      </c>
      <c r="V1295" s="124">
        <v>-0.93166624974554724</v>
      </c>
      <c r="W1295" s="46">
        <v>-3.3151811637158088</v>
      </c>
    </row>
    <row r="1296" spans="1:23" ht="19">
      <c r="A1296" s="91">
        <v>294</v>
      </c>
      <c r="B1296" s="124">
        <v>0.19419288955624991</v>
      </c>
      <c r="C1296" s="124">
        <v>0.50463114658869856</v>
      </c>
      <c r="D1296" s="124">
        <v>0.43669561995070194</v>
      </c>
      <c r="E1296" s="124">
        <v>0.11278641313446847</v>
      </c>
      <c r="F1296" s="124">
        <v>0.52515090983264567</v>
      </c>
      <c r="G1296" s="124">
        <v>1.1545661275395913E-2</v>
      </c>
      <c r="H1296" s="124">
        <v>0.96263969550415918</v>
      </c>
      <c r="I1296" s="124">
        <v>4.0273872647719866E-2</v>
      </c>
      <c r="J1296" s="124">
        <v>0.46210402803297446</v>
      </c>
      <c r="K1296" s="54">
        <v>0.36469929686832403</v>
      </c>
      <c r="M1296" s="47">
        <v>294</v>
      </c>
      <c r="N1296" s="124" cm="1">
        <f t="array" ref="N1296:W1296">(TRANSPOSE(MMULT(幕後結果!$AB$37:$AK$46, TRANSPOSE(N295:W295))))</f>
        <v>1.5614296440574698</v>
      </c>
      <c r="O1296" s="124">
        <v>-1.0494171972714676</v>
      </c>
      <c r="P1296" s="124">
        <v>1.0912348898100239</v>
      </c>
      <c r="Q1296" s="124">
        <v>-1.1139805710504507</v>
      </c>
      <c r="R1296" s="124">
        <v>0.87124615964753771</v>
      </c>
      <c r="S1296" s="124">
        <v>-2.1080209151514779</v>
      </c>
      <c r="T1296" s="124">
        <v>-0.22368550136678089</v>
      </c>
      <c r="U1296" s="124">
        <v>1.0039617799280556</v>
      </c>
      <c r="V1296" s="124">
        <v>0.8217637728691437</v>
      </c>
      <c r="W1296" s="46">
        <v>0.13010386379332559</v>
      </c>
    </row>
    <row r="1297" spans="1:23" ht="19">
      <c r="A1297" s="91">
        <v>295</v>
      </c>
      <c r="B1297" s="124">
        <v>0.91548067051600723</v>
      </c>
      <c r="C1297" s="124">
        <v>0.57109203928017527</v>
      </c>
      <c r="D1297" s="124">
        <v>0.45150476794315764</v>
      </c>
      <c r="E1297" s="124">
        <v>0.36183770013353556</v>
      </c>
      <c r="F1297" s="124">
        <v>0.5269531425910281</v>
      </c>
      <c r="G1297" s="124">
        <v>0.26933308854763682</v>
      </c>
      <c r="H1297" s="124">
        <v>0.75089799329072338</v>
      </c>
      <c r="I1297" s="124">
        <v>0.34472183076173546</v>
      </c>
      <c r="J1297" s="124">
        <v>0.36963858995474741</v>
      </c>
      <c r="K1297" s="54">
        <v>0.86775825344600288</v>
      </c>
      <c r="M1297" s="47">
        <v>295</v>
      </c>
      <c r="N1297" s="124" cm="1">
        <f t="array" ref="N1297:W1297">(TRANSPOSE(MMULT(幕後結果!$AB$37:$AK$46, TRANSPOSE(N296:W296))))</f>
        <v>1.062073137142858</v>
      </c>
      <c r="O1297" s="124">
        <v>0.66185504142081975</v>
      </c>
      <c r="P1297" s="124">
        <v>1.2927842074439353</v>
      </c>
      <c r="Q1297" s="124">
        <v>-0.20600487471243356</v>
      </c>
      <c r="R1297" s="124">
        <v>0.56405275668981147</v>
      </c>
      <c r="S1297" s="124">
        <v>0.78522440683792805</v>
      </c>
      <c r="T1297" s="124">
        <v>-0.38832434041551134</v>
      </c>
      <c r="U1297" s="124">
        <v>0.8529342911443768</v>
      </c>
      <c r="V1297" s="124">
        <v>1.8522864218699218</v>
      </c>
      <c r="W1297" s="46">
        <v>1.014965254113311</v>
      </c>
    </row>
    <row r="1298" spans="1:23" ht="19">
      <c r="A1298" s="91">
        <v>296</v>
      </c>
      <c r="B1298" s="124">
        <v>0.62471310025154714</v>
      </c>
      <c r="C1298" s="124">
        <v>0.22798896405110014</v>
      </c>
      <c r="D1298" s="124">
        <v>0.45440099257463018</v>
      </c>
      <c r="E1298" s="124">
        <v>0.43902683006611376</v>
      </c>
      <c r="F1298" s="124">
        <v>0.81824338809093144</v>
      </c>
      <c r="G1298" s="124">
        <v>0.86127677276590831</v>
      </c>
      <c r="H1298" s="124">
        <v>0.43655461046986521</v>
      </c>
      <c r="I1298" s="124">
        <v>0.2280017804489658</v>
      </c>
      <c r="J1298" s="124">
        <v>0.26235249006650885</v>
      </c>
      <c r="K1298" s="54">
        <v>0.38471270673126079</v>
      </c>
      <c r="M1298" s="47">
        <v>296</v>
      </c>
      <c r="N1298" s="124" cm="1">
        <f t="array" ref="N1298:W1298">(TRANSPOSE(MMULT(幕後結果!$AB$37:$AK$46, TRANSPOSE(N297:W297))))</f>
        <v>0.6848143119320883</v>
      </c>
      <c r="O1298" s="124">
        <v>0.28764857712543901</v>
      </c>
      <c r="P1298" s="124">
        <v>1.3227527506609187</v>
      </c>
      <c r="Q1298" s="124">
        <v>0.45170507206894628</v>
      </c>
      <c r="R1298" s="124">
        <v>-0.38393009881876905</v>
      </c>
      <c r="S1298" s="124">
        <v>0.72108011260440075</v>
      </c>
      <c r="T1298" s="124">
        <v>-1.0723518528095881</v>
      </c>
      <c r="U1298" s="124">
        <v>-0.97468930970461909</v>
      </c>
      <c r="V1298" s="124">
        <v>0.65034618072731754</v>
      </c>
      <c r="W1298" s="46">
        <v>-0.26709696447770248</v>
      </c>
    </row>
    <row r="1299" spans="1:23" ht="19">
      <c r="A1299" s="91">
        <v>297</v>
      </c>
      <c r="B1299" s="124">
        <v>0.61284271865873619</v>
      </c>
      <c r="C1299" s="124">
        <v>0.12915872556767316</v>
      </c>
      <c r="D1299" s="124">
        <v>0.68842497107721479</v>
      </c>
      <c r="E1299" s="124">
        <v>0.28558959089757807</v>
      </c>
      <c r="F1299" s="124">
        <v>0.55677857725288371</v>
      </c>
      <c r="G1299" s="124">
        <v>1.3567687345430457E-3</v>
      </c>
      <c r="H1299" s="124">
        <v>0.73254250199915738</v>
      </c>
      <c r="I1299" s="124">
        <v>0.13161236671342658</v>
      </c>
      <c r="J1299" s="124">
        <v>0.65263146848392428</v>
      </c>
      <c r="K1299" s="54">
        <v>0.67964408809252741</v>
      </c>
      <c r="M1299" s="47">
        <v>297</v>
      </c>
      <c r="N1299" s="124" cm="1">
        <f t="array" ref="N1299:W1299">(TRANSPOSE(MMULT(幕後結果!$AB$37:$AK$46, TRANSPOSE(N298:W298))))</f>
        <v>0.28085429605245443</v>
      </c>
      <c r="O1299" s="124">
        <v>0.67816214747740133</v>
      </c>
      <c r="P1299" s="124">
        <v>-0.83636813820401712</v>
      </c>
      <c r="Q1299" s="124">
        <v>-1.0400737967122404</v>
      </c>
      <c r="R1299" s="124">
        <v>-0.28865899427031094</v>
      </c>
      <c r="S1299" s="124">
        <v>-0.99849064624419492</v>
      </c>
      <c r="T1299" s="124">
        <v>0.27811274736542391</v>
      </c>
      <c r="U1299" s="124">
        <v>0.35450549996353509</v>
      </c>
      <c r="V1299" s="124">
        <v>-0.20292098763366848</v>
      </c>
      <c r="W1299" s="46">
        <v>0.9559722622552933</v>
      </c>
    </row>
    <row r="1300" spans="1:23" ht="19">
      <c r="A1300" s="91">
        <v>298</v>
      </c>
      <c r="B1300" s="124">
        <v>0.80879876561597874</v>
      </c>
      <c r="C1300" s="124">
        <v>0.99393631199667443</v>
      </c>
      <c r="D1300" s="124">
        <v>0.26396081307617236</v>
      </c>
      <c r="E1300" s="124">
        <v>0.68177942788836665</v>
      </c>
      <c r="F1300" s="124">
        <v>0.78786619259730895</v>
      </c>
      <c r="G1300" s="124">
        <v>0.88793068137414255</v>
      </c>
      <c r="H1300" s="124">
        <v>0.57671333525539059</v>
      </c>
      <c r="I1300" s="124">
        <v>0.48099452685544053</v>
      </c>
      <c r="J1300" s="124">
        <v>0.20947248176747912</v>
      </c>
      <c r="K1300" s="54">
        <v>2.3449313563048246E-2</v>
      </c>
      <c r="M1300" s="47">
        <v>298</v>
      </c>
      <c r="N1300" s="124" cm="1">
        <f t="array" ref="N1300:W1300">(TRANSPOSE(MMULT(幕後結果!$AB$37:$AK$46, TRANSPOSE(N299:W299))))</f>
        <v>-2.2461393064695581</v>
      </c>
      <c r="O1300" s="124">
        <v>0.33248700170220802</v>
      </c>
      <c r="P1300" s="124">
        <v>-2.1297606820012867</v>
      </c>
      <c r="Q1300" s="124">
        <v>-0.30268098266363752</v>
      </c>
      <c r="R1300" s="124">
        <v>0.9927032797594042</v>
      </c>
      <c r="S1300" s="124">
        <v>-1.0037711674525922</v>
      </c>
      <c r="T1300" s="124">
        <v>0.56939506782820237</v>
      </c>
      <c r="U1300" s="124">
        <v>-1.1484162112586942</v>
      </c>
      <c r="V1300" s="124">
        <v>0.40513123934128076</v>
      </c>
      <c r="W1300" s="46">
        <v>0.10599796942353956</v>
      </c>
    </row>
    <row r="1301" spans="1:23" ht="19">
      <c r="A1301" s="91">
        <v>299</v>
      </c>
      <c r="B1301" s="124">
        <v>0.78465068407451821</v>
      </c>
      <c r="C1301" s="124">
        <v>4.536857494576263E-2</v>
      </c>
      <c r="D1301" s="124">
        <v>0.44601202322846989</v>
      </c>
      <c r="E1301" s="124">
        <v>2.5189647496994816E-3</v>
      </c>
      <c r="F1301" s="124">
        <v>0.61109602872798274</v>
      </c>
      <c r="G1301" s="124">
        <v>0.31531570790853602</v>
      </c>
      <c r="H1301" s="124">
        <v>0.14943768250323575</v>
      </c>
      <c r="I1301" s="124">
        <v>0.98407105542402862</v>
      </c>
      <c r="J1301" s="124">
        <v>0.119602437334968</v>
      </c>
      <c r="K1301" s="54">
        <v>0.51268560055080981</v>
      </c>
      <c r="M1301" s="47">
        <v>299</v>
      </c>
      <c r="N1301" s="124" cm="1">
        <f t="array" ref="N1301:W1301">(TRANSPOSE(MMULT(幕後結果!$AB$37:$AK$46, TRANSPOSE(N300:W300))))</f>
        <v>0.11324039582720009</v>
      </c>
      <c r="O1301" s="124">
        <v>-0.13699459663339464</v>
      </c>
      <c r="P1301" s="124">
        <v>0.58703419360955633</v>
      </c>
      <c r="Q1301" s="124">
        <v>0.49130407990996194</v>
      </c>
      <c r="R1301" s="124">
        <v>-0.76077453573940312</v>
      </c>
      <c r="S1301" s="124">
        <v>0.97042552300968521</v>
      </c>
      <c r="T1301" s="124">
        <v>-2.0779209756330328</v>
      </c>
      <c r="U1301" s="124">
        <v>1.6876740952141354</v>
      </c>
      <c r="V1301" s="124">
        <v>-1.595958797894935</v>
      </c>
      <c r="W1301" s="46">
        <v>-1.0532383812888035</v>
      </c>
    </row>
    <row r="1302" spans="1:23" ht="19">
      <c r="A1302" s="91">
        <v>300</v>
      </c>
      <c r="B1302" s="124">
        <v>0.81454346242771636</v>
      </c>
      <c r="C1302" s="124">
        <v>0.50756866577867998</v>
      </c>
      <c r="D1302" s="124">
        <v>0.29589824631587658</v>
      </c>
      <c r="E1302" s="124">
        <v>0.70910115153327813</v>
      </c>
      <c r="F1302" s="124">
        <v>0.13136397910660391</v>
      </c>
      <c r="G1302" s="124">
        <v>0.16466330788163153</v>
      </c>
      <c r="H1302" s="124">
        <v>0.73740578602970097</v>
      </c>
      <c r="I1302" s="124">
        <v>0.28702671390013945</v>
      </c>
      <c r="J1302" s="124">
        <v>0.66198517270399626</v>
      </c>
      <c r="K1302" s="54">
        <v>0.94693072959621372</v>
      </c>
      <c r="M1302" s="47">
        <v>300</v>
      </c>
      <c r="N1302" s="124" cm="1">
        <f t="array" ref="N1302:W1302">(TRANSPOSE(MMULT(幕後結果!$AB$37:$AK$46, TRANSPOSE(N301:W301))))</f>
        <v>-0.8981791250265464</v>
      </c>
      <c r="O1302" s="124">
        <v>8.6551428759064922E-2</v>
      </c>
      <c r="P1302" s="124">
        <v>-3.6086128373636839E-2</v>
      </c>
      <c r="Q1302" s="124">
        <v>-7.9516741430917304E-2</v>
      </c>
      <c r="R1302" s="124">
        <v>0.51750730527506017</v>
      </c>
      <c r="S1302" s="124">
        <v>-0.47162341354157034</v>
      </c>
      <c r="T1302" s="124">
        <v>-0.43124977223182442</v>
      </c>
      <c r="U1302" s="124">
        <v>0.24491167594532731</v>
      </c>
      <c r="V1302" s="124">
        <v>-0.99447841398080039</v>
      </c>
      <c r="W1302" s="46">
        <v>-1.1550886417575408</v>
      </c>
    </row>
    <row r="1303" spans="1:23" ht="19">
      <c r="A1303" s="91">
        <v>301</v>
      </c>
      <c r="B1303" s="124">
        <v>0.38250628238938056</v>
      </c>
      <c r="C1303" s="124">
        <v>0.88009530387187307</v>
      </c>
      <c r="D1303" s="124">
        <v>0.23784617164038191</v>
      </c>
      <c r="E1303" s="124">
        <v>0.87239987709524769</v>
      </c>
      <c r="F1303" s="124">
        <v>0.49508548239054084</v>
      </c>
      <c r="G1303" s="124">
        <v>8.9442560188269349E-2</v>
      </c>
      <c r="H1303" s="124">
        <v>0.12869774882651641</v>
      </c>
      <c r="I1303" s="124">
        <v>0.49868334734118047</v>
      </c>
      <c r="J1303" s="124">
        <v>0.71601513535768424</v>
      </c>
      <c r="K1303" s="54">
        <v>0.48660491483722623</v>
      </c>
      <c r="M1303" s="47">
        <v>301</v>
      </c>
      <c r="N1303" s="124" cm="1">
        <f t="array" ref="N1303:W1303">(TRANSPOSE(MMULT(幕後結果!$AB$37:$AK$46, TRANSPOSE(N302:W302))))</f>
        <v>-0.21603456404410362</v>
      </c>
      <c r="O1303" s="124">
        <v>-0.36623144810580976</v>
      </c>
      <c r="P1303" s="124">
        <v>0.72019785561488425</v>
      </c>
      <c r="Q1303" s="124">
        <v>-7.9750015908422428E-2</v>
      </c>
      <c r="R1303" s="124">
        <v>1.6000122731598383</v>
      </c>
      <c r="S1303" s="124">
        <v>-0.23711295754490838</v>
      </c>
      <c r="T1303" s="124">
        <v>-1.1333162036718609</v>
      </c>
      <c r="U1303" s="124">
        <v>-0.83059130687345895</v>
      </c>
      <c r="V1303" s="124">
        <v>0.91421105090178068</v>
      </c>
      <c r="W1303" s="46">
        <v>-1.2356634938941573</v>
      </c>
    </row>
    <row r="1304" spans="1:23" ht="19">
      <c r="A1304" s="91">
        <v>302</v>
      </c>
      <c r="B1304" s="124">
        <v>0.18403652690359151</v>
      </c>
      <c r="C1304" s="124">
        <v>0.85190971736198584</v>
      </c>
      <c r="D1304" s="124">
        <v>0.37014679075808155</v>
      </c>
      <c r="E1304" s="124">
        <v>0.64764539063636728</v>
      </c>
      <c r="F1304" s="124">
        <v>0.9357948727661054</v>
      </c>
      <c r="G1304" s="124">
        <v>0.39499515948659591</v>
      </c>
      <c r="H1304" s="124">
        <v>0.87726018447770659</v>
      </c>
      <c r="I1304" s="124">
        <v>0.37350544423935772</v>
      </c>
      <c r="J1304" s="124">
        <v>0.29874720204912442</v>
      </c>
      <c r="K1304" s="54">
        <v>0.9735535723280877</v>
      </c>
      <c r="M1304" s="47">
        <v>302</v>
      </c>
      <c r="N1304" s="124" cm="1">
        <f t="array" ref="N1304:W1304">(TRANSPOSE(MMULT(幕後結果!$AB$37:$AK$46, TRANSPOSE(N303:W303))))</f>
        <v>0.4049510980819509</v>
      </c>
      <c r="O1304" s="124">
        <v>-1.2293456636582858</v>
      </c>
      <c r="P1304" s="124">
        <v>-0.41279846959264133</v>
      </c>
      <c r="Q1304" s="124">
        <v>0.56375805291108905</v>
      </c>
      <c r="R1304" s="124">
        <v>-0.28897629334340247</v>
      </c>
      <c r="S1304" s="124">
        <v>0.46081004124576291</v>
      </c>
      <c r="T1304" s="124">
        <v>-1.2670203891637171</v>
      </c>
      <c r="U1304" s="124">
        <v>-0.8598097451525073</v>
      </c>
      <c r="V1304" s="124">
        <v>-1.4566098124854654</v>
      </c>
      <c r="W1304" s="46">
        <v>1.2055362309501438</v>
      </c>
    </row>
    <row r="1305" spans="1:23" ht="19">
      <c r="A1305" s="91">
        <v>303</v>
      </c>
      <c r="B1305" s="124">
        <v>0.15539867733918955</v>
      </c>
      <c r="C1305" s="124">
        <v>0.62636522049697652</v>
      </c>
      <c r="D1305" s="124">
        <v>0.27638592215343949</v>
      </c>
      <c r="E1305" s="124">
        <v>0.62285232628214482</v>
      </c>
      <c r="F1305" s="124">
        <v>0.50753280456432504</v>
      </c>
      <c r="G1305" s="124">
        <v>0.17669986582538311</v>
      </c>
      <c r="H1305" s="124">
        <v>0.77181297715444863</v>
      </c>
      <c r="I1305" s="124">
        <v>0.80861996030441552</v>
      </c>
      <c r="J1305" s="124">
        <v>0.66717118431746325</v>
      </c>
      <c r="K1305" s="54">
        <v>0.91281215782978298</v>
      </c>
      <c r="M1305" s="47">
        <v>303</v>
      </c>
      <c r="N1305" s="124" cm="1">
        <f t="array" ref="N1305:W1305">(TRANSPOSE(MMULT(幕後結果!$AB$37:$AK$46, TRANSPOSE(N304:W304))))</f>
        <v>6.9051232603792687E-2</v>
      </c>
      <c r="O1305" s="124">
        <v>-0.69810504476052193</v>
      </c>
      <c r="P1305" s="124">
        <v>-2.2550884504774773</v>
      </c>
      <c r="Q1305" s="124">
        <v>-0.9335065536299908</v>
      </c>
      <c r="R1305" s="124">
        <v>-0.526963785004114</v>
      </c>
      <c r="S1305" s="124">
        <v>-2.0183031464268177</v>
      </c>
      <c r="T1305" s="124">
        <v>1.0447606535430598</v>
      </c>
      <c r="U1305" s="124">
        <v>-4.9790424392720953E-2</v>
      </c>
      <c r="V1305" s="124">
        <v>0.88039102581811479</v>
      </c>
      <c r="W1305" s="46">
        <v>-0.34986174237608314</v>
      </c>
    </row>
    <row r="1306" spans="1:23" ht="19">
      <c r="A1306" s="91">
        <v>304</v>
      </c>
      <c r="B1306" s="124">
        <v>0.711445895985237</v>
      </c>
      <c r="C1306" s="124">
        <v>0.39158506764476719</v>
      </c>
      <c r="D1306" s="124">
        <v>0.49764101989125775</v>
      </c>
      <c r="E1306" s="124">
        <v>0.22212462304299496</v>
      </c>
      <c r="F1306" s="124">
        <v>0.50915051175365589</v>
      </c>
      <c r="G1306" s="124">
        <v>0.33729118686421655</v>
      </c>
      <c r="H1306" s="124">
        <v>0.47978541723861223</v>
      </c>
      <c r="I1306" s="124">
        <v>0.30940918797712302</v>
      </c>
      <c r="J1306" s="124">
        <v>3.2386486663424918E-3</v>
      </c>
      <c r="K1306" s="54">
        <v>0.67056494685571577</v>
      </c>
      <c r="M1306" s="47">
        <v>304</v>
      </c>
      <c r="N1306" s="124" cm="1">
        <f t="array" ref="N1306:W1306">(TRANSPOSE(MMULT(幕後結果!$AB$37:$AK$46, TRANSPOSE(N305:W305))))</f>
        <v>-0.10294599553317416</v>
      </c>
      <c r="O1306" s="124">
        <v>4.7915843069537153E-2</v>
      </c>
      <c r="P1306" s="124">
        <v>0.80580153300045176</v>
      </c>
      <c r="Q1306" s="124">
        <v>-1.1321892878414663</v>
      </c>
      <c r="R1306" s="124">
        <v>0.89835107770593592</v>
      </c>
      <c r="S1306" s="124">
        <v>-0.43771390179110975</v>
      </c>
      <c r="T1306" s="124">
        <v>0.61691028713782814</v>
      </c>
      <c r="U1306" s="124">
        <v>0.62784010109882016</v>
      </c>
      <c r="V1306" s="124">
        <v>-0.25229444192008632</v>
      </c>
      <c r="W1306" s="46">
        <v>-0.49419391184193767</v>
      </c>
    </row>
    <row r="1307" spans="1:23" ht="19">
      <c r="A1307" s="91">
        <v>305</v>
      </c>
      <c r="B1307" s="124">
        <v>6.8479895907367361E-2</v>
      </c>
      <c r="C1307" s="124">
        <v>0.66508264609806456</v>
      </c>
      <c r="D1307" s="124">
        <v>0.1495170275039146</v>
      </c>
      <c r="E1307" s="124">
        <v>0.10659188831548416</v>
      </c>
      <c r="F1307" s="124">
        <v>0.52856650680555406</v>
      </c>
      <c r="G1307" s="124">
        <v>0.55198136787734775</v>
      </c>
      <c r="H1307" s="124">
        <v>0.95840287979995287</v>
      </c>
      <c r="I1307" s="124">
        <v>0.51552676601880099</v>
      </c>
      <c r="J1307" s="124">
        <v>0.97189448123273903</v>
      </c>
      <c r="K1307" s="54">
        <v>0.97347768664593937</v>
      </c>
      <c r="M1307" s="47">
        <v>305</v>
      </c>
      <c r="N1307" s="124" cm="1">
        <f t="array" ref="N1307:W1307">(TRANSPOSE(MMULT(幕後結果!$AB$37:$AK$46, TRANSPOSE(N306:W306))))</f>
        <v>0.92270887052517048</v>
      </c>
      <c r="O1307" s="124">
        <v>0.6208689102341145</v>
      </c>
      <c r="P1307" s="124">
        <v>1.7804335738628327</v>
      </c>
      <c r="Q1307" s="124">
        <v>0.26680263295882961</v>
      </c>
      <c r="R1307" s="124">
        <v>2.243286614822197</v>
      </c>
      <c r="S1307" s="124">
        <v>0.42953759332697161</v>
      </c>
      <c r="T1307" s="124">
        <v>0.97004140572497544</v>
      </c>
      <c r="U1307" s="124">
        <v>1.3143551722045297</v>
      </c>
      <c r="V1307" s="124">
        <v>0.69342125190328052</v>
      </c>
      <c r="W1307" s="46">
        <v>-9.4647500825571163E-2</v>
      </c>
    </row>
    <row r="1308" spans="1:23" ht="19">
      <c r="A1308" s="91">
        <v>306</v>
      </c>
      <c r="B1308" s="124">
        <v>0.12791047212185402</v>
      </c>
      <c r="C1308" s="124">
        <v>0.4418468849480861</v>
      </c>
      <c r="D1308" s="124">
        <v>0.9252810278588004</v>
      </c>
      <c r="E1308" s="124">
        <v>0.96703985909540258</v>
      </c>
      <c r="F1308" s="124">
        <v>0.43923164987756946</v>
      </c>
      <c r="G1308" s="124">
        <v>0.45246752846179716</v>
      </c>
      <c r="H1308" s="124">
        <v>0.1950266920234125</v>
      </c>
      <c r="I1308" s="124">
        <v>0.44460913574465777</v>
      </c>
      <c r="J1308" s="124">
        <v>0.95158345958071511</v>
      </c>
      <c r="K1308" s="54">
        <v>0.44051418634303863</v>
      </c>
      <c r="M1308" s="47">
        <v>306</v>
      </c>
      <c r="N1308" s="124" cm="1">
        <f t="array" ref="N1308:W1308">(TRANSPOSE(MMULT(幕後結果!$AB$37:$AK$46, TRANSPOSE(N307:W307))))</f>
        <v>0.3260331586505576</v>
      </c>
      <c r="O1308" s="124">
        <v>-1.7129855817796582</v>
      </c>
      <c r="P1308" s="124">
        <v>-0.45891772465823211</v>
      </c>
      <c r="Q1308" s="124">
        <v>0.3859398329824999</v>
      </c>
      <c r="R1308" s="124">
        <v>0.53658050000536406</v>
      </c>
      <c r="S1308" s="124">
        <v>-6.0539675217665984E-2</v>
      </c>
      <c r="T1308" s="124">
        <v>0.67837963402392987</v>
      </c>
      <c r="U1308" s="124">
        <v>0.15261412437581531</v>
      </c>
      <c r="V1308" s="124">
        <v>-0.17793738141012411</v>
      </c>
      <c r="W1308" s="46">
        <v>-0.24920454684759291</v>
      </c>
    </row>
    <row r="1309" spans="1:23" ht="19">
      <c r="A1309" s="91">
        <v>307</v>
      </c>
      <c r="B1309" s="124">
        <v>0.45698898163775659</v>
      </c>
      <c r="C1309" s="124">
        <v>0.33604839908184148</v>
      </c>
      <c r="D1309" s="124">
        <v>0.67631025832560265</v>
      </c>
      <c r="E1309" s="124">
        <v>0.30935483909428374</v>
      </c>
      <c r="F1309" s="124">
        <v>0.2368228060463784</v>
      </c>
      <c r="G1309" s="124">
        <v>0.8898218963408131</v>
      </c>
      <c r="H1309" s="124">
        <v>1.7341785437529511E-2</v>
      </c>
      <c r="I1309" s="124">
        <v>0.21934671846532061</v>
      </c>
      <c r="J1309" s="124">
        <v>0.55910410958074963</v>
      </c>
      <c r="K1309" s="54">
        <v>0.65455912002208438</v>
      </c>
      <c r="M1309" s="47">
        <v>307</v>
      </c>
      <c r="N1309" s="124" cm="1">
        <f t="array" ref="N1309:W1309">(TRANSPOSE(MMULT(幕後結果!$AB$37:$AK$46, TRANSPOSE(N308:W308))))</f>
        <v>-0.5319358573016556</v>
      </c>
      <c r="O1309" s="124">
        <v>-0.34573863231336971</v>
      </c>
      <c r="P1309" s="124">
        <v>-3.9955624576372778E-2</v>
      </c>
      <c r="Q1309" s="124">
        <v>-0.32470626402975278</v>
      </c>
      <c r="R1309" s="124">
        <v>0.50413172059447697</v>
      </c>
      <c r="S1309" s="124">
        <v>-0.79794426713150257</v>
      </c>
      <c r="T1309" s="124">
        <v>-1.5100437882612994</v>
      </c>
      <c r="U1309" s="124">
        <v>-0.46311155662072373</v>
      </c>
      <c r="V1309" s="124">
        <v>-1.5908969300021547</v>
      </c>
      <c r="W1309" s="46">
        <v>-0.34046590950947025</v>
      </c>
    </row>
    <row r="1310" spans="1:23" ht="19">
      <c r="A1310" s="91">
        <v>308</v>
      </c>
      <c r="B1310" s="124">
        <v>0.62133658504937617</v>
      </c>
      <c r="C1310" s="124">
        <v>0.81576753403941304</v>
      </c>
      <c r="D1310" s="124">
        <v>0.95940343244770632</v>
      </c>
      <c r="E1310" s="124">
        <v>0.29260495386607599</v>
      </c>
      <c r="F1310" s="124">
        <v>0.51686039380272963</v>
      </c>
      <c r="G1310" s="124">
        <v>0.27084279175318615</v>
      </c>
      <c r="H1310" s="124">
        <v>0.22767193544707731</v>
      </c>
      <c r="I1310" s="124">
        <v>0.63784976976031249</v>
      </c>
      <c r="J1310" s="124">
        <v>0.54237749671590452</v>
      </c>
      <c r="K1310" s="54">
        <v>0.76577751078261502</v>
      </c>
      <c r="M1310" s="47">
        <v>308</v>
      </c>
      <c r="N1310" s="124" cm="1">
        <f t="array" ref="N1310:W1310">(TRANSPOSE(MMULT(幕後結果!$AB$37:$AK$46, TRANSPOSE(N309:W309))))</f>
        <v>0.66926832245398182</v>
      </c>
      <c r="O1310" s="124">
        <v>-1.8829172543726611</v>
      </c>
      <c r="P1310" s="124">
        <v>0.13401411978383598</v>
      </c>
      <c r="Q1310" s="124">
        <v>-0.47516596485094365</v>
      </c>
      <c r="R1310" s="124">
        <v>-2.2432271292284058</v>
      </c>
      <c r="S1310" s="124">
        <v>-2.6433705394674489E-2</v>
      </c>
      <c r="T1310" s="124">
        <v>-1.8974388946469953</v>
      </c>
      <c r="U1310" s="124">
        <v>1.4664147035089856</v>
      </c>
      <c r="V1310" s="124">
        <v>-4.2894798618564156E-2</v>
      </c>
      <c r="W1310" s="46">
        <v>-0.60209094556708509</v>
      </c>
    </row>
    <row r="1311" spans="1:23" ht="19">
      <c r="A1311" s="91">
        <v>309</v>
      </c>
      <c r="B1311" s="124">
        <v>0.20357311895357966</v>
      </c>
      <c r="C1311" s="124">
        <v>0.70083600556491099</v>
      </c>
      <c r="D1311" s="124">
        <v>0.96070977066220609</v>
      </c>
      <c r="E1311" s="124">
        <v>0.68930474523615737</v>
      </c>
      <c r="F1311" s="124">
        <v>0.34951100942205526</v>
      </c>
      <c r="G1311" s="124">
        <v>0.11243715783617447</v>
      </c>
      <c r="H1311" s="124">
        <v>0.6646605441855411</v>
      </c>
      <c r="I1311" s="124">
        <v>0.72990008901166759</v>
      </c>
      <c r="J1311" s="124">
        <v>0.23532872349009715</v>
      </c>
      <c r="K1311" s="54">
        <v>0.1429709533101482</v>
      </c>
      <c r="M1311" s="47">
        <v>309</v>
      </c>
      <c r="N1311" s="124" cm="1">
        <f t="array" ref="N1311:W1311">(TRANSPOSE(MMULT(幕後結果!$AB$37:$AK$46, TRANSPOSE(N310:W310))))</f>
        <v>-5.3964884044874605E-3</v>
      </c>
      <c r="O1311" s="124">
        <v>-3.5183115027191376</v>
      </c>
      <c r="P1311" s="124">
        <v>1.568107866182026</v>
      </c>
      <c r="Q1311" s="124">
        <v>-5.6843247964581067E-2</v>
      </c>
      <c r="R1311" s="124">
        <v>-0.89718203901126681</v>
      </c>
      <c r="S1311" s="124">
        <v>-0.23821920720907286</v>
      </c>
      <c r="T1311" s="124">
        <v>-1.5884349234040089</v>
      </c>
      <c r="U1311" s="124">
        <v>-0.624564751700319</v>
      </c>
      <c r="V1311" s="124">
        <v>-1.1917406772107006</v>
      </c>
      <c r="W1311" s="46">
        <v>-1.4720503557212439</v>
      </c>
    </row>
    <row r="1312" spans="1:23" ht="19">
      <c r="A1312" s="91">
        <v>310</v>
      </c>
      <c r="B1312" s="124">
        <v>0.48992900427823605</v>
      </c>
      <c r="C1312" s="124">
        <v>0.96685505993794063</v>
      </c>
      <c r="D1312" s="124">
        <v>2.8082454237791987E-2</v>
      </c>
      <c r="E1312" s="124">
        <v>0.16610581292592874</v>
      </c>
      <c r="F1312" s="124">
        <v>0.89820957232526721</v>
      </c>
      <c r="G1312" s="124">
        <v>0.47889041766458118</v>
      </c>
      <c r="H1312" s="124">
        <v>1.1713328048617688E-2</v>
      </c>
      <c r="I1312" s="124">
        <v>0.45809223327798887</v>
      </c>
      <c r="J1312" s="124">
        <v>0.27477850970159445</v>
      </c>
      <c r="K1312" s="54">
        <v>0.91346701587758283</v>
      </c>
      <c r="M1312" s="47">
        <v>310</v>
      </c>
      <c r="N1312" s="124" cm="1">
        <f t="array" ref="N1312:W1312">(TRANSPOSE(MMULT(幕後結果!$AB$37:$AK$46, TRANSPOSE(N311:W311))))</f>
        <v>-3.651904062972975E-2</v>
      </c>
      <c r="O1312" s="124">
        <v>-0.15624399125017546</v>
      </c>
      <c r="P1312" s="124">
        <v>0.80793840557611185</v>
      </c>
      <c r="Q1312" s="124">
        <v>-1.1920168793055896</v>
      </c>
      <c r="R1312" s="124">
        <v>-1.9961339293614855</v>
      </c>
      <c r="S1312" s="124">
        <v>-1.7488349923413171</v>
      </c>
      <c r="T1312" s="124">
        <v>-0.40508336558303149</v>
      </c>
      <c r="U1312" s="124">
        <v>-0.77580471526640249</v>
      </c>
      <c r="V1312" s="124">
        <v>-0.56453451439471269</v>
      </c>
      <c r="W1312" s="46">
        <v>6.3222276753969853E-2</v>
      </c>
    </row>
    <row r="1313" spans="1:23" ht="19">
      <c r="A1313" s="91">
        <v>311</v>
      </c>
      <c r="B1313" s="124">
        <v>0.88035835506547677</v>
      </c>
      <c r="C1313" s="124">
        <v>0.83649455163669617</v>
      </c>
      <c r="D1313" s="124">
        <v>0.28977340188571188</v>
      </c>
      <c r="E1313" s="124">
        <v>0.87843209683468548</v>
      </c>
      <c r="F1313" s="124">
        <v>0.59263016803397184</v>
      </c>
      <c r="G1313" s="124">
        <v>0.36124976616227</v>
      </c>
      <c r="H1313" s="124">
        <v>0.40239503224034423</v>
      </c>
      <c r="I1313" s="124">
        <v>0.48837195043174275</v>
      </c>
      <c r="J1313" s="124">
        <v>0.20271124534459339</v>
      </c>
      <c r="K1313" s="54">
        <v>0.18163835745914936</v>
      </c>
      <c r="M1313" s="47">
        <v>311</v>
      </c>
      <c r="N1313" s="124" cm="1">
        <f t="array" ref="N1313:W1313">(TRANSPOSE(MMULT(幕後結果!$AB$37:$AK$46, TRANSPOSE(N312:W312))))</f>
        <v>-0.2179279786392698</v>
      </c>
      <c r="O1313" s="124">
        <v>6.8253184268070505E-2</v>
      </c>
      <c r="P1313" s="124">
        <v>2.7780838342611966</v>
      </c>
      <c r="Q1313" s="124">
        <v>1.0443172900990429</v>
      </c>
      <c r="R1313" s="124">
        <v>1.3291350146873926</v>
      </c>
      <c r="S1313" s="124">
        <v>0.79366265157266891</v>
      </c>
      <c r="T1313" s="124">
        <v>0.74110034691198345</v>
      </c>
      <c r="U1313" s="124">
        <v>0.16836433359298852</v>
      </c>
      <c r="V1313" s="124">
        <v>-1.2443312986118527</v>
      </c>
      <c r="W1313" s="46">
        <v>-4.3271809240937875E-2</v>
      </c>
    </row>
    <row r="1314" spans="1:23" ht="19">
      <c r="A1314" s="91">
        <v>312</v>
      </c>
      <c r="B1314" s="124">
        <v>0.72051847554289083</v>
      </c>
      <c r="C1314" s="124">
        <v>0.83329209726814368</v>
      </c>
      <c r="D1314" s="124">
        <v>0.44904582068439836</v>
      </c>
      <c r="E1314" s="124">
        <v>0.56452623924415746</v>
      </c>
      <c r="F1314" s="124">
        <v>0.18517799587644324</v>
      </c>
      <c r="G1314" s="124">
        <v>0.29008512897269489</v>
      </c>
      <c r="H1314" s="124">
        <v>0.45415264552159407</v>
      </c>
      <c r="I1314" s="124">
        <v>0.26660767224177739</v>
      </c>
      <c r="J1314" s="124">
        <v>0.46272357553592736</v>
      </c>
      <c r="K1314" s="54">
        <v>0.97110263684617615</v>
      </c>
      <c r="M1314" s="47">
        <v>312</v>
      </c>
      <c r="N1314" s="124" cm="1">
        <f t="array" ref="N1314:W1314">(TRANSPOSE(MMULT(幕後結果!$AB$37:$AK$46, TRANSPOSE(N313:W313))))</f>
        <v>1.3870621391307381</v>
      </c>
      <c r="O1314" s="124">
        <v>-1.0411384093803666</v>
      </c>
      <c r="P1314" s="124">
        <v>2.5600718787304308</v>
      </c>
      <c r="Q1314" s="124">
        <v>-1.8423978738298239</v>
      </c>
      <c r="R1314" s="124">
        <v>0.26005573435155538</v>
      </c>
      <c r="S1314" s="124">
        <v>-1.0701474248978502</v>
      </c>
      <c r="T1314" s="124">
        <v>0.22718590210625578</v>
      </c>
      <c r="U1314" s="124">
        <v>3.8267945488350774E-2</v>
      </c>
      <c r="V1314" s="124">
        <v>-0.38710713097683114</v>
      </c>
      <c r="W1314" s="46">
        <v>0.87573930857171345</v>
      </c>
    </row>
    <row r="1315" spans="1:23" ht="19">
      <c r="A1315" s="91">
        <v>313</v>
      </c>
      <c r="B1315" s="124">
        <v>0.49099833173898788</v>
      </c>
      <c r="C1315" s="124">
        <v>0.45193597053547685</v>
      </c>
      <c r="D1315" s="124">
        <v>0.1927788916644988</v>
      </c>
      <c r="E1315" s="124">
        <v>0.87325832325350605</v>
      </c>
      <c r="F1315" s="124">
        <v>3.6191877169500897E-2</v>
      </c>
      <c r="G1315" s="124">
        <v>0.29037666239305282</v>
      </c>
      <c r="H1315" s="124">
        <v>0.67258898022453395</v>
      </c>
      <c r="I1315" s="124">
        <v>0.95044472654220646</v>
      </c>
      <c r="J1315" s="124">
        <v>0.45660588016538806</v>
      </c>
      <c r="K1315" s="54">
        <v>0.54182314938650289</v>
      </c>
      <c r="M1315" s="47">
        <v>313</v>
      </c>
      <c r="N1315" s="124" cm="1">
        <f t="array" ref="N1315:W1315">(TRANSPOSE(MMULT(幕後結果!$AB$37:$AK$46, TRANSPOSE(N314:W314))))</f>
        <v>-0.72964362838815444</v>
      </c>
      <c r="O1315" s="124">
        <v>-0.13069794588187056</v>
      </c>
      <c r="P1315" s="124">
        <v>1.0621813683228603</v>
      </c>
      <c r="Q1315" s="124">
        <v>7.6140593569637982E-3</v>
      </c>
      <c r="R1315" s="124">
        <v>2.0544098286212829</v>
      </c>
      <c r="S1315" s="124">
        <v>0.45933964987392251</v>
      </c>
      <c r="T1315" s="124">
        <v>0.65618612285807876</v>
      </c>
      <c r="U1315" s="124">
        <v>0.2689996011649633</v>
      </c>
      <c r="V1315" s="124">
        <v>0.75431911754123493</v>
      </c>
      <c r="W1315" s="46">
        <v>0.24467414290340816</v>
      </c>
    </row>
    <row r="1316" spans="1:23" ht="19">
      <c r="A1316" s="91">
        <v>314</v>
      </c>
      <c r="B1316" s="124">
        <v>1.1691942616587347E-4</v>
      </c>
      <c r="C1316" s="124">
        <v>0.69777776160653882</v>
      </c>
      <c r="D1316" s="124">
        <v>0.18415144370962322</v>
      </c>
      <c r="E1316" s="124">
        <v>0.27556140848377542</v>
      </c>
      <c r="F1316" s="124">
        <v>0.64299196240861933</v>
      </c>
      <c r="G1316" s="124">
        <v>0.71733799052109237</v>
      </c>
      <c r="H1316" s="124">
        <v>0.62089585741806652</v>
      </c>
      <c r="I1316" s="124">
        <v>0.58838150659144794</v>
      </c>
      <c r="J1316" s="124">
        <v>4.493398521282832E-2</v>
      </c>
      <c r="K1316" s="54">
        <v>0.73634196593407686</v>
      </c>
      <c r="M1316" s="47">
        <v>314</v>
      </c>
      <c r="N1316" s="124" cm="1">
        <f t="array" ref="N1316:W1316">(TRANSPOSE(MMULT(幕後結果!$AB$37:$AK$46, TRANSPOSE(N315:W315))))</f>
        <v>1.6650493995646392</v>
      </c>
      <c r="O1316" s="124">
        <v>0.55503642515698504</v>
      </c>
      <c r="P1316" s="124">
        <v>0.7409652980700665</v>
      </c>
      <c r="Q1316" s="124">
        <v>-0.40071389023845255</v>
      </c>
      <c r="R1316" s="124">
        <v>1.3478323723795063</v>
      </c>
      <c r="S1316" s="124">
        <v>1.6976389927198328</v>
      </c>
      <c r="T1316" s="124">
        <v>-0.2327613916173461</v>
      </c>
      <c r="U1316" s="124">
        <v>0.88226221634409685</v>
      </c>
      <c r="V1316" s="124">
        <v>9.8837419100016033E-2</v>
      </c>
      <c r="W1316" s="46">
        <v>1.6160675596111953</v>
      </c>
    </row>
    <row r="1317" spans="1:23" ht="19">
      <c r="A1317" s="91">
        <v>315</v>
      </c>
      <c r="B1317" s="124">
        <v>0.32297336792952502</v>
      </c>
      <c r="C1317" s="124">
        <v>0.70439315636587785</v>
      </c>
      <c r="D1317" s="124">
        <v>0.63240796409361044</v>
      </c>
      <c r="E1317" s="124">
        <v>0.72596012326331461</v>
      </c>
      <c r="F1317" s="124">
        <v>0.14873103508035945</v>
      </c>
      <c r="G1317" s="124">
        <v>0.92177052337626586</v>
      </c>
      <c r="H1317" s="124">
        <v>0.37130464783988515</v>
      </c>
      <c r="I1317" s="124">
        <v>0.3227039278128776</v>
      </c>
      <c r="J1317" s="124">
        <v>0.53138573280980927</v>
      </c>
      <c r="K1317" s="54">
        <v>0.63261076893790302</v>
      </c>
      <c r="M1317" s="47">
        <v>315</v>
      </c>
      <c r="N1317" s="124" cm="1">
        <f t="array" ref="N1317:W1317">(TRANSPOSE(MMULT(幕後結果!$AB$37:$AK$46, TRANSPOSE(N316:W316))))</f>
        <v>-7.6066624895621021E-2</v>
      </c>
      <c r="O1317" s="124">
        <v>0.47461522211136115</v>
      </c>
      <c r="P1317" s="124">
        <v>0.46682876948105156</v>
      </c>
      <c r="Q1317" s="124">
        <v>-4.7711079449506866E-2</v>
      </c>
      <c r="R1317" s="124">
        <v>0.74068486951674806</v>
      </c>
      <c r="S1317" s="124">
        <v>0.34758705431709125</v>
      </c>
      <c r="T1317" s="124">
        <v>1.0123464686528061</v>
      </c>
      <c r="U1317" s="124">
        <v>-9.4635565305363767E-2</v>
      </c>
      <c r="V1317" s="124">
        <v>0.77610678954258605</v>
      </c>
      <c r="W1317" s="46">
        <v>0.47379937912596093</v>
      </c>
    </row>
    <row r="1318" spans="1:23" ht="19">
      <c r="A1318" s="91">
        <v>316</v>
      </c>
      <c r="B1318" s="124">
        <v>0.82418213980079025</v>
      </c>
      <c r="C1318" s="124">
        <v>0.44859757558749136</v>
      </c>
      <c r="D1318" s="124">
        <v>0.19309184251309408</v>
      </c>
      <c r="E1318" s="124">
        <v>0.7739663385715545</v>
      </c>
      <c r="F1318" s="124">
        <v>0.81145741649537384</v>
      </c>
      <c r="G1318" s="124">
        <v>0.93391433290771353</v>
      </c>
      <c r="H1318" s="124">
        <v>0.27999006497310042</v>
      </c>
      <c r="I1318" s="124">
        <v>0.4290560090005473</v>
      </c>
      <c r="J1318" s="124">
        <v>0.2680752324706579</v>
      </c>
      <c r="K1318" s="54">
        <v>0.96476014866548221</v>
      </c>
      <c r="M1318" s="47">
        <v>316</v>
      </c>
      <c r="N1318" s="124" cm="1">
        <f t="array" ref="N1318:W1318">(TRANSPOSE(MMULT(幕後結果!$AB$37:$AK$46, TRANSPOSE(N317:W317))))</f>
        <v>-0.38917201539914126</v>
      </c>
      <c r="O1318" s="124">
        <v>0.10108045376025969</v>
      </c>
      <c r="P1318" s="124">
        <v>1.7323094806013046</v>
      </c>
      <c r="Q1318" s="124">
        <v>0.87719522825067564</v>
      </c>
      <c r="R1318" s="124">
        <v>-0.90584866605874437</v>
      </c>
      <c r="S1318" s="124">
        <v>0.57236269144775975</v>
      </c>
      <c r="T1318" s="124">
        <v>-0.16372432083709726</v>
      </c>
      <c r="U1318" s="124">
        <v>-0.5309292390569702</v>
      </c>
      <c r="V1318" s="124">
        <v>-0.66794454508380474</v>
      </c>
      <c r="W1318" s="46">
        <v>-0.26148277072788828</v>
      </c>
    </row>
    <row r="1319" spans="1:23" ht="19">
      <c r="A1319" s="91">
        <v>317</v>
      </c>
      <c r="B1319" s="124">
        <v>0.58723375173933379</v>
      </c>
      <c r="C1319" s="124">
        <v>0.35928628940385954</v>
      </c>
      <c r="D1319" s="124">
        <v>0.20480826585122092</v>
      </c>
      <c r="E1319" s="124">
        <v>0.76232812513955439</v>
      </c>
      <c r="F1319" s="124">
        <v>0.37086088961996388</v>
      </c>
      <c r="G1319" s="124">
        <v>0.26390677788890193</v>
      </c>
      <c r="H1319" s="124">
        <v>0.41556038452887778</v>
      </c>
      <c r="I1319" s="124">
        <v>0.72292057180711256</v>
      </c>
      <c r="J1319" s="124">
        <v>0.32878120735045124</v>
      </c>
      <c r="K1319" s="54">
        <v>0.48771059937601535</v>
      </c>
      <c r="M1319" s="47">
        <v>317</v>
      </c>
      <c r="N1319" s="124" cm="1">
        <f t="array" ref="N1319:W1319">(TRANSPOSE(MMULT(幕後結果!$AB$37:$AK$46, TRANSPOSE(N318:W318))))</f>
        <v>-7.5298444732815301E-2</v>
      </c>
      <c r="O1319" s="124">
        <v>0.71217412730607177</v>
      </c>
      <c r="P1319" s="124">
        <v>1.0436150983386299</v>
      </c>
      <c r="Q1319" s="124">
        <v>0.90775040012905717</v>
      </c>
      <c r="R1319" s="124">
        <v>-0.49691460869200327</v>
      </c>
      <c r="S1319" s="124">
        <v>1.4728509670386623</v>
      </c>
      <c r="T1319" s="124">
        <v>-0.70007426800824046</v>
      </c>
      <c r="U1319" s="124">
        <v>0.11619767499053291</v>
      </c>
      <c r="V1319" s="124">
        <v>6.9450063218525288E-2</v>
      </c>
      <c r="W1319" s="46">
        <v>-1.239782264445787</v>
      </c>
    </row>
    <row r="1320" spans="1:23" ht="19">
      <c r="A1320" s="91">
        <v>318</v>
      </c>
      <c r="B1320" s="124">
        <v>0.85723363982608403</v>
      </c>
      <c r="C1320" s="124">
        <v>0.18934568380832317</v>
      </c>
      <c r="D1320" s="124">
        <v>0.17775291361033174</v>
      </c>
      <c r="E1320" s="124">
        <v>0.98588270889903251</v>
      </c>
      <c r="F1320" s="124">
        <v>0.43473116229092224</v>
      </c>
      <c r="G1320" s="124">
        <v>0.17013757174674726</v>
      </c>
      <c r="H1320" s="124">
        <v>0.22608880823604038</v>
      </c>
      <c r="I1320" s="124">
        <v>0.13090176966846778</v>
      </c>
      <c r="J1320" s="124">
        <v>6.8839039383776779E-3</v>
      </c>
      <c r="K1320" s="54">
        <v>0.10506036294112464</v>
      </c>
      <c r="M1320" s="47">
        <v>318</v>
      </c>
      <c r="N1320" s="124" cm="1">
        <f t="array" ref="N1320:W1320">(TRANSPOSE(MMULT(幕後結果!$AB$37:$AK$46, TRANSPOSE(N319:W319))))</f>
        <v>-8.8459805575071437E-2</v>
      </c>
      <c r="O1320" s="124">
        <v>3.9263464330908875E-2</v>
      </c>
      <c r="P1320" s="124">
        <v>0.35950426587353967</v>
      </c>
      <c r="Q1320" s="124">
        <v>1.1843477080363984</v>
      </c>
      <c r="R1320" s="124">
        <v>0.89139622114144035</v>
      </c>
      <c r="S1320" s="124">
        <v>1.441082178189927</v>
      </c>
      <c r="T1320" s="124">
        <v>-0.87271717367142498</v>
      </c>
      <c r="U1320" s="124">
        <v>0.19763818518918663</v>
      </c>
      <c r="V1320" s="124">
        <v>0.99706146495477088</v>
      </c>
      <c r="W1320" s="46">
        <v>-0.60993957968955015</v>
      </c>
    </row>
    <row r="1321" spans="1:23" ht="19">
      <c r="A1321" s="91">
        <v>319</v>
      </c>
      <c r="B1321" s="124">
        <v>0.1383335564890904</v>
      </c>
      <c r="C1321" s="124">
        <v>0.45238531746206556</v>
      </c>
      <c r="D1321" s="124">
        <v>0.10346290906829836</v>
      </c>
      <c r="E1321" s="124">
        <v>0.27297003015184451</v>
      </c>
      <c r="F1321" s="124">
        <v>0.56261863918559829</v>
      </c>
      <c r="G1321" s="124">
        <v>0.94492951941662828</v>
      </c>
      <c r="H1321" s="124">
        <v>8.8510126213743101E-2</v>
      </c>
      <c r="I1321" s="124">
        <v>0.38573045794534577</v>
      </c>
      <c r="J1321" s="124">
        <v>0.74274215872344795</v>
      </c>
      <c r="K1321" s="54">
        <v>0.60510323110137598</v>
      </c>
      <c r="M1321" s="47">
        <v>319</v>
      </c>
      <c r="N1321" s="124" cm="1">
        <f t="array" ref="N1321:W1321">(TRANSPOSE(MMULT(幕後結果!$AB$37:$AK$46, TRANSPOSE(N320:W320))))</f>
        <v>-1.7931924611431178</v>
      </c>
      <c r="O1321" s="124">
        <v>1.870308254150594</v>
      </c>
      <c r="P1321" s="124">
        <v>1.7962360957326444</v>
      </c>
      <c r="Q1321" s="124">
        <v>0.22822202882567422</v>
      </c>
      <c r="R1321" s="124">
        <v>0.27190389796118664</v>
      </c>
      <c r="S1321" s="124">
        <v>-5.3861478343814377E-2</v>
      </c>
      <c r="T1321" s="124">
        <v>-0.44939760949959712</v>
      </c>
      <c r="U1321" s="124">
        <v>-0.31720266531722308</v>
      </c>
      <c r="V1321" s="124">
        <v>1.6122517629664714</v>
      </c>
      <c r="W1321" s="46">
        <v>-2.7172245870249849</v>
      </c>
    </row>
    <row r="1322" spans="1:23" ht="19">
      <c r="A1322" s="91">
        <v>320</v>
      </c>
      <c r="B1322" s="124">
        <v>0.44936872500843261</v>
      </c>
      <c r="C1322" s="124">
        <v>0.65071714509773182</v>
      </c>
      <c r="D1322" s="124">
        <v>0.4548561670202107</v>
      </c>
      <c r="E1322" s="124">
        <v>0.77440497965089072</v>
      </c>
      <c r="F1322" s="124">
        <v>0.84841089666987868</v>
      </c>
      <c r="G1322" s="124">
        <v>0.44365216801582652</v>
      </c>
      <c r="H1322" s="124">
        <v>0.27550149778431732</v>
      </c>
      <c r="I1322" s="124">
        <v>0.69165592758856365</v>
      </c>
      <c r="J1322" s="124">
        <v>0.71721349118658573</v>
      </c>
      <c r="K1322" s="54">
        <v>0.99517363090885236</v>
      </c>
      <c r="M1322" s="47">
        <v>320</v>
      </c>
      <c r="N1322" s="124" cm="1">
        <f t="array" ref="N1322:W1322">(TRANSPOSE(MMULT(幕後結果!$AB$37:$AK$46, TRANSPOSE(N321:W321))))</f>
        <v>0.84038598889735994</v>
      </c>
      <c r="O1322" s="124">
        <v>2.5516253204288732</v>
      </c>
      <c r="P1322" s="124">
        <v>0.95220378469233258</v>
      </c>
      <c r="Q1322" s="124">
        <v>1.0794109416427791</v>
      </c>
      <c r="R1322" s="124">
        <v>1.3758775355054951</v>
      </c>
      <c r="S1322" s="124">
        <v>2.2885709226107123</v>
      </c>
      <c r="T1322" s="124">
        <v>-0.22989991277714078</v>
      </c>
      <c r="U1322" s="124">
        <v>0.5993062679683393</v>
      </c>
      <c r="V1322" s="124">
        <v>1.9828145080282125</v>
      </c>
      <c r="W1322" s="46">
        <v>1.2822344155945544</v>
      </c>
    </row>
    <row r="1323" spans="1:23" ht="19">
      <c r="A1323" s="91">
        <v>321</v>
      </c>
      <c r="B1323" s="124">
        <v>4.6925568187836664E-3</v>
      </c>
      <c r="C1323" s="124">
        <v>0.28677708154387482</v>
      </c>
      <c r="D1323" s="124">
        <v>0.4724749568190334</v>
      </c>
      <c r="E1323" s="124">
        <v>0.58436069366273014</v>
      </c>
      <c r="F1323" s="124">
        <v>0.1526609428240786</v>
      </c>
      <c r="G1323" s="124">
        <v>0.75622183024188439</v>
      </c>
      <c r="H1323" s="124">
        <v>0.8764230721328532</v>
      </c>
      <c r="I1323" s="124">
        <v>0.28737076891562974</v>
      </c>
      <c r="J1323" s="124">
        <v>0.557896842305597</v>
      </c>
      <c r="K1323" s="54">
        <v>0.40670847454038928</v>
      </c>
      <c r="M1323" s="47">
        <v>321</v>
      </c>
      <c r="N1323" s="124" cm="1">
        <f t="array" ref="N1323:W1323">(TRANSPOSE(MMULT(幕後結果!$AB$37:$AK$46, TRANSPOSE(N322:W322))))</f>
        <v>0.38210120711960316</v>
      </c>
      <c r="O1323" s="124">
        <v>0.21079463527013292</v>
      </c>
      <c r="P1323" s="124">
        <v>0.91824709746372424</v>
      </c>
      <c r="Q1323" s="124">
        <v>-0.25116930085861267</v>
      </c>
      <c r="R1323" s="124">
        <v>0.52658271221130104</v>
      </c>
      <c r="S1323" s="124">
        <v>0.80913407460661035</v>
      </c>
      <c r="T1323" s="124">
        <v>4.6527005135570038E-2</v>
      </c>
      <c r="U1323" s="124">
        <v>0.67006571588285735</v>
      </c>
      <c r="V1323" s="124">
        <v>1.3665832516575258</v>
      </c>
      <c r="W1323" s="46">
        <v>-0.15967672126320143</v>
      </c>
    </row>
    <row r="1324" spans="1:23" ht="19">
      <c r="A1324" s="91">
        <v>322</v>
      </c>
      <c r="B1324" s="124">
        <v>0.69143030318872389</v>
      </c>
      <c r="C1324" s="124">
        <v>0.86527834294845896</v>
      </c>
      <c r="D1324" s="124">
        <v>0.5230921214235742</v>
      </c>
      <c r="E1324" s="124">
        <v>8.4484085206477877E-2</v>
      </c>
      <c r="F1324" s="124">
        <v>0.84996038116507577</v>
      </c>
      <c r="G1324" s="124">
        <v>0.93680848650014048</v>
      </c>
      <c r="H1324" s="124">
        <v>0.27173739793313412</v>
      </c>
      <c r="I1324" s="124">
        <v>4.4542611601220861E-2</v>
      </c>
      <c r="J1324" s="124">
        <v>2.3546507173230591E-2</v>
      </c>
      <c r="K1324" s="54">
        <v>0.31142566794286131</v>
      </c>
      <c r="M1324" s="47">
        <v>322</v>
      </c>
      <c r="N1324" s="124" cm="1">
        <f t="array" ref="N1324:W1324">(TRANSPOSE(MMULT(幕後結果!$AB$37:$AK$46, TRANSPOSE(N323:W323))))</f>
        <v>2.1680165186148952</v>
      </c>
      <c r="O1324" s="124">
        <v>0.40444027617914602</v>
      </c>
      <c r="P1324" s="124">
        <v>0.24045068533759378</v>
      </c>
      <c r="Q1324" s="124">
        <v>-0.92875113894038874</v>
      </c>
      <c r="R1324" s="124">
        <v>-1.4405366004174649</v>
      </c>
      <c r="S1324" s="124">
        <v>-0.11108083510562766</v>
      </c>
      <c r="T1324" s="124">
        <v>0.74016069201031054</v>
      </c>
      <c r="U1324" s="124">
        <v>1.5114207428110324</v>
      </c>
      <c r="V1324" s="124">
        <v>0.54981282762663553</v>
      </c>
      <c r="W1324" s="46">
        <v>1.2975034930560141</v>
      </c>
    </row>
    <row r="1325" spans="1:23" ht="19">
      <c r="A1325" s="91">
        <v>323</v>
      </c>
      <c r="B1325" s="124">
        <v>0.90368602646242446</v>
      </c>
      <c r="C1325" s="124">
        <v>0.87900152876846249</v>
      </c>
      <c r="D1325" s="124">
        <v>3.0133068296761545E-2</v>
      </c>
      <c r="E1325" s="124">
        <v>0.3838591912232725</v>
      </c>
      <c r="F1325" s="124">
        <v>0.92447092770242834</v>
      </c>
      <c r="G1325" s="124">
        <v>0.1915440909735513</v>
      </c>
      <c r="H1325" s="124">
        <v>0.5817158804045488</v>
      </c>
      <c r="I1325" s="124">
        <v>0.39251002763117171</v>
      </c>
      <c r="J1325" s="124">
        <v>0.87324985571766511</v>
      </c>
      <c r="K1325" s="54">
        <v>0.88890789589764174</v>
      </c>
      <c r="M1325" s="47">
        <v>323</v>
      </c>
      <c r="N1325" s="124" cm="1">
        <f t="array" ref="N1325:W1325">(TRANSPOSE(MMULT(幕後結果!$AB$37:$AK$46, TRANSPOSE(N324:W324))))</f>
        <v>0.18838614849782231</v>
      </c>
      <c r="O1325" s="124">
        <v>-1.4360084269591622</v>
      </c>
      <c r="P1325" s="124">
        <v>0.2215702609295897</v>
      </c>
      <c r="Q1325" s="124">
        <v>0.1926773303116931</v>
      </c>
      <c r="R1325" s="124">
        <v>-0.2210483648800014</v>
      </c>
      <c r="S1325" s="124">
        <v>0.25577653775151166</v>
      </c>
      <c r="T1325" s="124">
        <v>0.85452708788095422</v>
      </c>
      <c r="U1325" s="124">
        <v>2.6706056704722106E-2</v>
      </c>
      <c r="V1325" s="124">
        <v>0.69493429737224721</v>
      </c>
      <c r="W1325" s="46">
        <v>-1.2374108829293999</v>
      </c>
    </row>
    <row r="1326" spans="1:23" ht="19">
      <c r="A1326" s="91">
        <v>324</v>
      </c>
      <c r="B1326" s="124">
        <v>0.31812310980641167</v>
      </c>
      <c r="C1326" s="124">
        <v>0.2551749771434928</v>
      </c>
      <c r="D1326" s="124">
        <v>0.12420322803789818</v>
      </c>
      <c r="E1326" s="124">
        <v>0.71236631780678983</v>
      </c>
      <c r="F1326" s="124">
        <v>0.84079954871687779</v>
      </c>
      <c r="G1326" s="124">
        <v>0.54567007985043792</v>
      </c>
      <c r="H1326" s="124">
        <v>0.52416192774701864</v>
      </c>
      <c r="I1326" s="124">
        <v>0.758179580144279</v>
      </c>
      <c r="J1326" s="124">
        <v>0.98925809846883994</v>
      </c>
      <c r="K1326" s="54">
        <v>1.6655469109862375E-2</v>
      </c>
      <c r="M1326" s="47">
        <v>324</v>
      </c>
      <c r="N1326" s="124" cm="1">
        <f t="array" ref="N1326:W1326">(TRANSPOSE(MMULT(幕後結果!$AB$37:$AK$46, TRANSPOSE(N325:W325))))</f>
        <v>-0.1855655670758557</v>
      </c>
      <c r="O1326" s="124">
        <v>-1.9738630912977235</v>
      </c>
      <c r="P1326" s="124">
        <v>-0.14690554099247735</v>
      </c>
      <c r="Q1326" s="124">
        <v>-1.5806035723270313</v>
      </c>
      <c r="R1326" s="124">
        <v>-1.5741639600214024</v>
      </c>
      <c r="S1326" s="124">
        <v>-1.4549764880663929</v>
      </c>
      <c r="T1326" s="124">
        <v>-0.27913703296653641</v>
      </c>
      <c r="U1326" s="124">
        <v>-0.24787929321242244</v>
      </c>
      <c r="V1326" s="124">
        <v>-0.71973708145537463</v>
      </c>
      <c r="W1326" s="46">
        <v>-1.4997160969557441</v>
      </c>
    </row>
    <row r="1327" spans="1:23" ht="19">
      <c r="A1327" s="91">
        <v>325</v>
      </c>
      <c r="B1327" s="124">
        <v>0.57330115312901397</v>
      </c>
      <c r="C1327" s="124">
        <v>0.47032524797737252</v>
      </c>
      <c r="D1327" s="124">
        <v>0.17710854435261569</v>
      </c>
      <c r="E1327" s="124">
        <v>0.74881702101285508</v>
      </c>
      <c r="F1327" s="124">
        <v>0.69032500842340916</v>
      </c>
      <c r="G1327" s="124">
        <v>0.48044088525067585</v>
      </c>
      <c r="H1327" s="124">
        <v>1.0654443499418909E-2</v>
      </c>
      <c r="I1327" s="124">
        <v>0.84533498390552531</v>
      </c>
      <c r="J1327" s="124">
        <v>0.76869465344480381</v>
      </c>
      <c r="K1327" s="54">
        <v>0.58344762954074136</v>
      </c>
      <c r="M1327" s="47">
        <v>325</v>
      </c>
      <c r="N1327" s="124" cm="1">
        <f t="array" ref="N1327:W1327">(TRANSPOSE(MMULT(幕後結果!$AB$37:$AK$46, TRANSPOSE(N326:W326))))</f>
        <v>0.12556060972162283</v>
      </c>
      <c r="O1327" s="124">
        <v>0.77909863314386618</v>
      </c>
      <c r="P1327" s="124">
        <v>-0.44141244132181096</v>
      </c>
      <c r="Q1327" s="124">
        <v>0.33781793364250962</v>
      </c>
      <c r="R1327" s="124">
        <v>-0.56446627544402328</v>
      </c>
      <c r="S1327" s="124">
        <v>1.3518584980408936</v>
      </c>
      <c r="T1327" s="124">
        <v>-0.26447804610788622</v>
      </c>
      <c r="U1327" s="124">
        <v>-9.6119905028796596E-2</v>
      </c>
      <c r="V1327" s="124">
        <v>0.50107244421435004</v>
      </c>
      <c r="W1327" s="46">
        <v>0.47045367236164803</v>
      </c>
    </row>
    <row r="1328" spans="1:23" ht="19">
      <c r="A1328" s="91">
        <v>326</v>
      </c>
      <c r="B1328" s="124">
        <v>0.79385689124039049</v>
      </c>
      <c r="C1328" s="124">
        <v>0.82670671435308618</v>
      </c>
      <c r="D1328" s="124">
        <v>0.74149117475589654</v>
      </c>
      <c r="E1328" s="124">
        <v>0.58041142572657645</v>
      </c>
      <c r="F1328" s="124">
        <v>0.92855383864019214</v>
      </c>
      <c r="G1328" s="124">
        <v>0.93049036762662074</v>
      </c>
      <c r="H1328" s="124">
        <v>0.54068840237315707</v>
      </c>
      <c r="I1328" s="124">
        <v>0.71431397479878411</v>
      </c>
      <c r="J1328" s="124">
        <v>4.0767925580295739E-2</v>
      </c>
      <c r="K1328" s="54">
        <v>0.96604906520089706</v>
      </c>
      <c r="M1328" s="47">
        <v>326</v>
      </c>
      <c r="N1328" s="124" cm="1">
        <f t="array" ref="N1328:W1328">(TRANSPOSE(MMULT(幕後結果!$AB$37:$AK$46, TRANSPOSE(N327:W327))))</f>
        <v>-7.5607181292873166E-2</v>
      </c>
      <c r="O1328" s="124">
        <v>0.39785541825527115</v>
      </c>
      <c r="P1328" s="124">
        <v>-1.5552812431695064</v>
      </c>
      <c r="Q1328" s="124">
        <v>-0.2954704007155371</v>
      </c>
      <c r="R1328" s="124">
        <v>-1.213573941644698</v>
      </c>
      <c r="S1328" s="124">
        <v>-1.0168815412967522</v>
      </c>
      <c r="T1328" s="124">
        <v>-1.2790983219029077</v>
      </c>
      <c r="U1328" s="124">
        <v>0.26835303517733222</v>
      </c>
      <c r="V1328" s="124">
        <v>-5.1477943396844361E-2</v>
      </c>
      <c r="W1328" s="46">
        <v>-1.6835004735544685</v>
      </c>
    </row>
    <row r="1329" spans="1:23" ht="19">
      <c r="A1329" s="91">
        <v>327</v>
      </c>
      <c r="B1329" s="124">
        <v>0.22249309170570353</v>
      </c>
      <c r="C1329" s="124">
        <v>0.4151562157640436</v>
      </c>
      <c r="D1329" s="124">
        <v>0.78587697387666822</v>
      </c>
      <c r="E1329" s="124">
        <v>0.42137147309141709</v>
      </c>
      <c r="F1329" s="124">
        <v>0.12841169121238538</v>
      </c>
      <c r="G1329" s="124">
        <v>0.46662427984358978</v>
      </c>
      <c r="H1329" s="124">
        <v>0.37697561655334555</v>
      </c>
      <c r="I1329" s="124">
        <v>0.32655184054072484</v>
      </c>
      <c r="J1329" s="124">
        <v>0.1774939402144573</v>
      </c>
      <c r="K1329" s="54">
        <v>0.31668205969897989</v>
      </c>
      <c r="M1329" s="47">
        <v>327</v>
      </c>
      <c r="N1329" s="124" cm="1">
        <f t="array" ref="N1329:W1329">(TRANSPOSE(MMULT(幕後結果!$AB$37:$AK$46, TRANSPOSE(N328:W328))))</f>
        <v>-0.19921205058235436</v>
      </c>
      <c r="O1329" s="124">
        <v>0.3796736527666047</v>
      </c>
      <c r="P1329" s="124">
        <v>0.41069526763503827</v>
      </c>
      <c r="Q1329" s="124">
        <v>0.14453521860049898</v>
      </c>
      <c r="R1329" s="124">
        <v>-5.0172471463467538E-2</v>
      </c>
      <c r="S1329" s="124">
        <v>5.9001509940362407E-2</v>
      </c>
      <c r="T1329" s="124">
        <v>0.37559562316725709</v>
      </c>
      <c r="U1329" s="124">
        <v>-0.55172023849781227</v>
      </c>
      <c r="V1329" s="124">
        <v>1.226619324601526</v>
      </c>
      <c r="W1329" s="46">
        <v>0.21189358557411053</v>
      </c>
    </row>
    <row r="1330" spans="1:23" ht="19">
      <c r="A1330" s="91">
        <v>328</v>
      </c>
      <c r="B1330" s="124">
        <v>0.73303522053847536</v>
      </c>
      <c r="C1330" s="124">
        <v>0.9759557100563776</v>
      </c>
      <c r="D1330" s="124">
        <v>0.8197056099836606</v>
      </c>
      <c r="E1330" s="124">
        <v>0.33388272978319433</v>
      </c>
      <c r="F1330" s="124">
        <v>0.64029257455809496</v>
      </c>
      <c r="G1330" s="124">
        <v>0.63080712161412955</v>
      </c>
      <c r="H1330" s="124">
        <v>0.38215099257756147</v>
      </c>
      <c r="I1330" s="124">
        <v>0.52122965853375658</v>
      </c>
      <c r="J1330" s="124">
        <v>0.98888564207459861</v>
      </c>
      <c r="K1330" s="54">
        <v>0.17174779698863851</v>
      </c>
      <c r="M1330" s="47">
        <v>328</v>
      </c>
      <c r="N1330" s="124" cm="1">
        <f t="array" ref="N1330:W1330">(TRANSPOSE(MMULT(幕後結果!$AB$37:$AK$46, TRANSPOSE(N329:W329))))</f>
        <v>0.60400738369521001</v>
      </c>
      <c r="O1330" s="124">
        <v>0.98970865602423153</v>
      </c>
      <c r="P1330" s="124">
        <v>-0.68964018606378541</v>
      </c>
      <c r="Q1330" s="124">
        <v>-0.69502637744509399</v>
      </c>
      <c r="R1330" s="124">
        <v>0.14999744422045491</v>
      </c>
      <c r="S1330" s="124">
        <v>0.54900194051723039</v>
      </c>
      <c r="T1330" s="124">
        <v>-4.3754976864505912E-2</v>
      </c>
      <c r="U1330" s="124">
        <v>0.45599506987820526</v>
      </c>
      <c r="V1330" s="124">
        <v>-2.0117123263565695</v>
      </c>
      <c r="W1330" s="46">
        <v>1.3842396791499934</v>
      </c>
    </row>
    <row r="1331" spans="1:23" ht="19">
      <c r="A1331" s="91">
        <v>329</v>
      </c>
      <c r="B1331" s="124">
        <v>5.999619608252349E-2</v>
      </c>
      <c r="C1331" s="124">
        <v>0.55476052032416567</v>
      </c>
      <c r="D1331" s="124">
        <v>0.25313531309056359</v>
      </c>
      <c r="E1331" s="124">
        <v>0.21929046712736855</v>
      </c>
      <c r="F1331" s="124">
        <v>0.32609154858759659</v>
      </c>
      <c r="G1331" s="124">
        <v>0.75407057352844142</v>
      </c>
      <c r="H1331" s="124">
        <v>0.57144452903974696</v>
      </c>
      <c r="I1331" s="124">
        <v>6.7933961942038268E-2</v>
      </c>
      <c r="J1331" s="124">
        <v>0.29001805126612945</v>
      </c>
      <c r="K1331" s="54">
        <v>0.57828692869176268</v>
      </c>
      <c r="M1331" s="47">
        <v>329</v>
      </c>
      <c r="N1331" s="124" cm="1">
        <f t="array" ref="N1331:W1331">(TRANSPOSE(MMULT(幕後結果!$AB$37:$AK$46, TRANSPOSE(N330:W330))))</f>
        <v>-0.22585014491341276</v>
      </c>
      <c r="O1331" s="124">
        <v>0.9031979833851338</v>
      </c>
      <c r="P1331" s="124">
        <v>1.1572483816432761</v>
      </c>
      <c r="Q1331" s="124">
        <v>1.7582948643867784</v>
      </c>
      <c r="R1331" s="124">
        <v>0.67011216010602392</v>
      </c>
      <c r="S1331" s="124">
        <v>0.41752781346318968</v>
      </c>
      <c r="T1331" s="124">
        <v>2.884364587464381E-2</v>
      </c>
      <c r="U1331" s="124">
        <v>-2.1965609057335636</v>
      </c>
      <c r="V1331" s="124">
        <v>1.4899425024445418</v>
      </c>
      <c r="W1331" s="46">
        <v>1.4618412780599961</v>
      </c>
    </row>
    <row r="1332" spans="1:23" ht="19">
      <c r="A1332" s="91">
        <v>330</v>
      </c>
      <c r="B1332" s="124">
        <v>0.96579019195112248</v>
      </c>
      <c r="C1332" s="124">
        <v>0.19319475547273912</v>
      </c>
      <c r="D1332" s="124">
        <v>8.8744255900178315E-2</v>
      </c>
      <c r="E1332" s="124">
        <v>0.79026006628492196</v>
      </c>
      <c r="F1332" s="124">
        <v>0.4881382370297227</v>
      </c>
      <c r="G1332" s="124">
        <v>0.19493600545399525</v>
      </c>
      <c r="H1332" s="124">
        <v>0.57784760201441188</v>
      </c>
      <c r="I1332" s="124">
        <v>0.17318940474257127</v>
      </c>
      <c r="J1332" s="124">
        <v>0.15402275982731073</v>
      </c>
      <c r="K1332" s="54">
        <v>0.29097690466599357</v>
      </c>
      <c r="M1332" s="47">
        <v>330</v>
      </c>
      <c r="N1332" s="124" cm="1">
        <f t="array" ref="N1332:W1332">(TRANSPOSE(MMULT(幕後結果!$AB$37:$AK$46, TRANSPOSE(N331:W331))))</f>
        <v>-0.71703924761247717</v>
      </c>
      <c r="O1332" s="124">
        <v>-0.74392283438186746</v>
      </c>
      <c r="P1332" s="124">
        <v>-0.55717997720092471</v>
      </c>
      <c r="Q1332" s="124">
        <v>-0.10804156838810824</v>
      </c>
      <c r="R1332" s="124">
        <v>0.79460589842898677</v>
      </c>
      <c r="S1332" s="124">
        <v>1.2388114931283114</v>
      </c>
      <c r="T1332" s="124">
        <v>-0.36464990530453645</v>
      </c>
      <c r="U1332" s="124">
        <v>-0.36646762852126458</v>
      </c>
      <c r="V1332" s="124">
        <v>-0.48830242642739158</v>
      </c>
      <c r="W1332" s="46">
        <v>0.18668483562159477</v>
      </c>
    </row>
    <row r="1333" spans="1:23" ht="19">
      <c r="A1333" s="91">
        <v>331</v>
      </c>
      <c r="B1333" s="124">
        <v>0.43097479756842927</v>
      </c>
      <c r="C1333" s="124">
        <v>0.82503295936551169</v>
      </c>
      <c r="D1333" s="124">
        <v>0.64685173580918143</v>
      </c>
      <c r="E1333" s="124">
        <v>0.12836262075741822</v>
      </c>
      <c r="F1333" s="124">
        <v>0.54889854193270637</v>
      </c>
      <c r="G1333" s="124">
        <v>9.9949742488138149E-2</v>
      </c>
      <c r="H1333" s="124">
        <v>0.7787910741807722</v>
      </c>
      <c r="I1333" s="124">
        <v>0.4297982868788599</v>
      </c>
      <c r="J1333" s="124">
        <v>0.57675048478612756</v>
      </c>
      <c r="K1333" s="54">
        <v>0.59634853759812501</v>
      </c>
      <c r="M1333" s="47">
        <v>331</v>
      </c>
      <c r="N1333" s="124" cm="1">
        <f t="array" ref="N1333:W1333">(TRANSPOSE(MMULT(幕後結果!$AB$37:$AK$46, TRANSPOSE(N332:W332))))</f>
        <v>-0.57340459055725645</v>
      </c>
      <c r="O1333" s="124">
        <v>-0.51926198590361961</v>
      </c>
      <c r="P1333" s="124">
        <v>5.3151231720905967E-2</v>
      </c>
      <c r="Q1333" s="124">
        <v>-0.92675048479746858</v>
      </c>
      <c r="R1333" s="124">
        <v>-0.14922984786739679</v>
      </c>
      <c r="S1333" s="124">
        <v>-1.0436155472540758</v>
      </c>
      <c r="T1333" s="124">
        <v>-1.5524624682826897</v>
      </c>
      <c r="U1333" s="124">
        <v>-0.43336523760219747</v>
      </c>
      <c r="V1333" s="124">
        <v>-0.34843374700770396</v>
      </c>
      <c r="W1333" s="46">
        <v>-1.2161799690131696</v>
      </c>
    </row>
    <row r="1334" spans="1:23" ht="19">
      <c r="A1334" s="91">
        <v>332</v>
      </c>
      <c r="B1334" s="124">
        <v>0.46581113340586189</v>
      </c>
      <c r="C1334" s="124">
        <v>0.13716666440849279</v>
      </c>
      <c r="D1334" s="124">
        <v>0.53337613877439272</v>
      </c>
      <c r="E1334" s="124">
        <v>0.86098772390957734</v>
      </c>
      <c r="F1334" s="124">
        <v>0.89688953025315343</v>
      </c>
      <c r="G1334" s="124">
        <v>0.78017280063649652</v>
      </c>
      <c r="H1334" s="124">
        <v>0.58162650998773424</v>
      </c>
      <c r="I1334" s="124">
        <v>0.57025295252984609</v>
      </c>
      <c r="J1334" s="124">
        <v>0.10429162787989377</v>
      </c>
      <c r="K1334" s="54">
        <v>0.63922560560251496</v>
      </c>
      <c r="M1334" s="47">
        <v>332</v>
      </c>
      <c r="N1334" s="124" cm="1">
        <f t="array" ref="N1334:W1334">(TRANSPOSE(MMULT(幕後結果!$AB$37:$AK$46, TRANSPOSE(N333:W333))))</f>
        <v>0.59935565723359963</v>
      </c>
      <c r="O1334" s="124">
        <v>-0.40966082641939267</v>
      </c>
      <c r="P1334" s="124">
        <v>-1.1238697130947561</v>
      </c>
      <c r="Q1334" s="124">
        <v>0.69808597934925132</v>
      </c>
      <c r="R1334" s="124">
        <v>-1.6117781225915477</v>
      </c>
      <c r="S1334" s="124">
        <v>-0.42228368328077737</v>
      </c>
      <c r="T1334" s="124">
        <v>-2.3018271630225486</v>
      </c>
      <c r="U1334" s="124">
        <v>-0.57314967573561493</v>
      </c>
      <c r="V1334" s="124">
        <v>-1.0604725770331069</v>
      </c>
      <c r="W1334" s="46">
        <v>-0.63051993079115709</v>
      </c>
    </row>
    <row r="1335" spans="1:23" ht="19">
      <c r="A1335" s="91">
        <v>333</v>
      </c>
      <c r="B1335" s="124">
        <v>0.48402472295858945</v>
      </c>
      <c r="C1335" s="124">
        <v>1.5995215627282455E-2</v>
      </c>
      <c r="D1335" s="124">
        <v>0.74715586194405414</v>
      </c>
      <c r="E1335" s="124">
        <v>0.50196176634108469</v>
      </c>
      <c r="F1335" s="124">
        <v>0.14823528851368417</v>
      </c>
      <c r="G1335" s="124">
        <v>0.75783009874250662</v>
      </c>
      <c r="H1335" s="124">
        <v>0.61667658427935645</v>
      </c>
      <c r="I1335" s="124">
        <v>2.9858096680713375E-2</v>
      </c>
      <c r="J1335" s="124">
        <v>0.5444795076731952</v>
      </c>
      <c r="K1335" s="54">
        <v>0.34970236207778216</v>
      </c>
      <c r="M1335" s="47">
        <v>333</v>
      </c>
      <c r="N1335" s="124" cm="1">
        <f t="array" ref="N1335:W1335">(TRANSPOSE(MMULT(幕後結果!$AB$37:$AK$46, TRANSPOSE(N334:W334))))</f>
        <v>-0.17267106509980198</v>
      </c>
      <c r="O1335" s="124">
        <v>0.96694509355182356</v>
      </c>
      <c r="P1335" s="124">
        <v>0.51315780330657701</v>
      </c>
      <c r="Q1335" s="124">
        <v>0.43616315149430351</v>
      </c>
      <c r="R1335" s="124">
        <v>-1.0575859666876268</v>
      </c>
      <c r="S1335" s="124">
        <v>-0.35835536953769143</v>
      </c>
      <c r="T1335" s="124">
        <v>1.5492159546984685E-2</v>
      </c>
      <c r="U1335" s="124">
        <v>0.89589374920070397</v>
      </c>
      <c r="V1335" s="124">
        <v>2.055221126608358</v>
      </c>
      <c r="W1335" s="46">
        <v>-2.3566003223143048</v>
      </c>
    </row>
    <row r="1336" spans="1:23" ht="19">
      <c r="A1336" s="91">
        <v>334</v>
      </c>
      <c r="B1336" s="124">
        <v>4.0161216596896088E-2</v>
      </c>
      <c r="C1336" s="124">
        <v>0.65787029745916703</v>
      </c>
      <c r="D1336" s="124">
        <v>0.62966389453375915</v>
      </c>
      <c r="E1336" s="124">
        <v>0.52282301648039198</v>
      </c>
      <c r="F1336" s="124">
        <v>0.81061282651515443</v>
      </c>
      <c r="G1336" s="124">
        <v>0.86030710234476349</v>
      </c>
      <c r="H1336" s="124">
        <v>8.809967530590801E-2</v>
      </c>
      <c r="I1336" s="124">
        <v>0.86599556701395097</v>
      </c>
      <c r="J1336" s="124">
        <v>0.23973112346165903</v>
      </c>
      <c r="K1336" s="54">
        <v>0.9706214906302757</v>
      </c>
      <c r="M1336" s="47">
        <v>334</v>
      </c>
      <c r="N1336" s="124" cm="1">
        <f t="array" ref="N1336:W1336">(TRANSPOSE(MMULT(幕後結果!$AB$37:$AK$46, TRANSPOSE(N335:W335))))</f>
        <v>0.6413252995940355</v>
      </c>
      <c r="O1336" s="124">
        <v>0.67808259902535517</v>
      </c>
      <c r="P1336" s="124">
        <v>0.36875059312302771</v>
      </c>
      <c r="Q1336" s="124">
        <v>0.92296318191606952</v>
      </c>
      <c r="R1336" s="124">
        <v>0.22938372779032989</v>
      </c>
      <c r="S1336" s="124">
        <v>0.82210349895183576</v>
      </c>
      <c r="T1336" s="124">
        <v>-0.62040300606605148</v>
      </c>
      <c r="U1336" s="124">
        <v>0.54227424164350224</v>
      </c>
      <c r="V1336" s="124">
        <v>1.0467376480596595</v>
      </c>
      <c r="W1336" s="46">
        <v>0.88291380694310129</v>
      </c>
    </row>
    <row r="1337" spans="1:23" ht="19">
      <c r="A1337" s="91">
        <v>335</v>
      </c>
      <c r="B1337" s="124">
        <v>0.48009528300191739</v>
      </c>
      <c r="C1337" s="124">
        <v>0.55381299202298151</v>
      </c>
      <c r="D1337" s="124">
        <v>0.20375143217177838</v>
      </c>
      <c r="E1337" s="124">
        <v>0.94082837199988134</v>
      </c>
      <c r="F1337" s="124">
        <v>0.87714467766256221</v>
      </c>
      <c r="G1337" s="124">
        <v>0.94401084131752122</v>
      </c>
      <c r="H1337" s="124">
        <v>0.30546459448133056</v>
      </c>
      <c r="I1337" s="124">
        <v>0.86615159109271844</v>
      </c>
      <c r="J1337" s="124">
        <v>0.33229266558890336</v>
      </c>
      <c r="K1337" s="54">
        <v>9.7477606020207164E-2</v>
      </c>
      <c r="M1337" s="47">
        <v>335</v>
      </c>
      <c r="N1337" s="124" cm="1">
        <f t="array" ref="N1337:W1337">(TRANSPOSE(MMULT(幕後結果!$AB$37:$AK$46, TRANSPOSE(N336:W336))))</f>
        <v>2.6763314841351853E-2</v>
      </c>
      <c r="O1337" s="124">
        <v>-1.540335565891052</v>
      </c>
      <c r="P1337" s="124">
        <v>-0.9589824176968027</v>
      </c>
      <c r="Q1337" s="124">
        <v>-0.72352826308245333</v>
      </c>
      <c r="R1337" s="124">
        <v>0.23162521305864114</v>
      </c>
      <c r="S1337" s="124">
        <v>-0.96961314811167898</v>
      </c>
      <c r="T1337" s="124">
        <v>-2.485186875496717</v>
      </c>
      <c r="U1337" s="124">
        <v>0.83034074625805321</v>
      </c>
      <c r="V1337" s="124">
        <v>-1.6931560291545549</v>
      </c>
      <c r="W1337" s="46">
        <v>-0.39935190205484139</v>
      </c>
    </row>
    <row r="1338" spans="1:23" ht="19">
      <c r="A1338" s="91">
        <v>336</v>
      </c>
      <c r="B1338" s="124">
        <v>5.5797626901558983E-2</v>
      </c>
      <c r="C1338" s="124">
        <v>0.78464408974129052</v>
      </c>
      <c r="D1338" s="124">
        <v>0.96554527357599373</v>
      </c>
      <c r="E1338" s="124">
        <v>0.75991167520791625</v>
      </c>
      <c r="F1338" s="124">
        <v>0.8392414831367434</v>
      </c>
      <c r="G1338" s="124">
        <v>0.32153438848495997</v>
      </c>
      <c r="H1338" s="124">
        <v>0.89008901020754028</v>
      </c>
      <c r="I1338" s="124">
        <v>0.60679652682126939</v>
      </c>
      <c r="J1338" s="124">
        <v>0.47828522580953314</v>
      </c>
      <c r="K1338" s="54">
        <v>0.19005210849416376</v>
      </c>
      <c r="M1338" s="47">
        <v>336</v>
      </c>
      <c r="N1338" s="124" cm="1">
        <f t="array" ref="N1338:W1338">(TRANSPOSE(MMULT(幕後結果!$AB$37:$AK$46, TRANSPOSE(N337:W337))))</f>
        <v>-1.4423528798168612</v>
      </c>
      <c r="O1338" s="124">
        <v>-8.2588744280213636E-2</v>
      </c>
      <c r="P1338" s="124">
        <v>-0.32892395642662753</v>
      </c>
      <c r="Q1338" s="124">
        <v>-0.30607143310588514</v>
      </c>
      <c r="R1338" s="124">
        <v>-0.85470718218911534</v>
      </c>
      <c r="S1338" s="124">
        <v>-0.20838935915442797</v>
      </c>
      <c r="T1338" s="124">
        <v>-0.92572021480213662</v>
      </c>
      <c r="U1338" s="124">
        <v>0.12270659225702196</v>
      </c>
      <c r="V1338" s="124">
        <v>1.5186205076366606</v>
      </c>
      <c r="W1338" s="46">
        <v>-0.94416875941476375</v>
      </c>
    </row>
    <row r="1339" spans="1:23" ht="19">
      <c r="A1339" s="91">
        <v>337</v>
      </c>
      <c r="B1339" s="124">
        <v>0.27498232343619278</v>
      </c>
      <c r="C1339" s="124">
        <v>0.9910984235997542</v>
      </c>
      <c r="D1339" s="124">
        <v>1.9992671115684368E-2</v>
      </c>
      <c r="E1339" s="124">
        <v>0.82947876090876704</v>
      </c>
      <c r="F1339" s="124">
        <v>0.8475864848794481</v>
      </c>
      <c r="G1339" s="124">
        <v>0.4427425826496858</v>
      </c>
      <c r="H1339" s="124">
        <v>0.27395120076519319</v>
      </c>
      <c r="I1339" s="124">
        <v>0.90630696423168522</v>
      </c>
      <c r="J1339" s="124">
        <v>0.54312360386228842</v>
      </c>
      <c r="K1339" s="54">
        <v>0.74868521954787948</v>
      </c>
      <c r="M1339" s="47">
        <v>337</v>
      </c>
      <c r="N1339" s="124" cm="1">
        <f t="array" ref="N1339:W1339">(TRANSPOSE(MMULT(幕後結果!$AB$37:$AK$46, TRANSPOSE(N338:W338))))</f>
        <v>2.0527721130417516</v>
      </c>
      <c r="O1339" s="124">
        <v>0.39451022978383576</v>
      </c>
      <c r="P1339" s="124">
        <v>1.1483656261852973</v>
      </c>
      <c r="Q1339" s="124">
        <v>6.0325401276764945E-2</v>
      </c>
      <c r="R1339" s="124">
        <v>-1.6482132562917941E-2</v>
      </c>
      <c r="S1339" s="124">
        <v>8.0863856809065493E-2</v>
      </c>
      <c r="T1339" s="124">
        <v>1.8729675553834817</v>
      </c>
      <c r="U1339" s="124">
        <v>0.88409066178930884</v>
      </c>
      <c r="V1339" s="124">
        <v>0.13532852375518067</v>
      </c>
      <c r="W1339" s="46">
        <v>0.20967261250325964</v>
      </c>
    </row>
    <row r="1340" spans="1:23" ht="19">
      <c r="A1340" s="91">
        <v>338</v>
      </c>
      <c r="B1340" s="124">
        <v>4.7481725710930345E-2</v>
      </c>
      <c r="C1340" s="124">
        <v>0.51568303722136388</v>
      </c>
      <c r="D1340" s="124">
        <v>0.61501772091847662</v>
      </c>
      <c r="E1340" s="124">
        <v>0.93448848605904367</v>
      </c>
      <c r="F1340" s="124">
        <v>0.87636661667252347</v>
      </c>
      <c r="G1340" s="124">
        <v>0.28471500598776345</v>
      </c>
      <c r="H1340" s="124">
        <v>0.24199515771816782</v>
      </c>
      <c r="I1340" s="124">
        <v>0.71060277355065327</v>
      </c>
      <c r="J1340" s="124">
        <v>0.63563333368888442</v>
      </c>
      <c r="K1340" s="54">
        <v>0.67675781231080068</v>
      </c>
      <c r="M1340" s="47">
        <v>338</v>
      </c>
      <c r="N1340" s="124" cm="1">
        <f t="array" ref="N1340:W1340">(TRANSPOSE(MMULT(幕後結果!$AB$37:$AK$46, TRANSPOSE(N339:W339))))</f>
        <v>-0.46148863043889177</v>
      </c>
      <c r="O1340" s="124">
        <v>1.5770065138529383</v>
      </c>
      <c r="P1340" s="124">
        <v>1.4303814370871737</v>
      </c>
      <c r="Q1340" s="124">
        <v>1.1858249338937841</v>
      </c>
      <c r="R1340" s="124">
        <v>0.60976183549037632</v>
      </c>
      <c r="S1340" s="124">
        <v>0.7643790092989956</v>
      </c>
      <c r="T1340" s="124">
        <v>0.9517206921578123</v>
      </c>
      <c r="U1340" s="124">
        <v>-0.34551442483036399</v>
      </c>
      <c r="V1340" s="124">
        <v>0.255548936653759</v>
      </c>
      <c r="W1340" s="46">
        <v>-0.33846773248739909</v>
      </c>
    </row>
    <row r="1341" spans="1:23" ht="19">
      <c r="A1341" s="91">
        <v>339</v>
      </c>
      <c r="B1341" s="124">
        <v>0.25535892917717606</v>
      </c>
      <c r="C1341" s="124">
        <v>0.14498817560839283</v>
      </c>
      <c r="D1341" s="124">
        <v>0.36859102593320547</v>
      </c>
      <c r="E1341" s="124">
        <v>0.34621015537891031</v>
      </c>
      <c r="F1341" s="124">
        <v>0.57195704240711076</v>
      </c>
      <c r="G1341" s="124">
        <v>0.1908909333694262</v>
      </c>
      <c r="H1341" s="124">
        <v>0.14191351455210399</v>
      </c>
      <c r="I1341" s="124">
        <v>4.4997557684998135E-2</v>
      </c>
      <c r="J1341" s="124">
        <v>0.26691786848518317</v>
      </c>
      <c r="K1341" s="54">
        <v>0.78489612135859765</v>
      </c>
      <c r="M1341" s="47">
        <v>339</v>
      </c>
      <c r="N1341" s="124" cm="1">
        <f t="array" ref="N1341:W1341">(TRANSPOSE(MMULT(幕後結果!$AB$37:$AK$46, TRANSPOSE(N340:W340))))</f>
        <v>-1.3725353788144141</v>
      </c>
      <c r="O1341" s="124">
        <v>-0.33265217341714887</v>
      </c>
      <c r="P1341" s="124">
        <v>-1.4297222027988754</v>
      </c>
      <c r="Q1341" s="124">
        <v>-0.19809767468484218</v>
      </c>
      <c r="R1341" s="124">
        <v>-1.1031830125841942</v>
      </c>
      <c r="S1341" s="124">
        <v>-0.58084683217555488</v>
      </c>
      <c r="T1341" s="124">
        <v>-0.85863675582477694</v>
      </c>
      <c r="U1341" s="124">
        <v>-0.1265134017587829</v>
      </c>
      <c r="V1341" s="124">
        <v>0.11144817547098007</v>
      </c>
      <c r="W1341" s="46">
        <v>0.108142178221593</v>
      </c>
    </row>
    <row r="1342" spans="1:23" ht="19">
      <c r="A1342" s="91">
        <v>340</v>
      </c>
      <c r="B1342" s="124">
        <v>0.6548326611958819</v>
      </c>
      <c r="C1342" s="124">
        <v>0.43171119714485351</v>
      </c>
      <c r="D1342" s="124">
        <v>2.2718592870209386E-2</v>
      </c>
      <c r="E1342" s="124">
        <v>0.81125378611485655</v>
      </c>
      <c r="F1342" s="124">
        <v>0.83727633638414312</v>
      </c>
      <c r="G1342" s="124">
        <v>0.92848211795297941</v>
      </c>
      <c r="H1342" s="124">
        <v>0.91998786671828281</v>
      </c>
      <c r="I1342" s="124">
        <v>0.36529254057459037</v>
      </c>
      <c r="J1342" s="124">
        <v>2.000864274881109E-2</v>
      </c>
      <c r="K1342" s="54">
        <v>0.89052138361023303</v>
      </c>
      <c r="M1342" s="47">
        <v>340</v>
      </c>
      <c r="N1342" s="124" cm="1">
        <f t="array" ref="N1342:W1342">(TRANSPOSE(MMULT(幕後結果!$AB$37:$AK$46, TRANSPOSE(N341:W341))))</f>
        <v>1.0179845104947756</v>
      </c>
      <c r="O1342" s="124">
        <v>-0.66648058909533126</v>
      </c>
      <c r="P1342" s="124">
        <v>-0.88871948365680586</v>
      </c>
      <c r="Q1342" s="124">
        <v>-1.534488476002045</v>
      </c>
      <c r="R1342" s="124">
        <v>-1.2188974320563908</v>
      </c>
      <c r="S1342" s="124">
        <v>-1.056603356816832</v>
      </c>
      <c r="T1342" s="124">
        <v>0.69145595901413137</v>
      </c>
      <c r="U1342" s="124">
        <v>-0.97069639863594182</v>
      </c>
      <c r="V1342" s="124">
        <v>-0.60484071394495709</v>
      </c>
      <c r="W1342" s="46">
        <v>-0.39688390116032723</v>
      </c>
    </row>
    <row r="1343" spans="1:23" ht="19">
      <c r="A1343" s="91">
        <v>341</v>
      </c>
      <c r="B1343" s="124">
        <v>0.86719018098451239</v>
      </c>
      <c r="C1343" s="124">
        <v>0.90774069647052769</v>
      </c>
      <c r="D1343" s="124">
        <v>0.61485677182996357</v>
      </c>
      <c r="E1343" s="124">
        <v>0.44275266437446525</v>
      </c>
      <c r="F1343" s="124">
        <v>0.32594546254542811</v>
      </c>
      <c r="G1343" s="124">
        <v>3.6080215911205915E-2</v>
      </c>
      <c r="H1343" s="124">
        <v>0.40151891540061113</v>
      </c>
      <c r="I1343" s="124">
        <v>0.58523809018384454</v>
      </c>
      <c r="J1343" s="124">
        <v>0.6179252880023729</v>
      </c>
      <c r="K1343" s="54">
        <v>0.39445186308519808</v>
      </c>
      <c r="M1343" s="47">
        <v>341</v>
      </c>
      <c r="N1343" s="124" cm="1">
        <f t="array" ref="N1343:W1343">(TRANSPOSE(MMULT(幕後結果!$AB$37:$AK$46, TRANSPOSE(N342:W342))))</f>
        <v>-1.2058234419139693</v>
      </c>
      <c r="O1343" s="124">
        <v>1.0206065219005132</v>
      </c>
      <c r="P1343" s="124">
        <v>1.7100274292364745</v>
      </c>
      <c r="Q1343" s="124">
        <v>1.3789100390068481</v>
      </c>
      <c r="R1343" s="124">
        <v>1.063801753662855</v>
      </c>
      <c r="S1343" s="124">
        <v>1.012533947286461</v>
      </c>
      <c r="T1343" s="124">
        <v>-1.7136559414675852</v>
      </c>
      <c r="U1343" s="124">
        <v>-0.36114783236530734</v>
      </c>
      <c r="V1343" s="124">
        <v>0.78366806675551637</v>
      </c>
      <c r="W1343" s="46">
        <v>0.54516858303793103</v>
      </c>
    </row>
    <row r="1344" spans="1:23" ht="19">
      <c r="A1344" s="91">
        <v>342</v>
      </c>
      <c r="B1344" s="124">
        <v>0.86251599023331504</v>
      </c>
      <c r="C1344" s="124">
        <v>0.46072006514681973</v>
      </c>
      <c r="D1344" s="124">
        <v>0.44532809758714698</v>
      </c>
      <c r="E1344" s="124">
        <v>0.30293466285093551</v>
      </c>
      <c r="F1344" s="124">
        <v>0.82234017767129863</v>
      </c>
      <c r="G1344" s="124">
        <v>0.64238973366548358</v>
      </c>
      <c r="H1344" s="124">
        <v>0.8723725763430219</v>
      </c>
      <c r="I1344" s="124">
        <v>0.55792155591723769</v>
      </c>
      <c r="J1344" s="124">
        <v>0.8263205964147935</v>
      </c>
      <c r="K1344" s="54">
        <v>9.3284632318704208E-2</v>
      </c>
      <c r="M1344" s="47">
        <v>342</v>
      </c>
      <c r="N1344" s="124" cm="1">
        <f t="array" ref="N1344:W1344">(TRANSPOSE(MMULT(幕後結果!$AB$37:$AK$46, TRANSPOSE(N343:W343))))</f>
        <v>-0.78467493409252698</v>
      </c>
      <c r="O1344" s="124">
        <v>-8.468765942866005E-2</v>
      </c>
      <c r="P1344" s="124">
        <v>-2.1058746521139229</v>
      </c>
      <c r="Q1344" s="124">
        <v>-1.0062049714656449</v>
      </c>
      <c r="R1344" s="124">
        <v>-0.13967576144049199</v>
      </c>
      <c r="S1344" s="124">
        <v>-0.98881088365279413</v>
      </c>
      <c r="T1344" s="124">
        <v>-5.1050316953678287E-2</v>
      </c>
      <c r="U1344" s="124">
        <v>-0.43594256585971158</v>
      </c>
      <c r="V1344" s="124">
        <v>0.11558890372317077</v>
      </c>
      <c r="W1344" s="46">
        <v>-0.15941029314906072</v>
      </c>
    </row>
    <row r="1345" spans="1:23" ht="19">
      <c r="A1345" s="91">
        <v>343</v>
      </c>
      <c r="B1345" s="124">
        <v>0.82312011445266653</v>
      </c>
      <c r="C1345" s="124">
        <v>0.10398275271031698</v>
      </c>
      <c r="D1345" s="124">
        <v>0.12309608264702754</v>
      </c>
      <c r="E1345" s="124">
        <v>0.88074032645636269</v>
      </c>
      <c r="F1345" s="124">
        <v>0.18628103146572594</v>
      </c>
      <c r="G1345" s="124">
        <v>0.71541412518583347</v>
      </c>
      <c r="H1345" s="124">
        <v>0.57380224289965365</v>
      </c>
      <c r="I1345" s="124">
        <v>0.67019351943544136</v>
      </c>
      <c r="J1345" s="124">
        <v>0.75908240955785011</v>
      </c>
      <c r="K1345" s="54">
        <v>0.90241312753970226</v>
      </c>
      <c r="M1345" s="47">
        <v>343</v>
      </c>
      <c r="N1345" s="124" cm="1">
        <f t="array" ref="N1345:W1345">(TRANSPOSE(MMULT(幕後結果!$AB$37:$AK$46, TRANSPOSE(N344:W344))))</f>
        <v>-5.5397029067029896E-2</v>
      </c>
      <c r="O1345" s="124">
        <v>1.9608474632448805</v>
      </c>
      <c r="P1345" s="124">
        <v>-0.1118268227863638</v>
      </c>
      <c r="Q1345" s="124">
        <v>-0.33057040843295571</v>
      </c>
      <c r="R1345" s="124">
        <v>-0.41750183019783693</v>
      </c>
      <c r="S1345" s="124">
        <v>0.61806262364205622</v>
      </c>
      <c r="T1345" s="124">
        <v>-0.80491947584505086</v>
      </c>
      <c r="U1345" s="124">
        <v>0.69581948839364349</v>
      </c>
      <c r="V1345" s="124">
        <v>0.74338030263477317</v>
      </c>
      <c r="W1345" s="46">
        <v>0.23050740137896669</v>
      </c>
    </row>
    <row r="1346" spans="1:23" ht="19">
      <c r="A1346" s="91">
        <v>344</v>
      </c>
      <c r="B1346" s="124">
        <v>0.84190241341728433</v>
      </c>
      <c r="C1346" s="124">
        <v>0.56400709587733622</v>
      </c>
      <c r="D1346" s="124">
        <v>0.78364375296306465</v>
      </c>
      <c r="E1346" s="124">
        <v>0.85097972923256537</v>
      </c>
      <c r="F1346" s="124">
        <v>0.98725827808205757</v>
      </c>
      <c r="G1346" s="124">
        <v>0.23369994383485171</v>
      </c>
      <c r="H1346" s="124">
        <v>0.45170685763481067</v>
      </c>
      <c r="I1346" s="124">
        <v>0.55603144328956944</v>
      </c>
      <c r="J1346" s="124">
        <v>0.31243797496761139</v>
      </c>
      <c r="K1346" s="54">
        <v>4.6492536493235592E-2</v>
      </c>
      <c r="M1346" s="47">
        <v>344</v>
      </c>
      <c r="N1346" s="124" cm="1">
        <f t="array" ref="N1346:W1346">(TRANSPOSE(MMULT(幕後結果!$AB$37:$AK$46, TRANSPOSE(N345:W345))))</f>
        <v>0.65770836628294826</v>
      </c>
      <c r="O1346" s="124">
        <v>-0.13488858354698052</v>
      </c>
      <c r="P1346" s="124">
        <v>-1.5393227519006492</v>
      </c>
      <c r="Q1346" s="124">
        <v>-2.1266278591177001</v>
      </c>
      <c r="R1346" s="124">
        <v>-0.63749816292154837</v>
      </c>
      <c r="S1346" s="124">
        <v>-0.25817231434094923</v>
      </c>
      <c r="T1346" s="124">
        <v>0.64967270814247791</v>
      </c>
      <c r="U1346" s="124">
        <v>1.1107244271286902</v>
      </c>
      <c r="V1346" s="124">
        <v>-0.78408142600146835</v>
      </c>
      <c r="W1346" s="46">
        <v>0.8285901369272175</v>
      </c>
    </row>
    <row r="1347" spans="1:23" ht="19">
      <c r="A1347" s="91">
        <v>345</v>
      </c>
      <c r="B1347" s="124">
        <v>0.23023009113356752</v>
      </c>
      <c r="C1347" s="124">
        <v>0.68664631449001035</v>
      </c>
      <c r="D1347" s="124">
        <v>0.604197820927874</v>
      </c>
      <c r="E1347" s="124">
        <v>0.81975549054910601</v>
      </c>
      <c r="F1347" s="124">
        <v>0.74829092666176322</v>
      </c>
      <c r="G1347" s="124">
        <v>0.99745317795094035</v>
      </c>
      <c r="H1347" s="124">
        <v>0.8478491898029723</v>
      </c>
      <c r="I1347" s="124">
        <v>0.3341324626557225</v>
      </c>
      <c r="J1347" s="124">
        <v>0.9092230653437221</v>
      </c>
      <c r="K1347" s="54">
        <v>0.76864407830694614</v>
      </c>
      <c r="M1347" s="47">
        <v>345</v>
      </c>
      <c r="N1347" s="124" cm="1">
        <f t="array" ref="N1347:W1347">(TRANSPOSE(MMULT(幕後結果!$AB$37:$AK$46, TRANSPOSE(N346:W346))))</f>
        <v>-0.80735541479376771</v>
      </c>
      <c r="O1347" s="124">
        <v>0.41879100805634062</v>
      </c>
      <c r="P1347" s="124">
        <v>6.3030149062908825E-2</v>
      </c>
      <c r="Q1347" s="124">
        <v>-0.95366549900317688</v>
      </c>
      <c r="R1347" s="124">
        <v>-1.4150199283655021</v>
      </c>
      <c r="S1347" s="124">
        <v>-1.2595684123293305</v>
      </c>
      <c r="T1347" s="124">
        <v>0.36284716627032049</v>
      </c>
      <c r="U1347" s="124">
        <v>0.53638846797203465</v>
      </c>
      <c r="V1347" s="124">
        <v>-1.3161954738645743</v>
      </c>
      <c r="W1347" s="46">
        <v>-1.509174766112507</v>
      </c>
    </row>
    <row r="1348" spans="1:23" ht="19">
      <c r="A1348" s="91">
        <v>346</v>
      </c>
      <c r="B1348" s="124">
        <v>0.92039546485813739</v>
      </c>
      <c r="C1348" s="124">
        <v>0.20131789989032711</v>
      </c>
      <c r="D1348" s="124">
        <v>0.71888629414055161</v>
      </c>
      <c r="E1348" s="124">
        <v>0.2278940724028744</v>
      </c>
      <c r="F1348" s="124">
        <v>6.8717500434073431E-2</v>
      </c>
      <c r="G1348" s="124">
        <v>0.6941535968860546</v>
      </c>
      <c r="H1348" s="124">
        <v>5.7067876143230167E-2</v>
      </c>
      <c r="I1348" s="124">
        <v>0.75509638983031335</v>
      </c>
      <c r="J1348" s="124">
        <v>0.78625313738660974</v>
      </c>
      <c r="K1348" s="54">
        <v>0.3256096082176978</v>
      </c>
      <c r="M1348" s="47">
        <v>346</v>
      </c>
      <c r="N1348" s="124" cm="1">
        <f t="array" ref="N1348:W1348">(TRANSPOSE(MMULT(幕後結果!$AB$37:$AK$46, TRANSPOSE(N347:W347))))</f>
        <v>0.77257284241283697</v>
      </c>
      <c r="O1348" s="124">
        <v>-0.30203376778545049</v>
      </c>
      <c r="P1348" s="124">
        <v>-4.9493479825217901E-2</v>
      </c>
      <c r="Q1348" s="124">
        <v>-8.6657922552153141E-2</v>
      </c>
      <c r="R1348" s="124">
        <v>-0.78586137588658111</v>
      </c>
      <c r="S1348" s="124">
        <v>2.0897322770983089</v>
      </c>
      <c r="T1348" s="124">
        <v>0.77215956535111907</v>
      </c>
      <c r="U1348" s="124">
        <v>-0.22708290785112917</v>
      </c>
      <c r="V1348" s="124">
        <v>-0.35026833448828276</v>
      </c>
      <c r="W1348" s="46">
        <v>-1.7373742963917662</v>
      </c>
    </row>
    <row r="1349" spans="1:23" ht="19">
      <c r="A1349" s="91">
        <v>347</v>
      </c>
      <c r="B1349" s="124">
        <v>0.47026113558653626</v>
      </c>
      <c r="C1349" s="124">
        <v>0.19388390904550068</v>
      </c>
      <c r="D1349" s="124">
        <v>0.52409396935808528</v>
      </c>
      <c r="E1349" s="124">
        <v>3.4334841246383752E-2</v>
      </c>
      <c r="F1349" s="124">
        <v>1.4690704086826267E-2</v>
      </c>
      <c r="G1349" s="124">
        <v>0.26557482544334587</v>
      </c>
      <c r="H1349" s="124">
        <v>0.28824220060127814</v>
      </c>
      <c r="I1349" s="124">
        <v>0.30643092512123959</v>
      </c>
      <c r="J1349" s="124">
        <v>0.20352536446462022</v>
      </c>
      <c r="K1349" s="54">
        <v>0.18700387914291183</v>
      </c>
      <c r="M1349" s="47">
        <v>347</v>
      </c>
      <c r="N1349" s="124" cm="1">
        <f t="array" ref="N1349:W1349">(TRANSPOSE(MMULT(幕後結果!$AB$37:$AK$46, TRANSPOSE(N348:W348))))</f>
        <v>-0.14356124971841885</v>
      </c>
      <c r="O1349" s="124">
        <v>0.79976899032471094</v>
      </c>
      <c r="P1349" s="124">
        <v>1.7594230442771484</v>
      </c>
      <c r="Q1349" s="124">
        <v>0.40003407951468911</v>
      </c>
      <c r="R1349" s="124">
        <v>-1.3014133578179736</v>
      </c>
      <c r="S1349" s="124">
        <v>1.1391238465447018</v>
      </c>
      <c r="T1349" s="124">
        <v>0.90492266358812201</v>
      </c>
      <c r="U1349" s="124">
        <v>-1.5546406711521543</v>
      </c>
      <c r="V1349" s="124">
        <v>1.045727536901806</v>
      </c>
      <c r="W1349" s="46">
        <v>0.3084724975109655</v>
      </c>
    </row>
    <row r="1350" spans="1:23" ht="19">
      <c r="A1350" s="91">
        <v>348</v>
      </c>
      <c r="B1350" s="124">
        <v>0.72945680481074748</v>
      </c>
      <c r="C1350" s="124">
        <v>0.27780866743060417</v>
      </c>
      <c r="D1350" s="124">
        <v>0.90161614768544784</v>
      </c>
      <c r="E1350" s="124">
        <v>9.8018169852149839E-2</v>
      </c>
      <c r="F1350" s="124">
        <v>0.74553523609956129</v>
      </c>
      <c r="G1350" s="124">
        <v>0.94558934363024072</v>
      </c>
      <c r="H1350" s="124">
        <v>0.95615910555274786</v>
      </c>
      <c r="I1350" s="124">
        <v>0.39204184673835907</v>
      </c>
      <c r="J1350" s="124">
        <v>0.87937094761715473</v>
      </c>
      <c r="K1350" s="54">
        <v>0.72281625368509173</v>
      </c>
      <c r="M1350" s="47">
        <v>348</v>
      </c>
      <c r="N1350" s="124" cm="1">
        <f t="array" ref="N1350:W1350">(TRANSPOSE(MMULT(幕後結果!$AB$37:$AK$46, TRANSPOSE(N349:W349))))</f>
        <v>0.6969330612900001</v>
      </c>
      <c r="O1350" s="124">
        <v>-1.0414821139225037</v>
      </c>
      <c r="P1350" s="124">
        <v>0.82893702992895957</v>
      </c>
      <c r="Q1350" s="124">
        <v>2.1210319145685843</v>
      </c>
      <c r="R1350" s="124">
        <v>1.1002349120787729</v>
      </c>
      <c r="S1350" s="124">
        <v>1.8533812756167489</v>
      </c>
      <c r="T1350" s="124">
        <v>-0.20661153024374801</v>
      </c>
      <c r="U1350" s="124">
        <v>2.090927522175464</v>
      </c>
      <c r="V1350" s="124">
        <v>0.76105471335743458</v>
      </c>
      <c r="W1350" s="46">
        <v>0.47241919433120177</v>
      </c>
    </row>
    <row r="1351" spans="1:23" ht="19">
      <c r="A1351" s="91">
        <v>349</v>
      </c>
      <c r="B1351" s="124">
        <v>0.16722189547917243</v>
      </c>
      <c r="C1351" s="124">
        <v>0.87085276529891642</v>
      </c>
      <c r="D1351" s="124">
        <v>0.99655177688504448</v>
      </c>
      <c r="E1351" s="124">
        <v>0.69020624971551525</v>
      </c>
      <c r="F1351" s="124">
        <v>0.68638358962552104</v>
      </c>
      <c r="G1351" s="124">
        <v>0.11371672139304678</v>
      </c>
      <c r="H1351" s="124">
        <v>0.59117939990007073</v>
      </c>
      <c r="I1351" s="124">
        <v>0.36005389323467885</v>
      </c>
      <c r="J1351" s="124">
        <v>0.10194147141222198</v>
      </c>
      <c r="K1351" s="54">
        <v>0.90842129252571491</v>
      </c>
      <c r="M1351" s="47">
        <v>349</v>
      </c>
      <c r="N1351" s="124" cm="1">
        <f t="array" ref="N1351:W1351">(TRANSPOSE(MMULT(幕後結果!$AB$37:$AK$46, TRANSPOSE(N350:W350))))</f>
        <v>0.81399303177773463</v>
      </c>
      <c r="O1351" s="124">
        <v>1.0599682821676264</v>
      </c>
      <c r="P1351" s="124">
        <v>-7.0116945399668562E-2</v>
      </c>
      <c r="Q1351" s="124">
        <v>-2.1964511876200715E-2</v>
      </c>
      <c r="R1351" s="124">
        <v>0.7381766732320707</v>
      </c>
      <c r="S1351" s="124">
        <v>-1.372592740586813</v>
      </c>
      <c r="T1351" s="124">
        <v>-0.68313777640036322</v>
      </c>
      <c r="U1351" s="124">
        <v>0.34963455713741481</v>
      </c>
      <c r="V1351" s="124">
        <v>0.94555249018353704</v>
      </c>
      <c r="W1351" s="46">
        <v>-0.28637403701707631</v>
      </c>
    </row>
    <row r="1352" spans="1:23" ht="19">
      <c r="A1352" s="91">
        <v>350</v>
      </c>
      <c r="B1352" s="124">
        <v>0.10539397664666206</v>
      </c>
      <c r="C1352" s="124">
        <v>0.28482169422159331</v>
      </c>
      <c r="D1352" s="124">
        <v>0.90722982485026127</v>
      </c>
      <c r="E1352" s="124">
        <v>0.42264124473788134</v>
      </c>
      <c r="F1352" s="124">
        <v>0.89653902340714264</v>
      </c>
      <c r="G1352" s="124">
        <v>0.82026025363916277</v>
      </c>
      <c r="H1352" s="124">
        <v>0.92790345972343746</v>
      </c>
      <c r="I1352" s="124">
        <v>0.76591781674390402</v>
      </c>
      <c r="J1352" s="124">
        <v>0.27782281110223161</v>
      </c>
      <c r="K1352" s="54">
        <v>0.83570579577961634</v>
      </c>
      <c r="M1352" s="47">
        <v>350</v>
      </c>
      <c r="N1352" s="124" cm="1">
        <f t="array" ref="N1352:W1352">(TRANSPOSE(MMULT(幕後結果!$AB$37:$AK$46, TRANSPOSE(N351:W351))))</f>
        <v>-7.8479048217736644E-2</v>
      </c>
      <c r="O1352" s="124">
        <v>-0.50415465839555018</v>
      </c>
      <c r="P1352" s="124">
        <v>-0.88198419950529705</v>
      </c>
      <c r="Q1352" s="124">
        <v>-0.9405541189386224</v>
      </c>
      <c r="R1352" s="124">
        <v>0.50874860563153412</v>
      </c>
      <c r="S1352" s="124">
        <v>-5.9359561292403829E-2</v>
      </c>
      <c r="T1352" s="124">
        <v>0.58493289529396097</v>
      </c>
      <c r="U1352" s="124">
        <v>0.75108159050717094</v>
      </c>
      <c r="V1352" s="124">
        <v>-0.86776799908978064</v>
      </c>
      <c r="W1352" s="46">
        <v>1.9611305689194956</v>
      </c>
    </row>
    <row r="1353" spans="1:23" ht="19">
      <c r="A1353" s="91">
        <v>351</v>
      </c>
      <c r="B1353" s="124">
        <v>0.98454448766178615</v>
      </c>
      <c r="C1353" s="124">
        <v>0.78849619540685856</v>
      </c>
      <c r="D1353" s="124">
        <v>0.64518096677481318</v>
      </c>
      <c r="E1353" s="124">
        <v>0.7216696098485067</v>
      </c>
      <c r="F1353" s="124">
        <v>0.24894332742309411</v>
      </c>
      <c r="G1353" s="124">
        <v>0.98895943068334624</v>
      </c>
      <c r="H1353" s="124">
        <v>0.98248433367807997</v>
      </c>
      <c r="I1353" s="124">
        <v>0.55125426694292212</v>
      </c>
      <c r="J1353" s="124">
        <v>0.58253292392557587</v>
      </c>
      <c r="K1353" s="54">
        <v>0.2911977832129633</v>
      </c>
      <c r="M1353" s="47">
        <v>351</v>
      </c>
      <c r="N1353" s="124" cm="1">
        <f t="array" ref="N1353:W1353">(TRANSPOSE(MMULT(幕後結果!$AB$37:$AK$46, TRANSPOSE(N352:W352))))</f>
        <v>-0.19614171127503857</v>
      </c>
      <c r="O1353" s="124">
        <v>0.70800545825178973</v>
      </c>
      <c r="P1353" s="124">
        <v>0.33819693699530368</v>
      </c>
      <c r="Q1353" s="124">
        <v>0.18271105766654949</v>
      </c>
      <c r="R1353" s="124">
        <v>1.7254732866440512</v>
      </c>
      <c r="S1353" s="124">
        <v>0.56570158951027893</v>
      </c>
      <c r="T1353" s="124">
        <v>0.46516077486282892</v>
      </c>
      <c r="U1353" s="124">
        <v>0.96445463023001232</v>
      </c>
      <c r="V1353" s="124">
        <v>0.89206301143673361</v>
      </c>
      <c r="W1353" s="46">
        <v>3.4200927107280732E-3</v>
      </c>
    </row>
    <row r="1354" spans="1:23" ht="19">
      <c r="A1354" s="91">
        <v>352</v>
      </c>
      <c r="B1354" s="124">
        <v>0.9945957195340922</v>
      </c>
      <c r="C1354" s="124">
        <v>0.57835725507893798</v>
      </c>
      <c r="D1354" s="124">
        <v>0.48526297891823389</v>
      </c>
      <c r="E1354" s="124">
        <v>0.8503153322156185</v>
      </c>
      <c r="F1354" s="124">
        <v>0.8559931943838619</v>
      </c>
      <c r="G1354" s="124">
        <v>0.36898976305889097</v>
      </c>
      <c r="H1354" s="124">
        <v>0.6421880636313908</v>
      </c>
      <c r="I1354" s="124">
        <v>0.58104896555757235</v>
      </c>
      <c r="J1354" s="124">
        <v>0.27427825785028448</v>
      </c>
      <c r="K1354" s="54">
        <v>0.87214994579501615</v>
      </c>
      <c r="M1354" s="47">
        <v>352</v>
      </c>
      <c r="N1354" s="124" cm="1">
        <f t="array" ref="N1354:W1354">(TRANSPOSE(MMULT(幕後結果!$AB$37:$AK$46, TRANSPOSE(N353:W353))))</f>
        <v>-0.86625127188990769</v>
      </c>
      <c r="O1354" s="124">
        <v>-1.1259943646866377</v>
      </c>
      <c r="P1354" s="124">
        <v>-1.0366362281894734</v>
      </c>
      <c r="Q1354" s="124">
        <v>-0.60079678880366405</v>
      </c>
      <c r="R1354" s="124">
        <v>9.8032558005803183E-2</v>
      </c>
      <c r="S1354" s="124">
        <v>-1.171540954475172</v>
      </c>
      <c r="T1354" s="124">
        <v>0.25174338593022938</v>
      </c>
      <c r="U1354" s="124">
        <v>-1.2659184003943336</v>
      </c>
      <c r="V1354" s="124">
        <v>-1.4545743554283803</v>
      </c>
      <c r="W1354" s="46">
        <v>-1.1661761509921209</v>
      </c>
    </row>
    <row r="1355" spans="1:23" ht="19">
      <c r="A1355" s="91">
        <v>353</v>
      </c>
      <c r="B1355" s="124">
        <v>0.48678696777092378</v>
      </c>
      <c r="C1355" s="124">
        <v>0.56464908900627875</v>
      </c>
      <c r="D1355" s="124">
        <v>1.8858832442957052E-2</v>
      </c>
      <c r="E1355" s="124">
        <v>0.61423246136755094</v>
      </c>
      <c r="F1355" s="124">
        <v>0.47165749067481255</v>
      </c>
      <c r="G1355" s="124">
        <v>0.80029268291983446</v>
      </c>
      <c r="H1355" s="124">
        <v>0.16743407055233139</v>
      </c>
      <c r="I1355" s="124">
        <v>0.68204530946043018</v>
      </c>
      <c r="J1355" s="124">
        <v>0.12710514784580185</v>
      </c>
      <c r="K1355" s="54">
        <v>0.90880071406991547</v>
      </c>
      <c r="M1355" s="47">
        <v>353</v>
      </c>
      <c r="N1355" s="124" cm="1">
        <f t="array" ref="N1355:W1355">(TRANSPOSE(MMULT(幕後結果!$AB$37:$AK$46, TRANSPOSE(N354:W354))))</f>
        <v>-0.72800844900536477</v>
      </c>
      <c r="O1355" s="124">
        <v>0.57976088376793922</v>
      </c>
      <c r="P1355" s="124">
        <v>-2.4533815887027592</v>
      </c>
      <c r="Q1355" s="124">
        <v>-1.4952788061471805</v>
      </c>
      <c r="R1355" s="124">
        <v>3.8586918874894738E-2</v>
      </c>
      <c r="S1355" s="124">
        <v>-1.6352570821396395</v>
      </c>
      <c r="T1355" s="124">
        <v>0.34167735724001469</v>
      </c>
      <c r="U1355" s="124">
        <v>-0.71021110857133318</v>
      </c>
      <c r="V1355" s="124">
        <v>-4.0967004609117702E-2</v>
      </c>
      <c r="W1355" s="46">
        <v>-0.43483353498193711</v>
      </c>
    </row>
    <row r="1356" spans="1:23" ht="19">
      <c r="A1356" s="91">
        <v>354</v>
      </c>
      <c r="B1356" s="124">
        <v>0.41910396008528172</v>
      </c>
      <c r="C1356" s="124">
        <v>0.2863373733183332</v>
      </c>
      <c r="D1356" s="124">
        <v>0.97391999395173445</v>
      </c>
      <c r="E1356" s="124">
        <v>0.57416647027514989</v>
      </c>
      <c r="F1356" s="124">
        <v>0.76612829798090276</v>
      </c>
      <c r="G1356" s="124">
        <v>0.11927626195104901</v>
      </c>
      <c r="H1356" s="124">
        <v>0.48488189282893912</v>
      </c>
      <c r="I1356" s="124">
        <v>0.82924896945378612</v>
      </c>
      <c r="J1356" s="124">
        <v>0.83780418706176607</v>
      </c>
      <c r="K1356" s="54">
        <v>8.0685933495586948E-2</v>
      </c>
      <c r="M1356" s="47">
        <v>354</v>
      </c>
      <c r="N1356" s="124" cm="1">
        <f t="array" ref="N1356:W1356">(TRANSPOSE(MMULT(幕後結果!$AB$37:$AK$46, TRANSPOSE(N355:W355))))</f>
        <v>-0.76158517870205966</v>
      </c>
      <c r="O1356" s="124">
        <v>-1.3636848551935681</v>
      </c>
      <c r="P1356" s="124">
        <v>-1.4042059566101392</v>
      </c>
      <c r="Q1356" s="124">
        <v>-0.5640142552169185</v>
      </c>
      <c r="R1356" s="124">
        <v>1.9912764826707758</v>
      </c>
      <c r="S1356" s="124">
        <v>-2.1021723332351225</v>
      </c>
      <c r="T1356" s="124">
        <v>-0.54268345891237368</v>
      </c>
      <c r="U1356" s="124">
        <v>-1.1500137655308451</v>
      </c>
      <c r="V1356" s="124">
        <v>-1.4427589392494546</v>
      </c>
      <c r="W1356" s="46">
        <v>2.7796136316769304E-2</v>
      </c>
    </row>
    <row r="1357" spans="1:23" ht="19">
      <c r="A1357" s="91">
        <v>355</v>
      </c>
      <c r="B1357" s="124">
        <v>0.34216437605345051</v>
      </c>
      <c r="C1357" s="124">
        <v>0.88872260892303867</v>
      </c>
      <c r="D1357" s="124">
        <v>0.42393720999856788</v>
      </c>
      <c r="E1357" s="124">
        <v>0.81811305902099685</v>
      </c>
      <c r="F1357" s="124">
        <v>0.85859146813998266</v>
      </c>
      <c r="G1357" s="124">
        <v>0.20016313273407293</v>
      </c>
      <c r="H1357" s="124">
        <v>0.44175503648224335</v>
      </c>
      <c r="I1357" s="124">
        <v>1.8405394593179469E-2</v>
      </c>
      <c r="J1357" s="124">
        <v>0.40799633662227031</v>
      </c>
      <c r="K1357" s="54">
        <v>0.61382626063755397</v>
      </c>
      <c r="M1357" s="47">
        <v>355</v>
      </c>
      <c r="N1357" s="124" cm="1">
        <f t="array" ref="N1357:W1357">(TRANSPOSE(MMULT(幕後結果!$AB$37:$AK$46, TRANSPOSE(N356:W356))))</f>
        <v>-8.0259519930209102E-3</v>
      </c>
      <c r="O1357" s="124">
        <v>0.4180929369601914</v>
      </c>
      <c r="P1357" s="124">
        <v>0.37479368535012386</v>
      </c>
      <c r="Q1357" s="124">
        <v>0.16145929728244843</v>
      </c>
      <c r="R1357" s="124">
        <v>0.40135141083446074</v>
      </c>
      <c r="S1357" s="124">
        <v>0.51257837076250046</v>
      </c>
      <c r="T1357" s="124">
        <v>-3.3112251245180871E-2</v>
      </c>
      <c r="U1357" s="124">
        <v>-0.44310974840314876</v>
      </c>
      <c r="V1357" s="124">
        <v>-0.6382291425924187</v>
      </c>
      <c r="W1357" s="46">
        <v>-0.6007863319454716</v>
      </c>
    </row>
    <row r="1358" spans="1:23" ht="19">
      <c r="A1358" s="91">
        <v>356</v>
      </c>
      <c r="B1358" s="124">
        <v>0.30625887842880828</v>
      </c>
      <c r="C1358" s="124">
        <v>0.50249063650311121</v>
      </c>
      <c r="D1358" s="124">
        <v>0.94920013446157014</v>
      </c>
      <c r="E1358" s="124">
        <v>0.99465108487808407</v>
      </c>
      <c r="F1358" s="124">
        <v>0.71553268684229088</v>
      </c>
      <c r="G1358" s="124">
        <v>0.81067923130019248</v>
      </c>
      <c r="H1358" s="124">
        <v>0.62931927672411359</v>
      </c>
      <c r="I1358" s="124">
        <v>0.16498128885613683</v>
      </c>
      <c r="J1358" s="124">
        <v>0.77922815967827419</v>
      </c>
      <c r="K1358" s="54">
        <v>0.12517224060345677</v>
      </c>
      <c r="M1358" s="47">
        <v>356</v>
      </c>
      <c r="N1358" s="124" cm="1">
        <f t="array" ref="N1358:W1358">(TRANSPOSE(MMULT(幕後結果!$AB$37:$AK$46, TRANSPOSE(N357:W357))))</f>
        <v>0.94193954191333962</v>
      </c>
      <c r="O1358" s="124">
        <v>-0.37971925375408677</v>
      </c>
      <c r="P1358" s="124">
        <v>-0.26593961481769934</v>
      </c>
      <c r="Q1358" s="124">
        <v>-1.0353953290157147</v>
      </c>
      <c r="R1358" s="124">
        <v>-0.30485124860459878</v>
      </c>
      <c r="S1358" s="124">
        <v>-2.1711735012342568</v>
      </c>
      <c r="T1358" s="124">
        <v>0.65560140042656145</v>
      </c>
      <c r="U1358" s="124">
        <v>0.23237546310061413</v>
      </c>
      <c r="V1358" s="124">
        <v>0.27759544825415933</v>
      </c>
      <c r="W1358" s="46">
        <v>-0.67205629010703627</v>
      </c>
    </row>
    <row r="1359" spans="1:23" ht="19">
      <c r="A1359" s="91">
        <v>357</v>
      </c>
      <c r="B1359" s="124">
        <v>0.27610960379217819</v>
      </c>
      <c r="C1359" s="124">
        <v>2.5598857356333271E-2</v>
      </c>
      <c r="D1359" s="124">
        <v>0.93526177513796838</v>
      </c>
      <c r="E1359" s="124">
        <v>0.43495570817166662</v>
      </c>
      <c r="F1359" s="124">
        <v>0.31397857358245695</v>
      </c>
      <c r="G1359" s="124">
        <v>5.2773814568517929E-2</v>
      </c>
      <c r="H1359" s="124">
        <v>0.4434269378392377</v>
      </c>
      <c r="I1359" s="124">
        <v>0.51071205289403809</v>
      </c>
      <c r="J1359" s="124">
        <v>0.8777598742863193</v>
      </c>
      <c r="K1359" s="54">
        <v>0.35513459263442071</v>
      </c>
      <c r="M1359" s="47">
        <v>357</v>
      </c>
      <c r="N1359" s="124" cm="1">
        <f t="array" ref="N1359:W1359">(TRANSPOSE(MMULT(幕後結果!$AB$37:$AK$46, TRANSPOSE(N358:W358))))</f>
        <v>-1.545808397873135</v>
      </c>
      <c r="O1359" s="124">
        <v>-1.1687109797144384</v>
      </c>
      <c r="P1359" s="124">
        <v>-5.5173721001566811E-2</v>
      </c>
      <c r="Q1359" s="124">
        <v>-0.74239569445134734</v>
      </c>
      <c r="R1359" s="124">
        <v>1.1440696946467721</v>
      </c>
      <c r="S1359" s="124">
        <v>-0.285808790872638</v>
      </c>
      <c r="T1359" s="124">
        <v>0.84219571507813296</v>
      </c>
      <c r="U1359" s="124">
        <v>0.76104985128089497</v>
      </c>
      <c r="V1359" s="124">
        <v>-0.46802059182367517</v>
      </c>
      <c r="W1359" s="46">
        <v>-1.0043937970873709</v>
      </c>
    </row>
    <row r="1360" spans="1:23" ht="19">
      <c r="A1360" s="91">
        <v>358</v>
      </c>
      <c r="B1360" s="124">
        <v>0.62242723263614863</v>
      </c>
      <c r="C1360" s="124">
        <v>0.39948733204638764</v>
      </c>
      <c r="D1360" s="124">
        <v>0.91985686960824942</v>
      </c>
      <c r="E1360" s="124">
        <v>0.89081161426786259</v>
      </c>
      <c r="F1360" s="124">
        <v>0.61993270566978476</v>
      </c>
      <c r="G1360" s="124">
        <v>0.33181824776884139</v>
      </c>
      <c r="H1360" s="124">
        <v>0.66946492545395286</v>
      </c>
      <c r="I1360" s="124">
        <v>0.9561226634575315</v>
      </c>
      <c r="J1360" s="124">
        <v>9.8486146778191008E-2</v>
      </c>
      <c r="K1360" s="54">
        <v>0.95783695950116332</v>
      </c>
      <c r="M1360" s="47">
        <v>358</v>
      </c>
      <c r="N1360" s="124" cm="1">
        <f t="array" ref="N1360:W1360">(TRANSPOSE(MMULT(幕後結果!$AB$37:$AK$46, TRANSPOSE(N359:W359))))</f>
        <v>0.75091434378120814</v>
      </c>
      <c r="O1360" s="124">
        <v>0.50069298425026199</v>
      </c>
      <c r="P1360" s="124">
        <v>1.6501975433109053</v>
      </c>
      <c r="Q1360" s="124">
        <v>0.94527565639547617</v>
      </c>
      <c r="R1360" s="124">
        <v>-0.14471388577808819</v>
      </c>
      <c r="S1360" s="124">
        <v>0.94828580973607401</v>
      </c>
      <c r="T1360" s="124">
        <v>-1.2337066537082373</v>
      </c>
      <c r="U1360" s="124">
        <v>0.26008165589919585</v>
      </c>
      <c r="V1360" s="124">
        <v>0.5248872343430393</v>
      </c>
      <c r="W1360" s="46">
        <v>-0.76850237819318867</v>
      </c>
    </row>
    <row r="1361" spans="1:23" ht="19">
      <c r="A1361" s="91">
        <v>359</v>
      </c>
      <c r="B1361" s="124">
        <v>0.33013405798165585</v>
      </c>
      <c r="C1361" s="124">
        <v>0.46547472984822802</v>
      </c>
      <c r="D1361" s="124">
        <v>0.19100916514667765</v>
      </c>
      <c r="E1361" s="124">
        <v>0.32954449523756058</v>
      </c>
      <c r="F1361" s="124">
        <v>0.95699262544374242</v>
      </c>
      <c r="G1361" s="124">
        <v>9.183556961672501E-2</v>
      </c>
      <c r="H1361" s="124">
        <v>0.59843532283215106</v>
      </c>
      <c r="I1361" s="124">
        <v>0.72906054304871604</v>
      </c>
      <c r="J1361" s="124">
        <v>0.26054711272469966</v>
      </c>
      <c r="K1361" s="54">
        <v>0.30171750730778024</v>
      </c>
      <c r="M1361" s="47">
        <v>359</v>
      </c>
      <c r="N1361" s="124" cm="1">
        <f t="array" ref="N1361:W1361">(TRANSPOSE(MMULT(幕後結果!$AB$37:$AK$46, TRANSPOSE(N360:W360))))</f>
        <v>3.019806142686475E-2</v>
      </c>
      <c r="O1361" s="124">
        <v>0.4909780768491282</v>
      </c>
      <c r="P1361" s="124">
        <v>-0.68022948484318668</v>
      </c>
      <c r="Q1361" s="124">
        <v>0.55529505341678087</v>
      </c>
      <c r="R1361" s="124">
        <v>0.83653219589352279</v>
      </c>
      <c r="S1361" s="124">
        <v>0.21206398511721225</v>
      </c>
      <c r="T1361" s="124">
        <v>0.26656159566793847</v>
      </c>
      <c r="U1361" s="124">
        <v>-0.21840511665266765</v>
      </c>
      <c r="V1361" s="124">
        <v>-1.075894355708138</v>
      </c>
      <c r="W1361" s="46">
        <v>0.59878693870836763</v>
      </c>
    </row>
    <row r="1362" spans="1:23" ht="19">
      <c r="A1362" s="91">
        <v>360</v>
      </c>
      <c r="B1362" s="124">
        <v>0.18725198962498268</v>
      </c>
      <c r="C1362" s="124">
        <v>0.44106437235499851</v>
      </c>
      <c r="D1362" s="124">
        <v>0.35962008165634907</v>
      </c>
      <c r="E1362" s="124">
        <v>0.43837051672909566</v>
      </c>
      <c r="F1362" s="124">
        <v>8.2207330992274397E-3</v>
      </c>
      <c r="G1362" s="124">
        <v>0.19629556480624499</v>
      </c>
      <c r="H1362" s="124">
        <v>0.10618011175833897</v>
      </c>
      <c r="I1362" s="124">
        <v>0.5141065739331121</v>
      </c>
      <c r="J1362" s="124">
        <v>0.58808020681556084</v>
      </c>
      <c r="K1362" s="54">
        <v>0.93791156467979464</v>
      </c>
      <c r="M1362" s="47">
        <v>360</v>
      </c>
      <c r="N1362" s="124" cm="1">
        <f t="array" ref="N1362:W1362">(TRANSPOSE(MMULT(幕後結果!$AB$37:$AK$46, TRANSPOSE(N361:W361))))</f>
        <v>0.2445348640690537</v>
      </c>
      <c r="O1362" s="124">
        <v>3.0810067879674906E-2</v>
      </c>
      <c r="P1362" s="124">
        <v>1.5157955216321519</v>
      </c>
      <c r="Q1362" s="124">
        <v>0.75647811607736259</v>
      </c>
      <c r="R1362" s="124">
        <v>0.63761080643733758</v>
      </c>
      <c r="S1362" s="124">
        <v>0.59403512342344489</v>
      </c>
      <c r="T1362" s="124">
        <v>0.20528617901959562</v>
      </c>
      <c r="U1362" s="124">
        <v>1.3790579030402599</v>
      </c>
      <c r="V1362" s="124">
        <v>-0.19283578778274268</v>
      </c>
      <c r="W1362" s="46">
        <v>-0.29471734328452248</v>
      </c>
    </row>
    <row r="1363" spans="1:23" ht="19">
      <c r="A1363" s="91">
        <v>361</v>
      </c>
      <c r="B1363" s="124">
        <v>0.26912712378814341</v>
      </c>
      <c r="C1363" s="124">
        <v>0.57648363095629507</v>
      </c>
      <c r="D1363" s="124">
        <v>0.17007581899368063</v>
      </c>
      <c r="E1363" s="124">
        <v>0.85834370849412878</v>
      </c>
      <c r="F1363" s="124">
        <v>3.795117590491337E-3</v>
      </c>
      <c r="G1363" s="124">
        <v>0.96794222923833573</v>
      </c>
      <c r="H1363" s="124">
        <v>0.28801541854279566</v>
      </c>
      <c r="I1363" s="124">
        <v>0.6602296160962835</v>
      </c>
      <c r="J1363" s="124">
        <v>0.59941787407794322</v>
      </c>
      <c r="K1363" s="54">
        <v>0.58432768676028091</v>
      </c>
      <c r="M1363" s="47">
        <v>361</v>
      </c>
      <c r="N1363" s="124" cm="1">
        <f t="array" ref="N1363:W1363">(TRANSPOSE(MMULT(幕後結果!$AB$37:$AK$46, TRANSPOSE(N362:W362))))</f>
        <v>0.18799547921550372</v>
      </c>
      <c r="O1363" s="124">
        <v>-0.42006634719923119</v>
      </c>
      <c r="P1363" s="124">
        <v>0.27999938847842876</v>
      </c>
      <c r="Q1363" s="124">
        <v>-2.1319576416082144</v>
      </c>
      <c r="R1363" s="124">
        <v>0.31400266554389883</v>
      </c>
      <c r="S1363" s="124">
        <v>-1.2366744340065901</v>
      </c>
      <c r="T1363" s="124">
        <v>1.4122300507978252</v>
      </c>
      <c r="U1363" s="124">
        <v>-0.67291276293291324</v>
      </c>
      <c r="V1363" s="124">
        <v>0.79755379520674363</v>
      </c>
      <c r="W1363" s="46">
        <v>0.12036362708939391</v>
      </c>
    </row>
    <row r="1364" spans="1:23" ht="19">
      <c r="A1364" s="91">
        <v>362</v>
      </c>
      <c r="B1364" s="124">
        <v>0.98611574954829395</v>
      </c>
      <c r="C1364" s="124">
        <v>0.65116209306725881</v>
      </c>
      <c r="D1364" s="124">
        <v>0.1556884155060223</v>
      </c>
      <c r="E1364" s="124">
        <v>0.22999402262408553</v>
      </c>
      <c r="F1364" s="124">
        <v>0.31907099129518501</v>
      </c>
      <c r="G1364" s="124">
        <v>0.94192100089643294</v>
      </c>
      <c r="H1364" s="124">
        <v>0.25970816400551078</v>
      </c>
      <c r="I1364" s="124">
        <v>5.1410611885062352E-2</v>
      </c>
      <c r="J1364" s="124">
        <v>0.37383462510042365</v>
      </c>
      <c r="K1364" s="54">
        <v>0.9979063788685385</v>
      </c>
      <c r="M1364" s="47">
        <v>362</v>
      </c>
      <c r="N1364" s="124" cm="1">
        <f t="array" ref="N1364:W1364">(TRANSPOSE(MMULT(幕後結果!$AB$37:$AK$46, TRANSPOSE(N363:W363))))</f>
        <v>1.2546600113415449</v>
      </c>
      <c r="O1364" s="124">
        <v>0.19391302698495921</v>
      </c>
      <c r="P1364" s="124">
        <v>-4.9740210530308526E-2</v>
      </c>
      <c r="Q1364" s="124">
        <v>-0.18186966970485541</v>
      </c>
      <c r="R1364" s="124">
        <v>0.43539954765266553</v>
      </c>
      <c r="S1364" s="124">
        <v>-0.27485320677236014</v>
      </c>
      <c r="T1364" s="124">
        <v>-0.99826638941084112</v>
      </c>
      <c r="U1364" s="124">
        <v>-0.59029331746398239</v>
      </c>
      <c r="V1364" s="124">
        <v>-0.93675325808832444</v>
      </c>
      <c r="W1364" s="46">
        <v>1.0821515081880082</v>
      </c>
    </row>
    <row r="1365" spans="1:23" ht="19">
      <c r="A1365" s="91">
        <v>363</v>
      </c>
      <c r="B1365" s="124">
        <v>0.28536345522958095</v>
      </c>
      <c r="C1365" s="124">
        <v>5.5887950771416506E-2</v>
      </c>
      <c r="D1365" s="124">
        <v>0.56234038726349067</v>
      </c>
      <c r="E1365" s="124">
        <v>0.98964985948288753</v>
      </c>
      <c r="F1365" s="124">
        <v>0.2513636620866655</v>
      </c>
      <c r="G1365" s="124">
        <v>0.39236326360488949</v>
      </c>
      <c r="H1365" s="124">
        <v>9.0632606358570067E-2</v>
      </c>
      <c r="I1365" s="124">
        <v>0.27768019974327673</v>
      </c>
      <c r="J1365" s="124">
        <v>0.9688177680430381</v>
      </c>
      <c r="K1365" s="54">
        <v>0.82263349375548223</v>
      </c>
      <c r="M1365" s="47">
        <v>363</v>
      </c>
      <c r="N1365" s="124" cm="1">
        <f t="array" ref="N1365:W1365">(TRANSPOSE(MMULT(幕後結果!$AB$37:$AK$46, TRANSPOSE(N364:W364))))</f>
        <v>0.49454186914779552</v>
      </c>
      <c r="O1365" s="124">
        <v>0.89389949698073845</v>
      </c>
      <c r="P1365" s="124">
        <v>-0.30789321914883205</v>
      </c>
      <c r="Q1365" s="124">
        <v>0.35967073977189368</v>
      </c>
      <c r="R1365" s="124">
        <v>0.21220955776461981</v>
      </c>
      <c r="S1365" s="124">
        <v>1.6179295684069905</v>
      </c>
      <c r="T1365" s="124">
        <v>-1.3290323841922662</v>
      </c>
      <c r="U1365" s="124">
        <v>-0.40666999754868005</v>
      </c>
      <c r="V1365" s="124">
        <v>0.54055168876539972</v>
      </c>
      <c r="W1365" s="46">
        <v>1.3960958984985403</v>
      </c>
    </row>
    <row r="1366" spans="1:23" ht="19">
      <c r="A1366" s="91">
        <v>364</v>
      </c>
      <c r="B1366" s="124">
        <v>0.14809837903611367</v>
      </c>
      <c r="C1366" s="124">
        <v>0.25168699596380106</v>
      </c>
      <c r="D1366" s="124">
        <v>0.7419164130590461</v>
      </c>
      <c r="E1366" s="124">
        <v>0.6621693640173878</v>
      </c>
      <c r="F1366" s="124">
        <v>0.59413066970390327</v>
      </c>
      <c r="G1366" s="124">
        <v>0.30401484640142518</v>
      </c>
      <c r="H1366" s="124">
        <v>0.51452108641385519</v>
      </c>
      <c r="I1366" s="124">
        <v>0.6318310195985879</v>
      </c>
      <c r="J1366" s="124">
        <v>0.84933007292513585</v>
      </c>
      <c r="K1366" s="54">
        <v>0.78812017720594829</v>
      </c>
      <c r="M1366" s="47">
        <v>364</v>
      </c>
      <c r="N1366" s="124" cm="1">
        <f t="array" ref="N1366:W1366">(TRANSPOSE(MMULT(幕後結果!$AB$37:$AK$46, TRANSPOSE(N365:W365))))</f>
        <v>0.71473923979826526</v>
      </c>
      <c r="O1366" s="124">
        <v>-0.25066226695802335</v>
      </c>
      <c r="P1366" s="124">
        <v>0.13829769235526726</v>
      </c>
      <c r="Q1366" s="124">
        <v>1.0594939662173037</v>
      </c>
      <c r="R1366" s="124">
        <v>0.21744092442670082</v>
      </c>
      <c r="S1366" s="124">
        <v>1.728931370280629</v>
      </c>
      <c r="T1366" s="124">
        <v>0.66363334237794824</v>
      </c>
      <c r="U1366" s="124">
        <v>-0.70107625039864885</v>
      </c>
      <c r="V1366" s="124">
        <v>6.3700060677433515E-2</v>
      </c>
      <c r="W1366" s="46">
        <v>-3.5048166716121765E-2</v>
      </c>
    </row>
    <row r="1367" spans="1:23" ht="19">
      <c r="A1367" s="91">
        <v>365</v>
      </c>
      <c r="B1367" s="124">
        <v>1.7819993737868023E-2</v>
      </c>
      <c r="C1367" s="124">
        <v>0.44455312677733394</v>
      </c>
      <c r="D1367" s="124">
        <v>0.91587868145897011</v>
      </c>
      <c r="E1367" s="124">
        <v>0.41560163810360584</v>
      </c>
      <c r="F1367" s="124">
        <v>0.58713081639652254</v>
      </c>
      <c r="G1367" s="124">
        <v>0.35084897719286112</v>
      </c>
      <c r="H1367" s="124">
        <v>4.9228173135886344E-2</v>
      </c>
      <c r="I1367" s="124">
        <v>0.95706687009363423</v>
      </c>
      <c r="J1367" s="124">
        <v>0.45373948226155192</v>
      </c>
      <c r="K1367" s="54">
        <v>7.4464139034658539E-2</v>
      </c>
      <c r="M1367" s="47">
        <v>365</v>
      </c>
      <c r="N1367" s="124" cm="1">
        <f t="array" ref="N1367:W1367">(TRANSPOSE(MMULT(幕後結果!$AB$37:$AK$46, TRANSPOSE(N366:W366))))</f>
        <v>0.89918455439033074</v>
      </c>
      <c r="O1367" s="124">
        <v>7.542934436382942E-2</v>
      </c>
      <c r="P1367" s="124">
        <v>-1.0035367363159937</v>
      </c>
      <c r="Q1367" s="124">
        <v>-0.11462502152262996</v>
      </c>
      <c r="R1367" s="124">
        <v>-1.2165250007104464</v>
      </c>
      <c r="S1367" s="124">
        <v>4.8672796915656472E-2</v>
      </c>
      <c r="T1367" s="124">
        <v>-1.5607707632404664</v>
      </c>
      <c r="U1367" s="124">
        <v>0.16952801835145331</v>
      </c>
      <c r="V1367" s="124">
        <v>1.0470660020297078</v>
      </c>
      <c r="W1367" s="46">
        <v>-9.7646524682337241E-2</v>
      </c>
    </row>
    <row r="1368" spans="1:23" ht="19">
      <c r="A1368" s="91">
        <v>366</v>
      </c>
      <c r="B1368" s="124">
        <v>0.93705690913080275</v>
      </c>
      <c r="C1368" s="124">
        <v>0.44795840885305638</v>
      </c>
      <c r="D1368" s="124">
        <v>0.65930141982794166</v>
      </c>
      <c r="E1368" s="124">
        <v>0.82695907296223314</v>
      </c>
      <c r="F1368" s="124">
        <v>0.79077166006506538</v>
      </c>
      <c r="G1368" s="124">
        <v>0.36643476825757992</v>
      </c>
      <c r="H1368" s="124">
        <v>0.21707842397680532</v>
      </c>
      <c r="I1368" s="124">
        <v>0.12670164567478093</v>
      </c>
      <c r="J1368" s="124">
        <v>0.94214127784208013</v>
      </c>
      <c r="K1368" s="54">
        <v>0.78441193782647511</v>
      </c>
      <c r="M1368" s="47">
        <v>366</v>
      </c>
      <c r="N1368" s="124" cm="1">
        <f t="array" ref="N1368:W1368">(TRANSPOSE(MMULT(幕後結果!$AB$37:$AK$46, TRANSPOSE(N367:W367))))</f>
        <v>-9.413150280433151E-2</v>
      </c>
      <c r="O1368" s="124">
        <v>0.79749412629636751</v>
      </c>
      <c r="P1368" s="124">
        <v>0.75021996623145826</v>
      </c>
      <c r="Q1368" s="124">
        <v>1.8105046896638544</v>
      </c>
      <c r="R1368" s="124">
        <v>1.0894290923054362</v>
      </c>
      <c r="S1368" s="124">
        <v>0.97581532362236556</v>
      </c>
      <c r="T1368" s="124">
        <v>-0.37627694203905221</v>
      </c>
      <c r="U1368" s="124">
        <v>1.5254450457270528</v>
      </c>
      <c r="V1368" s="124">
        <v>0.82038980447865084</v>
      </c>
      <c r="W1368" s="46">
        <v>0.17110596249283022</v>
      </c>
    </row>
    <row r="1369" spans="1:23" ht="19">
      <c r="A1369" s="91">
        <v>367</v>
      </c>
      <c r="B1369" s="124">
        <v>0.98311118848410395</v>
      </c>
      <c r="C1369" s="124">
        <v>0.19123577972207695</v>
      </c>
      <c r="D1369" s="124">
        <v>0.88724753215181873</v>
      </c>
      <c r="E1369" s="124">
        <v>6.0646270231019095E-2</v>
      </c>
      <c r="F1369" s="124">
        <v>0.31890648418541012</v>
      </c>
      <c r="G1369" s="124">
        <v>0.71111453621582066</v>
      </c>
      <c r="H1369" s="124">
        <v>0.41623078963289672</v>
      </c>
      <c r="I1369" s="124">
        <v>0.72392563788471609</v>
      </c>
      <c r="J1369" s="124">
        <v>0.54963780613761193</v>
      </c>
      <c r="K1369" s="54">
        <v>0.34944777560540174</v>
      </c>
      <c r="M1369" s="47">
        <v>367</v>
      </c>
      <c r="N1369" s="124" cm="1">
        <f t="array" ref="N1369:W1369">(TRANSPOSE(MMULT(幕後結果!$AB$37:$AK$46, TRANSPOSE(N368:W368))))</f>
        <v>-0.78046907331181381</v>
      </c>
      <c r="O1369" s="124">
        <v>-8.3951683414425798E-2</v>
      </c>
      <c r="P1369" s="124">
        <v>-0.92748686135333891</v>
      </c>
      <c r="Q1369" s="124">
        <v>-1.6646332344554642</v>
      </c>
      <c r="R1369" s="124">
        <v>0.17944578857560672</v>
      </c>
      <c r="S1369" s="124">
        <v>-1.1499031141396885</v>
      </c>
      <c r="T1369" s="124">
        <v>0.13771396380694648</v>
      </c>
      <c r="U1369" s="124">
        <v>-1.2969187238368149</v>
      </c>
      <c r="V1369" s="124">
        <v>-6.2951261480487686E-2</v>
      </c>
      <c r="W1369" s="46">
        <v>0.20887095154895641</v>
      </c>
    </row>
    <row r="1370" spans="1:23" ht="19">
      <c r="A1370" s="91">
        <v>368</v>
      </c>
      <c r="B1370" s="124">
        <v>6.9887286005662741E-2</v>
      </c>
      <c r="C1370" s="124">
        <v>0.61351197251696021</v>
      </c>
      <c r="D1370" s="124">
        <v>0.81469985870386696</v>
      </c>
      <c r="E1370" s="124">
        <v>0.9555431914084298</v>
      </c>
      <c r="F1370" s="124">
        <v>0.74470621307077201</v>
      </c>
      <c r="G1370" s="124">
        <v>0.48871372829658344</v>
      </c>
      <c r="H1370" s="124">
        <v>0.16015621858674356</v>
      </c>
      <c r="I1370" s="124">
        <v>0.65952954488114113</v>
      </c>
      <c r="J1370" s="124">
        <v>0.11483863395340266</v>
      </c>
      <c r="K1370" s="54">
        <v>0.73192732271084893</v>
      </c>
      <c r="M1370" s="47">
        <v>368</v>
      </c>
      <c r="N1370" s="124" cm="1">
        <f t="array" ref="N1370:W1370">(TRANSPOSE(MMULT(幕後結果!$AB$37:$AK$46, TRANSPOSE(N369:W369))))</f>
        <v>1.2988250121965756</v>
      </c>
      <c r="O1370" s="124">
        <v>6.1549312803807821E-2</v>
      </c>
      <c r="P1370" s="124">
        <v>-0.55196452712488253</v>
      </c>
      <c r="Q1370" s="124">
        <v>0.651565834885242</v>
      </c>
      <c r="R1370" s="124">
        <v>-0.33428280687730488</v>
      </c>
      <c r="S1370" s="124">
        <v>1.3560295846241148</v>
      </c>
      <c r="T1370" s="124">
        <v>-0.44382375435667654</v>
      </c>
      <c r="U1370" s="124">
        <v>0.44556716378846078</v>
      </c>
      <c r="V1370" s="124">
        <v>-0.28485501553624354</v>
      </c>
      <c r="W1370" s="46">
        <v>1.0505780588318929</v>
      </c>
    </row>
    <row r="1371" spans="1:23" ht="19">
      <c r="A1371" s="91">
        <v>369</v>
      </c>
      <c r="B1371" s="124">
        <v>0.26834494599230996</v>
      </c>
      <c r="C1371" s="124">
        <v>8.5700599981678671E-2</v>
      </c>
      <c r="D1371" s="124">
        <v>0.50871366157313158</v>
      </c>
      <c r="E1371" s="124">
        <v>0.526689544505065</v>
      </c>
      <c r="F1371" s="124">
        <v>0.9670074569500513</v>
      </c>
      <c r="G1371" s="124">
        <v>0.15406711190840339</v>
      </c>
      <c r="H1371" s="124">
        <v>0.15319844673087268</v>
      </c>
      <c r="I1371" s="124">
        <v>0.61496830447321837</v>
      </c>
      <c r="J1371" s="124">
        <v>9.760878005710838E-2</v>
      </c>
      <c r="K1371" s="54">
        <v>0.30084154180174361</v>
      </c>
      <c r="M1371" s="47">
        <v>369</v>
      </c>
      <c r="N1371" s="124" cm="1">
        <f t="array" ref="N1371:W1371">(TRANSPOSE(MMULT(幕後結果!$AB$37:$AK$46, TRANSPOSE(N370:W370))))</f>
        <v>-0.7886019757998205</v>
      </c>
      <c r="O1371" s="124">
        <v>-0.9450187787340818</v>
      </c>
      <c r="P1371" s="124">
        <v>-0.24731863227183482</v>
      </c>
      <c r="Q1371" s="124">
        <v>0.57884341330145239</v>
      </c>
      <c r="R1371" s="124">
        <v>0.26346334915156111</v>
      </c>
      <c r="S1371" s="124">
        <v>1.1952312819112034</v>
      </c>
      <c r="T1371" s="124">
        <v>0.60777653094525064</v>
      </c>
      <c r="U1371" s="124">
        <v>0.8046203262559235</v>
      </c>
      <c r="V1371" s="124">
        <v>0.16742281405402237</v>
      </c>
      <c r="W1371" s="46">
        <v>-9.8605520895856794E-2</v>
      </c>
    </row>
    <row r="1372" spans="1:23" ht="19">
      <c r="A1372" s="91">
        <v>370</v>
      </c>
      <c r="B1372" s="124">
        <v>0.67101878247564417</v>
      </c>
      <c r="C1372" s="124">
        <v>0.89538664327304684</v>
      </c>
      <c r="D1372" s="124">
        <v>0.7011557199826961</v>
      </c>
      <c r="E1372" s="124">
        <v>0.17569018783905865</v>
      </c>
      <c r="F1372" s="124">
        <v>0.65939949028068146</v>
      </c>
      <c r="G1372" s="124">
        <v>0.43356198940709678</v>
      </c>
      <c r="H1372" s="124">
        <v>7.9482190472558445E-2</v>
      </c>
      <c r="I1372" s="124">
        <v>0.93837075386784385</v>
      </c>
      <c r="J1372" s="124">
        <v>0.94518613699514087</v>
      </c>
      <c r="K1372" s="54">
        <v>0.63738952659408943</v>
      </c>
      <c r="M1372" s="47">
        <v>370</v>
      </c>
      <c r="N1372" s="124" cm="1">
        <f t="array" ref="N1372:W1372">(TRANSPOSE(MMULT(幕後結果!$AB$37:$AK$46, TRANSPOSE(N371:W371))))</f>
        <v>-1.4056422935428354</v>
      </c>
      <c r="O1372" s="124">
        <v>2.9671409799691489E-2</v>
      </c>
      <c r="P1372" s="124">
        <v>-0.2951284576546005</v>
      </c>
      <c r="Q1372" s="124">
        <v>0.82703519583316132</v>
      </c>
      <c r="R1372" s="124">
        <v>0.3267857984025142</v>
      </c>
      <c r="S1372" s="124">
        <v>-4.2296829324312057E-2</v>
      </c>
      <c r="T1372" s="124">
        <v>-1.25365019443641</v>
      </c>
      <c r="U1372" s="124">
        <v>-1.2158305048164488</v>
      </c>
      <c r="V1372" s="124">
        <v>0.10643228389912751</v>
      </c>
      <c r="W1372" s="46">
        <v>0.62181489271674883</v>
      </c>
    </row>
    <row r="1373" spans="1:23" ht="19">
      <c r="A1373" s="91">
        <v>371</v>
      </c>
      <c r="B1373" s="124">
        <v>8.3073087227634179E-3</v>
      </c>
      <c r="C1373" s="124">
        <v>0.21053659779115153</v>
      </c>
      <c r="D1373" s="124">
        <v>0.64149155636561783</v>
      </c>
      <c r="E1373" s="124">
        <v>0.29481952433833114</v>
      </c>
      <c r="F1373" s="124">
        <v>4.4902287587544665E-2</v>
      </c>
      <c r="G1373" s="124">
        <v>0.30393190296431127</v>
      </c>
      <c r="H1373" s="124">
        <v>0.33093201893539193</v>
      </c>
      <c r="I1373" s="124">
        <v>0.50961983511749875</v>
      </c>
      <c r="J1373" s="124">
        <v>1.4724918396358699E-2</v>
      </c>
      <c r="K1373" s="54">
        <v>0.10081503956578675</v>
      </c>
      <c r="M1373" s="47">
        <v>371</v>
      </c>
      <c r="N1373" s="124" cm="1">
        <f t="array" ref="N1373:W1373">(TRANSPOSE(MMULT(幕後結果!$AB$37:$AK$46, TRANSPOSE(N372:W372))))</f>
        <v>-1.790995754406572</v>
      </c>
      <c r="O1373" s="124">
        <v>-1.6908802828495235</v>
      </c>
      <c r="P1373" s="124">
        <v>-0.21763531257295898</v>
      </c>
      <c r="Q1373" s="124">
        <v>-1.4897370185009133</v>
      </c>
      <c r="R1373" s="124">
        <v>0.28013587805002177</v>
      </c>
      <c r="S1373" s="124">
        <v>-1.1751730507741343</v>
      </c>
      <c r="T1373" s="124">
        <v>-1.2109994319432644</v>
      </c>
      <c r="U1373" s="124">
        <v>-0.66896739911711389</v>
      </c>
      <c r="V1373" s="124">
        <v>-0.62192447346512925</v>
      </c>
      <c r="W1373" s="46">
        <v>-1.2312202697985071</v>
      </c>
    </row>
    <row r="1374" spans="1:23" ht="19">
      <c r="A1374" s="91">
        <v>372</v>
      </c>
      <c r="B1374" s="124">
        <v>0.46697637534847347</v>
      </c>
      <c r="C1374" s="124">
        <v>0.55391180715000887</v>
      </c>
      <c r="D1374" s="124">
        <v>0.58848025626497558</v>
      </c>
      <c r="E1374" s="124">
        <v>0.78920023819518081</v>
      </c>
      <c r="F1374" s="124">
        <v>0.19489649137349296</v>
      </c>
      <c r="G1374" s="124">
        <v>0.82892364679333363</v>
      </c>
      <c r="H1374" s="124">
        <v>0.82199009026572445</v>
      </c>
      <c r="I1374" s="124">
        <v>0.93345445350923462</v>
      </c>
      <c r="J1374" s="124">
        <v>0.44845400245708311</v>
      </c>
      <c r="K1374" s="54">
        <v>0.68375540929295875</v>
      </c>
      <c r="M1374" s="47">
        <v>372</v>
      </c>
      <c r="N1374" s="124" cm="1">
        <f t="array" ref="N1374:W1374">(TRANSPOSE(MMULT(幕後結果!$AB$37:$AK$46, TRANSPOSE(N373:W373))))</f>
        <v>0.32721812038254283</v>
      </c>
      <c r="O1374" s="124">
        <v>0.66510206636655089</v>
      </c>
      <c r="P1374" s="124">
        <v>-1.6539511839125098</v>
      </c>
      <c r="Q1374" s="124">
        <v>-0.88246200475679903</v>
      </c>
      <c r="R1374" s="124">
        <v>0.2229762326203609</v>
      </c>
      <c r="S1374" s="124">
        <v>0.13113986544157957</v>
      </c>
      <c r="T1374" s="124">
        <v>-1.210074815369486</v>
      </c>
      <c r="U1374" s="124">
        <v>1.1536958111087632</v>
      </c>
      <c r="V1374" s="124">
        <v>-0.22420017045899096</v>
      </c>
      <c r="W1374" s="46">
        <v>0.6432501947596031</v>
      </c>
    </row>
    <row r="1375" spans="1:23" ht="19">
      <c r="A1375" s="91">
        <v>373</v>
      </c>
      <c r="B1375" s="124">
        <v>0.24495373832804335</v>
      </c>
      <c r="C1375" s="124">
        <v>0.64957454735732889</v>
      </c>
      <c r="D1375" s="124">
        <v>0.60707954240979101</v>
      </c>
      <c r="E1375" s="124">
        <v>9.1442939387606392E-2</v>
      </c>
      <c r="F1375" s="124">
        <v>0.416019574586731</v>
      </c>
      <c r="G1375" s="124">
        <v>0.45224864357978678</v>
      </c>
      <c r="H1375" s="124">
        <v>0.4096563206022108</v>
      </c>
      <c r="I1375" s="124">
        <v>0.57063413011776909</v>
      </c>
      <c r="J1375" s="124">
        <v>0.30442847855224309</v>
      </c>
      <c r="K1375" s="54">
        <v>0.589377489769495</v>
      </c>
      <c r="M1375" s="47">
        <v>373</v>
      </c>
      <c r="N1375" s="124" cm="1">
        <f t="array" ref="N1375:W1375">(TRANSPOSE(MMULT(幕後結果!$AB$37:$AK$46, TRANSPOSE(N374:W374))))</f>
        <v>1.7314676637414653E-2</v>
      </c>
      <c r="O1375" s="124">
        <v>-0.47683552363546017</v>
      </c>
      <c r="P1375" s="124">
        <v>-8.4467596127482003E-2</v>
      </c>
      <c r="Q1375" s="124">
        <v>-0.18537753870883988</v>
      </c>
      <c r="R1375" s="124">
        <v>-2.2461338476049836E-3</v>
      </c>
      <c r="S1375" s="124">
        <v>0.79415126679969661</v>
      </c>
      <c r="T1375" s="124">
        <v>1.3134740106357676</v>
      </c>
      <c r="U1375" s="124">
        <v>-0.19285199263320607</v>
      </c>
      <c r="V1375" s="124">
        <v>0.51199670880632886</v>
      </c>
      <c r="W1375" s="46">
        <v>0.52704015268204163</v>
      </c>
    </row>
    <row r="1376" spans="1:23" ht="19">
      <c r="A1376" s="91">
        <v>374</v>
      </c>
      <c r="B1376" s="124">
        <v>0.11481997467798655</v>
      </c>
      <c r="C1376" s="124">
        <v>0.40573538074212978</v>
      </c>
      <c r="D1376" s="124">
        <v>3.0232550761537524E-3</v>
      </c>
      <c r="E1376" s="124">
        <v>0.32029196237697999</v>
      </c>
      <c r="F1376" s="124">
        <v>6.8538314735390626E-2</v>
      </c>
      <c r="G1376" s="124">
        <v>0.30110952924736289</v>
      </c>
      <c r="H1376" s="124">
        <v>0.2627306821182156</v>
      </c>
      <c r="I1376" s="124">
        <v>0.42502526504220595</v>
      </c>
      <c r="J1376" s="124">
        <v>0.43309886786419161</v>
      </c>
      <c r="K1376" s="54">
        <v>6.0221314673151838E-2</v>
      </c>
      <c r="M1376" s="47">
        <v>374</v>
      </c>
      <c r="N1376" s="124" cm="1">
        <f t="array" ref="N1376:W1376">(TRANSPOSE(MMULT(幕後結果!$AB$37:$AK$46, TRANSPOSE(N375:W375))))</f>
        <v>-0.83189219470105125</v>
      </c>
      <c r="O1376" s="124">
        <v>-1.9521284957634462</v>
      </c>
      <c r="P1376" s="124">
        <v>0.50178788328462964</v>
      </c>
      <c r="Q1376" s="124">
        <v>-0.22784181115378743</v>
      </c>
      <c r="R1376" s="124">
        <v>0.1176700643991667</v>
      </c>
      <c r="S1376" s="124">
        <v>-0.89665299098937101</v>
      </c>
      <c r="T1376" s="124">
        <v>-0.14792254954691836</v>
      </c>
      <c r="U1376" s="124">
        <v>1.9062402300660197E-2</v>
      </c>
      <c r="V1376" s="124">
        <v>-0.19685008701617601</v>
      </c>
      <c r="W1376" s="46">
        <v>-1.0784753990008122</v>
      </c>
    </row>
    <row r="1377" spans="1:23" ht="19">
      <c r="A1377" s="91">
        <v>375</v>
      </c>
      <c r="B1377" s="124">
        <v>0.64741847994656165</v>
      </c>
      <c r="C1377" s="124">
        <v>0.24736528686286507</v>
      </c>
      <c r="D1377" s="124">
        <v>7.7742687153117274E-3</v>
      </c>
      <c r="E1377" s="124">
        <v>0.25806025488709228</v>
      </c>
      <c r="F1377" s="124">
        <v>0.3559131154821058</v>
      </c>
      <c r="G1377" s="124">
        <v>0.92442604519363436</v>
      </c>
      <c r="H1377" s="124">
        <v>0.27387571689150181</v>
      </c>
      <c r="I1377" s="124">
        <v>0.33118461266819166</v>
      </c>
      <c r="J1377" s="124">
        <v>0.86915503733229582</v>
      </c>
      <c r="K1377" s="54">
        <v>0.74552473163688893</v>
      </c>
      <c r="M1377" s="47">
        <v>375</v>
      </c>
      <c r="N1377" s="124" cm="1">
        <f t="array" ref="N1377:W1377">(TRANSPOSE(MMULT(幕後結果!$AB$37:$AK$46, TRANSPOSE(N376:W376))))</f>
        <v>-4.3326320652276817E-2</v>
      </c>
      <c r="O1377" s="124">
        <v>-5.5964808398873592E-2</v>
      </c>
      <c r="P1377" s="124">
        <v>-0.64670103224666398</v>
      </c>
      <c r="Q1377" s="124">
        <v>0.49826564033023024</v>
      </c>
      <c r="R1377" s="124">
        <v>-1.2173718227973438</v>
      </c>
      <c r="S1377" s="124">
        <v>0.87158248389995086</v>
      </c>
      <c r="T1377" s="124">
        <v>-1.1375114181639012</v>
      </c>
      <c r="U1377" s="124">
        <v>-0.21000714647575269</v>
      </c>
      <c r="V1377" s="124">
        <v>-0.75076610424845613</v>
      </c>
      <c r="W1377" s="46">
        <v>-2.56527927972517</v>
      </c>
    </row>
    <row r="1378" spans="1:23" ht="19">
      <c r="A1378" s="91">
        <v>376</v>
      </c>
      <c r="B1378" s="124">
        <v>0.64702122276656615</v>
      </c>
      <c r="C1378" s="124">
        <v>0.55808752925865956</v>
      </c>
      <c r="D1378" s="124">
        <v>0.41250619882587181</v>
      </c>
      <c r="E1378" s="124">
        <v>0.28245394239393962</v>
      </c>
      <c r="F1378" s="124">
        <v>0.85567390974675361</v>
      </c>
      <c r="G1378" s="124">
        <v>0.64266271466592984</v>
      </c>
      <c r="H1378" s="124">
        <v>0.32529043568437466</v>
      </c>
      <c r="I1378" s="124">
        <v>8.3897305863215088E-2</v>
      </c>
      <c r="J1378" s="124">
        <v>0.1498722611787382</v>
      </c>
      <c r="K1378" s="54">
        <v>0.71633751362673448</v>
      </c>
      <c r="M1378" s="47">
        <v>376</v>
      </c>
      <c r="N1378" s="124" cm="1">
        <f t="array" ref="N1378:W1378">(TRANSPOSE(MMULT(幕後結果!$AB$37:$AK$46, TRANSPOSE(N377:W377))))</f>
        <v>3.145799517224046E-2</v>
      </c>
      <c r="O1378" s="124">
        <v>0.73497367747686426</v>
      </c>
      <c r="P1378" s="124">
        <v>-0.51957723662045596</v>
      </c>
      <c r="Q1378" s="124">
        <v>0.11268566741324856</v>
      </c>
      <c r="R1378" s="124">
        <v>0.5971674295648608</v>
      </c>
      <c r="S1378" s="124">
        <v>-0.37008358576560585</v>
      </c>
      <c r="T1378" s="124">
        <v>0.82425325852253883</v>
      </c>
      <c r="U1378" s="124">
        <v>-0.12794441703839343</v>
      </c>
      <c r="V1378" s="124">
        <v>0.43160636065114355</v>
      </c>
      <c r="W1378" s="46">
        <v>-0.68706179456893157</v>
      </c>
    </row>
    <row r="1379" spans="1:23" ht="19">
      <c r="A1379" s="91">
        <v>377</v>
      </c>
      <c r="B1379" s="124">
        <v>0.2290095469200002</v>
      </c>
      <c r="C1379" s="124">
        <v>7.8722717983289447E-2</v>
      </c>
      <c r="D1379" s="124">
        <v>0.56908448961151969</v>
      </c>
      <c r="E1379" s="124">
        <v>0.62697125477772309</v>
      </c>
      <c r="F1379" s="124">
        <v>0.35615693901669965</v>
      </c>
      <c r="G1379" s="124">
        <v>0.23608065044644877</v>
      </c>
      <c r="H1379" s="124">
        <v>9.7545268234248583E-2</v>
      </c>
      <c r="I1379" s="124">
        <v>0.35344572638688887</v>
      </c>
      <c r="J1379" s="124">
        <v>0.51369820665758748</v>
      </c>
      <c r="K1379" s="54">
        <v>0.2967982129031852</v>
      </c>
      <c r="M1379" s="47">
        <v>377</v>
      </c>
      <c r="N1379" s="124" cm="1">
        <f t="array" ref="N1379:W1379">(TRANSPOSE(MMULT(幕後結果!$AB$37:$AK$46, TRANSPOSE(N378:W378))))</f>
        <v>-1.1698860088490008</v>
      </c>
      <c r="O1379" s="124">
        <v>0.47591591335439171</v>
      </c>
      <c r="P1379" s="124">
        <v>0.92636398366137396</v>
      </c>
      <c r="Q1379" s="124">
        <v>-0.63917750907244375</v>
      </c>
      <c r="R1379" s="124">
        <v>-9.6596529372410589E-2</v>
      </c>
      <c r="S1379" s="124">
        <v>1.6563378925793293E-2</v>
      </c>
      <c r="T1379" s="124">
        <v>-0.59981527525402489</v>
      </c>
      <c r="U1379" s="124">
        <v>0.68203181806552693</v>
      </c>
      <c r="V1379" s="124">
        <v>1.2681958716693891</v>
      </c>
      <c r="W1379" s="46">
        <v>1.1966478169718213</v>
      </c>
    </row>
    <row r="1380" spans="1:23" ht="19">
      <c r="A1380" s="91">
        <v>378</v>
      </c>
      <c r="B1380" s="124">
        <v>0.82895923512097447</v>
      </c>
      <c r="C1380" s="124">
        <v>0.11206917099950986</v>
      </c>
      <c r="D1380" s="124">
        <v>0.43439009173786514</v>
      </c>
      <c r="E1380" s="124">
        <v>0.49220701880679862</v>
      </c>
      <c r="F1380" s="124">
        <v>0.81980118251631162</v>
      </c>
      <c r="G1380" s="124">
        <v>0.19076932108755917</v>
      </c>
      <c r="H1380" s="124">
        <v>0.56122163202734421</v>
      </c>
      <c r="I1380" s="124">
        <v>0.61363163264952592</v>
      </c>
      <c r="J1380" s="124">
        <v>0.74718091126662256</v>
      </c>
      <c r="K1380" s="54">
        <v>0.76298322107404037</v>
      </c>
      <c r="M1380" s="47">
        <v>378</v>
      </c>
      <c r="N1380" s="124" cm="1">
        <f t="array" ref="N1380:W1380">(TRANSPOSE(MMULT(幕後結果!$AB$37:$AK$46, TRANSPOSE(N379:W379))))</f>
        <v>-2.6874894131032608E-2</v>
      </c>
      <c r="O1380" s="124">
        <v>-0.95480056340638264</v>
      </c>
      <c r="P1380" s="124">
        <v>0.14357500465525314</v>
      </c>
      <c r="Q1380" s="124">
        <v>1.6797193989192036</v>
      </c>
      <c r="R1380" s="124">
        <v>0.25690659504588376</v>
      </c>
      <c r="S1380" s="124">
        <v>1.1918710061926019</v>
      </c>
      <c r="T1380" s="124">
        <v>-0.18150832591422661</v>
      </c>
      <c r="U1380" s="124">
        <v>0.78703834728624367</v>
      </c>
      <c r="V1380" s="124">
        <v>1.0108720837483958</v>
      </c>
      <c r="W1380" s="46">
        <v>-0.62102100951511363</v>
      </c>
    </row>
    <row r="1381" spans="1:23" ht="19">
      <c r="A1381" s="91">
        <v>379</v>
      </c>
      <c r="B1381" s="124">
        <v>2.3312357442653031E-3</v>
      </c>
      <c r="C1381" s="124">
        <v>0.74794903186930339</v>
      </c>
      <c r="D1381" s="124">
        <v>0.22491232589786736</v>
      </c>
      <c r="E1381" s="124">
        <v>0.47329348174686836</v>
      </c>
      <c r="F1381" s="124">
        <v>0.67380096642131693</v>
      </c>
      <c r="G1381" s="124">
        <v>0.98792435217444963</v>
      </c>
      <c r="H1381" s="124">
        <v>0.95362575503089753</v>
      </c>
      <c r="I1381" s="124">
        <v>0.75503421460568565</v>
      </c>
      <c r="J1381" s="124">
        <v>0.16531727051881639</v>
      </c>
      <c r="K1381" s="54">
        <v>0.19651048856129605</v>
      </c>
      <c r="M1381" s="47">
        <v>379</v>
      </c>
      <c r="N1381" s="124" cm="1">
        <f t="array" ref="N1381:W1381">(TRANSPOSE(MMULT(幕後結果!$AB$37:$AK$46, TRANSPOSE(N380:W380))))</f>
        <v>0.45332926802997509</v>
      </c>
      <c r="O1381" s="124">
        <v>-0.4354451321179526</v>
      </c>
      <c r="P1381" s="124">
        <v>-0.65829962059968261</v>
      </c>
      <c r="Q1381" s="124">
        <v>-1.4848037513532413</v>
      </c>
      <c r="R1381" s="124">
        <v>0.85046668881374332</v>
      </c>
      <c r="S1381" s="124">
        <v>-0.52940410305452579</v>
      </c>
      <c r="T1381" s="124">
        <v>1.1376907406454499</v>
      </c>
      <c r="U1381" s="124">
        <v>-0.28606634577794532</v>
      </c>
      <c r="V1381" s="124">
        <v>-0.90488700133614475</v>
      </c>
      <c r="W1381" s="46">
        <v>1.8611678261741536</v>
      </c>
    </row>
    <row r="1382" spans="1:23" ht="19">
      <c r="A1382" s="91">
        <v>380</v>
      </c>
      <c r="B1382" s="124">
        <v>0.63691035117734485</v>
      </c>
      <c r="C1382" s="124">
        <v>0.91504766457316511</v>
      </c>
      <c r="D1382" s="124">
        <v>0.28656382533657099</v>
      </c>
      <c r="E1382" s="124">
        <v>0.89745261071873506</v>
      </c>
      <c r="F1382" s="124">
        <v>0.72354256470284639</v>
      </c>
      <c r="G1382" s="124">
        <v>0.46185973364738531</v>
      </c>
      <c r="H1382" s="124">
        <v>0.16636934017178984</v>
      </c>
      <c r="I1382" s="124">
        <v>0.86617216068151981</v>
      </c>
      <c r="J1382" s="124">
        <v>0.36196549177148984</v>
      </c>
      <c r="K1382" s="54">
        <v>0.36370135597485098</v>
      </c>
      <c r="M1382" s="47">
        <v>380</v>
      </c>
      <c r="N1382" s="124" cm="1">
        <f t="array" ref="N1382:W1382">(TRANSPOSE(MMULT(幕後結果!$AB$37:$AK$46, TRANSPOSE(N381:W381))))</f>
        <v>0.46488368050216927</v>
      </c>
      <c r="O1382" s="124">
        <v>-1.0427776591529567</v>
      </c>
      <c r="P1382" s="124">
        <v>1.1734822694688385</v>
      </c>
      <c r="Q1382" s="124">
        <v>0.4319079547293565</v>
      </c>
      <c r="R1382" s="124">
        <v>-0.34324154302394511</v>
      </c>
      <c r="S1382" s="124">
        <v>1.3450501107084212</v>
      </c>
      <c r="T1382" s="124">
        <v>-5.0197302115045056E-2</v>
      </c>
      <c r="U1382" s="124">
        <v>0.36519910682387158</v>
      </c>
      <c r="V1382" s="124">
        <v>-1.2180647299909624</v>
      </c>
      <c r="W1382" s="46">
        <v>-0.58221544199915298</v>
      </c>
    </row>
    <row r="1383" spans="1:23" ht="19">
      <c r="A1383" s="91">
        <v>381</v>
      </c>
      <c r="B1383" s="124">
        <v>0.50516264236577735</v>
      </c>
      <c r="C1383" s="124">
        <v>3.8047215452126748E-2</v>
      </c>
      <c r="D1383" s="124">
        <v>6.7090890776808854E-2</v>
      </c>
      <c r="E1383" s="124">
        <v>0.52890298833758642</v>
      </c>
      <c r="F1383" s="124">
        <v>0.1188880734556772</v>
      </c>
      <c r="G1383" s="124">
        <v>0.45348482893304265</v>
      </c>
      <c r="H1383" s="124">
        <v>0.86480232279642966</v>
      </c>
      <c r="I1383" s="124">
        <v>0.49615244125330649</v>
      </c>
      <c r="J1383" s="124">
        <v>0.90751295712803448</v>
      </c>
      <c r="K1383" s="54">
        <v>0.76220217491196318</v>
      </c>
      <c r="M1383" s="47">
        <v>381</v>
      </c>
      <c r="N1383" s="124" cm="1">
        <f t="array" ref="N1383:W1383">(TRANSPOSE(MMULT(幕後結果!$AB$37:$AK$46, TRANSPOSE(N382:W382))))</f>
        <v>-9.4393946526055081E-2</v>
      </c>
      <c r="O1383" s="124">
        <v>-1.3068077307344195</v>
      </c>
      <c r="P1383" s="124">
        <v>0.39034430168326645</v>
      </c>
      <c r="Q1383" s="124">
        <v>-1.1852119655006166</v>
      </c>
      <c r="R1383" s="124">
        <v>-1.1586504893499376</v>
      </c>
      <c r="S1383" s="124">
        <v>-1.7124333760622994</v>
      </c>
      <c r="T1383" s="124">
        <v>0.15855998336527308</v>
      </c>
      <c r="U1383" s="124">
        <v>-0.59368336114114217</v>
      </c>
      <c r="V1383" s="124">
        <v>0.17836846707619047</v>
      </c>
      <c r="W1383" s="46">
        <v>-1.7087138894380902</v>
      </c>
    </row>
    <row r="1384" spans="1:23" ht="19">
      <c r="A1384" s="91">
        <v>382</v>
      </c>
      <c r="B1384" s="124">
        <v>0.6229667545434634</v>
      </c>
      <c r="C1384" s="124">
        <v>0.68069726624916216</v>
      </c>
      <c r="D1384" s="124">
        <v>0.99089831844226905</v>
      </c>
      <c r="E1384" s="124">
        <v>0.96447270190327661</v>
      </c>
      <c r="F1384" s="124">
        <v>0.56661693563731341</v>
      </c>
      <c r="G1384" s="124">
        <v>0.23380247169403101</v>
      </c>
      <c r="H1384" s="124">
        <v>0.74856932833721856</v>
      </c>
      <c r="I1384" s="124">
        <v>0.54911915827488178</v>
      </c>
      <c r="J1384" s="124">
        <v>0.75800971871270306</v>
      </c>
      <c r="K1384" s="54">
        <v>8.6088842420116496E-2</v>
      </c>
      <c r="M1384" s="47">
        <v>382</v>
      </c>
      <c r="N1384" s="124" cm="1">
        <f t="array" ref="N1384:W1384">(TRANSPOSE(MMULT(幕後結果!$AB$37:$AK$46, TRANSPOSE(N383:W383))))</f>
        <v>0.58910886863949352</v>
      </c>
      <c r="O1384" s="124">
        <v>0.11172533057788898</v>
      </c>
      <c r="P1384" s="124">
        <v>2.5313706904161895</v>
      </c>
      <c r="Q1384" s="124">
        <v>2.1968844800850174</v>
      </c>
      <c r="R1384" s="124">
        <v>0.26113963631233056</v>
      </c>
      <c r="S1384" s="124">
        <v>1.1264450296286634</v>
      </c>
      <c r="T1384" s="124">
        <v>-0.15495756181562159</v>
      </c>
      <c r="U1384" s="124">
        <v>-0.31775935219763679</v>
      </c>
      <c r="V1384" s="124">
        <v>2.7519339972745276</v>
      </c>
      <c r="W1384" s="46">
        <v>-2.1649148875875497</v>
      </c>
    </row>
    <row r="1385" spans="1:23" ht="19">
      <c r="A1385" s="91">
        <v>383</v>
      </c>
      <c r="B1385" s="124">
        <v>0.85684980659109211</v>
      </c>
      <c r="C1385" s="124">
        <v>0.95781004159438554</v>
      </c>
      <c r="D1385" s="124">
        <v>0.83022795710804598</v>
      </c>
      <c r="E1385" s="124">
        <v>0.10711369309245322</v>
      </c>
      <c r="F1385" s="124">
        <v>0.5957591433508107</v>
      </c>
      <c r="G1385" s="124">
        <v>0.44428475400709666</v>
      </c>
      <c r="H1385" s="124">
        <v>0.30774092037396228</v>
      </c>
      <c r="I1385" s="124">
        <v>0.69244375637327549</v>
      </c>
      <c r="J1385" s="124">
        <v>0.18625556696618562</v>
      </c>
      <c r="K1385" s="54">
        <v>0.63841336338249377</v>
      </c>
      <c r="M1385" s="47">
        <v>383</v>
      </c>
      <c r="N1385" s="124" cm="1">
        <f t="array" ref="N1385:W1385">(TRANSPOSE(MMULT(幕後結果!$AB$37:$AK$46, TRANSPOSE(N384:W384))))</f>
        <v>0.20094145746725561</v>
      </c>
      <c r="O1385" s="124">
        <v>1.219595813864589</v>
      </c>
      <c r="P1385" s="124">
        <v>1.1230251797068758</v>
      </c>
      <c r="Q1385" s="124">
        <v>-0.5338760710504451</v>
      </c>
      <c r="R1385" s="124">
        <v>0.38029896034307509</v>
      </c>
      <c r="S1385" s="124">
        <v>-0.61926692718323306</v>
      </c>
      <c r="T1385" s="124">
        <v>0.44224566308977431</v>
      </c>
      <c r="U1385" s="124">
        <v>-0.28604703509339918</v>
      </c>
      <c r="V1385" s="124">
        <v>2.0339288360199022</v>
      </c>
      <c r="W1385" s="46">
        <v>-1.7368053805657251</v>
      </c>
    </row>
    <row r="1386" spans="1:23" ht="19">
      <c r="A1386" s="91">
        <v>384</v>
      </c>
      <c r="B1386" s="124">
        <v>0.96334107608129282</v>
      </c>
      <c r="C1386" s="124">
        <v>0.29754971162405264</v>
      </c>
      <c r="D1386" s="124">
        <v>0.19665222065615784</v>
      </c>
      <c r="E1386" s="124">
        <v>0.8007281271606872</v>
      </c>
      <c r="F1386" s="124">
        <v>0.46055307288066349</v>
      </c>
      <c r="G1386" s="124">
        <v>0.17286443571188226</v>
      </c>
      <c r="H1386" s="124">
        <v>0.75355423819257417</v>
      </c>
      <c r="I1386" s="124">
        <v>0.22807256295228129</v>
      </c>
      <c r="J1386" s="124">
        <v>0.64151962443316446</v>
      </c>
      <c r="K1386" s="54">
        <v>0.58729157858369518</v>
      </c>
      <c r="M1386" s="47">
        <v>384</v>
      </c>
      <c r="N1386" s="124" cm="1">
        <f t="array" ref="N1386:W1386">(TRANSPOSE(MMULT(幕後結果!$AB$37:$AK$46, TRANSPOSE(N385:W385))))</f>
        <v>-0.89121644922153775</v>
      </c>
      <c r="O1386" s="124">
        <v>0.82196489251616511</v>
      </c>
      <c r="P1386" s="124">
        <v>-0.36169806495856704</v>
      </c>
      <c r="Q1386" s="124">
        <v>-7.2084040375803141E-2</v>
      </c>
      <c r="R1386" s="124">
        <v>0.31029886978732552</v>
      </c>
      <c r="S1386" s="124">
        <v>6.0325297601735203E-2</v>
      </c>
      <c r="T1386" s="124">
        <v>-0.48015805715081095</v>
      </c>
      <c r="U1386" s="124">
        <v>-1.2561704564702014</v>
      </c>
      <c r="V1386" s="124">
        <v>-0.18201241121081863</v>
      </c>
      <c r="W1386" s="46">
        <v>-0.59051028040906905</v>
      </c>
    </row>
    <row r="1387" spans="1:23" ht="19">
      <c r="A1387" s="91">
        <v>385</v>
      </c>
      <c r="B1387" s="124">
        <v>0.73820813346401426</v>
      </c>
      <c r="C1387" s="124">
        <v>3.7153519970021032E-2</v>
      </c>
      <c r="D1387" s="124">
        <v>0.49026244955522436</v>
      </c>
      <c r="E1387" s="124">
        <v>0.53863286275533095</v>
      </c>
      <c r="F1387" s="124">
        <v>0.31761695723892602</v>
      </c>
      <c r="G1387" s="124">
        <v>0.37887460096066161</v>
      </c>
      <c r="H1387" s="124">
        <v>0.69069074397536001</v>
      </c>
      <c r="I1387" s="124">
        <v>0.67497148589692957</v>
      </c>
      <c r="J1387" s="124">
        <v>0.92469675438070476</v>
      </c>
      <c r="K1387" s="54">
        <v>0.85253604083457768</v>
      </c>
      <c r="M1387" s="47">
        <v>385</v>
      </c>
      <c r="N1387" s="124" cm="1">
        <f t="array" ref="N1387:W1387">(TRANSPOSE(MMULT(幕後結果!$AB$37:$AK$46, TRANSPOSE(N386:W386))))</f>
        <v>0.93916220772546066</v>
      </c>
      <c r="O1387" s="124">
        <v>-1.29923891487035</v>
      </c>
      <c r="P1387" s="124">
        <v>-1.5747937749097691</v>
      </c>
      <c r="Q1387" s="124">
        <v>-2.057692746291174</v>
      </c>
      <c r="R1387" s="124">
        <v>-0.8286935989812334</v>
      </c>
      <c r="S1387" s="124">
        <v>-1.2502032589360457</v>
      </c>
      <c r="T1387" s="124">
        <v>0.62302200246197592</v>
      </c>
      <c r="U1387" s="124">
        <v>-0.59157841550798962</v>
      </c>
      <c r="V1387" s="124">
        <v>-0.26016511776800594</v>
      </c>
      <c r="W1387" s="46">
        <v>-0.33766850062025977</v>
      </c>
    </row>
    <row r="1388" spans="1:23" ht="19">
      <c r="A1388" s="91">
        <v>386</v>
      </c>
      <c r="B1388" s="124">
        <v>0.59635363906494376</v>
      </c>
      <c r="C1388" s="124">
        <v>0.51424421108129548</v>
      </c>
      <c r="D1388" s="124">
        <v>0.99599899987954621</v>
      </c>
      <c r="E1388" s="124">
        <v>0.2222820765001956</v>
      </c>
      <c r="F1388" s="124">
        <v>0.30283547845083492</v>
      </c>
      <c r="G1388" s="124">
        <v>0.10151131486915577</v>
      </c>
      <c r="H1388" s="124">
        <v>0.14163014191737422</v>
      </c>
      <c r="I1388" s="124">
        <v>0.90328716799172692</v>
      </c>
      <c r="J1388" s="124">
        <v>0.53712314727531751</v>
      </c>
      <c r="K1388" s="54">
        <v>0.27392506184869725</v>
      </c>
      <c r="M1388" s="47">
        <v>386</v>
      </c>
      <c r="N1388" s="124" cm="1">
        <f t="array" ref="N1388:W1388">(TRANSPOSE(MMULT(幕後結果!$AB$37:$AK$46, TRANSPOSE(N387:W387))))</f>
        <v>0.22433555284043358</v>
      </c>
      <c r="O1388" s="124">
        <v>-1.8429641559588645</v>
      </c>
      <c r="P1388" s="124">
        <v>1.3540871096720397</v>
      </c>
      <c r="Q1388" s="124">
        <v>-1.7040074494221025</v>
      </c>
      <c r="R1388" s="124">
        <v>-1.3162933441220535</v>
      </c>
      <c r="S1388" s="124">
        <v>-2.2520499605744937</v>
      </c>
      <c r="T1388" s="124">
        <v>-1.6859551498787506</v>
      </c>
      <c r="U1388" s="124">
        <v>8.536496093102984E-2</v>
      </c>
      <c r="V1388" s="124">
        <v>-1.0775960933344024</v>
      </c>
      <c r="W1388" s="46">
        <v>-2.2574359855959507</v>
      </c>
    </row>
    <row r="1389" spans="1:23" ht="19">
      <c r="A1389" s="91">
        <v>387</v>
      </c>
      <c r="B1389" s="124">
        <v>0.92952770798522333</v>
      </c>
      <c r="C1389" s="124">
        <v>0.20498468606266962</v>
      </c>
      <c r="D1389" s="124">
        <v>0.6006667127923413</v>
      </c>
      <c r="E1389" s="124">
        <v>0.42158637205956273</v>
      </c>
      <c r="F1389" s="124">
        <v>0.57764901430590854</v>
      </c>
      <c r="G1389" s="124">
        <v>0.78053605343884658</v>
      </c>
      <c r="H1389" s="124">
        <v>0.36304660425113866</v>
      </c>
      <c r="I1389" s="124">
        <v>0.95733962515668081</v>
      </c>
      <c r="J1389" s="124">
        <v>7.4882408299250525E-2</v>
      </c>
      <c r="K1389" s="54">
        <v>0.62136319522276451</v>
      </c>
      <c r="M1389" s="47">
        <v>387</v>
      </c>
      <c r="N1389" s="124" cm="1">
        <f t="array" ref="N1389:W1389">(TRANSPOSE(MMULT(幕後結果!$AB$37:$AK$46, TRANSPOSE(N388:W388))))</f>
        <v>-5.1076236177340702E-2</v>
      </c>
      <c r="O1389" s="124">
        <v>-0.95194191677774842</v>
      </c>
      <c r="P1389" s="124">
        <v>0.73271103638437607</v>
      </c>
      <c r="Q1389" s="124">
        <v>0.40454921717329229</v>
      </c>
      <c r="R1389" s="124">
        <v>0.45006353967288959</v>
      </c>
      <c r="S1389" s="124">
        <v>0.41466382935593421</v>
      </c>
      <c r="T1389" s="124">
        <v>-1.372938728184208</v>
      </c>
      <c r="U1389" s="124">
        <v>0.43884106593931815</v>
      </c>
      <c r="V1389" s="124">
        <v>-1.9387873638552322E-2</v>
      </c>
      <c r="W1389" s="46">
        <v>-0.23140714367828707</v>
      </c>
    </row>
    <row r="1390" spans="1:23" ht="19">
      <c r="A1390" s="91">
        <v>388</v>
      </c>
      <c r="B1390" s="124">
        <v>0.66007130910131884</v>
      </c>
      <c r="C1390" s="124">
        <v>0.34214937609370044</v>
      </c>
      <c r="D1390" s="124">
        <v>0.4938392243568297</v>
      </c>
      <c r="E1390" s="124">
        <v>0.41791765343782727</v>
      </c>
      <c r="F1390" s="124">
        <v>0.42491433216469643</v>
      </c>
      <c r="G1390" s="124">
        <v>8.0765071620778839E-2</v>
      </c>
      <c r="H1390" s="124">
        <v>0.79441169448207338</v>
      </c>
      <c r="I1390" s="124">
        <v>0.42739817094887256</v>
      </c>
      <c r="J1390" s="124">
        <v>0.93070165649394698</v>
      </c>
      <c r="K1390" s="54">
        <v>0.85870340050291039</v>
      </c>
      <c r="M1390" s="47">
        <v>388</v>
      </c>
      <c r="N1390" s="124" cm="1">
        <f t="array" ref="N1390:W1390">(TRANSPOSE(MMULT(幕後結果!$AB$37:$AK$46, TRANSPOSE(N389:W389))))</f>
        <v>0.12378949297304824</v>
      </c>
      <c r="O1390" s="124">
        <v>-0.66266020569529249</v>
      </c>
      <c r="P1390" s="124">
        <v>1.0921197020165487</v>
      </c>
      <c r="Q1390" s="124">
        <v>-0.16147228533242847</v>
      </c>
      <c r="R1390" s="124">
        <v>0.39886651763645176</v>
      </c>
      <c r="S1390" s="124">
        <v>-1.7952733411483437</v>
      </c>
      <c r="T1390" s="124">
        <v>1.2036202310535957</v>
      </c>
      <c r="U1390" s="124">
        <v>-0.72027567310850904</v>
      </c>
      <c r="V1390" s="124">
        <v>0.27404374564039807</v>
      </c>
      <c r="W1390" s="46">
        <v>-0.8584021678542797</v>
      </c>
    </row>
    <row r="1391" spans="1:23" ht="19">
      <c r="A1391" s="91">
        <v>389</v>
      </c>
      <c r="B1391" s="124">
        <v>0.24267223925184922</v>
      </c>
      <c r="C1391" s="124">
        <v>0.88381557486177131</v>
      </c>
      <c r="D1391" s="124">
        <v>4.1062678922212159E-2</v>
      </c>
      <c r="E1391" s="124">
        <v>0.82077563444196699</v>
      </c>
      <c r="F1391" s="124">
        <v>0.3519749243397281</v>
      </c>
      <c r="G1391" s="124">
        <v>0.32031095417379185</v>
      </c>
      <c r="H1391" s="124">
        <v>0.12300508456785431</v>
      </c>
      <c r="I1391" s="124">
        <v>0.23362940369009744</v>
      </c>
      <c r="J1391" s="124">
        <v>0.4780992445048069</v>
      </c>
      <c r="K1391" s="54">
        <v>7.261534159221128E-2</v>
      </c>
      <c r="M1391" s="47">
        <v>389</v>
      </c>
      <c r="N1391" s="124" cm="1">
        <f t="array" ref="N1391:W1391">(TRANSPOSE(MMULT(幕後結果!$AB$37:$AK$46, TRANSPOSE(N390:W390))))</f>
        <v>1.14098491694768</v>
      </c>
      <c r="O1391" s="124">
        <v>1.5612450186364664</v>
      </c>
      <c r="P1391" s="124">
        <v>0.56220715104027885</v>
      </c>
      <c r="Q1391" s="124">
        <v>1.0874575585754636</v>
      </c>
      <c r="R1391" s="124">
        <v>0.82198812420642287</v>
      </c>
      <c r="S1391" s="124">
        <v>1.2745879037621861</v>
      </c>
      <c r="T1391" s="124">
        <v>1.6904955708162994</v>
      </c>
      <c r="U1391" s="124">
        <v>1.2277174843282106</v>
      </c>
      <c r="V1391" s="124">
        <v>0.78616790952315607</v>
      </c>
      <c r="W1391" s="46">
        <v>2.2394771117485899</v>
      </c>
    </row>
    <row r="1392" spans="1:23" ht="19">
      <c r="A1392" s="91">
        <v>390</v>
      </c>
      <c r="B1392" s="124">
        <v>0.43728320357662187</v>
      </c>
      <c r="C1392" s="124">
        <v>0.43476856878176862</v>
      </c>
      <c r="D1392" s="124">
        <v>0.61486916819265192</v>
      </c>
      <c r="E1392" s="124">
        <v>0.74208853182627244</v>
      </c>
      <c r="F1392" s="124">
        <v>0.39783501210378214</v>
      </c>
      <c r="G1392" s="124">
        <v>0.8676826956420427</v>
      </c>
      <c r="H1392" s="124">
        <v>0.18770068291098951</v>
      </c>
      <c r="I1392" s="124">
        <v>0.60913678346358324</v>
      </c>
      <c r="J1392" s="124">
        <v>5.7809918087936119E-2</v>
      </c>
      <c r="K1392" s="54">
        <v>0.51591623084425264</v>
      </c>
      <c r="M1392" s="47">
        <v>390</v>
      </c>
      <c r="N1392" s="124" cm="1">
        <f t="array" ref="N1392:W1392">(TRANSPOSE(MMULT(幕後結果!$AB$37:$AK$46, TRANSPOSE(N391:W391))))</f>
        <v>0.57901085139041153</v>
      </c>
      <c r="O1392" s="124">
        <v>-1.2863861441608957</v>
      </c>
      <c r="P1392" s="124">
        <v>2.2548845943306333</v>
      </c>
      <c r="Q1392" s="124">
        <v>0.44455994963957884</v>
      </c>
      <c r="R1392" s="124">
        <v>-0.11531495841602153</v>
      </c>
      <c r="S1392" s="124">
        <v>1.4996941206407648</v>
      </c>
      <c r="T1392" s="124">
        <v>-0.30908610112020901</v>
      </c>
      <c r="U1392" s="124">
        <v>-0.39341012929094166</v>
      </c>
      <c r="V1392" s="124">
        <v>-1.9681535936030894</v>
      </c>
      <c r="W1392" s="46">
        <v>-0.3470712922171415</v>
      </c>
    </row>
    <row r="1393" spans="1:23" ht="19">
      <c r="A1393" s="91">
        <v>391</v>
      </c>
      <c r="B1393" s="124">
        <v>0.96325938852600745</v>
      </c>
      <c r="C1393" s="124">
        <v>0.48384086049256925</v>
      </c>
      <c r="D1393" s="124">
        <v>0.9702240464434353</v>
      </c>
      <c r="E1393" s="124">
        <v>0.27773954708482274</v>
      </c>
      <c r="F1393" s="124">
        <v>0.63920832481608492</v>
      </c>
      <c r="G1393" s="124">
        <v>0.22086918012402079</v>
      </c>
      <c r="H1393" s="124">
        <v>0.61794922466132962</v>
      </c>
      <c r="I1393" s="124">
        <v>0.82007372502985953</v>
      </c>
      <c r="J1393" s="124">
        <v>0.87716285859488452</v>
      </c>
      <c r="K1393" s="54">
        <v>0.39607301250460147</v>
      </c>
      <c r="M1393" s="47">
        <v>391</v>
      </c>
      <c r="N1393" s="124" cm="1">
        <f t="array" ref="N1393:W1393">(TRANSPOSE(MMULT(幕後結果!$AB$37:$AK$46, TRANSPOSE(N392:W392))))</f>
        <v>0.25416861208410313</v>
      </c>
      <c r="O1393" s="124">
        <v>0.82429786663582161</v>
      </c>
      <c r="P1393" s="124">
        <v>-0.10737263143230438</v>
      </c>
      <c r="Q1393" s="124">
        <v>1.5474346560197505</v>
      </c>
      <c r="R1393" s="124">
        <v>-0.17457864408488089</v>
      </c>
      <c r="S1393" s="124">
        <v>2.1536987060737642</v>
      </c>
      <c r="T1393" s="124">
        <v>0.92978826895270739</v>
      </c>
      <c r="U1393" s="124">
        <v>-0.19630313652113002</v>
      </c>
      <c r="V1393" s="124">
        <v>0.33601768441551683</v>
      </c>
      <c r="W1393" s="46">
        <v>0.92485791866203959</v>
      </c>
    </row>
    <row r="1394" spans="1:23" ht="19">
      <c r="A1394" s="91">
        <v>392</v>
      </c>
      <c r="B1394" s="124">
        <v>0.22503082912463301</v>
      </c>
      <c r="C1394" s="124">
        <v>0.20092366207261469</v>
      </c>
      <c r="D1394" s="124">
        <v>0.18372469294628435</v>
      </c>
      <c r="E1394" s="124">
        <v>4.1570816107726616E-2</v>
      </c>
      <c r="F1394" s="124">
        <v>6.4826352369236284E-2</v>
      </c>
      <c r="G1394" s="124">
        <v>0.45899595535558158</v>
      </c>
      <c r="H1394" s="124">
        <v>9.0659202933707439E-2</v>
      </c>
      <c r="I1394" s="124">
        <v>0.80521316367113482</v>
      </c>
      <c r="J1394" s="124">
        <v>7.3523128928098647E-2</v>
      </c>
      <c r="K1394" s="54">
        <v>0.52162478039888294</v>
      </c>
      <c r="M1394" s="47">
        <v>392</v>
      </c>
      <c r="N1394" s="124" cm="1">
        <f t="array" ref="N1394:W1394">(TRANSPOSE(MMULT(幕後結果!$AB$37:$AK$46, TRANSPOSE(N393:W393))))</f>
        <v>-1.68959688922221</v>
      </c>
      <c r="O1394" s="124">
        <v>-0.51129797843404168</v>
      </c>
      <c r="P1394" s="124">
        <v>-4.5687447137446324E-2</v>
      </c>
      <c r="Q1394" s="124">
        <v>-1.0578925653720981</v>
      </c>
      <c r="R1394" s="124">
        <v>0.52048268262436226</v>
      </c>
      <c r="S1394" s="124">
        <v>-1.4780123382813182</v>
      </c>
      <c r="T1394" s="124">
        <v>-5.6859607827880528E-2</v>
      </c>
      <c r="U1394" s="124">
        <v>-1.7864677415282184</v>
      </c>
      <c r="V1394" s="124">
        <v>-0.73437057317032084</v>
      </c>
      <c r="W1394" s="46">
        <v>-0.69010735331111317</v>
      </c>
    </row>
    <row r="1395" spans="1:23" ht="19">
      <c r="A1395" s="91">
        <v>393</v>
      </c>
      <c r="B1395" s="124">
        <v>0.98898548149618692</v>
      </c>
      <c r="C1395" s="124">
        <v>0.2756946434923111</v>
      </c>
      <c r="D1395" s="124">
        <v>0.25685439775378049</v>
      </c>
      <c r="E1395" s="124">
        <v>0.97088130382480897</v>
      </c>
      <c r="F1395" s="124">
        <v>0.28467324321422471</v>
      </c>
      <c r="G1395" s="124">
        <v>0.15213737351082468</v>
      </c>
      <c r="H1395" s="124">
        <v>0.75718589074695841</v>
      </c>
      <c r="I1395" s="124">
        <v>0.5763121714912367</v>
      </c>
      <c r="J1395" s="124">
        <v>0.50635090340094346</v>
      </c>
      <c r="K1395" s="54">
        <v>3.1569452743801074E-2</v>
      </c>
      <c r="M1395" s="47">
        <v>393</v>
      </c>
      <c r="N1395" s="124" cm="1">
        <f t="array" ref="N1395:W1395">(TRANSPOSE(MMULT(幕後結果!$AB$37:$AK$46, TRANSPOSE(N394:W394))))</f>
        <v>-1.1372547304997551</v>
      </c>
      <c r="O1395" s="124">
        <v>-0.8075725434020995</v>
      </c>
      <c r="P1395" s="124">
        <v>-0.2953226929425255</v>
      </c>
      <c r="Q1395" s="124">
        <v>-0.60379578549779334</v>
      </c>
      <c r="R1395" s="124">
        <v>0.77682825503120811</v>
      </c>
      <c r="S1395" s="124">
        <v>-1.1221816783877396</v>
      </c>
      <c r="T1395" s="124">
        <v>5.2388491738430451E-2</v>
      </c>
      <c r="U1395" s="124">
        <v>-0.54521066984826017</v>
      </c>
      <c r="V1395" s="124">
        <v>-0.79176214659772237</v>
      </c>
      <c r="W1395" s="46">
        <v>-0.17906338489304391</v>
      </c>
    </row>
    <row r="1396" spans="1:23" ht="19">
      <c r="A1396" s="91">
        <v>394</v>
      </c>
      <c r="B1396" s="124">
        <v>0.52207948134881299</v>
      </c>
      <c r="C1396" s="124">
        <v>0.16855744478102896</v>
      </c>
      <c r="D1396" s="124">
        <v>0.93187381443100192</v>
      </c>
      <c r="E1396" s="124">
        <v>0.83468938916445135</v>
      </c>
      <c r="F1396" s="124">
        <v>0.48860173679506702</v>
      </c>
      <c r="G1396" s="124">
        <v>0.62063010559599241</v>
      </c>
      <c r="H1396" s="124">
        <v>0.65267901880343815</v>
      </c>
      <c r="I1396" s="124">
        <v>0.35460985169061132</v>
      </c>
      <c r="J1396" s="124">
        <v>0.63054037907857952</v>
      </c>
      <c r="K1396" s="54">
        <v>0.11544145716976328</v>
      </c>
      <c r="M1396" s="47">
        <v>394</v>
      </c>
      <c r="N1396" s="124" cm="1">
        <f t="array" ref="N1396:W1396">(TRANSPOSE(MMULT(幕後結果!$AB$37:$AK$46, TRANSPOSE(N395:W395))))</f>
        <v>-2.504096680194616E-2</v>
      </c>
      <c r="O1396" s="124">
        <v>-0.39656690541353468</v>
      </c>
      <c r="P1396" s="124">
        <v>-0.36157274141386497</v>
      </c>
      <c r="Q1396" s="124">
        <v>0.15323951739558106</v>
      </c>
      <c r="R1396" s="124">
        <v>-1.8682580377323867</v>
      </c>
      <c r="S1396" s="124">
        <v>-2.2710066211881546</v>
      </c>
      <c r="T1396" s="124">
        <v>0.46049955820241417</v>
      </c>
      <c r="U1396" s="124">
        <v>-2.4853024576534759</v>
      </c>
      <c r="V1396" s="124">
        <v>-1.237507969960399</v>
      </c>
      <c r="W1396" s="46">
        <v>-0.2933353231912349</v>
      </c>
    </row>
    <row r="1397" spans="1:23" ht="19">
      <c r="A1397" s="91">
        <v>395</v>
      </c>
      <c r="B1397" s="124">
        <v>0.84532940655799482</v>
      </c>
      <c r="C1397" s="124">
        <v>0.66150232977058487</v>
      </c>
      <c r="D1397" s="124">
        <v>0.76822343737880372</v>
      </c>
      <c r="E1397" s="124">
        <v>0.85689592890879163</v>
      </c>
      <c r="F1397" s="124">
        <v>0.59347699313442415</v>
      </c>
      <c r="G1397" s="124">
        <v>1.435741460182971E-2</v>
      </c>
      <c r="H1397" s="124">
        <v>6.7743141813095153E-2</v>
      </c>
      <c r="I1397" s="124">
        <v>0.51782210564745013</v>
      </c>
      <c r="J1397" s="124">
        <v>0.20795022074292935</v>
      </c>
      <c r="K1397" s="54">
        <v>0.37718935562967837</v>
      </c>
      <c r="M1397" s="47">
        <v>395</v>
      </c>
      <c r="N1397" s="124" cm="1">
        <f t="array" ref="N1397:W1397">(TRANSPOSE(MMULT(幕後結果!$AB$37:$AK$46, TRANSPOSE(N396:W396))))</f>
        <v>-1.3486416947737978</v>
      </c>
      <c r="O1397" s="124">
        <v>0.46206909915283167</v>
      </c>
      <c r="P1397" s="124">
        <v>-1.3130191808872693</v>
      </c>
      <c r="Q1397" s="124">
        <v>-0.90600750775569083</v>
      </c>
      <c r="R1397" s="124">
        <v>-0.55912571997277594</v>
      </c>
      <c r="S1397" s="124">
        <v>-5.4874085674989748E-2</v>
      </c>
      <c r="T1397" s="124">
        <v>0.32066859004744658</v>
      </c>
      <c r="U1397" s="124">
        <v>-1.4847759803418745</v>
      </c>
      <c r="V1397" s="124">
        <v>0.39191463084572092</v>
      </c>
      <c r="W1397" s="46">
        <v>1.0479534280623266</v>
      </c>
    </row>
    <row r="1398" spans="1:23" ht="19">
      <c r="A1398" s="91">
        <v>396</v>
      </c>
      <c r="B1398" s="124">
        <v>0.85625030636475907</v>
      </c>
      <c r="C1398" s="124">
        <v>0.30745035483346816</v>
      </c>
      <c r="D1398" s="124">
        <v>0.2347677018162162</v>
      </c>
      <c r="E1398" s="124">
        <v>2.0602510920512351E-2</v>
      </c>
      <c r="F1398" s="124">
        <v>0.35976886478306169</v>
      </c>
      <c r="G1398" s="124">
        <v>0.88932512075041426</v>
      </c>
      <c r="H1398" s="124">
        <v>0.25308312105699193</v>
      </c>
      <c r="I1398" s="124">
        <v>0.80717015974839779</v>
      </c>
      <c r="J1398" s="124">
        <v>0.41680001219046048</v>
      </c>
      <c r="K1398" s="54">
        <v>0.27341449842080423</v>
      </c>
      <c r="M1398" s="47">
        <v>396</v>
      </c>
      <c r="N1398" s="124" cm="1">
        <f t="array" ref="N1398:W1398">(TRANSPOSE(MMULT(幕後結果!$AB$37:$AK$46, TRANSPOSE(N397:W397))))</f>
        <v>-0.19952251317273481</v>
      </c>
      <c r="O1398" s="124">
        <v>1.229862634807372</v>
      </c>
      <c r="P1398" s="124">
        <v>1.083469690112</v>
      </c>
      <c r="Q1398" s="124">
        <v>0.21656245204098828</v>
      </c>
      <c r="R1398" s="124">
        <v>0.65430373184428792</v>
      </c>
      <c r="S1398" s="124">
        <v>-0.44365930238320328</v>
      </c>
      <c r="T1398" s="124">
        <v>0.7041928269612181</v>
      </c>
      <c r="U1398" s="124">
        <v>-0.11480923529146288</v>
      </c>
      <c r="V1398" s="124">
        <v>1.0834414473292782</v>
      </c>
      <c r="W1398" s="46">
        <v>-1.2158941929297455</v>
      </c>
    </row>
    <row r="1399" spans="1:23" ht="19">
      <c r="A1399" s="91">
        <v>397</v>
      </c>
      <c r="B1399" s="124">
        <v>0.82197741278784475</v>
      </c>
      <c r="C1399" s="124">
        <v>0.12354405356756448</v>
      </c>
      <c r="D1399" s="124">
        <v>0.39343272724825873</v>
      </c>
      <c r="E1399" s="124">
        <v>0.52833474699937311</v>
      </c>
      <c r="F1399" s="124">
        <v>0.25896711974880038</v>
      </c>
      <c r="G1399" s="124">
        <v>1.602781413732246E-2</v>
      </c>
      <c r="H1399" s="124">
        <v>8.398447813690102E-2</v>
      </c>
      <c r="I1399" s="124">
        <v>0.50310409988789706</v>
      </c>
      <c r="J1399" s="124">
        <v>0.99507682624627036</v>
      </c>
      <c r="K1399" s="54">
        <v>0.54618196049559375</v>
      </c>
      <c r="M1399" s="47">
        <v>397</v>
      </c>
      <c r="N1399" s="124" cm="1">
        <f t="array" ref="N1399:W1399">(TRANSPOSE(MMULT(幕後結果!$AB$37:$AK$46, TRANSPOSE(N398:W398))))</f>
        <v>0.23867261327512301</v>
      </c>
      <c r="O1399" s="124">
        <v>1.3088511775418372</v>
      </c>
      <c r="P1399" s="124">
        <v>-0.20347908345569737</v>
      </c>
      <c r="Q1399" s="124">
        <v>-0.97908365566756661</v>
      </c>
      <c r="R1399" s="124">
        <v>0.26821827745354188</v>
      </c>
      <c r="S1399" s="124">
        <v>-0.37502794604970929</v>
      </c>
      <c r="T1399" s="124">
        <v>-1.0762715842227044</v>
      </c>
      <c r="U1399" s="124">
        <v>-0.29157153043705569</v>
      </c>
      <c r="V1399" s="124">
        <v>-0.52013083774921698</v>
      </c>
      <c r="W1399" s="46">
        <v>-1.0371680381185644</v>
      </c>
    </row>
    <row r="1400" spans="1:23" ht="19">
      <c r="A1400" s="91">
        <v>398</v>
      </c>
      <c r="B1400" s="124">
        <v>0.62747203856075884</v>
      </c>
      <c r="C1400" s="124">
        <v>0.21407356925768561</v>
      </c>
      <c r="D1400" s="124">
        <v>0.44365733049119349</v>
      </c>
      <c r="E1400" s="124">
        <v>0.11302751991362192</v>
      </c>
      <c r="F1400" s="124">
        <v>0.31511306295222985</v>
      </c>
      <c r="G1400" s="124">
        <v>0.87451780777932853</v>
      </c>
      <c r="H1400" s="124">
        <v>0.53363067088229066</v>
      </c>
      <c r="I1400" s="124">
        <v>0.81194390056013455</v>
      </c>
      <c r="J1400" s="124">
        <v>0.36983538284372219</v>
      </c>
      <c r="K1400" s="54">
        <v>0.8925149349753323</v>
      </c>
      <c r="M1400" s="47">
        <v>398</v>
      </c>
      <c r="N1400" s="124" cm="1">
        <f t="array" ref="N1400:W1400">(TRANSPOSE(MMULT(幕後結果!$AB$37:$AK$46, TRANSPOSE(N399:W399))))</f>
        <v>-1.5690427376119047</v>
      </c>
      <c r="O1400" s="124">
        <v>0.17334100957068307</v>
      </c>
      <c r="P1400" s="124">
        <v>-1.1976359027695405</v>
      </c>
      <c r="Q1400" s="124">
        <v>-0.31643027850715366</v>
      </c>
      <c r="R1400" s="124">
        <v>0.1233468340375086</v>
      </c>
      <c r="S1400" s="124">
        <v>0.22952145698959275</v>
      </c>
      <c r="T1400" s="124">
        <v>-0.64387285419145734</v>
      </c>
      <c r="U1400" s="124">
        <v>-0.44087860109401844</v>
      </c>
      <c r="V1400" s="124">
        <v>1.4377823669712608</v>
      </c>
      <c r="W1400" s="46">
        <v>0.9630893180733302</v>
      </c>
    </row>
    <row r="1401" spans="1:23" ht="19">
      <c r="A1401" s="91">
        <v>399</v>
      </c>
      <c r="B1401" s="124">
        <v>0.96380471322865335</v>
      </c>
      <c r="C1401" s="124">
        <v>0.41657317258587545</v>
      </c>
      <c r="D1401" s="124">
        <v>5.928148776484421E-2</v>
      </c>
      <c r="E1401" s="124">
        <v>5.1734727403724978E-2</v>
      </c>
      <c r="F1401" s="124">
        <v>0.22220304471407837</v>
      </c>
      <c r="G1401" s="124">
        <v>0.41781978352174431</v>
      </c>
      <c r="H1401" s="124">
        <v>0.485450923993892</v>
      </c>
      <c r="I1401" s="124">
        <v>0.80712294765254655</v>
      </c>
      <c r="J1401" s="124">
        <v>0.45791044376660461</v>
      </c>
      <c r="K1401" s="54">
        <v>0.25184050506557343</v>
      </c>
      <c r="M1401" s="47">
        <v>399</v>
      </c>
      <c r="N1401" s="124" cm="1">
        <f t="array" ref="N1401:W1401">(TRANSPOSE(MMULT(幕後結果!$AB$37:$AK$46, TRANSPOSE(N400:W400))))</f>
        <v>-0.5640320174232768</v>
      </c>
      <c r="O1401" s="124">
        <v>1.8145069872822277</v>
      </c>
      <c r="P1401" s="124">
        <v>-0.17240809926216707</v>
      </c>
      <c r="Q1401" s="124">
        <v>1.8425604022724515</v>
      </c>
      <c r="R1401" s="124">
        <v>0.36726028386225884</v>
      </c>
      <c r="S1401" s="124">
        <v>1.1468044854780084</v>
      </c>
      <c r="T1401" s="124">
        <v>0.77175814382248975</v>
      </c>
      <c r="U1401" s="124">
        <v>-1.5975944751501028</v>
      </c>
      <c r="V1401" s="124">
        <v>1.4393512207240979</v>
      </c>
      <c r="W1401" s="46">
        <v>0.46786558753556468</v>
      </c>
    </row>
    <row r="1402" spans="1:23" ht="19">
      <c r="A1402" s="91">
        <v>400</v>
      </c>
      <c r="B1402" s="124">
        <v>0.66974197881498942</v>
      </c>
      <c r="C1402" s="124">
        <v>0.90338601264755591</v>
      </c>
      <c r="D1402" s="124">
        <v>0.10408744988935426</v>
      </c>
      <c r="E1402" s="124">
        <v>0.88970092851238292</v>
      </c>
      <c r="F1402" s="124">
        <v>0.37500091837261196</v>
      </c>
      <c r="G1402" s="124">
        <v>6.1330804265584904E-2</v>
      </c>
      <c r="H1402" s="124">
        <v>0.3093269515376349</v>
      </c>
      <c r="I1402" s="124">
        <v>0.69085707335835811</v>
      </c>
      <c r="J1402" s="124">
        <v>0.52747516668512651</v>
      </c>
      <c r="K1402" s="54">
        <v>0.37447460265762</v>
      </c>
      <c r="M1402" s="47">
        <v>400</v>
      </c>
      <c r="N1402" s="124" cm="1">
        <f t="array" ref="N1402:W1402">(TRANSPOSE(MMULT(幕後結果!$AB$37:$AK$46, TRANSPOSE(N401:W401))))</f>
        <v>1.9986961261632703</v>
      </c>
      <c r="O1402" s="124">
        <v>-0.75032829855719751</v>
      </c>
      <c r="P1402" s="124">
        <v>-1.065844673935519</v>
      </c>
      <c r="Q1402" s="124">
        <v>-0.67523291516778872</v>
      </c>
      <c r="R1402" s="124">
        <v>-3.930814600438759E-2</v>
      </c>
      <c r="S1402" s="124">
        <v>0.40491887309461594</v>
      </c>
      <c r="T1402" s="124">
        <v>0.53082487504901743</v>
      </c>
      <c r="U1402" s="124">
        <v>1.360086261400046</v>
      </c>
      <c r="V1402" s="124">
        <v>-0.27804556750986159</v>
      </c>
      <c r="W1402" s="46">
        <v>-5.2787567932623292E-2</v>
      </c>
    </row>
    <row r="1403" spans="1:23" ht="19">
      <c r="A1403" s="91">
        <v>401</v>
      </c>
      <c r="B1403" s="124">
        <v>0.35487118035776422</v>
      </c>
      <c r="C1403" s="124">
        <v>0.71528334083959488</v>
      </c>
      <c r="D1403" s="124">
        <v>0.94192574639204385</v>
      </c>
      <c r="E1403" s="124">
        <v>0.21305016105257102</v>
      </c>
      <c r="F1403" s="124">
        <v>0.41913886075748086</v>
      </c>
      <c r="G1403" s="124">
        <v>3.5187645322540817E-2</v>
      </c>
      <c r="H1403" s="124">
        <v>4.0924963469889164E-2</v>
      </c>
      <c r="I1403" s="124">
        <v>0.12205995427967764</v>
      </c>
      <c r="J1403" s="124">
        <v>0.42620634609592356</v>
      </c>
      <c r="K1403" s="54">
        <v>9.9301858922359321E-2</v>
      </c>
      <c r="M1403" s="47">
        <v>401</v>
      </c>
      <c r="N1403" s="124" cm="1">
        <f t="array" ref="N1403:W1403">(TRANSPOSE(MMULT(幕後結果!$AB$37:$AK$46, TRANSPOSE(N402:W402))))</f>
        <v>-2.4953086511878273</v>
      </c>
      <c r="O1403" s="124">
        <v>-1.1029551099546433</v>
      </c>
      <c r="P1403" s="124">
        <v>-0.13166576018255893</v>
      </c>
      <c r="Q1403" s="124">
        <v>1.2091672088551633</v>
      </c>
      <c r="R1403" s="124">
        <v>-1.1175391410949975</v>
      </c>
      <c r="S1403" s="124">
        <v>-0.5108686544783918</v>
      </c>
      <c r="T1403" s="124">
        <v>-0.40671142891690937</v>
      </c>
      <c r="U1403" s="124">
        <v>3.9664513863497675E-2</v>
      </c>
      <c r="V1403" s="124">
        <v>-1.3745437001689502</v>
      </c>
      <c r="W1403" s="46">
        <v>-8.1092239997355486E-2</v>
      </c>
    </row>
    <row r="1404" spans="1:23" ht="19">
      <c r="A1404" s="91">
        <v>402</v>
      </c>
      <c r="B1404" s="124">
        <v>0.119108718840234</v>
      </c>
      <c r="C1404" s="124">
        <v>0.63654136793669336</v>
      </c>
      <c r="D1404" s="124">
        <v>0.59443633090458992</v>
      </c>
      <c r="E1404" s="124">
        <v>0.96330714368728887</v>
      </c>
      <c r="F1404" s="124">
        <v>0.5588013073972784</v>
      </c>
      <c r="G1404" s="124">
        <v>0.42487899141701124</v>
      </c>
      <c r="H1404" s="124">
        <v>0.65706482175178871</v>
      </c>
      <c r="I1404" s="124">
        <v>0.8959342255186622</v>
      </c>
      <c r="J1404" s="124">
        <v>0.95964847436527134</v>
      </c>
      <c r="K1404" s="54">
        <v>0.81420323768118297</v>
      </c>
      <c r="M1404" s="47">
        <v>402</v>
      </c>
      <c r="N1404" s="124" cm="1">
        <f t="array" ref="N1404:W1404">(TRANSPOSE(MMULT(幕後結果!$AB$37:$AK$46, TRANSPOSE(N403:W403))))</f>
        <v>0.30046810581963412</v>
      </c>
      <c r="O1404" s="124">
        <v>0.35632602001438279</v>
      </c>
      <c r="P1404" s="124">
        <v>2.3287810312614203</v>
      </c>
      <c r="Q1404" s="124">
        <v>1.5393742397404089</v>
      </c>
      <c r="R1404" s="124">
        <v>1.3463343044615277</v>
      </c>
      <c r="S1404" s="124">
        <v>1.0215367612918318</v>
      </c>
      <c r="T1404" s="124">
        <v>0.82342488817844317</v>
      </c>
      <c r="U1404" s="124">
        <v>0.71402624464161879</v>
      </c>
      <c r="V1404" s="124">
        <v>0.38264391290965577</v>
      </c>
      <c r="W1404" s="46">
        <v>2.3690566589381414</v>
      </c>
    </row>
    <row r="1405" spans="1:23" ht="19">
      <c r="A1405" s="91">
        <v>403</v>
      </c>
      <c r="B1405" s="124">
        <v>0.30806823743428891</v>
      </c>
      <c r="C1405" s="124">
        <v>9.4905413750729029E-2</v>
      </c>
      <c r="D1405" s="124">
        <v>0.72886742612106459</v>
      </c>
      <c r="E1405" s="124">
        <v>0.87139235637318313</v>
      </c>
      <c r="F1405" s="124">
        <v>0.57262535967297024</v>
      </c>
      <c r="G1405" s="124">
        <v>0.71117564923706644</v>
      </c>
      <c r="H1405" s="124">
        <v>0.39696603651969875</v>
      </c>
      <c r="I1405" s="124">
        <v>0.84167826541217017</v>
      </c>
      <c r="J1405" s="124">
        <v>0.76520124945378387</v>
      </c>
      <c r="K1405" s="54">
        <v>0.31825621269301707</v>
      </c>
      <c r="M1405" s="47">
        <v>403</v>
      </c>
      <c r="N1405" s="124" cm="1">
        <f t="array" ref="N1405:W1405">(TRANSPOSE(MMULT(幕後結果!$AB$37:$AK$46, TRANSPOSE(N404:W404))))</f>
        <v>3.5661992508396474E-2</v>
      </c>
      <c r="O1405" s="124">
        <v>-2.7695584163067797</v>
      </c>
      <c r="P1405" s="124">
        <v>0.95171106502044489</v>
      </c>
      <c r="Q1405" s="124">
        <v>0.13587406655924417</v>
      </c>
      <c r="R1405" s="124">
        <v>-0.85620476436002413</v>
      </c>
      <c r="S1405" s="124">
        <v>0.87846751620803154</v>
      </c>
      <c r="T1405" s="124">
        <v>-0.33840510343310926</v>
      </c>
      <c r="U1405" s="124">
        <v>1.1887038798375151</v>
      </c>
      <c r="V1405" s="124">
        <v>-1.743761125171998</v>
      </c>
      <c r="W1405" s="46">
        <v>-1.0358832249225438</v>
      </c>
    </row>
    <row r="1406" spans="1:23" ht="19">
      <c r="A1406" s="91">
        <v>404</v>
      </c>
      <c r="B1406" s="124">
        <v>0.11980633550416875</v>
      </c>
      <c r="C1406" s="124">
        <v>0.85085134332595191</v>
      </c>
      <c r="D1406" s="124">
        <v>0.69356970151136044</v>
      </c>
      <c r="E1406" s="124">
        <v>0.39071228675471681</v>
      </c>
      <c r="F1406" s="124">
        <v>0.22499655826652476</v>
      </c>
      <c r="G1406" s="124">
        <v>0.33373002381972272</v>
      </c>
      <c r="H1406" s="124">
        <v>0.69295552591256304</v>
      </c>
      <c r="I1406" s="124">
        <v>0.58546618254310112</v>
      </c>
      <c r="J1406" s="124">
        <v>0.58228400310270123</v>
      </c>
      <c r="K1406" s="54">
        <v>0.13176664153014772</v>
      </c>
      <c r="M1406" s="47">
        <v>404</v>
      </c>
      <c r="N1406" s="124" cm="1">
        <f t="array" ref="N1406:W1406">(TRANSPOSE(MMULT(幕後結果!$AB$37:$AK$46, TRANSPOSE(N405:W405))))</f>
        <v>1.9618819627233361</v>
      </c>
      <c r="O1406" s="124">
        <v>-0.52107868608522756</v>
      </c>
      <c r="P1406" s="124">
        <v>0.90565818307211754</v>
      </c>
      <c r="Q1406" s="124">
        <v>0.54860829690795487</v>
      </c>
      <c r="R1406" s="124">
        <v>2.5522997167411063E-2</v>
      </c>
      <c r="S1406" s="124">
        <v>0.88598808446594002</v>
      </c>
      <c r="T1406" s="124">
        <v>0.29521577974790103</v>
      </c>
      <c r="U1406" s="124">
        <v>0.18313818886094213</v>
      </c>
      <c r="V1406" s="124">
        <v>-0.4389399460990292</v>
      </c>
      <c r="W1406" s="46">
        <v>0.80008599619488807</v>
      </c>
    </row>
    <row r="1407" spans="1:23" ht="19">
      <c r="A1407" s="91">
        <v>405</v>
      </c>
      <c r="B1407" s="124">
        <v>0.62351281199623232</v>
      </c>
      <c r="C1407" s="124">
        <v>5.2941604502596995E-2</v>
      </c>
      <c r="D1407" s="124">
        <v>7.4073444563808488E-2</v>
      </c>
      <c r="E1407" s="124">
        <v>0.48339951123798075</v>
      </c>
      <c r="F1407" s="124">
        <v>0.14421337487311714</v>
      </c>
      <c r="G1407" s="124">
        <v>0.35913940274480982</v>
      </c>
      <c r="H1407" s="124">
        <v>0.33364594785637491</v>
      </c>
      <c r="I1407" s="124">
        <v>0.45041971368661593</v>
      </c>
      <c r="J1407" s="124">
        <v>0.63569417828740438</v>
      </c>
      <c r="K1407" s="54">
        <v>0.27022497045414173</v>
      </c>
      <c r="M1407" s="47">
        <v>405</v>
      </c>
      <c r="N1407" s="124" cm="1">
        <f t="array" ref="N1407:W1407">(TRANSPOSE(MMULT(幕後結果!$AB$37:$AK$46, TRANSPOSE(N406:W406))))</f>
        <v>1.7585075324315702</v>
      </c>
      <c r="O1407" s="124">
        <v>0.36204456680382902</v>
      </c>
      <c r="P1407" s="124">
        <v>0.67535071340421426</v>
      </c>
      <c r="Q1407" s="124">
        <v>-0.2959637710689243</v>
      </c>
      <c r="R1407" s="124">
        <v>-1.2663353776637571</v>
      </c>
      <c r="S1407" s="124">
        <v>0.88788828208496895</v>
      </c>
      <c r="T1407" s="124">
        <v>0.46980008254060474</v>
      </c>
      <c r="U1407" s="124">
        <v>1.540986288373863</v>
      </c>
      <c r="V1407" s="124">
        <v>0.64318408352929879</v>
      </c>
      <c r="W1407" s="46">
        <v>2.040926991250342</v>
      </c>
    </row>
    <row r="1408" spans="1:23" ht="19">
      <c r="A1408" s="91">
        <v>406</v>
      </c>
      <c r="B1408" s="124">
        <v>0.58528343552823325</v>
      </c>
      <c r="C1408" s="124">
        <v>9.4211098649721992E-2</v>
      </c>
      <c r="D1408" s="124">
        <v>0.71484487004388164</v>
      </c>
      <c r="E1408" s="124">
        <v>0.70689945996295656</v>
      </c>
      <c r="F1408" s="124">
        <v>0.49910278412694797</v>
      </c>
      <c r="G1408" s="124">
        <v>0.2157148951759531</v>
      </c>
      <c r="H1408" s="124">
        <v>0.11420146886893634</v>
      </c>
      <c r="I1408" s="124">
        <v>0.63542408295154651</v>
      </c>
      <c r="J1408" s="124">
        <v>0.80264081584445446</v>
      </c>
      <c r="K1408" s="54">
        <v>0.57546692471909688</v>
      </c>
      <c r="M1408" s="47">
        <v>406</v>
      </c>
      <c r="N1408" s="124" cm="1">
        <f t="array" ref="N1408:W1408">(TRANSPOSE(MMULT(幕後結果!$AB$37:$AK$46, TRANSPOSE(N407:W407))))</f>
        <v>-1.6099580305669616</v>
      </c>
      <c r="O1408" s="124">
        <v>3.0859155547605502E-2</v>
      </c>
      <c r="P1408" s="124">
        <v>-1.8225315928400292</v>
      </c>
      <c r="Q1408" s="124">
        <v>0.93665083305741448</v>
      </c>
      <c r="R1408" s="124">
        <v>-0.26418437463768241</v>
      </c>
      <c r="S1408" s="124">
        <v>0.48893082711869534</v>
      </c>
      <c r="T1408" s="124">
        <v>-0.52722182347837743</v>
      </c>
      <c r="U1408" s="124">
        <v>-0.48627234952080833</v>
      </c>
      <c r="V1408" s="124">
        <v>-0.34380828315185885</v>
      </c>
      <c r="W1408" s="46">
        <v>0.37870465310307855</v>
      </c>
    </row>
    <row r="1409" spans="1:23" ht="19">
      <c r="A1409" s="91">
        <v>407</v>
      </c>
      <c r="B1409" s="124">
        <v>0.15886623069074024</v>
      </c>
      <c r="C1409" s="124">
        <v>8.6061991426222839E-3</v>
      </c>
      <c r="D1409" s="124">
        <v>0.76821391456588772</v>
      </c>
      <c r="E1409" s="124">
        <v>0.12552759671048186</v>
      </c>
      <c r="F1409" s="124">
        <v>0.9676467229425616</v>
      </c>
      <c r="G1409" s="124">
        <v>0.19469605365923437</v>
      </c>
      <c r="H1409" s="124">
        <v>0.74383749328209126</v>
      </c>
      <c r="I1409" s="124">
        <v>0.24969370149239545</v>
      </c>
      <c r="J1409" s="124">
        <v>0.48843843535512099</v>
      </c>
      <c r="K1409" s="54">
        <v>0.15660006597241849</v>
      </c>
      <c r="M1409" s="47">
        <v>407</v>
      </c>
      <c r="N1409" s="124" cm="1">
        <f t="array" ref="N1409:W1409">(TRANSPOSE(MMULT(幕後結果!$AB$37:$AK$46, TRANSPOSE(N408:W408))))</f>
        <v>-8.1571354010699829E-2</v>
      </c>
      <c r="O1409" s="124">
        <v>-0.32545890088923252</v>
      </c>
      <c r="P1409" s="124">
        <v>1.3496266714470702</v>
      </c>
      <c r="Q1409" s="124">
        <v>-0.38357833194845509</v>
      </c>
      <c r="R1409" s="124">
        <v>1.5005436405928845</v>
      </c>
      <c r="S1409" s="124">
        <v>1.1867390391582833</v>
      </c>
      <c r="T1409" s="124">
        <v>0.82604130947231391</v>
      </c>
      <c r="U1409" s="124">
        <v>-1.9483048446679812</v>
      </c>
      <c r="V1409" s="124">
        <v>-0.83290481289779195</v>
      </c>
      <c r="W1409" s="46">
        <v>2.1408426442330708E-2</v>
      </c>
    </row>
    <row r="1410" spans="1:23" ht="19">
      <c r="A1410" s="91">
        <v>408</v>
      </c>
      <c r="B1410" s="124">
        <v>0.75999302962030968</v>
      </c>
      <c r="C1410" s="124">
        <v>0.8504076745651501</v>
      </c>
      <c r="D1410" s="124">
        <v>0.51422307562978453</v>
      </c>
      <c r="E1410" s="124">
        <v>0.30374132640568607</v>
      </c>
      <c r="F1410" s="124">
        <v>0.2236493090370324</v>
      </c>
      <c r="G1410" s="124">
        <v>0.42885772705744207</v>
      </c>
      <c r="H1410" s="124">
        <v>0.37654673950691397</v>
      </c>
      <c r="I1410" s="124">
        <v>0.49103458957153068</v>
      </c>
      <c r="J1410" s="124">
        <v>4.0498809147808679E-2</v>
      </c>
      <c r="K1410" s="54">
        <v>0.72607370443867203</v>
      </c>
      <c r="M1410" s="47">
        <v>408</v>
      </c>
      <c r="N1410" s="124" cm="1">
        <f t="array" ref="N1410:W1410">(TRANSPOSE(MMULT(幕後結果!$AB$37:$AK$46, TRANSPOSE(N409:W409))))</f>
        <v>1.4683826244603102</v>
      </c>
      <c r="O1410" s="124">
        <v>0.51787246734796133</v>
      </c>
      <c r="P1410" s="124">
        <v>2.4501651279065979</v>
      </c>
      <c r="Q1410" s="124">
        <v>1.8612045671932629</v>
      </c>
      <c r="R1410" s="124">
        <v>0.13578844223951853</v>
      </c>
      <c r="S1410" s="124">
        <v>1.0881988828408937</v>
      </c>
      <c r="T1410" s="124">
        <v>0.95193002866633758</v>
      </c>
      <c r="U1410" s="124">
        <v>0.99432487616465681</v>
      </c>
      <c r="V1410" s="124">
        <v>2.2574002454087916E-2</v>
      </c>
      <c r="W1410" s="46">
        <v>-0.42022379572491853</v>
      </c>
    </row>
    <row r="1411" spans="1:23" ht="19">
      <c r="A1411" s="91">
        <v>409</v>
      </c>
      <c r="B1411" s="124">
        <v>0.68038866285920974</v>
      </c>
      <c r="C1411" s="124">
        <v>0.35730481188460894</v>
      </c>
      <c r="D1411" s="124">
        <v>0.59355434043821287</v>
      </c>
      <c r="E1411" s="124">
        <v>0.39439505511144746</v>
      </c>
      <c r="F1411" s="124">
        <v>0.3222946377962892</v>
      </c>
      <c r="G1411" s="124">
        <v>0.50304237075372349</v>
      </c>
      <c r="H1411" s="124">
        <v>2.5520851266707334E-2</v>
      </c>
      <c r="I1411" s="124">
        <v>0.41940594337482739</v>
      </c>
      <c r="J1411" s="124">
        <v>0.30805168025632557</v>
      </c>
      <c r="K1411" s="54">
        <v>0.30251817284200544</v>
      </c>
      <c r="M1411" s="47">
        <v>409</v>
      </c>
      <c r="N1411" s="124" cm="1">
        <f t="array" ref="N1411:W1411">(TRANSPOSE(MMULT(幕後結果!$AB$37:$AK$46, TRANSPOSE(N410:W410))))</f>
        <v>-0.68403750065690094</v>
      </c>
      <c r="O1411" s="124">
        <v>-0.59521545127685338</v>
      </c>
      <c r="P1411" s="124">
        <v>0.25313652435790851</v>
      </c>
      <c r="Q1411" s="124">
        <v>-1.0443239785644858</v>
      </c>
      <c r="R1411" s="124">
        <v>0.74710068326880064</v>
      </c>
      <c r="S1411" s="124">
        <v>-0.59910259376971209</v>
      </c>
      <c r="T1411" s="124">
        <v>-0.58048440521156308</v>
      </c>
      <c r="U1411" s="124">
        <v>-1.0753214633299542</v>
      </c>
      <c r="V1411" s="124">
        <v>8.1273750998526961E-2</v>
      </c>
      <c r="W1411" s="46">
        <v>0.67605473000398608</v>
      </c>
    </row>
    <row r="1412" spans="1:23" ht="19">
      <c r="A1412" s="91">
        <v>410</v>
      </c>
      <c r="B1412" s="124">
        <v>0.84955049195550836</v>
      </c>
      <c r="C1412" s="124">
        <v>0.27802092435197001</v>
      </c>
      <c r="D1412" s="124">
        <v>0.86539337705852359</v>
      </c>
      <c r="E1412" s="124">
        <v>0.56286649464294047</v>
      </c>
      <c r="F1412" s="124">
        <v>0.92798743846666576</v>
      </c>
      <c r="G1412" s="124">
        <v>0.30224756709422129</v>
      </c>
      <c r="H1412" s="124">
        <v>0.29029955431477927</v>
      </c>
      <c r="I1412" s="124">
        <v>0.64731096328462856</v>
      </c>
      <c r="J1412" s="124">
        <v>0.30105083483661454</v>
      </c>
      <c r="K1412" s="54">
        <v>3.9264575526531953E-2</v>
      </c>
      <c r="M1412" s="47">
        <v>410</v>
      </c>
      <c r="N1412" s="124" cm="1">
        <f t="array" ref="N1412:W1412">(TRANSPOSE(MMULT(幕後結果!$AB$37:$AK$46, TRANSPOSE(N411:W411))))</f>
        <v>0.5577793763376897</v>
      </c>
      <c r="O1412" s="124">
        <v>1.3397923841417889</v>
      </c>
      <c r="P1412" s="124">
        <v>-1.2764759834468824</v>
      </c>
      <c r="Q1412" s="124">
        <v>-0.13546208251733294</v>
      </c>
      <c r="R1412" s="124">
        <v>-1.4292339881110241</v>
      </c>
      <c r="S1412" s="124">
        <v>0.16867695652755724</v>
      </c>
      <c r="T1412" s="124">
        <v>0.45596426583995575</v>
      </c>
      <c r="U1412" s="124">
        <v>-0.79963229377544387</v>
      </c>
      <c r="V1412" s="124">
        <v>0.7452824350895102</v>
      </c>
      <c r="W1412" s="46">
        <v>0.71585689291422849</v>
      </c>
    </row>
    <row r="1413" spans="1:23" ht="19">
      <c r="A1413" s="91">
        <v>411</v>
      </c>
      <c r="B1413" s="124">
        <v>0.51403686291197359</v>
      </c>
      <c r="C1413" s="124">
        <v>0.184853411446535</v>
      </c>
      <c r="D1413" s="124">
        <v>0.37977160878881766</v>
      </c>
      <c r="E1413" s="124">
        <v>0.5771199380839378</v>
      </c>
      <c r="F1413" s="124">
        <v>0.21087140365026347</v>
      </c>
      <c r="G1413" s="124">
        <v>0.48802236248702746</v>
      </c>
      <c r="H1413" s="124">
        <v>3.8570350021436273E-2</v>
      </c>
      <c r="I1413" s="124">
        <v>0.53648587459605324</v>
      </c>
      <c r="J1413" s="124">
        <v>3.6129536746436708E-2</v>
      </c>
      <c r="K1413" s="54">
        <v>0.60920400776100747</v>
      </c>
      <c r="M1413" s="47">
        <v>411</v>
      </c>
      <c r="N1413" s="124" cm="1">
        <f t="array" ref="N1413:W1413">(TRANSPOSE(MMULT(幕後結果!$AB$37:$AK$46, TRANSPOSE(N412:W412))))</f>
        <v>-1.6921664631821234</v>
      </c>
      <c r="O1413" s="124">
        <v>-1.0329903776204745</v>
      </c>
      <c r="P1413" s="124">
        <v>0.81462047274646321</v>
      </c>
      <c r="Q1413" s="124">
        <v>0.46932588313578449</v>
      </c>
      <c r="R1413" s="124">
        <v>0.21588891980602481</v>
      </c>
      <c r="S1413" s="124">
        <v>-0.75766863504748982</v>
      </c>
      <c r="T1413" s="124">
        <v>-0.3170947560251563</v>
      </c>
      <c r="U1413" s="124">
        <v>-0.42522377667960731</v>
      </c>
      <c r="V1413" s="124">
        <v>0.76769755963860675</v>
      </c>
      <c r="W1413" s="46">
        <v>-0.23628458016302456</v>
      </c>
    </row>
    <row r="1414" spans="1:23" ht="19">
      <c r="A1414" s="91">
        <v>412</v>
      </c>
      <c r="B1414" s="124">
        <v>8.7301938305587523E-2</v>
      </c>
      <c r="C1414" s="124">
        <v>0.31010313059138506</v>
      </c>
      <c r="D1414" s="124">
        <v>0.81080371283622887</v>
      </c>
      <c r="E1414" s="124">
        <v>0.69426942709857542</v>
      </c>
      <c r="F1414" s="124">
        <v>0.25263991691881738</v>
      </c>
      <c r="G1414" s="124">
        <v>0.22278495008205601</v>
      </c>
      <c r="H1414" s="124">
        <v>0.91890934031533367</v>
      </c>
      <c r="I1414" s="124">
        <v>0.9718456361442489</v>
      </c>
      <c r="J1414" s="124">
        <v>0.53939302993145732</v>
      </c>
      <c r="K1414" s="54">
        <v>0.49567929064489769</v>
      </c>
      <c r="M1414" s="47">
        <v>412</v>
      </c>
      <c r="N1414" s="124" cm="1">
        <f t="array" ref="N1414:W1414">(TRANSPOSE(MMULT(幕後結果!$AB$37:$AK$46, TRANSPOSE(N413:W413))))</f>
        <v>-0.36133314608842193</v>
      </c>
      <c r="O1414" s="124">
        <v>0.83163594058907808</v>
      </c>
      <c r="P1414" s="124">
        <v>-0.3573363013427342</v>
      </c>
      <c r="Q1414" s="124">
        <v>0.20095257288416812</v>
      </c>
      <c r="R1414" s="124">
        <v>-0.7127847986832706</v>
      </c>
      <c r="S1414" s="124">
        <v>0.44794159039903503</v>
      </c>
      <c r="T1414" s="124">
        <v>-1.352719268564077</v>
      </c>
      <c r="U1414" s="124">
        <v>-0.24977686949755884</v>
      </c>
      <c r="V1414" s="124">
        <v>0.58960251793427387</v>
      </c>
      <c r="W1414" s="46">
        <v>0.85860813588888718</v>
      </c>
    </row>
    <row r="1415" spans="1:23" ht="19">
      <c r="A1415" s="91">
        <v>413</v>
      </c>
      <c r="B1415" s="124">
        <v>0.39702859273201518</v>
      </c>
      <c r="C1415" s="124">
        <v>0.42664831520307445</v>
      </c>
      <c r="D1415" s="124">
        <v>0.9292837242189933</v>
      </c>
      <c r="E1415" s="124">
        <v>0.24654596989610478</v>
      </c>
      <c r="F1415" s="124">
        <v>0.85960048646291498</v>
      </c>
      <c r="G1415" s="124">
        <v>0.80973387767040128</v>
      </c>
      <c r="H1415" s="124">
        <v>0.46932351618200818</v>
      </c>
      <c r="I1415" s="124">
        <v>0.9089893800844695</v>
      </c>
      <c r="J1415" s="124">
        <v>0.97828899717742979</v>
      </c>
      <c r="K1415" s="54">
        <v>0.49071633103942247</v>
      </c>
      <c r="M1415" s="47">
        <v>413</v>
      </c>
      <c r="N1415" s="124" cm="1">
        <f t="array" ref="N1415:W1415">(TRANSPOSE(MMULT(幕後結果!$AB$37:$AK$46, TRANSPOSE(N414:W414))))</f>
        <v>-0.35630358401205658</v>
      </c>
      <c r="O1415" s="124">
        <v>-0.52018729499628502</v>
      </c>
      <c r="P1415" s="124">
        <v>-2.5420219292030255E-2</v>
      </c>
      <c r="Q1415" s="124">
        <v>-0.74849048254487494</v>
      </c>
      <c r="R1415" s="124">
        <v>-0.3658607349291299</v>
      </c>
      <c r="S1415" s="124">
        <v>-0.64348656774669699</v>
      </c>
      <c r="T1415" s="124">
        <v>-0.26395836810375922</v>
      </c>
      <c r="U1415" s="124">
        <v>-0.67135301872244824</v>
      </c>
      <c r="V1415" s="124">
        <v>-0.97626225846409476</v>
      </c>
      <c r="W1415" s="46">
        <v>0.41488609089404049</v>
      </c>
    </row>
    <row r="1416" spans="1:23" ht="19">
      <c r="A1416" s="91">
        <v>414</v>
      </c>
      <c r="B1416" s="124">
        <v>0.88725436712073757</v>
      </c>
      <c r="C1416" s="124">
        <v>0.33530247265154234</v>
      </c>
      <c r="D1416" s="124">
        <v>0.44627290719235169</v>
      </c>
      <c r="E1416" s="124">
        <v>0.11045487837796197</v>
      </c>
      <c r="F1416" s="124">
        <v>0.13920562435583861</v>
      </c>
      <c r="G1416" s="124">
        <v>9.4499842191768657E-3</v>
      </c>
      <c r="H1416" s="124">
        <v>0.91884579795936494</v>
      </c>
      <c r="I1416" s="124">
        <v>0.37250633286279311</v>
      </c>
      <c r="J1416" s="124">
        <v>0.30266147554000411</v>
      </c>
      <c r="K1416" s="54">
        <v>0.32442695679413003</v>
      </c>
      <c r="M1416" s="47">
        <v>414</v>
      </c>
      <c r="N1416" s="124" cm="1">
        <f t="array" ref="N1416:W1416">(TRANSPOSE(MMULT(幕後結果!$AB$37:$AK$46, TRANSPOSE(N415:W415))))</f>
        <v>1.191824784026789</v>
      </c>
      <c r="O1416" s="124">
        <v>0.4961135153346472</v>
      </c>
      <c r="P1416" s="124">
        <v>-0.25576977906268145</v>
      </c>
      <c r="Q1416" s="124">
        <v>-0.22773611161386434</v>
      </c>
      <c r="R1416" s="124">
        <v>-1.9943738058224332</v>
      </c>
      <c r="S1416" s="124">
        <v>5.5192614173340024E-2</v>
      </c>
      <c r="T1416" s="124">
        <v>0.11677579074797864</v>
      </c>
      <c r="U1416" s="124">
        <v>0.37775773351193603</v>
      </c>
      <c r="V1416" s="124">
        <v>0.32654685950363471</v>
      </c>
      <c r="W1416" s="46">
        <v>0.22233466940674404</v>
      </c>
    </row>
    <row r="1417" spans="1:23" ht="19">
      <c r="A1417" s="91">
        <v>415</v>
      </c>
      <c r="B1417" s="124">
        <v>0.13700017205236681</v>
      </c>
      <c r="C1417" s="124">
        <v>0.68851138062395223</v>
      </c>
      <c r="D1417" s="124">
        <v>0.20615076049966441</v>
      </c>
      <c r="E1417" s="124">
        <v>2.1056078770873565E-3</v>
      </c>
      <c r="F1417" s="124">
        <v>0.68383599991685395</v>
      </c>
      <c r="G1417" s="124">
        <v>0.97608566592416768</v>
      </c>
      <c r="H1417" s="124">
        <v>0.46259827647458951</v>
      </c>
      <c r="I1417" s="124">
        <v>1.6363839512314238E-2</v>
      </c>
      <c r="J1417" s="124">
        <v>0.47857758554576213</v>
      </c>
      <c r="K1417" s="54">
        <v>0.51245229942887649</v>
      </c>
      <c r="M1417" s="47">
        <v>415</v>
      </c>
      <c r="N1417" s="124" cm="1">
        <f t="array" ref="N1417:W1417">(TRANSPOSE(MMULT(幕後結果!$AB$37:$AK$46, TRANSPOSE(N416:W416))))</f>
        <v>1.8367464653060728</v>
      </c>
      <c r="O1417" s="124">
        <v>-1.1073481867797648</v>
      </c>
      <c r="P1417" s="124">
        <v>-0.30211568293038843</v>
      </c>
      <c r="Q1417" s="124">
        <v>-0.52716491845291191</v>
      </c>
      <c r="R1417" s="124">
        <v>-0.76887028816016512</v>
      </c>
      <c r="S1417" s="124">
        <v>0.22867165385100979</v>
      </c>
      <c r="T1417" s="124">
        <v>-0.80222871871392687</v>
      </c>
      <c r="U1417" s="124">
        <v>0.59044411131560426</v>
      </c>
      <c r="V1417" s="124">
        <v>-0.36135793567143198</v>
      </c>
      <c r="W1417" s="46">
        <v>0.18156346792754438</v>
      </c>
    </row>
    <row r="1418" spans="1:23" ht="19">
      <c r="A1418" s="91">
        <v>416</v>
      </c>
      <c r="B1418" s="124">
        <v>0.26878902398052595</v>
      </c>
      <c r="C1418" s="124">
        <v>0.66368392794902764</v>
      </c>
      <c r="D1418" s="124">
        <v>0.23916007640568027</v>
      </c>
      <c r="E1418" s="124">
        <v>0.68854190437571705</v>
      </c>
      <c r="F1418" s="124">
        <v>0.55466276416318538</v>
      </c>
      <c r="G1418" s="124">
        <v>0.55393057470182772</v>
      </c>
      <c r="H1418" s="124">
        <v>4.4646192062348877E-2</v>
      </c>
      <c r="I1418" s="124">
        <v>0.69900013444481446</v>
      </c>
      <c r="J1418" s="124">
        <v>0.49996082617459381</v>
      </c>
      <c r="K1418" s="54">
        <v>0.36396400020819164</v>
      </c>
      <c r="M1418" s="47">
        <v>416</v>
      </c>
      <c r="N1418" s="124" cm="1">
        <f t="array" ref="N1418:W1418">(TRANSPOSE(MMULT(幕後結果!$AB$37:$AK$46, TRANSPOSE(N417:W417))))</f>
        <v>0.49148879794994549</v>
      </c>
      <c r="O1418" s="124">
        <v>-1.0340452848690094</v>
      </c>
      <c r="P1418" s="124">
        <v>6.065670573996812E-2</v>
      </c>
      <c r="Q1418" s="124">
        <v>-1.4003373926272895</v>
      </c>
      <c r="R1418" s="124">
        <v>0.22269439981774386</v>
      </c>
      <c r="S1418" s="124">
        <v>-1.5474034604132243</v>
      </c>
      <c r="T1418" s="124">
        <v>0.80426899111394157</v>
      </c>
      <c r="U1418" s="124">
        <v>1.6757469570462726</v>
      </c>
      <c r="V1418" s="124">
        <v>-1.1518038064884915</v>
      </c>
      <c r="W1418" s="46">
        <v>0.88501928172305799</v>
      </c>
    </row>
    <row r="1419" spans="1:23" ht="19">
      <c r="A1419" s="91">
        <v>417</v>
      </c>
      <c r="B1419" s="124">
        <v>0.10386532936066484</v>
      </c>
      <c r="C1419" s="124">
        <v>0.3268093102197458</v>
      </c>
      <c r="D1419" s="124">
        <v>0.52903577144616043</v>
      </c>
      <c r="E1419" s="124">
        <v>0.57236670528345113</v>
      </c>
      <c r="F1419" s="124">
        <v>0.23686540072491868</v>
      </c>
      <c r="G1419" s="124">
        <v>0.17721895564211332</v>
      </c>
      <c r="H1419" s="124">
        <v>0.4500334515319655</v>
      </c>
      <c r="I1419" s="124">
        <v>0.2382902549762147</v>
      </c>
      <c r="J1419" s="124">
        <v>0.76600929502915638</v>
      </c>
      <c r="K1419" s="54">
        <v>0.46672711857115212</v>
      </c>
      <c r="M1419" s="47">
        <v>417</v>
      </c>
      <c r="N1419" s="124" cm="1">
        <f t="array" ref="N1419:W1419">(TRANSPOSE(MMULT(幕後結果!$AB$37:$AK$46, TRANSPOSE(N418:W418))))</f>
        <v>-2.3777427597570604</v>
      </c>
      <c r="O1419" s="124">
        <v>2.8094436250224484</v>
      </c>
      <c r="P1419" s="124">
        <v>-0.24281173257042027</v>
      </c>
      <c r="Q1419" s="124">
        <v>-0.19498035576595907</v>
      </c>
      <c r="R1419" s="124">
        <v>-1.1805006580401824</v>
      </c>
      <c r="S1419" s="124">
        <v>-0.94020736780874403</v>
      </c>
      <c r="T1419" s="124">
        <v>-0.34129007399267997</v>
      </c>
      <c r="U1419" s="124">
        <v>-2.260902524696986</v>
      </c>
      <c r="V1419" s="124">
        <v>1.1185947262293674</v>
      </c>
      <c r="W1419" s="46">
        <v>-0.15147239479120389</v>
      </c>
    </row>
    <row r="1420" spans="1:23" ht="19">
      <c r="A1420" s="91">
        <v>418</v>
      </c>
      <c r="B1420" s="124">
        <v>0.74132437950123808</v>
      </c>
      <c r="C1420" s="124">
        <v>0.28009208669353458</v>
      </c>
      <c r="D1420" s="124">
        <v>0.57990965003985351</v>
      </c>
      <c r="E1420" s="124">
        <v>0.3208142704820256</v>
      </c>
      <c r="F1420" s="124">
        <v>0.71896392950037669</v>
      </c>
      <c r="G1420" s="124">
        <v>0.7151443371228039</v>
      </c>
      <c r="H1420" s="124">
        <v>0.21858076503780022</v>
      </c>
      <c r="I1420" s="124">
        <v>0.29477263396211262</v>
      </c>
      <c r="J1420" s="124">
        <v>6.5066981934398527E-3</v>
      </c>
      <c r="K1420" s="54">
        <v>0.62211921110998647</v>
      </c>
      <c r="M1420" s="47">
        <v>418</v>
      </c>
      <c r="N1420" s="124" cm="1">
        <f t="array" ref="N1420:W1420">(TRANSPOSE(MMULT(幕後結果!$AB$37:$AK$46, TRANSPOSE(N419:W419))))</f>
        <v>0.58566844898071746</v>
      </c>
      <c r="O1420" s="124">
        <v>1.5309373429330114E-3</v>
      </c>
      <c r="P1420" s="124">
        <v>1.4270449096355327</v>
      </c>
      <c r="Q1420" s="124">
        <v>0.93913572996010952</v>
      </c>
      <c r="R1420" s="124">
        <v>0.88103955321281036</v>
      </c>
      <c r="S1420" s="124">
        <v>-0.2822367592596795</v>
      </c>
      <c r="T1420" s="124">
        <v>-0.71313243300498963</v>
      </c>
      <c r="U1420" s="124">
        <v>0.12364228276339123</v>
      </c>
      <c r="V1420" s="124">
        <v>0.9624402954131307</v>
      </c>
      <c r="W1420" s="46">
        <v>-9.7510779761767141E-2</v>
      </c>
    </row>
    <row r="1421" spans="1:23" ht="19">
      <c r="A1421" s="91">
        <v>419</v>
      </c>
      <c r="B1421" s="124">
        <v>0.69752821771773532</v>
      </c>
      <c r="C1421" s="124">
        <v>0.39265883501237608</v>
      </c>
      <c r="D1421" s="124">
        <v>0.36727485884548794</v>
      </c>
      <c r="E1421" s="124">
        <v>0.23211821479409589</v>
      </c>
      <c r="F1421" s="124">
        <v>0.69205912812066073</v>
      </c>
      <c r="G1421" s="124">
        <v>0.88965882470834123</v>
      </c>
      <c r="H1421" s="124">
        <v>0.57118708146106267</v>
      </c>
      <c r="I1421" s="124">
        <v>0.47521226912850212</v>
      </c>
      <c r="J1421" s="124">
        <v>0.89086362707407951</v>
      </c>
      <c r="K1421" s="54">
        <v>0.23564428585939479</v>
      </c>
      <c r="M1421" s="47">
        <v>419</v>
      </c>
      <c r="N1421" s="124" cm="1">
        <f t="array" ref="N1421:W1421">(TRANSPOSE(MMULT(幕後結果!$AB$37:$AK$46, TRANSPOSE(N420:W420))))</f>
        <v>-2.4695124185872857</v>
      </c>
      <c r="O1421" s="124">
        <v>1.7140105800983199</v>
      </c>
      <c r="P1421" s="124">
        <v>0.36115129848263139</v>
      </c>
      <c r="Q1421" s="124">
        <v>0.93326348799155989</v>
      </c>
      <c r="R1421" s="124">
        <v>-0.15701657852317286</v>
      </c>
      <c r="S1421" s="124">
        <v>0.57418618953709799</v>
      </c>
      <c r="T1421" s="124">
        <v>0.28412090313039762</v>
      </c>
      <c r="U1421" s="124">
        <v>-1.6988806458099992</v>
      </c>
      <c r="V1421" s="124">
        <v>-0.38550696419184372</v>
      </c>
      <c r="W1421" s="46">
        <v>-1.1944281018712735</v>
      </c>
    </row>
    <row r="1422" spans="1:23" ht="19">
      <c r="A1422" s="91">
        <v>420</v>
      </c>
      <c r="B1422" s="124">
        <v>0.66341655028580493</v>
      </c>
      <c r="C1422" s="124">
        <v>0.7243379422065237</v>
      </c>
      <c r="D1422" s="124">
        <v>0.53055880463367044</v>
      </c>
      <c r="E1422" s="124">
        <v>0.59047574855917118</v>
      </c>
      <c r="F1422" s="124">
        <v>0.66877021993240726</v>
      </c>
      <c r="G1422" s="124">
        <v>0.29847694292097948</v>
      </c>
      <c r="H1422" s="124">
        <v>0.92650597886300678</v>
      </c>
      <c r="I1422" s="124">
        <v>0.17376615800234974</v>
      </c>
      <c r="J1422" s="124">
        <v>2.7366099696000568E-2</v>
      </c>
      <c r="K1422" s="54">
        <v>0.26419799114336717</v>
      </c>
      <c r="M1422" s="47">
        <v>420</v>
      </c>
      <c r="N1422" s="124" cm="1">
        <f t="array" ref="N1422:W1422">(TRANSPOSE(MMULT(幕後結果!$AB$37:$AK$46, TRANSPOSE(N421:W421))))</f>
        <v>2.1232225490680823</v>
      </c>
      <c r="O1422" s="124">
        <v>0.41280353567268457</v>
      </c>
      <c r="P1422" s="124">
        <v>0.19816055796302146</v>
      </c>
      <c r="Q1422" s="124">
        <v>5.843868261910562E-2</v>
      </c>
      <c r="R1422" s="124">
        <v>-0.20571211432409542</v>
      </c>
      <c r="S1422" s="124">
        <v>0.11425471522113112</v>
      </c>
      <c r="T1422" s="124">
        <v>-0.25828138422727986</v>
      </c>
      <c r="U1422" s="124">
        <v>0.71751879845431965</v>
      </c>
      <c r="V1422" s="124">
        <v>2.2273103263857841E-2</v>
      </c>
      <c r="W1422" s="46">
        <v>-0.570142558405899</v>
      </c>
    </row>
    <row r="1423" spans="1:23" ht="19">
      <c r="A1423" s="91">
        <v>421</v>
      </c>
      <c r="B1423" s="124">
        <v>0.94220335390433041</v>
      </c>
      <c r="C1423" s="124">
        <v>0.5707672387225684</v>
      </c>
      <c r="D1423" s="124">
        <v>0.28783837929881173</v>
      </c>
      <c r="E1423" s="124">
        <v>0.9989662043609695</v>
      </c>
      <c r="F1423" s="124">
        <v>0.7030862409784564</v>
      </c>
      <c r="G1423" s="124">
        <v>0.22640798898453118</v>
      </c>
      <c r="H1423" s="124">
        <v>0.63617135171619377</v>
      </c>
      <c r="I1423" s="124">
        <v>0.30537525100501317</v>
      </c>
      <c r="J1423" s="124">
        <v>0.64061378345062958</v>
      </c>
      <c r="K1423" s="54">
        <v>0.39718963347216851</v>
      </c>
      <c r="M1423" s="47">
        <v>421</v>
      </c>
      <c r="N1423" s="124" cm="1">
        <f t="array" ref="N1423:W1423">(TRANSPOSE(MMULT(幕後結果!$AB$37:$AK$46, TRANSPOSE(N422:W422))))</f>
        <v>-0.27440804014310244</v>
      </c>
      <c r="O1423" s="124">
        <v>-1.3894265992191301</v>
      </c>
      <c r="P1423" s="124">
        <v>-0.27691186620296954</v>
      </c>
      <c r="Q1423" s="124">
        <v>-0.5553938154028909</v>
      </c>
      <c r="R1423" s="124">
        <v>0.66148339192896166</v>
      </c>
      <c r="S1423" s="124">
        <v>4.4049352915078943E-2</v>
      </c>
      <c r="T1423" s="124">
        <v>0.58789424076061259</v>
      </c>
      <c r="U1423" s="124">
        <v>1.1605468547383599</v>
      </c>
      <c r="V1423" s="124">
        <v>-0.65229949064715287</v>
      </c>
      <c r="W1423" s="46">
        <v>0.72607917227731489</v>
      </c>
    </row>
    <row r="1424" spans="1:23" ht="19">
      <c r="A1424" s="91">
        <v>422</v>
      </c>
      <c r="B1424" s="124">
        <v>0.9676290299220176</v>
      </c>
      <c r="C1424" s="124">
        <v>0.26787315313340931</v>
      </c>
      <c r="D1424" s="124">
        <v>0.64345004312765486</v>
      </c>
      <c r="E1424" s="124">
        <v>0.90325298706991219</v>
      </c>
      <c r="F1424" s="124">
        <v>0.85780214080768813</v>
      </c>
      <c r="G1424" s="124">
        <v>0.21306996187914917</v>
      </c>
      <c r="H1424" s="124">
        <v>0.97859937233826289</v>
      </c>
      <c r="I1424" s="124">
        <v>0.21441781707337837</v>
      </c>
      <c r="J1424" s="124">
        <v>6.4280073282700467E-2</v>
      </c>
      <c r="K1424" s="54">
        <v>0.22963794875998911</v>
      </c>
      <c r="M1424" s="47">
        <v>422</v>
      </c>
      <c r="N1424" s="124" cm="1">
        <f t="array" ref="N1424:W1424">(TRANSPOSE(MMULT(幕後結果!$AB$37:$AK$46, TRANSPOSE(N423:W423))))</f>
        <v>0.25868081923927394</v>
      </c>
      <c r="O1424" s="124">
        <v>0.87508641796583242</v>
      </c>
      <c r="P1424" s="124">
        <v>0.55027623112052937</v>
      </c>
      <c r="Q1424" s="124">
        <v>2.4003118333779621</v>
      </c>
      <c r="R1424" s="124">
        <v>6.2695130310765679E-2</v>
      </c>
      <c r="S1424" s="124">
        <v>1.5412153298699074</v>
      </c>
      <c r="T1424" s="124">
        <v>-0.91517546417800411</v>
      </c>
      <c r="U1424" s="124">
        <v>0.80736201658890749</v>
      </c>
      <c r="V1424" s="124">
        <v>1.3436647003623072</v>
      </c>
      <c r="W1424" s="46">
        <v>-0.10136874926776956</v>
      </c>
    </row>
    <row r="1425" spans="1:23" ht="19">
      <c r="A1425" s="91">
        <v>423</v>
      </c>
      <c r="B1425" s="124">
        <v>0.1765427651119662</v>
      </c>
      <c r="C1425" s="124">
        <v>0.22054419785446289</v>
      </c>
      <c r="D1425" s="124">
        <v>0.23735886002821682</v>
      </c>
      <c r="E1425" s="124">
        <v>0.54481433996187545</v>
      </c>
      <c r="F1425" s="124">
        <v>0.56918343374153446</v>
      </c>
      <c r="G1425" s="124">
        <v>0.14778663085868748</v>
      </c>
      <c r="H1425" s="124">
        <v>0.19877867639634905</v>
      </c>
      <c r="I1425" s="124">
        <v>0.37438217995327649</v>
      </c>
      <c r="J1425" s="124">
        <v>0.82569683838722541</v>
      </c>
      <c r="K1425" s="54">
        <v>0.12851662541443321</v>
      </c>
      <c r="M1425" s="47">
        <v>423</v>
      </c>
      <c r="N1425" s="124" cm="1">
        <f t="array" ref="N1425:W1425">(TRANSPOSE(MMULT(幕後結果!$AB$37:$AK$46, TRANSPOSE(N424:W424))))</f>
        <v>-7.9292973554173807E-2</v>
      </c>
      <c r="O1425" s="124">
        <v>-2.0204567512790952E-2</v>
      </c>
      <c r="P1425" s="124">
        <v>-1.6158785552393546</v>
      </c>
      <c r="Q1425" s="124">
        <v>-1.7071471044146995</v>
      </c>
      <c r="R1425" s="124">
        <v>-1.787771003636383</v>
      </c>
      <c r="S1425" s="124">
        <v>-9.0263351321157481E-2</v>
      </c>
      <c r="T1425" s="124">
        <v>-0.64205003427770668</v>
      </c>
      <c r="U1425" s="124">
        <v>-0.65765295362693044</v>
      </c>
      <c r="V1425" s="124">
        <v>-0.11382112295566837</v>
      </c>
      <c r="W1425" s="46">
        <v>-1.1751283297269628</v>
      </c>
    </row>
    <row r="1426" spans="1:23" ht="19">
      <c r="A1426" s="91">
        <v>424</v>
      </c>
      <c r="B1426" s="124">
        <v>0.45088271083735365</v>
      </c>
      <c r="C1426" s="124">
        <v>0.21830517495690538</v>
      </c>
      <c r="D1426" s="124">
        <v>9.6431689607207938E-2</v>
      </c>
      <c r="E1426" s="124">
        <v>0.28086354976146355</v>
      </c>
      <c r="F1426" s="124">
        <v>0.8604802270058256</v>
      </c>
      <c r="G1426" s="124">
        <v>0.46255919710121374</v>
      </c>
      <c r="H1426" s="124">
        <v>0.6926026466036217</v>
      </c>
      <c r="I1426" s="124">
        <v>0.76338258756659449</v>
      </c>
      <c r="J1426" s="124">
        <v>0.71198483259877032</v>
      </c>
      <c r="K1426" s="54">
        <v>0.83509094477227697</v>
      </c>
      <c r="M1426" s="47">
        <v>424</v>
      </c>
      <c r="N1426" s="124" cm="1">
        <f t="array" ref="N1426:W1426">(TRANSPOSE(MMULT(幕後結果!$AB$37:$AK$46, TRANSPOSE(N425:W425))))</f>
        <v>2.4759242415926992</v>
      </c>
      <c r="O1426" s="124">
        <v>-0.33455308729180544</v>
      </c>
      <c r="P1426" s="124">
        <v>7.2632173316876547E-2</v>
      </c>
      <c r="Q1426" s="124">
        <v>-0.22250110355011307</v>
      </c>
      <c r="R1426" s="124">
        <v>2.0119256914529009</v>
      </c>
      <c r="S1426" s="124">
        <v>-0.20146346751786393</v>
      </c>
      <c r="T1426" s="124">
        <v>0.67284321353780108</v>
      </c>
      <c r="U1426" s="124">
        <v>2.0291209709945637</v>
      </c>
      <c r="V1426" s="124">
        <v>-0.33087992296327629</v>
      </c>
      <c r="W1426" s="46">
        <v>3.3808662221910666</v>
      </c>
    </row>
    <row r="1427" spans="1:23" ht="19">
      <c r="A1427" s="91">
        <v>425</v>
      </c>
      <c r="B1427" s="124">
        <v>0.12490442464544294</v>
      </c>
      <c r="C1427" s="124">
        <v>0.19815390042917724</v>
      </c>
      <c r="D1427" s="124">
        <v>0.95239769696078369</v>
      </c>
      <c r="E1427" s="124">
        <v>0.46478063013989912</v>
      </c>
      <c r="F1427" s="124">
        <v>0.44963597791485821</v>
      </c>
      <c r="G1427" s="124">
        <v>0.25422898131190319</v>
      </c>
      <c r="H1427" s="124">
        <v>0.37154786992663968</v>
      </c>
      <c r="I1427" s="124">
        <v>0.14273167707615531</v>
      </c>
      <c r="J1427" s="124">
        <v>0.16851444325185394</v>
      </c>
      <c r="K1427" s="54">
        <v>0.60838950645445422</v>
      </c>
      <c r="M1427" s="47">
        <v>425</v>
      </c>
      <c r="N1427" s="124" cm="1">
        <f t="array" ref="N1427:W1427">(TRANSPOSE(MMULT(幕後結果!$AB$37:$AK$46, TRANSPOSE(N426:W426))))</f>
        <v>0.33433340673905959</v>
      </c>
      <c r="O1427" s="124">
        <v>-6.2020981926765202E-2</v>
      </c>
      <c r="P1427" s="124">
        <v>-0.1883136985654183</v>
      </c>
      <c r="Q1427" s="124">
        <v>0.47715494691517957</v>
      </c>
      <c r="R1427" s="124">
        <v>-0.70764587403683599</v>
      </c>
      <c r="S1427" s="124">
        <v>0.25733870516655</v>
      </c>
      <c r="T1427" s="124">
        <v>0.19188489568139167</v>
      </c>
      <c r="U1427" s="124">
        <v>-0.67554282464505144</v>
      </c>
      <c r="V1427" s="124">
        <v>-0.66199463350130072</v>
      </c>
      <c r="W1427" s="46">
        <v>-2.3425582312672315</v>
      </c>
    </row>
    <row r="1428" spans="1:23" ht="19">
      <c r="A1428" s="91">
        <v>426</v>
      </c>
      <c r="B1428" s="124">
        <v>0.40423273129040505</v>
      </c>
      <c r="C1428" s="124">
        <v>0.4585947137482298</v>
      </c>
      <c r="D1428" s="124">
        <v>0.92244180439339019</v>
      </c>
      <c r="E1428" s="124">
        <v>0.91226650784046215</v>
      </c>
      <c r="F1428" s="124">
        <v>0.66989144507876253</v>
      </c>
      <c r="G1428" s="124">
        <v>0.10247609774813626</v>
      </c>
      <c r="H1428" s="124">
        <v>0.60752886093123459</v>
      </c>
      <c r="I1428" s="124">
        <v>0.66630960447141607</v>
      </c>
      <c r="J1428" s="124">
        <v>0.99037268752787444</v>
      </c>
      <c r="K1428" s="54">
        <v>0.52864413106667429</v>
      </c>
      <c r="M1428" s="47">
        <v>426</v>
      </c>
      <c r="N1428" s="124" cm="1">
        <f t="array" ref="N1428:W1428">(TRANSPOSE(MMULT(幕後結果!$AB$37:$AK$46, TRANSPOSE(N427:W427))))</f>
        <v>0.28986503800507091</v>
      </c>
      <c r="O1428" s="124">
        <v>-1.4722164433731977E-2</v>
      </c>
      <c r="P1428" s="124">
        <v>-1.1902973661878375</v>
      </c>
      <c r="Q1428" s="124">
        <v>-0.98966631764193214</v>
      </c>
      <c r="R1428" s="124">
        <v>-0.19226123268851911</v>
      </c>
      <c r="S1428" s="124">
        <v>-1.416878613638596</v>
      </c>
      <c r="T1428" s="124">
        <v>0.14708019851864781</v>
      </c>
      <c r="U1428" s="124">
        <v>1.099438780206764</v>
      </c>
      <c r="V1428" s="124">
        <v>-0.25274381696712328</v>
      </c>
      <c r="W1428" s="46">
        <v>1.086863559255979</v>
      </c>
    </row>
    <row r="1429" spans="1:23" ht="19">
      <c r="A1429" s="91">
        <v>427</v>
      </c>
      <c r="B1429" s="124">
        <v>0.51638112358756061</v>
      </c>
      <c r="C1429" s="124">
        <v>0.46329358323791636</v>
      </c>
      <c r="D1429" s="124">
        <v>0.12119704805515497</v>
      </c>
      <c r="E1429" s="124">
        <v>0.4065399193771122</v>
      </c>
      <c r="F1429" s="124">
        <v>0.4383919015142157</v>
      </c>
      <c r="G1429" s="124">
        <v>0.41227753635062592</v>
      </c>
      <c r="H1429" s="124">
        <v>0.35293707735019453</v>
      </c>
      <c r="I1429" s="124">
        <v>0.63463414841883425</v>
      </c>
      <c r="J1429" s="124">
        <v>3.5341048110140161E-3</v>
      </c>
      <c r="K1429" s="54">
        <v>0.45975773582649193</v>
      </c>
      <c r="M1429" s="47">
        <v>427</v>
      </c>
      <c r="N1429" s="124" cm="1">
        <f t="array" ref="N1429:W1429">(TRANSPOSE(MMULT(幕後結果!$AB$37:$AK$46, TRANSPOSE(N428:W428))))</f>
        <v>1.9541055411764836</v>
      </c>
      <c r="O1429" s="124">
        <v>1.8749425068634111</v>
      </c>
      <c r="P1429" s="124">
        <v>2.0343035039864246</v>
      </c>
      <c r="Q1429" s="124">
        <v>1.8709345630201477</v>
      </c>
      <c r="R1429" s="124">
        <v>1.0022781466441799</v>
      </c>
      <c r="S1429" s="124">
        <v>1.3070040672558438</v>
      </c>
      <c r="T1429" s="124">
        <v>0.48967095212754064</v>
      </c>
      <c r="U1429" s="124">
        <v>0.84517620276434935</v>
      </c>
      <c r="V1429" s="124">
        <v>-4.9302842568181626E-2</v>
      </c>
      <c r="W1429" s="46">
        <v>1.1391684181009627</v>
      </c>
    </row>
    <row r="1430" spans="1:23" ht="19">
      <c r="A1430" s="91">
        <v>428</v>
      </c>
      <c r="B1430" s="124">
        <v>0.20039427588736092</v>
      </c>
      <c r="C1430" s="124">
        <v>0.46322306096518329</v>
      </c>
      <c r="D1430" s="124">
        <v>0.79347507013761787</v>
      </c>
      <c r="E1430" s="124">
        <v>0.81934091207038207</v>
      </c>
      <c r="F1430" s="124">
        <v>0.79345684659864735</v>
      </c>
      <c r="G1430" s="124">
        <v>0.94916642179309929</v>
      </c>
      <c r="H1430" s="124">
        <v>0.43715690581458344</v>
      </c>
      <c r="I1430" s="124">
        <v>0.76143441486132324</v>
      </c>
      <c r="J1430" s="124">
        <v>0.9671167875573079</v>
      </c>
      <c r="K1430" s="54">
        <v>0.56618669544947875</v>
      </c>
      <c r="M1430" s="47">
        <v>428</v>
      </c>
      <c r="N1430" s="124" cm="1">
        <f t="array" ref="N1430:W1430">(TRANSPOSE(MMULT(幕後結果!$AB$37:$AK$46, TRANSPOSE(N429:W429))))</f>
        <v>-0.24340594242428332</v>
      </c>
      <c r="O1430" s="124">
        <v>-0.69170965893490477</v>
      </c>
      <c r="P1430" s="124">
        <v>9.4473707992895561E-2</v>
      </c>
      <c r="Q1430" s="124">
        <v>1.1736265964312937</v>
      </c>
      <c r="R1430" s="124">
        <v>-0.52811181562496534</v>
      </c>
      <c r="S1430" s="124">
        <v>4.0214328719173076E-2</v>
      </c>
      <c r="T1430" s="124">
        <v>-0.1501984372827104</v>
      </c>
      <c r="U1430" s="124">
        <v>0.17494666520680191</v>
      </c>
      <c r="V1430" s="124">
        <v>0.98909134046026936</v>
      </c>
      <c r="W1430" s="46">
        <v>-1.5960749296017234</v>
      </c>
    </row>
    <row r="1431" spans="1:23" ht="19">
      <c r="A1431" s="91">
        <v>429</v>
      </c>
      <c r="B1431" s="124">
        <v>0.275153394947111</v>
      </c>
      <c r="C1431" s="124">
        <v>0.77458459939451085</v>
      </c>
      <c r="D1431" s="124">
        <v>0.26019526599977305</v>
      </c>
      <c r="E1431" s="124">
        <v>0.3230073767385917</v>
      </c>
      <c r="F1431" s="124">
        <v>0.480699986650031</v>
      </c>
      <c r="G1431" s="124">
        <v>0.1441007047238112</v>
      </c>
      <c r="H1431" s="124">
        <v>0.71193302639283007</v>
      </c>
      <c r="I1431" s="124">
        <v>0.95442691187047868</v>
      </c>
      <c r="J1431" s="124">
        <v>0.97811467539810204</v>
      </c>
      <c r="K1431" s="54">
        <v>0.21487503712210487</v>
      </c>
      <c r="M1431" s="47">
        <v>429</v>
      </c>
      <c r="N1431" s="124" cm="1">
        <f t="array" ref="N1431:W1431">(TRANSPOSE(MMULT(幕後結果!$AB$37:$AK$46, TRANSPOSE(N430:W430))))</f>
        <v>-0.83321114444125122</v>
      </c>
      <c r="O1431" s="124">
        <v>-1.0086380547404845</v>
      </c>
      <c r="P1431" s="124">
        <v>-7.2002093398535194E-2</v>
      </c>
      <c r="Q1431" s="124">
        <v>0.60307810946981499</v>
      </c>
      <c r="R1431" s="124">
        <v>0.56048280438673526</v>
      </c>
      <c r="S1431" s="124">
        <v>0.67887823125165103</v>
      </c>
      <c r="T1431" s="124">
        <v>0.33359169953937817</v>
      </c>
      <c r="U1431" s="124">
        <v>0.37848164633106623</v>
      </c>
      <c r="V1431" s="124">
        <v>0.70214776909416166</v>
      </c>
      <c r="W1431" s="46">
        <v>1.0677757680893298</v>
      </c>
    </row>
    <row r="1432" spans="1:23" ht="19">
      <c r="A1432" s="91">
        <v>430</v>
      </c>
      <c r="B1432" s="124">
        <v>0.35724137965979197</v>
      </c>
      <c r="C1432" s="124">
        <v>2.3918809785003159E-2</v>
      </c>
      <c r="D1432" s="124">
        <v>0.91277785897249486</v>
      </c>
      <c r="E1432" s="124">
        <v>0.43993482765019598</v>
      </c>
      <c r="F1432" s="124">
        <v>0.7243635320270625</v>
      </c>
      <c r="G1432" s="124">
        <v>6.3346255534241225E-2</v>
      </c>
      <c r="H1432" s="124">
        <v>0.19158479108586213</v>
      </c>
      <c r="I1432" s="124">
        <v>0.2590284044547968</v>
      </c>
      <c r="J1432" s="124">
        <v>0.11824913354423594</v>
      </c>
      <c r="K1432" s="54">
        <v>0.1557015973490945</v>
      </c>
      <c r="M1432" s="47">
        <v>430</v>
      </c>
      <c r="N1432" s="124" cm="1">
        <f t="array" ref="N1432:W1432">(TRANSPOSE(MMULT(幕後結果!$AB$37:$AK$46, TRANSPOSE(N431:W431))))</f>
        <v>-0.74571176277204121</v>
      </c>
      <c r="O1432" s="124">
        <v>0.47646951222606038</v>
      </c>
      <c r="P1432" s="124">
        <v>-2.3337250350233418</v>
      </c>
      <c r="Q1432" s="124">
        <v>0.22367147843106105</v>
      </c>
      <c r="R1432" s="124">
        <v>-1.7377874466044143</v>
      </c>
      <c r="S1432" s="124">
        <v>0.53104828561654915</v>
      </c>
      <c r="T1432" s="124">
        <v>-1.9893776464451953</v>
      </c>
      <c r="U1432" s="124">
        <v>-1.3251824850616742</v>
      </c>
      <c r="V1432" s="124">
        <v>-1.7227691121840369</v>
      </c>
      <c r="W1432" s="46">
        <v>-0.67337025037222131</v>
      </c>
    </row>
    <row r="1433" spans="1:23" ht="19">
      <c r="A1433" s="91">
        <v>431</v>
      </c>
      <c r="B1433" s="124">
        <v>0.69334112564143857</v>
      </c>
      <c r="C1433" s="124">
        <v>0.75593151318852825</v>
      </c>
      <c r="D1433" s="124">
        <v>0.78176652213819753</v>
      </c>
      <c r="E1433" s="124">
        <v>6.1432203444925726E-2</v>
      </c>
      <c r="F1433" s="124">
        <v>0.22665361321514421</v>
      </c>
      <c r="G1433" s="124">
        <v>0.68118201545347823</v>
      </c>
      <c r="H1433" s="124">
        <v>0.15939418989505327</v>
      </c>
      <c r="I1433" s="124">
        <v>0.29215233860228906</v>
      </c>
      <c r="J1433" s="124">
        <v>0.47253385280043436</v>
      </c>
      <c r="K1433" s="54">
        <v>0.98183161157343291</v>
      </c>
      <c r="M1433" s="47">
        <v>431</v>
      </c>
      <c r="N1433" s="124" cm="1">
        <f t="array" ref="N1433:W1433">(TRANSPOSE(MMULT(幕後結果!$AB$37:$AK$46, TRANSPOSE(N432:W432))))</f>
        <v>-1.6714588679705924</v>
      </c>
      <c r="O1433" s="124">
        <v>0.79777319076831099</v>
      </c>
      <c r="P1433" s="124">
        <v>0.39059137829138335</v>
      </c>
      <c r="Q1433" s="124">
        <v>0.44983325077197778</v>
      </c>
      <c r="R1433" s="124">
        <v>0.94268304503460265</v>
      </c>
      <c r="S1433" s="124">
        <v>0.56529616560853435</v>
      </c>
      <c r="T1433" s="124">
        <v>-0.16773858521729354</v>
      </c>
      <c r="U1433" s="124">
        <v>-0.98593062128227804</v>
      </c>
      <c r="V1433" s="124">
        <v>-2.6842045422043364</v>
      </c>
      <c r="W1433" s="46">
        <v>-0.71311846730993844</v>
      </c>
    </row>
    <row r="1434" spans="1:23" ht="19">
      <c r="A1434" s="91">
        <v>432</v>
      </c>
      <c r="B1434" s="124">
        <v>0.91555788176830388</v>
      </c>
      <c r="C1434" s="124">
        <v>0.17968704125904278</v>
      </c>
      <c r="D1434" s="124">
        <v>0.52551999336811139</v>
      </c>
      <c r="E1434" s="124">
        <v>0.37312006579678769</v>
      </c>
      <c r="F1434" s="124">
        <v>0.41201612305582347</v>
      </c>
      <c r="G1434" s="124">
        <v>0.33983825951187563</v>
      </c>
      <c r="H1434" s="124">
        <v>0.94796273010560284</v>
      </c>
      <c r="I1434" s="124">
        <v>0.43407464365600279</v>
      </c>
      <c r="J1434" s="124">
        <v>0.18405712402082797</v>
      </c>
      <c r="K1434" s="54">
        <v>0.53184562664376545</v>
      </c>
      <c r="M1434" s="47">
        <v>432</v>
      </c>
      <c r="N1434" s="124" cm="1">
        <f t="array" ref="N1434:W1434">(TRANSPOSE(MMULT(幕後結果!$AB$37:$AK$46, TRANSPOSE(N433:W433))))</f>
        <v>1.2340166916766115</v>
      </c>
      <c r="O1434" s="124">
        <v>0.89161294837415006</v>
      </c>
      <c r="P1434" s="124">
        <v>1.0816920251930928</v>
      </c>
      <c r="Q1434" s="124">
        <v>1.1373104361415982</v>
      </c>
      <c r="R1434" s="124">
        <v>-0.37463499650035664</v>
      </c>
      <c r="S1434" s="124">
        <v>1.5522972653911713</v>
      </c>
      <c r="T1434" s="124">
        <v>0.6745975461561674</v>
      </c>
      <c r="U1434" s="124">
        <v>-0.64084058818356426</v>
      </c>
      <c r="V1434" s="124">
        <v>1.1101151663420592</v>
      </c>
      <c r="W1434" s="46">
        <v>1.7320128053205477</v>
      </c>
    </row>
    <row r="1435" spans="1:23" ht="19">
      <c r="A1435" s="91">
        <v>433</v>
      </c>
      <c r="B1435" s="124">
        <v>0.37636791231871736</v>
      </c>
      <c r="C1435" s="124">
        <v>0.91442050268628372</v>
      </c>
      <c r="D1435" s="124">
        <v>0.64014573598094593</v>
      </c>
      <c r="E1435" s="124">
        <v>0.74474770529137713</v>
      </c>
      <c r="F1435" s="124">
        <v>0.85616718773586675</v>
      </c>
      <c r="G1435" s="124">
        <v>0.29802196221831379</v>
      </c>
      <c r="H1435" s="124">
        <v>0.13507373932598288</v>
      </c>
      <c r="I1435" s="124">
        <v>0.81902331685626639</v>
      </c>
      <c r="J1435" s="124">
        <v>0.78752005051134</v>
      </c>
      <c r="K1435" s="54">
        <v>8.2232371363327283E-2</v>
      </c>
      <c r="M1435" s="47">
        <v>433</v>
      </c>
      <c r="N1435" s="124" cm="1">
        <f t="array" ref="N1435:W1435">(TRANSPOSE(MMULT(幕後結果!$AB$37:$AK$46, TRANSPOSE(N434:W434))))</f>
        <v>1.3150746074097983</v>
      </c>
      <c r="O1435" s="124">
        <v>-0.1890495672824748</v>
      </c>
      <c r="P1435" s="124">
        <v>-0.32863957423982282</v>
      </c>
      <c r="Q1435" s="124">
        <v>0.20637179192995425</v>
      </c>
      <c r="R1435" s="124">
        <v>-2.7465427839312415</v>
      </c>
      <c r="S1435" s="124">
        <v>-1.0007511326789722</v>
      </c>
      <c r="T1435" s="124">
        <v>-0.94833473200233231</v>
      </c>
      <c r="U1435" s="124">
        <v>0.29740299511716123</v>
      </c>
      <c r="V1435" s="124">
        <v>-0.59262804055033858</v>
      </c>
      <c r="W1435" s="46">
        <v>0.56562333296701306</v>
      </c>
    </row>
    <row r="1436" spans="1:23" ht="19">
      <c r="A1436" s="91">
        <v>434</v>
      </c>
      <c r="B1436" s="124">
        <v>0.78470740347933599</v>
      </c>
      <c r="C1436" s="124">
        <v>0.62109439643928588</v>
      </c>
      <c r="D1436" s="124">
        <v>0.87699928956401463</v>
      </c>
      <c r="E1436" s="124">
        <v>0.15767346533457971</v>
      </c>
      <c r="F1436" s="124">
        <v>0.52287754302374978</v>
      </c>
      <c r="G1436" s="124">
        <v>0.49545082277894736</v>
      </c>
      <c r="H1436" s="124">
        <v>0.21407559062492609</v>
      </c>
      <c r="I1436" s="124">
        <v>1.510129217108469E-2</v>
      </c>
      <c r="J1436" s="124">
        <v>0.83047582064545145</v>
      </c>
      <c r="K1436" s="54">
        <v>0.57513620623242812</v>
      </c>
      <c r="M1436" s="47">
        <v>434</v>
      </c>
      <c r="N1436" s="124" cm="1">
        <f t="array" ref="N1436:W1436">(TRANSPOSE(MMULT(幕後結果!$AB$37:$AK$46, TRANSPOSE(N435:W435))))</f>
        <v>5.4857680419030684E-2</v>
      </c>
      <c r="O1436" s="124">
        <v>0.40399760166345366</v>
      </c>
      <c r="P1436" s="124">
        <v>-0.60221054136941454</v>
      </c>
      <c r="Q1436" s="124">
        <v>-0.34922671636982161</v>
      </c>
      <c r="R1436" s="124">
        <v>-0.94581369078012223</v>
      </c>
      <c r="S1436" s="124">
        <v>0.40134475011565612</v>
      </c>
      <c r="T1436" s="124">
        <v>-0.88855235844496872</v>
      </c>
      <c r="U1436" s="124">
        <v>-0.17644648605233137</v>
      </c>
      <c r="V1436" s="124">
        <v>0.55961961448403685</v>
      </c>
      <c r="W1436" s="46">
        <v>0.54253123909527845</v>
      </c>
    </row>
    <row r="1437" spans="1:23" ht="19">
      <c r="A1437" s="91">
        <v>435</v>
      </c>
      <c r="B1437" s="124">
        <v>0.95345553319491594</v>
      </c>
      <c r="C1437" s="124">
        <v>3.1565897939451526E-2</v>
      </c>
      <c r="D1437" s="124">
        <v>0.99105451532971789</v>
      </c>
      <c r="E1437" s="124">
        <v>0.52531374219366755</v>
      </c>
      <c r="F1437" s="124">
        <v>0.84075929871505717</v>
      </c>
      <c r="G1437" s="124">
        <v>0.17983320099459199</v>
      </c>
      <c r="H1437" s="124">
        <v>0.84321650919768043</v>
      </c>
      <c r="I1437" s="124">
        <v>0.76250388309368433</v>
      </c>
      <c r="J1437" s="124">
        <v>0.16822650322630595</v>
      </c>
      <c r="K1437" s="54">
        <v>0.7735392800692622</v>
      </c>
      <c r="M1437" s="47">
        <v>435</v>
      </c>
      <c r="N1437" s="124" cm="1">
        <f t="array" ref="N1437:W1437">(TRANSPOSE(MMULT(幕後結果!$AB$37:$AK$46, TRANSPOSE(N436:W436))))</f>
        <v>0.49064272225647665</v>
      </c>
      <c r="O1437" s="124">
        <v>-1.6614573357932054</v>
      </c>
      <c r="P1437" s="124">
        <v>0.48724526368254156</v>
      </c>
      <c r="Q1437" s="124">
        <v>-0.4133912724658137</v>
      </c>
      <c r="R1437" s="124">
        <v>0.71458557930271227</v>
      </c>
      <c r="S1437" s="124">
        <v>-0.49810181589322994</v>
      </c>
      <c r="T1437" s="124">
        <v>1.1204051935378097</v>
      </c>
      <c r="U1437" s="124">
        <v>5.0407045190236144E-2</v>
      </c>
      <c r="V1437" s="124">
        <v>-0.59214694956800806</v>
      </c>
      <c r="W1437" s="46">
        <v>0.58313013657855117</v>
      </c>
    </row>
    <row r="1438" spans="1:23" ht="19">
      <c r="A1438" s="91">
        <v>436</v>
      </c>
      <c r="B1438" s="124">
        <v>0.12945453985751154</v>
      </c>
      <c r="C1438" s="124">
        <v>8.2172135993026307E-2</v>
      </c>
      <c r="D1438" s="124">
        <v>0.41527315163623846</v>
      </c>
      <c r="E1438" s="124">
        <v>1.8716960830365004E-3</v>
      </c>
      <c r="F1438" s="124">
        <v>0.69645223383493637</v>
      </c>
      <c r="G1438" s="124">
        <v>0.19896691821954149</v>
      </c>
      <c r="H1438" s="124">
        <v>0.88490839239544727</v>
      </c>
      <c r="I1438" s="124">
        <v>0.4524024666469777</v>
      </c>
      <c r="J1438" s="124">
        <v>0.74060528558810002</v>
      </c>
      <c r="K1438" s="54">
        <v>0.15966240409048749</v>
      </c>
      <c r="M1438" s="47">
        <v>436</v>
      </c>
      <c r="N1438" s="124" cm="1">
        <f t="array" ref="N1438:W1438">(TRANSPOSE(MMULT(幕後結果!$AB$37:$AK$46, TRANSPOSE(N437:W437))))</f>
        <v>-0.16143197448797336</v>
      </c>
      <c r="O1438" s="124">
        <v>0.93500422330186528</v>
      </c>
      <c r="P1438" s="124">
        <v>1.374071478573444</v>
      </c>
      <c r="Q1438" s="124">
        <v>-0.64622652685457738</v>
      </c>
      <c r="R1438" s="124">
        <v>0.75668286613719982</v>
      </c>
      <c r="S1438" s="124">
        <v>-0.67393297675556529</v>
      </c>
      <c r="T1438" s="124">
        <v>-1.0033344146589751</v>
      </c>
      <c r="U1438" s="124">
        <v>-0.17923700820536048</v>
      </c>
      <c r="V1438" s="124">
        <v>0.54516948546176014</v>
      </c>
      <c r="W1438" s="46">
        <v>-0.1797442326800382</v>
      </c>
    </row>
    <row r="1439" spans="1:23" ht="19">
      <c r="A1439" s="91">
        <v>437</v>
      </c>
      <c r="B1439" s="124">
        <v>0.86454275614201492</v>
      </c>
      <c r="C1439" s="124">
        <v>0.31901072621349136</v>
      </c>
      <c r="D1439" s="124">
        <v>2.474335531377081E-2</v>
      </c>
      <c r="E1439" s="124">
        <v>0.51273252573011252</v>
      </c>
      <c r="F1439" s="124">
        <v>0.77539270523631654</v>
      </c>
      <c r="G1439" s="124">
        <v>0.52614515478326118</v>
      </c>
      <c r="H1439" s="124">
        <v>0.1976863335895036</v>
      </c>
      <c r="I1439" s="124">
        <v>0.46441781297680129</v>
      </c>
      <c r="J1439" s="124">
        <v>0.81966454897581609</v>
      </c>
      <c r="K1439" s="54">
        <v>0.24853178388349528</v>
      </c>
      <c r="M1439" s="47">
        <v>437</v>
      </c>
      <c r="N1439" s="124" cm="1">
        <f t="array" ref="N1439:W1439">(TRANSPOSE(MMULT(幕後結果!$AB$37:$AK$46, TRANSPOSE(N438:W438))))</f>
        <v>0.70716313395861086</v>
      </c>
      <c r="O1439" s="124">
        <v>1.3099196278192935</v>
      </c>
      <c r="P1439" s="124">
        <v>0.14784507607503292</v>
      </c>
      <c r="Q1439" s="124">
        <v>0.22196101024255602</v>
      </c>
      <c r="R1439" s="124">
        <v>1.5711972744851079</v>
      </c>
      <c r="S1439" s="124">
        <v>1.9226847062572365</v>
      </c>
      <c r="T1439" s="124">
        <v>1.2525195936432438</v>
      </c>
      <c r="U1439" s="124">
        <v>0.58514682974233767</v>
      </c>
      <c r="V1439" s="124">
        <v>0.18754943037473359</v>
      </c>
      <c r="W1439" s="46">
        <v>1.2351952468950365</v>
      </c>
    </row>
    <row r="1440" spans="1:23" ht="19">
      <c r="A1440" s="91">
        <v>438</v>
      </c>
      <c r="B1440" s="124">
        <v>0.17725270713597818</v>
      </c>
      <c r="C1440" s="124">
        <v>0.83020931251839292</v>
      </c>
      <c r="D1440" s="124">
        <v>3.7534831734950869E-2</v>
      </c>
      <c r="E1440" s="124">
        <v>0.69130885183478763</v>
      </c>
      <c r="F1440" s="124">
        <v>0.49317857960165901</v>
      </c>
      <c r="G1440" s="124">
        <v>0.89016963620667022</v>
      </c>
      <c r="H1440" s="124">
        <v>0.26262792354456854</v>
      </c>
      <c r="I1440" s="124">
        <v>0.64235869630803188</v>
      </c>
      <c r="J1440" s="124">
        <v>0.62726869615733905</v>
      </c>
      <c r="K1440" s="54">
        <v>0.14069191195160968</v>
      </c>
      <c r="M1440" s="47">
        <v>438</v>
      </c>
      <c r="N1440" s="124" cm="1">
        <f t="array" ref="N1440:W1440">(TRANSPOSE(MMULT(幕後結果!$AB$37:$AK$46, TRANSPOSE(N439:W439))))</f>
        <v>-6.3560413116386924E-2</v>
      </c>
      <c r="O1440" s="124">
        <v>-1.1233750524199255</v>
      </c>
      <c r="P1440" s="124">
        <v>-0.34978464171134283</v>
      </c>
      <c r="Q1440" s="124">
        <v>0.26988395482460548</v>
      </c>
      <c r="R1440" s="124">
        <v>-0.6562242007782334</v>
      </c>
      <c r="S1440" s="124">
        <v>-0.93370863467125453</v>
      </c>
      <c r="T1440" s="124">
        <v>-0.51919783863577074</v>
      </c>
      <c r="U1440" s="124">
        <v>-0.50252801711633166</v>
      </c>
      <c r="V1440" s="124">
        <v>-0.34425944372517181</v>
      </c>
      <c r="W1440" s="46">
        <v>0.14957524293977364</v>
      </c>
    </row>
    <row r="1441" spans="1:23" ht="19">
      <c r="A1441" s="91">
        <v>439</v>
      </c>
      <c r="B1441" s="124">
        <v>0.75593468574608957</v>
      </c>
      <c r="C1441" s="124">
        <v>0.58070923377998418</v>
      </c>
      <c r="D1441" s="124">
        <v>0.37955035163257511</v>
      </c>
      <c r="E1441" s="124">
        <v>0.4073408183572047</v>
      </c>
      <c r="F1441" s="124">
        <v>5.0342323531197941E-2</v>
      </c>
      <c r="G1441" s="124">
        <v>0.87689298583472985</v>
      </c>
      <c r="H1441" s="124">
        <v>0.526497786136223</v>
      </c>
      <c r="I1441" s="124">
        <v>0.57791474251971131</v>
      </c>
      <c r="J1441" s="124">
        <v>0.28140527080881705</v>
      </c>
      <c r="K1441" s="54">
        <v>0.96388816971948033</v>
      </c>
      <c r="M1441" s="47">
        <v>439</v>
      </c>
      <c r="N1441" s="124" cm="1">
        <f t="array" ref="N1441:W1441">(TRANSPOSE(MMULT(幕後結果!$AB$37:$AK$46, TRANSPOSE(N440:W440))))</f>
        <v>-0.95123026032385116</v>
      </c>
      <c r="O1441" s="124">
        <v>0.42347593110010429</v>
      </c>
      <c r="P1441" s="124">
        <v>0.33979571640922956</v>
      </c>
      <c r="Q1441" s="124">
        <v>0.76372626934099974</v>
      </c>
      <c r="R1441" s="124">
        <v>0.32874069015648139</v>
      </c>
      <c r="S1441" s="124">
        <v>0.47947878404655397</v>
      </c>
      <c r="T1441" s="124">
        <v>-0.96629341425934601</v>
      </c>
      <c r="U1441" s="124">
        <v>-0.62921013541332582</v>
      </c>
      <c r="V1441" s="124">
        <v>-0.67749502929863858</v>
      </c>
      <c r="W1441" s="46">
        <v>1.6223338594040972</v>
      </c>
    </row>
    <row r="1442" spans="1:23" ht="19">
      <c r="A1442" s="91">
        <v>440</v>
      </c>
      <c r="B1442" s="124">
        <v>0.65552115343368866</v>
      </c>
      <c r="C1442" s="124">
        <v>0.51285098812329966</v>
      </c>
      <c r="D1442" s="124">
        <v>0.41716736836787871</v>
      </c>
      <c r="E1442" s="124">
        <v>0.15806249853586207</v>
      </c>
      <c r="F1442" s="124">
        <v>0.15384213892445131</v>
      </c>
      <c r="G1442" s="124">
        <v>0.284946914611101</v>
      </c>
      <c r="H1442" s="124">
        <v>0.26144982276370632</v>
      </c>
      <c r="I1442" s="124">
        <v>0.19122265885187018</v>
      </c>
      <c r="J1442" s="124">
        <v>0.42792580103168798</v>
      </c>
      <c r="K1442" s="54">
        <v>0.51751751403373891</v>
      </c>
      <c r="M1442" s="47">
        <v>440</v>
      </c>
      <c r="N1442" s="124" cm="1">
        <f t="array" ref="N1442:W1442">(TRANSPOSE(MMULT(幕後結果!$AB$37:$AK$46, TRANSPOSE(N441:W441))))</f>
        <v>-0.29358312088174565</v>
      </c>
      <c r="O1442" s="124">
        <v>-0.4856494130701634</v>
      </c>
      <c r="P1442" s="124">
        <v>1.3899640382207588</v>
      </c>
      <c r="Q1442" s="124">
        <v>0.79407904107755878</v>
      </c>
      <c r="R1442" s="124">
        <v>0.93481894977220614</v>
      </c>
      <c r="S1442" s="124">
        <v>0.13538727685382967</v>
      </c>
      <c r="T1442" s="124">
        <v>-1.8182689396628565E-2</v>
      </c>
      <c r="U1442" s="124">
        <v>-0.69283369808475537</v>
      </c>
      <c r="V1442" s="124">
        <v>0.42772393413213994</v>
      </c>
      <c r="W1442" s="46">
        <v>-0.62433559472119526</v>
      </c>
    </row>
    <row r="1443" spans="1:23" ht="19">
      <c r="A1443" s="91">
        <v>441</v>
      </c>
      <c r="B1443" s="124">
        <v>0.72543889529847028</v>
      </c>
      <c r="C1443" s="124">
        <v>0.98929695416945274</v>
      </c>
      <c r="D1443" s="124">
        <v>0.80765802795247588</v>
      </c>
      <c r="E1443" s="124">
        <v>0.96650779284973876</v>
      </c>
      <c r="F1443" s="124">
        <v>0.37610443859477072</v>
      </c>
      <c r="G1443" s="124">
        <v>0.96130932129248414</v>
      </c>
      <c r="H1443" s="124">
        <v>0.11691918737479146</v>
      </c>
      <c r="I1443" s="124">
        <v>0.70417919068186841</v>
      </c>
      <c r="J1443" s="124">
        <v>4.2935634627891517E-2</v>
      </c>
      <c r="K1443" s="54">
        <v>0.63850207416645621</v>
      </c>
      <c r="M1443" s="47">
        <v>441</v>
      </c>
      <c r="N1443" s="124" cm="1">
        <f t="array" ref="N1443:W1443">(TRANSPOSE(MMULT(幕後結果!$AB$37:$AK$46, TRANSPOSE(N442:W442))))</f>
        <v>-1.4324548298868194</v>
      </c>
      <c r="O1443" s="124">
        <v>-2.6386507182807057</v>
      </c>
      <c r="P1443" s="124">
        <v>-3.7505775562254651</v>
      </c>
      <c r="Q1443" s="124">
        <v>-2.0801143930270514</v>
      </c>
      <c r="R1443" s="124">
        <v>-0.9894588824139392</v>
      </c>
      <c r="S1443" s="124">
        <v>-1.4952997910124806</v>
      </c>
      <c r="T1443" s="124">
        <v>9.428482672791616E-2</v>
      </c>
      <c r="U1443" s="124">
        <v>0.21135223125469327</v>
      </c>
      <c r="V1443" s="124">
        <v>-1.7713395402503214</v>
      </c>
      <c r="W1443" s="46">
        <v>-0.5636237079548394</v>
      </c>
    </row>
    <row r="1444" spans="1:23" ht="19">
      <c r="A1444" s="91">
        <v>442</v>
      </c>
      <c r="B1444" s="124">
        <v>0.88782128833023988</v>
      </c>
      <c r="C1444" s="124">
        <v>0.579363006475478</v>
      </c>
      <c r="D1444" s="124">
        <v>0.64539187731031866</v>
      </c>
      <c r="E1444" s="124">
        <v>0.52516023182616856</v>
      </c>
      <c r="F1444" s="124">
        <v>0.14651999319450071</v>
      </c>
      <c r="G1444" s="124">
        <v>0.46211544046786712</v>
      </c>
      <c r="H1444" s="124">
        <v>0.57793038681463438</v>
      </c>
      <c r="I1444" s="124">
        <v>0.64890467837561872</v>
      </c>
      <c r="J1444" s="124">
        <v>0.68046700909141222</v>
      </c>
      <c r="K1444" s="54">
        <v>0.26554379186288513</v>
      </c>
      <c r="M1444" s="47">
        <v>442</v>
      </c>
      <c r="N1444" s="124" cm="1">
        <f t="array" ref="N1444:W1444">(TRANSPOSE(MMULT(幕後結果!$AB$37:$AK$46, TRANSPOSE(N443:W443))))</f>
        <v>3.1973568785234534E-3</v>
      </c>
      <c r="O1444" s="124">
        <v>0.45330329424317889</v>
      </c>
      <c r="P1444" s="124">
        <v>0.36035907985441773</v>
      </c>
      <c r="Q1444" s="124">
        <v>0.33541333587357924</v>
      </c>
      <c r="R1444" s="124">
        <v>0.20424646872292429</v>
      </c>
      <c r="S1444" s="124">
        <v>0.48989585853526285</v>
      </c>
      <c r="T1444" s="124">
        <v>0.70086721525017859</v>
      </c>
      <c r="U1444" s="124">
        <v>-1.0112353341641347</v>
      </c>
      <c r="V1444" s="124">
        <v>-0.3182554139362152</v>
      </c>
      <c r="W1444" s="46">
        <v>0.67176076168847687</v>
      </c>
    </row>
    <row r="1445" spans="1:23" ht="19">
      <c r="A1445" s="91">
        <v>443</v>
      </c>
      <c r="B1445" s="124">
        <v>0.54965989627726697</v>
      </c>
      <c r="C1445" s="124">
        <v>0.68150157842473491</v>
      </c>
      <c r="D1445" s="124">
        <v>0.7208434839824065</v>
      </c>
      <c r="E1445" s="124">
        <v>0.58682658392290454</v>
      </c>
      <c r="F1445" s="124">
        <v>0.98329351838620926</v>
      </c>
      <c r="G1445" s="124">
        <v>0.74656388320695344</v>
      </c>
      <c r="H1445" s="124">
        <v>0.43369573189832633</v>
      </c>
      <c r="I1445" s="124">
        <v>0.66891526144267477</v>
      </c>
      <c r="J1445" s="124">
        <v>0.76475422737636412</v>
      </c>
      <c r="K1445" s="54">
        <v>5.4751314814126539E-2</v>
      </c>
      <c r="M1445" s="47">
        <v>443</v>
      </c>
      <c r="N1445" s="124" cm="1">
        <f t="array" ref="N1445:W1445">(TRANSPOSE(MMULT(幕後結果!$AB$37:$AK$46, TRANSPOSE(N444:W444))))</f>
        <v>1.0111449576135696</v>
      </c>
      <c r="O1445" s="124">
        <v>1.9836810592345232E-2</v>
      </c>
      <c r="P1445" s="124">
        <v>0.29511643626569606</v>
      </c>
      <c r="Q1445" s="124">
        <v>0.95687064326095406</v>
      </c>
      <c r="R1445" s="124">
        <v>1.5025818922950427</v>
      </c>
      <c r="S1445" s="124">
        <v>0.2540016859497749</v>
      </c>
      <c r="T1445" s="124">
        <v>-0.71150660990103654</v>
      </c>
      <c r="U1445" s="124">
        <v>1.0810774398434257</v>
      </c>
      <c r="V1445" s="124">
        <v>1.2855570803336338</v>
      </c>
      <c r="W1445" s="46">
        <v>9.4177431586353499E-2</v>
      </c>
    </row>
    <row r="1446" spans="1:23" ht="19">
      <c r="A1446" s="91">
        <v>444</v>
      </c>
      <c r="B1446" s="124">
        <v>0.80370643596731317</v>
      </c>
      <c r="C1446" s="124">
        <v>0.60722337926228342</v>
      </c>
      <c r="D1446" s="124">
        <v>0.32638573402537463</v>
      </c>
      <c r="E1446" s="124">
        <v>0.22240279259574969</v>
      </c>
      <c r="F1446" s="124">
        <v>0.95203014926308405</v>
      </c>
      <c r="G1446" s="124">
        <v>3.6223469006288589E-2</v>
      </c>
      <c r="H1446" s="124">
        <v>0.60921369003088532</v>
      </c>
      <c r="I1446" s="124">
        <v>0.11162539842150387</v>
      </c>
      <c r="J1446" s="124">
        <v>0.95788403614595286</v>
      </c>
      <c r="K1446" s="54">
        <v>0.64473001759747817</v>
      </c>
      <c r="M1446" s="47">
        <v>444</v>
      </c>
      <c r="N1446" s="124" cm="1">
        <f t="array" ref="N1446:W1446">(TRANSPOSE(MMULT(幕後結果!$AB$37:$AK$46, TRANSPOSE(N445:W445))))</f>
        <v>2.0537228981633771</v>
      </c>
      <c r="O1446" s="124">
        <v>2.581088285515714</v>
      </c>
      <c r="P1446" s="124">
        <v>1.4142884016418182</v>
      </c>
      <c r="Q1446" s="124">
        <v>-8.3807425777977729E-2</v>
      </c>
      <c r="R1446" s="124">
        <v>-1.0030593857369328</v>
      </c>
      <c r="S1446" s="124">
        <v>1.2091591849733136</v>
      </c>
      <c r="T1446" s="124">
        <v>-1.6552723224688795</v>
      </c>
      <c r="U1446" s="124">
        <v>-0.62430131436807124</v>
      </c>
      <c r="V1446" s="124">
        <v>-0.15222112113794306</v>
      </c>
      <c r="W1446" s="46">
        <v>0.93894364375785599</v>
      </c>
    </row>
    <row r="1447" spans="1:23" ht="19">
      <c r="A1447" s="91">
        <v>445</v>
      </c>
      <c r="B1447" s="124">
        <v>0.82757094278243803</v>
      </c>
      <c r="C1447" s="124">
        <v>0.56811090069603543</v>
      </c>
      <c r="D1447" s="124">
        <v>0.77223567596467446</v>
      </c>
      <c r="E1447" s="124">
        <v>0.90569904148983138</v>
      </c>
      <c r="F1447" s="124">
        <v>0.50293480126580503</v>
      </c>
      <c r="G1447" s="124">
        <v>0.15626091441180878</v>
      </c>
      <c r="H1447" s="124">
        <v>0.63364220873766164</v>
      </c>
      <c r="I1447" s="124">
        <v>0.80301299977149854</v>
      </c>
      <c r="J1447" s="124">
        <v>0.17609459557273377</v>
      </c>
      <c r="K1447" s="54">
        <v>0.25337875100105678</v>
      </c>
      <c r="M1447" s="47">
        <v>445</v>
      </c>
      <c r="N1447" s="124" cm="1">
        <f t="array" ref="N1447:W1447">(TRANSPOSE(MMULT(幕後結果!$AB$37:$AK$46, TRANSPOSE(N446:W446))))</f>
        <v>-1.0810997464544989</v>
      </c>
      <c r="O1447" s="124">
        <v>-1.316848502580934</v>
      </c>
      <c r="P1447" s="124">
        <v>-1.6366988594840253</v>
      </c>
      <c r="Q1447" s="124">
        <v>-1.1416905490172613</v>
      </c>
      <c r="R1447" s="124">
        <v>-0.30057597382677187</v>
      </c>
      <c r="S1447" s="124">
        <v>-1.3258623297233096</v>
      </c>
      <c r="T1447" s="124">
        <v>-1.6681960833363687</v>
      </c>
      <c r="U1447" s="124">
        <v>-0.40228011287577364</v>
      </c>
      <c r="V1447" s="124">
        <v>-1.2410196379948093</v>
      </c>
      <c r="W1447" s="46">
        <v>-1.2945151687594916</v>
      </c>
    </row>
    <row r="1448" spans="1:23" ht="19">
      <c r="A1448" s="91">
        <v>446</v>
      </c>
      <c r="B1448" s="124">
        <v>0.1805557166646703</v>
      </c>
      <c r="C1448" s="124">
        <v>0.50066938509435799</v>
      </c>
      <c r="D1448" s="124">
        <v>0.90290214427020277</v>
      </c>
      <c r="E1448" s="124">
        <v>0.17362692608998098</v>
      </c>
      <c r="F1448" s="124">
        <v>0.12873777745393822</v>
      </c>
      <c r="G1448" s="124">
        <v>0.44395936927536828</v>
      </c>
      <c r="H1448" s="124">
        <v>0.52504342703763252</v>
      </c>
      <c r="I1448" s="124">
        <v>0.14046240504816043</v>
      </c>
      <c r="J1448" s="124">
        <v>0.42645964096236399</v>
      </c>
      <c r="K1448" s="54">
        <v>0.87074006368577539</v>
      </c>
      <c r="M1448" s="47">
        <v>446</v>
      </c>
      <c r="N1448" s="124" cm="1">
        <f t="array" ref="N1448:W1448">(TRANSPOSE(MMULT(幕後結果!$AB$37:$AK$46, TRANSPOSE(N447:W447))))</f>
        <v>0.20657165276919384</v>
      </c>
      <c r="O1448" s="124">
        <v>-0.7632364384029614</v>
      </c>
      <c r="P1448" s="124">
        <v>-0.85217241297694313</v>
      </c>
      <c r="Q1448" s="124">
        <v>-1.3938859813586719</v>
      </c>
      <c r="R1448" s="124">
        <v>-1.2664615419116279</v>
      </c>
      <c r="S1448" s="124">
        <v>-0.67156604778060869</v>
      </c>
      <c r="T1448" s="124">
        <v>4.6896847353822296E-2</v>
      </c>
      <c r="U1448" s="124">
        <v>-1.9573252213388772</v>
      </c>
      <c r="V1448" s="124">
        <v>0.58507865772430612</v>
      </c>
      <c r="W1448" s="46">
        <v>-0.91384419868825539</v>
      </c>
    </row>
    <row r="1449" spans="1:23" ht="19">
      <c r="A1449" s="91">
        <v>447</v>
      </c>
      <c r="B1449" s="124">
        <v>0.17781757066470694</v>
      </c>
      <c r="C1449" s="124">
        <v>0.1270039790083366</v>
      </c>
      <c r="D1449" s="124">
        <v>0.14860912127513304</v>
      </c>
      <c r="E1449" s="124">
        <v>0.21352867174693535</v>
      </c>
      <c r="F1449" s="124">
        <v>6.1893412515599655E-2</v>
      </c>
      <c r="G1449" s="124">
        <v>0.24822051731269168</v>
      </c>
      <c r="H1449" s="124">
        <v>0.3243981977753041</v>
      </c>
      <c r="I1449" s="124">
        <v>0.28445334571909942</v>
      </c>
      <c r="J1449" s="124">
        <v>0.97285557602798556</v>
      </c>
      <c r="K1449" s="54">
        <v>0.37636861106049113</v>
      </c>
      <c r="M1449" s="47">
        <v>447</v>
      </c>
      <c r="N1449" s="124" cm="1">
        <f t="array" ref="N1449:W1449">(TRANSPOSE(MMULT(幕後結果!$AB$37:$AK$46, TRANSPOSE(N448:W448))))</f>
        <v>0.8820647074306377</v>
      </c>
      <c r="O1449" s="124">
        <v>0.28664431351816194</v>
      </c>
      <c r="P1449" s="124">
        <v>-0.57262006839804491</v>
      </c>
      <c r="Q1449" s="124">
        <v>0.79030103824252307</v>
      </c>
      <c r="R1449" s="124">
        <v>-1.5097039352892399</v>
      </c>
      <c r="S1449" s="124">
        <v>0.49203415599584849</v>
      </c>
      <c r="T1449" s="124">
        <v>-0.83015405997608638</v>
      </c>
      <c r="U1449" s="124">
        <v>0.91109915158768129</v>
      </c>
      <c r="V1449" s="124">
        <v>0.26778227012925993</v>
      </c>
      <c r="W1449" s="46">
        <v>-8.9091248616703395E-2</v>
      </c>
    </row>
    <row r="1450" spans="1:23" ht="19">
      <c r="A1450" s="91">
        <v>448</v>
      </c>
      <c r="B1450" s="124">
        <v>0.54112996338207808</v>
      </c>
      <c r="C1450" s="124">
        <v>8.7690611603299606E-2</v>
      </c>
      <c r="D1450" s="124">
        <v>0.51369812653813196</v>
      </c>
      <c r="E1450" s="124">
        <v>0.94624966555794643</v>
      </c>
      <c r="F1450" s="124">
        <v>0.48384660382641886</v>
      </c>
      <c r="G1450" s="124">
        <v>2.8326083526581725E-2</v>
      </c>
      <c r="H1450" s="124">
        <v>0.39637365568426963</v>
      </c>
      <c r="I1450" s="124">
        <v>0.353327279864462</v>
      </c>
      <c r="J1450" s="124">
        <v>0.27217344274215072</v>
      </c>
      <c r="K1450" s="54">
        <v>0.13539922548383565</v>
      </c>
      <c r="M1450" s="47">
        <v>448</v>
      </c>
      <c r="N1450" s="124" cm="1">
        <f t="array" ref="N1450:W1450">(TRANSPOSE(MMULT(幕後結果!$AB$37:$AK$46, TRANSPOSE(N449:W449))))</f>
        <v>-0.63003108097855254</v>
      </c>
      <c r="O1450" s="124">
        <v>-0.44537932146962234</v>
      </c>
      <c r="P1450" s="124">
        <v>0.5891744121341107</v>
      </c>
      <c r="Q1450" s="124">
        <v>1.0875617547488321</v>
      </c>
      <c r="R1450" s="124">
        <v>0.61205258484997627</v>
      </c>
      <c r="S1450" s="124">
        <v>3.5974591838700443E-2</v>
      </c>
      <c r="T1450" s="124">
        <v>-1.3201151693729507</v>
      </c>
      <c r="U1450" s="124">
        <v>2.621465710228732E-2</v>
      </c>
      <c r="V1450" s="124">
        <v>-0.57336850119580973</v>
      </c>
      <c r="W1450" s="46">
        <v>0.51764507131868909</v>
      </c>
    </row>
    <row r="1451" spans="1:23" ht="19">
      <c r="A1451" s="91">
        <v>449</v>
      </c>
      <c r="B1451" s="124">
        <v>0.59897365505605316</v>
      </c>
      <c r="C1451" s="124">
        <v>0.84197281861062234</v>
      </c>
      <c r="D1451" s="124">
        <v>0.30424972081430735</v>
      </c>
      <c r="E1451" s="124">
        <v>0.73999940429382494</v>
      </c>
      <c r="F1451" s="124">
        <v>0.37768928136737667</v>
      </c>
      <c r="G1451" s="124">
        <v>5.9130411851105569E-2</v>
      </c>
      <c r="H1451" s="124">
        <v>0.48897126304004113</v>
      </c>
      <c r="I1451" s="124">
        <v>0.99997572082878849</v>
      </c>
      <c r="J1451" s="124">
        <v>0.64543797113547807</v>
      </c>
      <c r="K1451" s="54">
        <v>0.65406628752629348</v>
      </c>
      <c r="M1451" s="47">
        <v>449</v>
      </c>
      <c r="N1451" s="124" cm="1">
        <f t="array" ref="N1451:W1451">(TRANSPOSE(MMULT(幕後結果!$AB$37:$AK$46, TRANSPOSE(N450:W450))))</f>
        <v>-1.08231170782602</v>
      </c>
      <c r="O1451" s="124">
        <v>0.63264927068819876</v>
      </c>
      <c r="P1451" s="124">
        <v>-0.91681787863603925</v>
      </c>
      <c r="Q1451" s="124">
        <v>-0.89838976023349337</v>
      </c>
      <c r="R1451" s="124">
        <v>-0.41072964427867531</v>
      </c>
      <c r="S1451" s="124">
        <v>-0.20270020279176942</v>
      </c>
      <c r="T1451" s="124">
        <v>-0.70735267365700838</v>
      </c>
      <c r="U1451" s="124">
        <v>-1.3179457062157782</v>
      </c>
      <c r="V1451" s="124">
        <v>-1.6141166036535282</v>
      </c>
      <c r="W1451" s="46">
        <v>1.3903403886557086E-3</v>
      </c>
    </row>
    <row r="1452" spans="1:23" ht="19">
      <c r="A1452" s="91">
        <v>450</v>
      </c>
      <c r="B1452" s="124">
        <v>0.32771919760481238</v>
      </c>
      <c r="C1452" s="124">
        <v>0.99419416237461999</v>
      </c>
      <c r="D1452" s="124">
        <v>1.0623394923081619E-3</v>
      </c>
      <c r="E1452" s="124">
        <v>0.68437426429397163</v>
      </c>
      <c r="F1452" s="124">
        <v>0.94567549800174477</v>
      </c>
      <c r="G1452" s="124">
        <v>0.68872701203693243</v>
      </c>
      <c r="H1452" s="124">
        <v>0.77177542751631933</v>
      </c>
      <c r="I1452" s="124">
        <v>8.7201363425320588E-2</v>
      </c>
      <c r="J1452" s="124">
        <v>0.29323955157209292</v>
      </c>
      <c r="K1452" s="54">
        <v>0.46058030326093014</v>
      </c>
      <c r="M1452" s="47">
        <v>450</v>
      </c>
      <c r="N1452" s="124" cm="1">
        <f t="array" ref="N1452:W1452">(TRANSPOSE(MMULT(幕後結果!$AB$37:$AK$46, TRANSPOSE(N451:W451))))</f>
        <v>0.5116495663425259</v>
      </c>
      <c r="O1452" s="124">
        <v>0.37627643842986436</v>
      </c>
      <c r="P1452" s="124">
        <v>-0.17955717848127156</v>
      </c>
      <c r="Q1452" s="124">
        <v>0.68022330549529042</v>
      </c>
      <c r="R1452" s="124">
        <v>-1.0532235905069074</v>
      </c>
      <c r="S1452" s="124">
        <v>-1.2231780679533035</v>
      </c>
      <c r="T1452" s="124">
        <v>0.2779537907342659</v>
      </c>
      <c r="U1452" s="124">
        <v>0.55961724988797135</v>
      </c>
      <c r="V1452" s="124">
        <v>1.0018834869335311</v>
      </c>
      <c r="W1452" s="46">
        <v>-7.5556648095645093E-2</v>
      </c>
    </row>
    <row r="1453" spans="1:23" ht="19">
      <c r="A1453" s="91">
        <v>451</v>
      </c>
      <c r="B1453" s="124">
        <v>0.24683739067439103</v>
      </c>
      <c r="C1453" s="124">
        <v>0.30462777319659384</v>
      </c>
      <c r="D1453" s="124">
        <v>0.68177892230900206</v>
      </c>
      <c r="E1453" s="124">
        <v>0.22723614457561503</v>
      </c>
      <c r="F1453" s="124">
        <v>0.85252271031524751</v>
      </c>
      <c r="G1453" s="124">
        <v>0.64478404114020615</v>
      </c>
      <c r="H1453" s="124">
        <v>0.20422909922925303</v>
      </c>
      <c r="I1453" s="124">
        <v>0.3637558808077288</v>
      </c>
      <c r="J1453" s="124">
        <v>0.93887998106080572</v>
      </c>
      <c r="K1453" s="54">
        <v>0.29768985144069471</v>
      </c>
      <c r="M1453" s="47">
        <v>451</v>
      </c>
      <c r="N1453" s="124" cm="1">
        <f t="array" ref="N1453:W1453">(TRANSPOSE(MMULT(幕後結果!$AB$37:$AK$46, TRANSPOSE(N452:W452))))</f>
        <v>2.4906598458860958</v>
      </c>
      <c r="O1453" s="124">
        <v>0.9739236235201516</v>
      </c>
      <c r="P1453" s="124">
        <v>0.55815799040142056</v>
      </c>
      <c r="Q1453" s="124">
        <v>-0.56769753641730425</v>
      </c>
      <c r="R1453" s="124">
        <v>-1.6209130365622153</v>
      </c>
      <c r="S1453" s="124">
        <v>0.82059965904985521</v>
      </c>
      <c r="T1453" s="124">
        <v>0.34616344881367211</v>
      </c>
      <c r="U1453" s="124">
        <v>1.5681630918891902</v>
      </c>
      <c r="V1453" s="124">
        <v>0.27875981411818773</v>
      </c>
      <c r="W1453" s="46">
        <v>1.961478618076852</v>
      </c>
    </row>
    <row r="1454" spans="1:23" ht="19">
      <c r="A1454" s="91">
        <v>452</v>
      </c>
      <c r="B1454" s="124">
        <v>0.28325881152442589</v>
      </c>
      <c r="C1454" s="124">
        <v>0.90795020774002611</v>
      </c>
      <c r="D1454" s="124">
        <v>0.13176246941508851</v>
      </c>
      <c r="E1454" s="124">
        <v>0.53223953345242969</v>
      </c>
      <c r="F1454" s="124">
        <v>0.81473180551355862</v>
      </c>
      <c r="G1454" s="124">
        <v>0.89724808827860314</v>
      </c>
      <c r="H1454" s="124">
        <v>0.91231448758046918</v>
      </c>
      <c r="I1454" s="124">
        <v>0.40074305931842202</v>
      </c>
      <c r="J1454" s="124">
        <v>0.30327563229443122</v>
      </c>
      <c r="K1454" s="54">
        <v>7.4828194820428795E-3</v>
      </c>
      <c r="M1454" s="47">
        <v>452</v>
      </c>
      <c r="N1454" s="124" cm="1">
        <f t="array" ref="N1454:W1454">(TRANSPOSE(MMULT(幕後結果!$AB$37:$AK$46, TRANSPOSE(N453:W453))))</f>
        <v>0.56953912022692244</v>
      </c>
      <c r="O1454" s="124">
        <v>0.43257790029419363</v>
      </c>
      <c r="P1454" s="124">
        <v>-0.38604631736895889</v>
      </c>
      <c r="Q1454" s="124">
        <v>-0.28290399524631926</v>
      </c>
      <c r="R1454" s="124">
        <v>-0.1621885050752217</v>
      </c>
      <c r="S1454" s="124">
        <v>1.0842062047142651</v>
      </c>
      <c r="T1454" s="124">
        <v>0.53136021228108532</v>
      </c>
      <c r="U1454" s="124">
        <v>-0.41370704728939039</v>
      </c>
      <c r="V1454" s="124">
        <v>0.58188247027535245</v>
      </c>
      <c r="W1454" s="46">
        <v>-0.31205576512905364</v>
      </c>
    </row>
    <row r="1455" spans="1:23" ht="19">
      <c r="A1455" s="91">
        <v>453</v>
      </c>
      <c r="B1455" s="124">
        <v>0.58225644172932367</v>
      </c>
      <c r="C1455" s="124">
        <v>5.4350632383641795E-3</v>
      </c>
      <c r="D1455" s="124">
        <v>0.49165435951824055</v>
      </c>
      <c r="E1455" s="124">
        <v>0.59708175299528388</v>
      </c>
      <c r="F1455" s="124">
        <v>0.76853998904740606</v>
      </c>
      <c r="G1455" s="124">
        <v>0.85941553133335313</v>
      </c>
      <c r="H1455" s="124">
        <v>6.5522984258431949E-2</v>
      </c>
      <c r="I1455" s="124">
        <v>0.5318535537530289</v>
      </c>
      <c r="J1455" s="124">
        <v>0.85731549213589764</v>
      </c>
      <c r="K1455" s="54">
        <v>0.29038593242250221</v>
      </c>
      <c r="M1455" s="47">
        <v>453</v>
      </c>
      <c r="N1455" s="124" cm="1">
        <f t="array" ref="N1455:W1455">(TRANSPOSE(MMULT(幕後結果!$AB$37:$AK$46, TRANSPOSE(N454:W454))))</f>
        <v>0.56093560478609328</v>
      </c>
      <c r="O1455" s="124">
        <v>0.92492818894255946</v>
      </c>
      <c r="P1455" s="124">
        <v>0.15767185119851138</v>
      </c>
      <c r="Q1455" s="124">
        <v>2.1389038268743081</v>
      </c>
      <c r="R1455" s="124">
        <v>-0.61710665981474</v>
      </c>
      <c r="S1455" s="124">
        <v>1.2098337132923254</v>
      </c>
      <c r="T1455" s="124">
        <v>-1.5215888118139111</v>
      </c>
      <c r="U1455" s="124">
        <v>0.5059934518872754</v>
      </c>
      <c r="V1455" s="124">
        <v>1.3688958870644854</v>
      </c>
      <c r="W1455" s="46">
        <v>1.6107086023214092</v>
      </c>
    </row>
    <row r="1456" spans="1:23" ht="19">
      <c r="A1456" s="91">
        <v>454</v>
      </c>
      <c r="B1456" s="124">
        <v>0.46512943965635367</v>
      </c>
      <c r="C1456" s="124">
        <v>4.585064259749605E-2</v>
      </c>
      <c r="D1456" s="124">
        <v>0.39544356121589486</v>
      </c>
      <c r="E1456" s="124">
        <v>1.9244955218158166E-2</v>
      </c>
      <c r="F1456" s="124">
        <v>0.80612762397389126</v>
      </c>
      <c r="G1456" s="124">
        <v>0.22631689625196816</v>
      </c>
      <c r="H1456" s="124">
        <v>0.4962392470302639</v>
      </c>
      <c r="I1456" s="124">
        <v>2.4452708099939269E-2</v>
      </c>
      <c r="J1456" s="124">
        <v>0.11494695105610253</v>
      </c>
      <c r="K1456" s="54">
        <v>0.11134742463168612</v>
      </c>
      <c r="M1456" s="47">
        <v>454</v>
      </c>
      <c r="N1456" s="124" cm="1">
        <f t="array" ref="N1456:W1456">(TRANSPOSE(MMULT(幕後結果!$AB$37:$AK$46, TRANSPOSE(N455:W455))))</f>
        <v>-0.23253716555494511</v>
      </c>
      <c r="O1456" s="124">
        <v>-0.27033528259454292</v>
      </c>
      <c r="P1456" s="124">
        <v>0.80615842460701392</v>
      </c>
      <c r="Q1456" s="124">
        <v>-0.94031304184611397</v>
      </c>
      <c r="R1456" s="124">
        <v>-2.8265323421212671</v>
      </c>
      <c r="S1456" s="124">
        <v>-0.87149159355008088</v>
      </c>
      <c r="T1456" s="124">
        <v>-1.1287761240742671</v>
      </c>
      <c r="U1456" s="124">
        <v>-0.16706082856953652</v>
      </c>
      <c r="V1456" s="124">
        <v>1.9251149569867985</v>
      </c>
      <c r="W1456" s="46">
        <v>0.32009469593722262</v>
      </c>
    </row>
    <row r="1457" spans="1:23" ht="19">
      <c r="A1457" s="91">
        <v>455</v>
      </c>
      <c r="B1457" s="124">
        <v>0.28374608889682329</v>
      </c>
      <c r="C1457" s="124">
        <v>0.78426816445643688</v>
      </c>
      <c r="D1457" s="124">
        <v>0.16195554256811895</v>
      </c>
      <c r="E1457" s="124">
        <v>0.20700420253950003</v>
      </c>
      <c r="F1457" s="124">
        <v>0.34987278473652483</v>
      </c>
      <c r="G1457" s="124">
        <v>0.79902979238506422</v>
      </c>
      <c r="H1457" s="124">
        <v>0.92574153473961585</v>
      </c>
      <c r="I1457" s="124">
        <v>0.27141640123432098</v>
      </c>
      <c r="J1457" s="124">
        <v>0.51740920177487881</v>
      </c>
      <c r="K1457" s="54">
        <v>0.14370757797480871</v>
      </c>
      <c r="M1457" s="47">
        <v>455</v>
      </c>
      <c r="N1457" s="124" cm="1">
        <f t="array" ref="N1457:W1457">(TRANSPOSE(MMULT(幕後結果!$AB$37:$AK$46, TRANSPOSE(N456:W456))))</f>
        <v>-0.2884855773486753</v>
      </c>
      <c r="O1457" s="124">
        <v>-2.707445604554453</v>
      </c>
      <c r="P1457" s="124">
        <v>-0.85899621033730966</v>
      </c>
      <c r="Q1457" s="124">
        <v>-0.44252166882651517</v>
      </c>
      <c r="R1457" s="124">
        <v>-1.6128390038434133</v>
      </c>
      <c r="S1457" s="124">
        <v>-2.0440035726911114</v>
      </c>
      <c r="T1457" s="124">
        <v>-5.6374349224693143E-2</v>
      </c>
      <c r="U1457" s="124">
        <v>1.2640127124693494</v>
      </c>
      <c r="V1457" s="124">
        <v>-0.99782738190946973</v>
      </c>
      <c r="W1457" s="46">
        <v>-0.12087882758757584</v>
      </c>
    </row>
    <row r="1458" spans="1:23" ht="19">
      <c r="A1458" s="91">
        <v>456</v>
      </c>
      <c r="B1458" s="124">
        <v>0.15848305659064543</v>
      </c>
      <c r="C1458" s="124">
        <v>0.69017302673031655</v>
      </c>
      <c r="D1458" s="124">
        <v>0.52115484502916765</v>
      </c>
      <c r="E1458" s="124">
        <v>0.42287164670698507</v>
      </c>
      <c r="F1458" s="124">
        <v>0.75698689743107095</v>
      </c>
      <c r="G1458" s="124">
        <v>0.11536546241286372</v>
      </c>
      <c r="H1458" s="124">
        <v>0.96346454977643448</v>
      </c>
      <c r="I1458" s="124">
        <v>0.72796587016523806</v>
      </c>
      <c r="J1458" s="124">
        <v>0.94270944913595422</v>
      </c>
      <c r="K1458" s="54">
        <v>0.10319403583541331</v>
      </c>
      <c r="M1458" s="47">
        <v>456</v>
      </c>
      <c r="N1458" s="124" cm="1">
        <f t="array" ref="N1458:W1458">(TRANSPOSE(MMULT(幕後結果!$AB$37:$AK$46, TRANSPOSE(N457:W457))))</f>
        <v>1.0779799452014562</v>
      </c>
      <c r="O1458" s="124">
        <v>0.40193562686129597</v>
      </c>
      <c r="P1458" s="124">
        <v>0.97721531441775533</v>
      </c>
      <c r="Q1458" s="124">
        <v>1.772868407286547</v>
      </c>
      <c r="R1458" s="124">
        <v>1.6897922215204413</v>
      </c>
      <c r="S1458" s="124">
        <v>1.3972801031978388</v>
      </c>
      <c r="T1458" s="124">
        <v>-0.22776976433469798</v>
      </c>
      <c r="U1458" s="124">
        <v>0.90912167645725694</v>
      </c>
      <c r="V1458" s="124">
        <v>1.8703056502320721</v>
      </c>
      <c r="W1458" s="46">
        <v>2.0908190936516493</v>
      </c>
    </row>
    <row r="1459" spans="1:23" ht="19">
      <c r="A1459" s="91">
        <v>457</v>
      </c>
      <c r="B1459" s="124">
        <v>0.65367968313288993</v>
      </c>
      <c r="C1459" s="124">
        <v>0.94181638172667959</v>
      </c>
      <c r="D1459" s="124">
        <v>0.84844826117678185</v>
      </c>
      <c r="E1459" s="124">
        <v>0.98235021692621127</v>
      </c>
      <c r="F1459" s="124">
        <v>0.87607704412216547</v>
      </c>
      <c r="G1459" s="124">
        <v>0.33513264766199979</v>
      </c>
      <c r="H1459" s="124">
        <v>0.89915550841279024</v>
      </c>
      <c r="I1459" s="124">
        <v>0.43140646743024691</v>
      </c>
      <c r="J1459" s="124">
        <v>0.24784257357939121</v>
      </c>
      <c r="K1459" s="54">
        <v>0.39646504526521453</v>
      </c>
      <c r="M1459" s="47">
        <v>457</v>
      </c>
      <c r="N1459" s="124" cm="1">
        <f t="array" ref="N1459:W1459">(TRANSPOSE(MMULT(幕後結果!$AB$37:$AK$46, TRANSPOSE(N458:W458))))</f>
        <v>-1.2695835970760565</v>
      </c>
      <c r="O1459" s="124">
        <v>-0.59704718836256698</v>
      </c>
      <c r="P1459" s="124">
        <v>1.5940892738206125</v>
      </c>
      <c r="Q1459" s="124">
        <v>0.10845614625359601</v>
      </c>
      <c r="R1459" s="124">
        <v>0.24250485697408922</v>
      </c>
      <c r="S1459" s="124">
        <v>-1.5543124955572925</v>
      </c>
      <c r="T1459" s="124">
        <v>-2.3204905348821394</v>
      </c>
      <c r="U1459" s="124">
        <v>0.42769849280011507</v>
      </c>
      <c r="V1459" s="124">
        <v>-0.52685776755353919</v>
      </c>
      <c r="W1459" s="46">
        <v>-0.9239533589694513</v>
      </c>
    </row>
    <row r="1460" spans="1:23" ht="19">
      <c r="A1460" s="91">
        <v>458</v>
      </c>
      <c r="B1460" s="124">
        <v>0.43430346306582623</v>
      </c>
      <c r="C1460" s="124">
        <v>0.33440792012510157</v>
      </c>
      <c r="D1460" s="124">
        <v>0.28896378526363931</v>
      </c>
      <c r="E1460" s="124">
        <v>1.8808054493199666E-2</v>
      </c>
      <c r="F1460" s="124">
        <v>0.32323648877822375</v>
      </c>
      <c r="G1460" s="124">
        <v>0.50832511607938646</v>
      </c>
      <c r="H1460" s="124">
        <v>0.26689491983669367</v>
      </c>
      <c r="I1460" s="124">
        <v>0.68042675466937808</v>
      </c>
      <c r="J1460" s="124">
        <v>3.4829166875353312E-2</v>
      </c>
      <c r="K1460" s="54">
        <v>0.64726072014478597</v>
      </c>
      <c r="M1460" s="47">
        <v>458</v>
      </c>
      <c r="N1460" s="124" cm="1">
        <f t="array" ref="N1460:W1460">(TRANSPOSE(MMULT(幕後結果!$AB$37:$AK$46, TRANSPOSE(N459:W459))))</f>
        <v>1.088231575477872</v>
      </c>
      <c r="O1460" s="124">
        <v>-7.2331827781811978E-2</v>
      </c>
      <c r="P1460" s="124">
        <v>-0.56848000459884984</v>
      </c>
      <c r="Q1460" s="124">
        <v>-2.5236779677985286</v>
      </c>
      <c r="R1460" s="124">
        <v>-0.21357713117350119</v>
      </c>
      <c r="S1460" s="124">
        <v>8.6370397374300856E-2</v>
      </c>
      <c r="T1460" s="124">
        <v>0.54262182524220937</v>
      </c>
      <c r="U1460" s="124">
        <v>1.6729143882317696</v>
      </c>
      <c r="V1460" s="124">
        <v>1.0085332251020718</v>
      </c>
      <c r="W1460" s="46">
        <v>-0.5440798887770083</v>
      </c>
    </row>
    <row r="1461" spans="1:23" ht="19">
      <c r="A1461" s="91">
        <v>459</v>
      </c>
      <c r="B1461" s="124">
        <v>0.4877890032076253</v>
      </c>
      <c r="C1461" s="124">
        <v>0.79537025747553747</v>
      </c>
      <c r="D1461" s="124">
        <v>0.19382917037254388</v>
      </c>
      <c r="E1461" s="124">
        <v>7.0147562950279685E-2</v>
      </c>
      <c r="F1461" s="124">
        <v>0.56085748442496386</v>
      </c>
      <c r="G1461" s="124">
        <v>0.52785920724577506</v>
      </c>
      <c r="H1461" s="124">
        <v>0.3361075058252756</v>
      </c>
      <c r="I1461" s="124">
        <v>0.67295949538609112</v>
      </c>
      <c r="J1461" s="124">
        <v>0.71227746161583028</v>
      </c>
      <c r="K1461" s="54">
        <v>0.27352702316227706</v>
      </c>
      <c r="M1461" s="47">
        <v>459</v>
      </c>
      <c r="N1461" s="124" cm="1">
        <f t="array" ref="N1461:W1461">(TRANSPOSE(MMULT(幕後結果!$AB$37:$AK$46, TRANSPOSE(N460:W460))))</f>
        <v>-0.20551431307614904</v>
      </c>
      <c r="O1461" s="124">
        <v>-1.5120126663321796</v>
      </c>
      <c r="P1461" s="124">
        <v>0.15470118592916604</v>
      </c>
      <c r="Q1461" s="124">
        <v>-1.7064575273725069</v>
      </c>
      <c r="R1461" s="124">
        <v>-0.62628199276629659</v>
      </c>
      <c r="S1461" s="124">
        <v>0.7757345968434437</v>
      </c>
      <c r="T1461" s="124">
        <v>0.92939273935497591</v>
      </c>
      <c r="U1461" s="124">
        <v>9.2140784876346096E-2</v>
      </c>
      <c r="V1461" s="124">
        <v>0.62959841506221592</v>
      </c>
      <c r="W1461" s="46">
        <v>-0.62719359342798486</v>
      </c>
    </row>
    <row r="1462" spans="1:23" ht="19">
      <c r="A1462" s="91">
        <v>460</v>
      </c>
      <c r="B1462" s="124">
        <v>0.20578575808634492</v>
      </c>
      <c r="C1462" s="124">
        <v>0.10285935528843093</v>
      </c>
      <c r="D1462" s="124">
        <v>6.9336378410744803E-3</v>
      </c>
      <c r="E1462" s="124">
        <v>0.84770703483783949</v>
      </c>
      <c r="F1462" s="124">
        <v>0.52871028690564881</v>
      </c>
      <c r="G1462" s="124">
        <v>0.57289503829073807</v>
      </c>
      <c r="H1462" s="124">
        <v>0.74852798446111701</v>
      </c>
      <c r="I1462" s="124">
        <v>0.20027649888551435</v>
      </c>
      <c r="J1462" s="124">
        <v>0.75121943911137512</v>
      </c>
      <c r="K1462" s="54">
        <v>0.60126291600031645</v>
      </c>
      <c r="M1462" s="47">
        <v>460</v>
      </c>
      <c r="N1462" s="124" cm="1">
        <f t="array" ref="N1462:W1462">(TRANSPOSE(MMULT(幕後結果!$AB$37:$AK$46, TRANSPOSE(N461:W461))))</f>
        <v>-0.29901866152036061</v>
      </c>
      <c r="O1462" s="124">
        <v>7.8408677053044828E-2</v>
      </c>
      <c r="P1462" s="124">
        <v>0.28309931006772371</v>
      </c>
      <c r="Q1462" s="124">
        <v>-0.70931268170054163</v>
      </c>
      <c r="R1462" s="124">
        <v>0.29265151232802311</v>
      </c>
      <c r="S1462" s="124">
        <v>0.81431119151722808</v>
      </c>
      <c r="T1462" s="124">
        <v>0.60869425800600074</v>
      </c>
      <c r="U1462" s="124">
        <v>2.4643135635614551E-2</v>
      </c>
      <c r="V1462" s="124">
        <v>0.67179418996679718</v>
      </c>
      <c r="W1462" s="46">
        <v>0.39047515834258129</v>
      </c>
    </row>
    <row r="1463" spans="1:23" ht="19">
      <c r="A1463" s="91">
        <v>461</v>
      </c>
      <c r="B1463" s="124">
        <v>0.19837200699088542</v>
      </c>
      <c r="C1463" s="124">
        <v>0.82232688236587492</v>
      </c>
      <c r="D1463" s="124">
        <v>0.93170580951347626</v>
      </c>
      <c r="E1463" s="124">
        <v>5.6578475287008878E-2</v>
      </c>
      <c r="F1463" s="124">
        <v>0.9176935136078419</v>
      </c>
      <c r="G1463" s="124">
        <v>0.95726090964024935</v>
      </c>
      <c r="H1463" s="124">
        <v>0.58674121830573989</v>
      </c>
      <c r="I1463" s="124">
        <v>0.66846862711524557</v>
      </c>
      <c r="J1463" s="124">
        <v>0.88343171920506869</v>
      </c>
      <c r="K1463" s="54">
        <v>0.65837526529491064</v>
      </c>
      <c r="M1463" s="47">
        <v>461</v>
      </c>
      <c r="N1463" s="124" cm="1">
        <f t="array" ref="N1463:W1463">(TRANSPOSE(MMULT(幕後結果!$AB$37:$AK$46, TRANSPOSE(N462:W462))))</f>
        <v>1.4840284858024388</v>
      </c>
      <c r="O1463" s="124">
        <v>0.58150972941213341</v>
      </c>
      <c r="P1463" s="124">
        <v>2.1305054134886912</v>
      </c>
      <c r="Q1463" s="124">
        <v>1.7073080832990697</v>
      </c>
      <c r="R1463" s="124">
        <v>0.26863526603072518</v>
      </c>
      <c r="S1463" s="124">
        <v>2.3493019179621966</v>
      </c>
      <c r="T1463" s="124">
        <v>0.47287137973405657</v>
      </c>
      <c r="U1463" s="124">
        <v>1.5551092993783686</v>
      </c>
      <c r="V1463" s="124">
        <v>-0.10763006157457999</v>
      </c>
      <c r="W1463" s="46">
        <v>1.1282396362460798</v>
      </c>
    </row>
    <row r="1464" spans="1:23" ht="19">
      <c r="A1464" s="91">
        <v>462</v>
      </c>
      <c r="B1464" s="124">
        <v>0.51773117043989236</v>
      </c>
      <c r="C1464" s="124">
        <v>0.43075551899259223</v>
      </c>
      <c r="D1464" s="124">
        <v>0.39092661465753742</v>
      </c>
      <c r="E1464" s="124">
        <v>0.45617874621556398</v>
      </c>
      <c r="F1464" s="124">
        <v>0.24801093109108696</v>
      </c>
      <c r="G1464" s="124">
        <v>0.6374969724384314</v>
      </c>
      <c r="H1464" s="124">
        <v>0.21608011622260914</v>
      </c>
      <c r="I1464" s="124">
        <v>3.8804138969743551E-3</v>
      </c>
      <c r="J1464" s="124">
        <v>0.96933788000016596</v>
      </c>
      <c r="K1464" s="54">
        <v>0.74098388942101012</v>
      </c>
      <c r="M1464" s="47">
        <v>462</v>
      </c>
      <c r="N1464" s="124" cm="1">
        <f t="array" ref="N1464:W1464">(TRANSPOSE(MMULT(幕後結果!$AB$37:$AK$46, TRANSPOSE(N463:W463))))</f>
        <v>0.75083085373576064</v>
      </c>
      <c r="O1464" s="124">
        <v>7.3634187653097163E-2</v>
      </c>
      <c r="P1464" s="124">
        <v>-2.2193163171017738</v>
      </c>
      <c r="Q1464" s="124">
        <v>-0.21865473273663327</v>
      </c>
      <c r="R1464" s="124">
        <v>1.25271162287403</v>
      </c>
      <c r="S1464" s="124">
        <v>1.0160579598613344</v>
      </c>
      <c r="T1464" s="124">
        <v>-0.63024767466599596</v>
      </c>
      <c r="U1464" s="124">
        <v>0.80269745088345001</v>
      </c>
      <c r="V1464" s="124">
        <v>-0.43063326525313717</v>
      </c>
      <c r="W1464" s="46">
        <v>0.88622617154484185</v>
      </c>
    </row>
    <row r="1465" spans="1:23" ht="19">
      <c r="A1465" s="91">
        <v>463</v>
      </c>
      <c r="B1465" s="124">
        <v>0.77324200119569375</v>
      </c>
      <c r="C1465" s="124">
        <v>0.12800349028101787</v>
      </c>
      <c r="D1465" s="124">
        <v>0.28522413406230562</v>
      </c>
      <c r="E1465" s="124">
        <v>0.19391951819691822</v>
      </c>
      <c r="F1465" s="124">
        <v>0.64561594241670206</v>
      </c>
      <c r="G1465" s="124">
        <v>0.56150727324881333</v>
      </c>
      <c r="H1465" s="124">
        <v>3.5971042824350263E-2</v>
      </c>
      <c r="I1465" s="124">
        <v>0.23214480211895538</v>
      </c>
      <c r="J1465" s="124">
        <v>0.70449316217767954</v>
      </c>
      <c r="K1465" s="54">
        <v>0.11495126763037966</v>
      </c>
      <c r="M1465" s="47">
        <v>463</v>
      </c>
      <c r="N1465" s="124" cm="1">
        <f t="array" ref="N1465:W1465">(TRANSPOSE(MMULT(幕後結果!$AB$37:$AK$46, TRANSPOSE(N464:W464))))</f>
        <v>0.52537365674753334</v>
      </c>
      <c r="O1465" s="124">
        <v>-1.0490646305841811</v>
      </c>
      <c r="P1465" s="124">
        <v>-0.92924897632177483</v>
      </c>
      <c r="Q1465" s="124">
        <v>-1.5282550345097599</v>
      </c>
      <c r="R1465" s="124">
        <v>-0.79478984486628579</v>
      </c>
      <c r="S1465" s="124">
        <v>-2.2537457723830361</v>
      </c>
      <c r="T1465" s="124">
        <v>-2.0942643577132989</v>
      </c>
      <c r="U1465" s="124">
        <v>0.14490168108790133</v>
      </c>
      <c r="V1465" s="124">
        <v>-0.42477774834043602</v>
      </c>
      <c r="W1465" s="46">
        <v>-0.86544052133528804</v>
      </c>
    </row>
    <row r="1466" spans="1:23" ht="19">
      <c r="A1466" s="91">
        <v>464</v>
      </c>
      <c r="B1466" s="124">
        <v>0.25167862768585558</v>
      </c>
      <c r="C1466" s="124">
        <v>4.0134546769471591E-2</v>
      </c>
      <c r="D1466" s="124">
        <v>0.67852323772267487</v>
      </c>
      <c r="E1466" s="124">
        <v>0.6234160270932898</v>
      </c>
      <c r="F1466" s="124">
        <v>0.10671078164568493</v>
      </c>
      <c r="G1466" s="124">
        <v>0.93182656591647706</v>
      </c>
      <c r="H1466" s="124">
        <v>0.76689536312425588</v>
      </c>
      <c r="I1466" s="124">
        <v>0.4682369710864922</v>
      </c>
      <c r="J1466" s="124">
        <v>0.4582972708454438</v>
      </c>
      <c r="K1466" s="54">
        <v>0.97529504297940028</v>
      </c>
      <c r="M1466" s="47">
        <v>464</v>
      </c>
      <c r="N1466" s="124" cm="1">
        <f t="array" ref="N1466:W1466">(TRANSPOSE(MMULT(幕後結果!$AB$37:$AK$46, TRANSPOSE(N465:W465))))</f>
        <v>0.23666420819977477</v>
      </c>
      <c r="O1466" s="124">
        <v>-0.40510468446089914</v>
      </c>
      <c r="P1466" s="124">
        <v>-6.8988541564288547E-2</v>
      </c>
      <c r="Q1466" s="124">
        <v>0.59563410032016262</v>
      </c>
      <c r="R1466" s="124">
        <v>0.94790844535734065</v>
      </c>
      <c r="S1466" s="124">
        <v>-6.6016381352922315E-2</v>
      </c>
      <c r="T1466" s="124">
        <v>-0.23509327031210775</v>
      </c>
      <c r="U1466" s="124">
        <v>1.9932695932383184</v>
      </c>
      <c r="V1466" s="124">
        <v>0.49099135445218484</v>
      </c>
      <c r="W1466" s="46">
        <v>1.7313610287107188</v>
      </c>
    </row>
    <row r="1467" spans="1:23" ht="19">
      <c r="A1467" s="91">
        <v>465</v>
      </c>
      <c r="B1467" s="124">
        <v>0.60933483724437432</v>
      </c>
      <c r="C1467" s="124">
        <v>0.66937466693109959</v>
      </c>
      <c r="D1467" s="124">
        <v>0.35252992501563774</v>
      </c>
      <c r="E1467" s="124">
        <v>0.61401323365028171</v>
      </c>
      <c r="F1467" s="124">
        <v>0.30275800043109857</v>
      </c>
      <c r="G1467" s="124">
        <v>0.32628189660865869</v>
      </c>
      <c r="H1467" s="124">
        <v>0.5756646395317937</v>
      </c>
      <c r="I1467" s="124">
        <v>0.93706355093589333</v>
      </c>
      <c r="J1467" s="124">
        <v>0.61514040802157344</v>
      </c>
      <c r="K1467" s="54">
        <v>0.63082211959811807</v>
      </c>
      <c r="M1467" s="47">
        <v>465</v>
      </c>
      <c r="N1467" s="124" cm="1">
        <f t="array" ref="N1467:W1467">(TRANSPOSE(MMULT(幕後結果!$AB$37:$AK$46, TRANSPOSE(N466:W466))))</f>
        <v>-0.48027629581502063</v>
      </c>
      <c r="O1467" s="124">
        <v>-0.83119482982920245</v>
      </c>
      <c r="P1467" s="124">
        <v>-1.0475108926021686</v>
      </c>
      <c r="Q1467" s="124">
        <v>0.23133170609658399</v>
      </c>
      <c r="R1467" s="124">
        <v>-0.43141220787969753</v>
      </c>
      <c r="S1467" s="124">
        <v>-0.81560021681834771</v>
      </c>
      <c r="T1467" s="124">
        <v>-0.30088686931290942</v>
      </c>
      <c r="U1467" s="124">
        <v>-0.93997609347577393</v>
      </c>
      <c r="V1467" s="124">
        <v>-2.2540270624089818</v>
      </c>
      <c r="W1467" s="46">
        <v>0.64419382330547592</v>
      </c>
    </row>
    <row r="1468" spans="1:23" ht="19">
      <c r="A1468" s="91">
        <v>466</v>
      </c>
      <c r="B1468" s="124">
        <v>0.37994615926385644</v>
      </c>
      <c r="C1468" s="124">
        <v>0.7767490097400449</v>
      </c>
      <c r="D1468" s="124">
        <v>0.94574547273851217</v>
      </c>
      <c r="E1468" s="124">
        <v>0.86397127076667202</v>
      </c>
      <c r="F1468" s="124">
        <v>0.83681895494416847</v>
      </c>
      <c r="G1468" s="124">
        <v>0.31046112893415923</v>
      </c>
      <c r="H1468" s="124">
        <v>0.73303956765746392</v>
      </c>
      <c r="I1468" s="124">
        <v>1.2366859181873746E-3</v>
      </c>
      <c r="J1468" s="124">
        <v>0.29004219714034041</v>
      </c>
      <c r="K1468" s="54">
        <v>0.74390867805646543</v>
      </c>
      <c r="M1468" s="47">
        <v>466</v>
      </c>
      <c r="N1468" s="124" cm="1">
        <f t="array" ref="N1468:W1468">(TRANSPOSE(MMULT(幕後結果!$AB$37:$AK$46, TRANSPOSE(N467:W467))))</f>
        <v>2.1783923597302284</v>
      </c>
      <c r="O1468" s="124">
        <v>-0.33480484362917651</v>
      </c>
      <c r="P1468" s="124">
        <v>0.81487752142689718</v>
      </c>
      <c r="Q1468" s="124">
        <v>-0.89117189411834685</v>
      </c>
      <c r="R1468" s="124">
        <v>-0.45961488998257083</v>
      </c>
      <c r="S1468" s="124">
        <v>-1.5349104137069411</v>
      </c>
      <c r="T1468" s="124">
        <v>2.1636492746268026</v>
      </c>
      <c r="U1468" s="124">
        <v>-0.6387961147342085</v>
      </c>
      <c r="V1468" s="124">
        <v>0.35250941190619567</v>
      </c>
      <c r="W1468" s="46">
        <v>0.74020568895729688</v>
      </c>
    </row>
    <row r="1469" spans="1:23" ht="19">
      <c r="A1469" s="91">
        <v>467</v>
      </c>
      <c r="B1469" s="124">
        <v>0.9365432720748943</v>
      </c>
      <c r="C1469" s="124">
        <v>0.27824642834417812</v>
      </c>
      <c r="D1469" s="124">
        <v>0.64480846286976878</v>
      </c>
      <c r="E1469" s="124">
        <v>0.44335181252043809</v>
      </c>
      <c r="F1469" s="124">
        <v>0.91972048467647927</v>
      </c>
      <c r="G1469" s="124">
        <v>0.36129091834724858</v>
      </c>
      <c r="H1469" s="124">
        <v>0.66493447923782045</v>
      </c>
      <c r="I1469" s="124">
        <v>0.14905789914520362</v>
      </c>
      <c r="J1469" s="124">
        <v>0.87651006087464456</v>
      </c>
      <c r="K1469" s="54">
        <v>0.15645388101335334</v>
      </c>
      <c r="M1469" s="47">
        <v>467</v>
      </c>
      <c r="N1469" s="124" cm="1">
        <f t="array" ref="N1469:W1469">(TRANSPOSE(MMULT(幕後結果!$AB$37:$AK$46, TRANSPOSE(N468:W468))))</f>
        <v>7.0719149212171688E-3</v>
      </c>
      <c r="O1469" s="124">
        <v>-0.30785106204047258</v>
      </c>
      <c r="P1469" s="124">
        <v>-0.24765368481232725</v>
      </c>
      <c r="Q1469" s="124">
        <v>0.42689851956307151</v>
      </c>
      <c r="R1469" s="124">
        <v>-0.16126828277815947</v>
      </c>
      <c r="S1469" s="124">
        <v>1.7635578476070259</v>
      </c>
      <c r="T1469" s="124">
        <v>-1.0589198995007663</v>
      </c>
      <c r="U1469" s="124">
        <v>-1.1568807883514092</v>
      </c>
      <c r="V1469" s="124">
        <v>-0.79423634190034864</v>
      </c>
      <c r="W1469" s="46">
        <v>-6.5555169668539137E-2</v>
      </c>
    </row>
    <row r="1470" spans="1:23" ht="19">
      <c r="A1470" s="91">
        <v>468</v>
      </c>
      <c r="B1470" s="124">
        <v>0.57868981632678773</v>
      </c>
      <c r="C1470" s="124">
        <v>0.91653345630371619</v>
      </c>
      <c r="D1470" s="124">
        <v>0.96010644521697386</v>
      </c>
      <c r="E1470" s="124">
        <v>0.75392016993299649</v>
      </c>
      <c r="F1470" s="124">
        <v>0.41265432333795804</v>
      </c>
      <c r="G1470" s="124">
        <v>0.33256440948772936</v>
      </c>
      <c r="H1470" s="124">
        <v>0.47334193458655394</v>
      </c>
      <c r="I1470" s="124">
        <v>0.84898990990544099</v>
      </c>
      <c r="J1470" s="124">
        <v>0.10629087246553981</v>
      </c>
      <c r="K1470" s="54">
        <v>0.92738462075400174</v>
      </c>
      <c r="M1470" s="47">
        <v>468</v>
      </c>
      <c r="N1470" s="124" cm="1">
        <f t="array" ref="N1470:W1470">(TRANSPOSE(MMULT(幕後結果!$AB$37:$AK$46, TRANSPOSE(N469:W469))))</f>
        <v>0.40653041639844623</v>
      </c>
      <c r="O1470" s="124">
        <v>0.3422140589783158</v>
      </c>
      <c r="P1470" s="124">
        <v>-0.56903282401051969</v>
      </c>
      <c r="Q1470" s="124">
        <v>0.51069982452488372</v>
      </c>
      <c r="R1470" s="124">
        <v>-0.23938603341797399</v>
      </c>
      <c r="S1470" s="124">
        <v>2.14500387587514E-2</v>
      </c>
      <c r="T1470" s="124">
        <v>0.18612742375945407</v>
      </c>
      <c r="U1470" s="124">
        <v>-3.0981334503528712</v>
      </c>
      <c r="V1470" s="124">
        <v>5.884316616543056E-2</v>
      </c>
      <c r="W1470" s="46">
        <v>-0.59170533546627535</v>
      </c>
    </row>
    <row r="1471" spans="1:23" ht="19">
      <c r="A1471" s="91">
        <v>469</v>
      </c>
      <c r="B1471" s="124">
        <v>6.3651806725482762E-2</v>
      </c>
      <c r="C1471" s="124">
        <v>0.55199558479894328</v>
      </c>
      <c r="D1471" s="124">
        <v>0.92753546456198865</v>
      </c>
      <c r="E1471" s="124">
        <v>0.71045450656168763</v>
      </c>
      <c r="F1471" s="124">
        <v>0.86968708127820404</v>
      </c>
      <c r="G1471" s="124">
        <v>9.6761297464278639E-2</v>
      </c>
      <c r="H1471" s="124">
        <v>7.5243329395007663E-2</v>
      </c>
      <c r="I1471" s="124">
        <v>0.29155673383735259</v>
      </c>
      <c r="J1471" s="124">
        <v>0.281570591397861</v>
      </c>
      <c r="K1471" s="54">
        <v>9.6034517354547821E-2</v>
      </c>
      <c r="M1471" s="47">
        <v>469</v>
      </c>
      <c r="N1471" s="124" cm="1">
        <f t="array" ref="N1471:W1471">(TRANSPOSE(MMULT(幕後結果!$AB$37:$AK$46, TRANSPOSE(N470:W470))))</f>
        <v>0.31311096533487903</v>
      </c>
      <c r="O1471" s="124">
        <v>1.7009845816457401</v>
      </c>
      <c r="P1471" s="124">
        <v>0.30476080117793358</v>
      </c>
      <c r="Q1471" s="124">
        <v>1.6768698068324803</v>
      </c>
      <c r="R1471" s="124">
        <v>-0.17868841813329162</v>
      </c>
      <c r="S1471" s="124">
        <v>2.2997874308227586</v>
      </c>
      <c r="T1471" s="124">
        <v>-0.35072046484501368</v>
      </c>
      <c r="U1471" s="124">
        <v>0.33382880120865416</v>
      </c>
      <c r="V1471" s="124">
        <v>1.2685550111434818</v>
      </c>
      <c r="W1471" s="46">
        <v>-1.3392328448881772</v>
      </c>
    </row>
    <row r="1472" spans="1:23" ht="19">
      <c r="A1472" s="91">
        <v>470</v>
      </c>
      <c r="B1472" s="124">
        <v>0.71740150930307789</v>
      </c>
      <c r="C1472" s="124">
        <v>0.72382378917728762</v>
      </c>
      <c r="D1472" s="124">
        <v>6.3588076520923131E-2</v>
      </c>
      <c r="E1472" s="124">
        <v>0.23451434400442905</v>
      </c>
      <c r="F1472" s="124">
        <v>0.13130445078905706</v>
      </c>
      <c r="G1472" s="124">
        <v>0.55276236147582014</v>
      </c>
      <c r="H1472" s="124">
        <v>0.37900450310657874</v>
      </c>
      <c r="I1472" s="124">
        <v>0.45560826174674141</v>
      </c>
      <c r="J1472" s="124">
        <v>0.87617213068574351</v>
      </c>
      <c r="K1472" s="54">
        <v>0.5287575023352411</v>
      </c>
      <c r="M1472" s="47">
        <v>470</v>
      </c>
      <c r="N1472" s="124" cm="1">
        <f t="array" ref="N1472:W1472">(TRANSPOSE(MMULT(幕後結果!$AB$37:$AK$46, TRANSPOSE(N471:W471))))</f>
        <v>1.0714498028679</v>
      </c>
      <c r="O1472" s="124">
        <v>-0.47221309964435149</v>
      </c>
      <c r="P1472" s="124">
        <v>-6.7406112101699722E-2</v>
      </c>
      <c r="Q1472" s="124">
        <v>-0.40646401288385015</v>
      </c>
      <c r="R1472" s="124">
        <v>-0.34816397436813284</v>
      </c>
      <c r="S1472" s="124">
        <v>1.2898589342103655</v>
      </c>
      <c r="T1472" s="124">
        <v>0.65721857196329936</v>
      </c>
      <c r="U1472" s="124">
        <v>0.42759817944326617</v>
      </c>
      <c r="V1472" s="124">
        <v>9.315073634196093E-2</v>
      </c>
      <c r="W1472" s="46">
        <v>2.7417415859756211E-2</v>
      </c>
    </row>
    <row r="1473" spans="1:23" ht="19">
      <c r="A1473" s="91">
        <v>471</v>
      </c>
      <c r="B1473" s="124">
        <v>0.87440247267680515</v>
      </c>
      <c r="C1473" s="124">
        <v>0.85293418223724715</v>
      </c>
      <c r="D1473" s="124">
        <v>0.97522414386029488</v>
      </c>
      <c r="E1473" s="124">
        <v>0.44588786084273213</v>
      </c>
      <c r="F1473" s="124">
        <v>0.35605816686232727</v>
      </c>
      <c r="G1473" s="124">
        <v>0.56746075569965981</v>
      </c>
      <c r="H1473" s="124">
        <v>0.63984772492677666</v>
      </c>
      <c r="I1473" s="124">
        <v>0.20974656434937522</v>
      </c>
      <c r="J1473" s="124">
        <v>0.32335287478935393</v>
      </c>
      <c r="K1473" s="54">
        <v>0.5944918614842627</v>
      </c>
      <c r="M1473" s="47">
        <v>471</v>
      </c>
      <c r="N1473" s="124" cm="1">
        <f t="array" ref="N1473:W1473">(TRANSPOSE(MMULT(幕後結果!$AB$37:$AK$46, TRANSPOSE(N472:W472))))</f>
        <v>0.14588266206170358</v>
      </c>
      <c r="O1473" s="124">
        <v>1.0591090582728471</v>
      </c>
      <c r="P1473" s="124">
        <v>-0.39448987240102851</v>
      </c>
      <c r="Q1473" s="124">
        <v>-0.48646545026723437</v>
      </c>
      <c r="R1473" s="124">
        <v>0.4379551080637421</v>
      </c>
      <c r="S1473" s="124">
        <v>-0.52419501933562929</v>
      </c>
      <c r="T1473" s="124">
        <v>-0.88723169603881624</v>
      </c>
      <c r="U1473" s="124">
        <v>0.35028129062609736</v>
      </c>
      <c r="V1473" s="124">
        <v>-1.0739846377054187</v>
      </c>
      <c r="W1473" s="46">
        <v>1.1062417945990199</v>
      </c>
    </row>
    <row r="1474" spans="1:23" ht="19">
      <c r="A1474" s="91">
        <v>472</v>
      </c>
      <c r="B1474" s="124">
        <v>0.17152429029512262</v>
      </c>
      <c r="C1474" s="124">
        <v>0.4309175649427277</v>
      </c>
      <c r="D1474" s="124">
        <v>0.98097570667534173</v>
      </c>
      <c r="E1474" s="124">
        <v>0.51384633282911873</v>
      </c>
      <c r="F1474" s="124">
        <v>0.18807791528902018</v>
      </c>
      <c r="G1474" s="124">
        <v>0.53186176373985283</v>
      </c>
      <c r="H1474" s="124">
        <v>0.34606991799995912</v>
      </c>
      <c r="I1474" s="124">
        <v>0.89882388738894448</v>
      </c>
      <c r="J1474" s="124">
        <v>0.65024186995412592</v>
      </c>
      <c r="K1474" s="54">
        <v>0.83453836404513204</v>
      </c>
      <c r="M1474" s="47">
        <v>472</v>
      </c>
      <c r="N1474" s="124" cm="1">
        <f t="array" ref="N1474:W1474">(TRANSPOSE(MMULT(幕後結果!$AB$37:$AK$46, TRANSPOSE(N473:W473))))</f>
        <v>-0.34978459228621167</v>
      </c>
      <c r="O1474" s="124">
        <v>7.6442390080982664E-2</v>
      </c>
      <c r="P1474" s="124">
        <v>1.6012253754212478</v>
      </c>
      <c r="Q1474" s="124">
        <v>0.7490222771510181</v>
      </c>
      <c r="R1474" s="124">
        <v>0.41496509587094715</v>
      </c>
      <c r="S1474" s="124">
        <v>-0.45350561146967733</v>
      </c>
      <c r="T1474" s="124">
        <v>-0.2658611095511445</v>
      </c>
      <c r="U1474" s="124">
        <v>-1.2981208826630306</v>
      </c>
      <c r="V1474" s="124">
        <v>0.4001393725678461</v>
      </c>
      <c r="W1474" s="46">
        <v>1.7132660152317514E-2</v>
      </c>
    </row>
    <row r="1475" spans="1:23" ht="19">
      <c r="A1475" s="91">
        <v>473</v>
      </c>
      <c r="B1475" s="124">
        <v>0.83029263703258605</v>
      </c>
      <c r="C1475" s="124">
        <v>0.90187087229365615</v>
      </c>
      <c r="D1475" s="124">
        <v>0.37000340744952709</v>
      </c>
      <c r="E1475" s="124">
        <v>0.99596513082901161</v>
      </c>
      <c r="F1475" s="124">
        <v>0.58559719509563202</v>
      </c>
      <c r="G1475" s="124">
        <v>0.66515371339468654</v>
      </c>
      <c r="H1475" s="124">
        <v>0.61668546443653893</v>
      </c>
      <c r="I1475" s="124">
        <v>0.8123078956057761</v>
      </c>
      <c r="J1475" s="124">
        <v>0.18689985668423637</v>
      </c>
      <c r="K1475" s="54">
        <v>0.64831024045201779</v>
      </c>
      <c r="M1475" s="47">
        <v>473</v>
      </c>
      <c r="N1475" s="124" cm="1">
        <f t="array" ref="N1475:W1475">(TRANSPOSE(MMULT(幕後結果!$AB$37:$AK$46, TRANSPOSE(N474:W474))))</f>
        <v>-1.7802752375012685</v>
      </c>
      <c r="O1475" s="124">
        <v>-0.778759214599544</v>
      </c>
      <c r="P1475" s="124">
        <v>-1.9736065654500052</v>
      </c>
      <c r="Q1475" s="124">
        <v>-0.14770267915768864</v>
      </c>
      <c r="R1475" s="124">
        <v>0.50479142671527921</v>
      </c>
      <c r="S1475" s="124">
        <v>0.1037373499965048</v>
      </c>
      <c r="T1475" s="124">
        <v>-1.936154562709973</v>
      </c>
      <c r="U1475" s="124">
        <v>-0.2696669681752657</v>
      </c>
      <c r="V1475" s="124">
        <v>-0.79686369599242024</v>
      </c>
      <c r="W1475" s="46">
        <v>-1.4219611637498217</v>
      </c>
    </row>
    <row r="1476" spans="1:23" ht="19">
      <c r="A1476" s="91">
        <v>474</v>
      </c>
      <c r="B1476" s="124">
        <v>3.4160050690463351E-2</v>
      </c>
      <c r="C1476" s="124">
        <v>0.86445821605209461</v>
      </c>
      <c r="D1476" s="124">
        <v>0.27108276277657972</v>
      </c>
      <c r="E1476" s="124">
        <v>0.58383380275592689</v>
      </c>
      <c r="F1476" s="124">
        <v>0.98925563019944973</v>
      </c>
      <c r="G1476" s="124">
        <v>0.90581981332386019</v>
      </c>
      <c r="H1476" s="124">
        <v>0.33850218395354958</v>
      </c>
      <c r="I1476" s="124">
        <v>0.28405929031125532</v>
      </c>
      <c r="J1476" s="124">
        <v>0.68523869190162334</v>
      </c>
      <c r="K1476" s="54">
        <v>0.72025567913024213</v>
      </c>
      <c r="M1476" s="47">
        <v>474</v>
      </c>
      <c r="N1476" s="124" cm="1">
        <f t="array" ref="N1476:W1476">(TRANSPOSE(MMULT(幕後結果!$AB$37:$AK$46, TRANSPOSE(N475:W475))))</f>
        <v>-1.5555291113415943</v>
      </c>
      <c r="O1476" s="124">
        <v>-0.76268088263776901</v>
      </c>
      <c r="P1476" s="124">
        <v>-0.8117460296657274</v>
      </c>
      <c r="Q1476" s="124">
        <v>-3.0972726252626712</v>
      </c>
      <c r="R1476" s="124">
        <v>-1.7253966114023687</v>
      </c>
      <c r="S1476" s="124">
        <v>-1.0157886500866666</v>
      </c>
      <c r="T1476" s="124">
        <v>1.1334640378490317</v>
      </c>
      <c r="U1476" s="124">
        <v>-2.2333697007714166</v>
      </c>
      <c r="V1476" s="124">
        <v>-0.82123111583024122</v>
      </c>
      <c r="W1476" s="46">
        <v>-0.89919228801041107</v>
      </c>
    </row>
    <row r="1477" spans="1:23" ht="19">
      <c r="A1477" s="91">
        <v>475</v>
      </c>
      <c r="B1477" s="124">
        <v>0.92781424996325623</v>
      </c>
      <c r="C1477" s="124">
        <v>0.57870015652457907</v>
      </c>
      <c r="D1477" s="124">
        <v>0.43630936628496775</v>
      </c>
      <c r="E1477" s="124">
        <v>0.81069305499903566</v>
      </c>
      <c r="F1477" s="124">
        <v>0.70014675358983247</v>
      </c>
      <c r="G1477" s="124">
        <v>0.29474089024021533</v>
      </c>
      <c r="H1477" s="124">
        <v>8.5570920543507345E-3</v>
      </c>
      <c r="I1477" s="124">
        <v>0.34587086056876548</v>
      </c>
      <c r="J1477" s="124">
        <v>2.6616700198102583E-2</v>
      </c>
      <c r="K1477" s="54">
        <v>0.81788376001862018</v>
      </c>
      <c r="M1477" s="47">
        <v>475</v>
      </c>
      <c r="N1477" s="124" cm="1">
        <f t="array" ref="N1477:W1477">(TRANSPOSE(MMULT(幕後結果!$AB$37:$AK$46, TRANSPOSE(N476:W476))))</f>
        <v>0.67268238430596605</v>
      </c>
      <c r="O1477" s="124">
        <v>3.5026435388957222E-2</v>
      </c>
      <c r="P1477" s="124">
        <v>0.98898517537761088</v>
      </c>
      <c r="Q1477" s="124">
        <v>-0.48546585132131526</v>
      </c>
      <c r="R1477" s="124">
        <v>0.12432115844848893</v>
      </c>
      <c r="S1477" s="124">
        <v>-0.53895716865698251</v>
      </c>
      <c r="T1477" s="124">
        <v>0.34143099238724839</v>
      </c>
      <c r="U1477" s="124">
        <v>-0.37176626636969368</v>
      </c>
      <c r="V1477" s="124">
        <v>-0.69876844227786794</v>
      </c>
      <c r="W1477" s="46">
        <v>-1.151865909819225</v>
      </c>
    </row>
    <row r="1478" spans="1:23" ht="19">
      <c r="A1478" s="91">
        <v>476</v>
      </c>
      <c r="B1478" s="124">
        <v>0.70832830675707692</v>
      </c>
      <c r="C1478" s="124">
        <v>0.98951344681721864</v>
      </c>
      <c r="D1478" s="124">
        <v>0.11010201390101293</v>
      </c>
      <c r="E1478" s="124">
        <v>0.82920882040788269</v>
      </c>
      <c r="F1478" s="124">
        <v>0.255160980132769</v>
      </c>
      <c r="G1478" s="124">
        <v>0.83883184983204706</v>
      </c>
      <c r="H1478" s="124">
        <v>0.77250082171467538</v>
      </c>
      <c r="I1478" s="124">
        <v>0.11505142583509897</v>
      </c>
      <c r="J1478" s="124">
        <v>5.6064119902454079E-2</v>
      </c>
      <c r="K1478" s="54">
        <v>0.14487628754834847</v>
      </c>
      <c r="M1478" s="47">
        <v>476</v>
      </c>
      <c r="N1478" s="124" cm="1">
        <f t="array" ref="N1478:W1478">(TRANSPOSE(MMULT(幕後結果!$AB$37:$AK$46, TRANSPOSE(N477:W477))))</f>
        <v>0.90414923547104242</v>
      </c>
      <c r="O1478" s="124">
        <v>1.289224657551896</v>
      </c>
      <c r="P1478" s="124">
        <v>0.37700504793850564</v>
      </c>
      <c r="Q1478" s="124">
        <v>1.3314228556086685</v>
      </c>
      <c r="R1478" s="124">
        <v>0.92669128384608423</v>
      </c>
      <c r="S1478" s="124">
        <v>3.241078870245877</v>
      </c>
      <c r="T1478" s="124">
        <v>0.34848878193847499</v>
      </c>
      <c r="U1478" s="124">
        <v>1.1031227065374984</v>
      </c>
      <c r="V1478" s="124">
        <v>0.15883921341494889</v>
      </c>
      <c r="W1478" s="46">
        <v>0.58766449098276607</v>
      </c>
    </row>
    <row r="1479" spans="1:23" ht="19">
      <c r="A1479" s="91">
        <v>477</v>
      </c>
      <c r="B1479" s="124">
        <v>0.48442702148455785</v>
      </c>
      <c r="C1479" s="124">
        <v>0.51362954226091029</v>
      </c>
      <c r="D1479" s="124">
        <v>0.69195196415014393</v>
      </c>
      <c r="E1479" s="124">
        <v>0.64823853221470462</v>
      </c>
      <c r="F1479" s="124">
        <v>9.9818832509220634E-2</v>
      </c>
      <c r="G1479" s="124">
        <v>0.81575138629398247</v>
      </c>
      <c r="H1479" s="124">
        <v>0.37398278740092383</v>
      </c>
      <c r="I1479" s="124">
        <v>0.27536897259116144</v>
      </c>
      <c r="J1479" s="124">
        <v>0.52277748166023308</v>
      </c>
      <c r="K1479" s="54">
        <v>0.24973212615626861</v>
      </c>
      <c r="M1479" s="47">
        <v>477</v>
      </c>
      <c r="N1479" s="124" cm="1">
        <f t="array" ref="N1479:W1479">(TRANSPOSE(MMULT(幕後結果!$AB$37:$AK$46, TRANSPOSE(N478:W478))))</f>
        <v>0.34852409302056864</v>
      </c>
      <c r="O1479" s="124">
        <v>-1.4297505193005977</v>
      </c>
      <c r="P1479" s="124">
        <v>0.46907767369571179</v>
      </c>
      <c r="Q1479" s="124">
        <v>0.6968118521352904</v>
      </c>
      <c r="R1479" s="124">
        <v>0.33185117095834632</v>
      </c>
      <c r="S1479" s="124">
        <v>0.68204005660020495</v>
      </c>
      <c r="T1479" s="124">
        <v>-1.0707525794659276</v>
      </c>
      <c r="U1479" s="124">
        <v>1.0375879314699175</v>
      </c>
      <c r="V1479" s="124">
        <v>1.0924442739248013</v>
      </c>
      <c r="W1479" s="46">
        <v>0.52211061845295648</v>
      </c>
    </row>
    <row r="1480" spans="1:23" ht="19">
      <c r="A1480" s="91">
        <v>478</v>
      </c>
      <c r="B1480" s="124">
        <v>0.56679320792859511</v>
      </c>
      <c r="C1480" s="124">
        <v>0.16935965856115009</v>
      </c>
      <c r="D1480" s="124">
        <v>0.3398034868763169</v>
      </c>
      <c r="E1480" s="124">
        <v>0.58438595623374923</v>
      </c>
      <c r="F1480" s="124">
        <v>0.52603681876824693</v>
      </c>
      <c r="G1480" s="124">
        <v>0.57424183873937973</v>
      </c>
      <c r="H1480" s="124">
        <v>0.93028168663104549</v>
      </c>
      <c r="I1480" s="124">
        <v>6.0829457882582982E-2</v>
      </c>
      <c r="J1480" s="124">
        <v>1.7877098197578878E-2</v>
      </c>
      <c r="K1480" s="54">
        <v>0.90683455503494192</v>
      </c>
      <c r="M1480" s="47">
        <v>478</v>
      </c>
      <c r="N1480" s="124" cm="1">
        <f t="array" ref="N1480:W1480">(TRANSPOSE(MMULT(幕後結果!$AB$37:$AK$46, TRANSPOSE(N479:W479))))</f>
        <v>0.19311141418789285</v>
      </c>
      <c r="O1480" s="124">
        <v>2.7117752115136531</v>
      </c>
      <c r="P1480" s="124">
        <v>-0.16606565700042913</v>
      </c>
      <c r="Q1480" s="124">
        <v>1.2275110708711754</v>
      </c>
      <c r="R1480" s="124">
        <v>0.77429579415355132</v>
      </c>
      <c r="S1480" s="124">
        <v>1.661168083649097</v>
      </c>
      <c r="T1480" s="124">
        <v>-0.65868138541188981</v>
      </c>
      <c r="U1480" s="124">
        <v>2.2165611356991901</v>
      </c>
      <c r="V1480" s="124">
        <v>1.7854474712942201</v>
      </c>
      <c r="W1480" s="46">
        <v>1.4245107911169332</v>
      </c>
    </row>
    <row r="1481" spans="1:23" ht="19">
      <c r="A1481" s="91">
        <v>479</v>
      </c>
      <c r="B1481" s="124">
        <v>0.63058151542013552</v>
      </c>
      <c r="C1481" s="124">
        <v>0.44344617565726341</v>
      </c>
      <c r="D1481" s="124">
        <v>0.40829821753882634</v>
      </c>
      <c r="E1481" s="124">
        <v>0.1278432425294771</v>
      </c>
      <c r="F1481" s="124">
        <v>0.50960497649074643</v>
      </c>
      <c r="G1481" s="124">
        <v>0.85272835684785875</v>
      </c>
      <c r="H1481" s="124">
        <v>0.8537194421503842</v>
      </c>
      <c r="I1481" s="124">
        <v>4.3387252193239911E-2</v>
      </c>
      <c r="J1481" s="124">
        <v>0.70030912565034442</v>
      </c>
      <c r="K1481" s="54">
        <v>0.55903073258911773</v>
      </c>
      <c r="M1481" s="47">
        <v>479</v>
      </c>
      <c r="N1481" s="124" cm="1">
        <f t="array" ref="N1481:W1481">(TRANSPOSE(MMULT(幕後結果!$AB$37:$AK$46, TRANSPOSE(N480:W480))))</f>
        <v>-0.32254459485708115</v>
      </c>
      <c r="O1481" s="124">
        <v>0.58483539163757259</v>
      </c>
      <c r="P1481" s="124">
        <v>-0.24794119362996619</v>
      </c>
      <c r="Q1481" s="124">
        <v>-4.2826301396782201E-2</v>
      </c>
      <c r="R1481" s="124">
        <v>-0.52809259789761764</v>
      </c>
      <c r="S1481" s="124">
        <v>-0.524333618516311</v>
      </c>
      <c r="T1481" s="124">
        <v>1.274546756536465</v>
      </c>
      <c r="U1481" s="124">
        <v>1.2583728769431519</v>
      </c>
      <c r="V1481" s="124">
        <v>0.17943059859584176</v>
      </c>
      <c r="W1481" s="46">
        <v>-0.19845647070927672</v>
      </c>
    </row>
    <row r="1482" spans="1:23" ht="19">
      <c r="A1482" s="91">
        <v>480</v>
      </c>
      <c r="B1482" s="124">
        <v>0.28616667278629881</v>
      </c>
      <c r="C1482" s="124">
        <v>0.89775372482451665</v>
      </c>
      <c r="D1482" s="124">
        <v>0.59973631916048142</v>
      </c>
      <c r="E1482" s="124">
        <v>0.52307827340297952</v>
      </c>
      <c r="F1482" s="124">
        <v>0.24384754178991286</v>
      </c>
      <c r="G1482" s="124">
        <v>0.31737685734530352</v>
      </c>
      <c r="H1482" s="124">
        <v>0.57072352033418094</v>
      </c>
      <c r="I1482" s="124">
        <v>0.86963824635655906</v>
      </c>
      <c r="J1482" s="124">
        <v>0.95566049489223759</v>
      </c>
      <c r="K1482" s="54">
        <v>0.82191247133454937</v>
      </c>
      <c r="M1482" s="47">
        <v>480</v>
      </c>
      <c r="N1482" s="124" cm="1">
        <f t="array" ref="N1482:W1482">(TRANSPOSE(MMULT(幕後結果!$AB$37:$AK$46, TRANSPOSE(N481:W481))))</f>
        <v>-1.3291441033402616</v>
      </c>
      <c r="O1482" s="124">
        <v>-0.41685876386237686</v>
      </c>
      <c r="P1482" s="124">
        <v>-0.15524949617934553</v>
      </c>
      <c r="Q1482" s="124">
        <v>0.37244680035090139</v>
      </c>
      <c r="R1482" s="124">
        <v>0.20036098157851134</v>
      </c>
      <c r="S1482" s="124">
        <v>-0.34229066972424999</v>
      </c>
      <c r="T1482" s="124">
        <v>1.0777593938663861</v>
      </c>
      <c r="U1482" s="124">
        <v>-8.3011233962842657E-2</v>
      </c>
      <c r="V1482" s="124">
        <v>-1.0409450319844065</v>
      </c>
      <c r="W1482" s="46">
        <v>-1.2853876232407253</v>
      </c>
    </row>
    <row r="1483" spans="1:23" ht="19">
      <c r="A1483" s="91">
        <v>481</v>
      </c>
      <c r="B1483" s="124">
        <v>0.28158947886612395</v>
      </c>
      <c r="C1483" s="124">
        <v>0.84104279567389773</v>
      </c>
      <c r="D1483" s="124">
        <v>0.80678999601689627</v>
      </c>
      <c r="E1483" s="124">
        <v>0.10924058968193062</v>
      </c>
      <c r="F1483" s="124">
        <v>0.16681822125724177</v>
      </c>
      <c r="G1483" s="124">
        <v>7.8144971963535648E-2</v>
      </c>
      <c r="H1483" s="124">
        <v>0.92962295615410184</v>
      </c>
      <c r="I1483" s="124">
        <v>0.34557784823313109</v>
      </c>
      <c r="J1483" s="124">
        <v>4.4500212925367322E-2</v>
      </c>
      <c r="K1483" s="54">
        <v>0.86115508143698483</v>
      </c>
      <c r="M1483" s="47">
        <v>481</v>
      </c>
      <c r="N1483" s="124" cm="1">
        <f t="array" ref="N1483:W1483">(TRANSPOSE(MMULT(幕後結果!$AB$37:$AK$46, TRANSPOSE(N482:W482))))</f>
        <v>1.5564911372931864</v>
      </c>
      <c r="O1483" s="124">
        <v>-0.45011374703674467</v>
      </c>
      <c r="P1483" s="124">
        <v>-0.21815489117070802</v>
      </c>
      <c r="Q1483" s="124">
        <v>-0.9182090347946632</v>
      </c>
      <c r="R1483" s="124">
        <v>-2.967962853640957</v>
      </c>
      <c r="S1483" s="124">
        <v>-0.55737565312823856</v>
      </c>
      <c r="T1483" s="124">
        <v>0.63611005092761863</v>
      </c>
      <c r="U1483" s="124">
        <v>0.63392113550437967</v>
      </c>
      <c r="V1483" s="124">
        <v>6.6302553062699138E-2</v>
      </c>
      <c r="W1483" s="46">
        <v>-0.83486565590878814</v>
      </c>
    </row>
    <row r="1484" spans="1:23" ht="19">
      <c r="A1484" s="91">
        <v>482</v>
      </c>
      <c r="B1484" s="124">
        <v>4.6434168009661381E-3</v>
      </c>
      <c r="C1484" s="124">
        <v>0.91502670189044832</v>
      </c>
      <c r="D1484" s="124">
        <v>0.84819488352979255</v>
      </c>
      <c r="E1484" s="124">
        <v>0.2416457895137698</v>
      </c>
      <c r="F1484" s="124">
        <v>0.14396976146083018</v>
      </c>
      <c r="G1484" s="124">
        <v>0.1103174900570516</v>
      </c>
      <c r="H1484" s="124">
        <v>0.22923583614755172</v>
      </c>
      <c r="I1484" s="124">
        <v>0.50456105180008848</v>
      </c>
      <c r="J1484" s="124">
        <v>0.70844725000341824</v>
      </c>
      <c r="K1484" s="54">
        <v>0.75969177581890279</v>
      </c>
      <c r="M1484" s="47">
        <v>482</v>
      </c>
      <c r="N1484" s="124" cm="1">
        <f t="array" ref="N1484:W1484">(TRANSPOSE(MMULT(幕後結果!$AB$37:$AK$46, TRANSPOSE(N483:W483))))</f>
        <v>-0.45543351797753689</v>
      </c>
      <c r="O1484" s="124">
        <v>-7.8643992960650833E-2</v>
      </c>
      <c r="P1484" s="124">
        <v>0.42171765934796213</v>
      </c>
      <c r="Q1484" s="124">
        <v>-0.35226198229355876</v>
      </c>
      <c r="R1484" s="124">
        <v>-0.19440847063659472</v>
      </c>
      <c r="S1484" s="124">
        <v>-0.56410257880796222</v>
      </c>
      <c r="T1484" s="124">
        <v>0.49425982362982102</v>
      </c>
      <c r="U1484" s="124">
        <v>-0.41676959966792415</v>
      </c>
      <c r="V1484" s="124">
        <v>-1.0510886422057104</v>
      </c>
      <c r="W1484" s="46">
        <v>-0.2566281416116688</v>
      </c>
    </row>
    <row r="1485" spans="1:23" ht="19">
      <c r="A1485" s="91">
        <v>483</v>
      </c>
      <c r="B1485" s="124">
        <v>5.1469432231236567E-2</v>
      </c>
      <c r="C1485" s="124">
        <v>0.19490543006341721</v>
      </c>
      <c r="D1485" s="124">
        <v>0.40158101157935722</v>
      </c>
      <c r="E1485" s="124">
        <v>0.41475607938263859</v>
      </c>
      <c r="F1485" s="124">
        <v>0.70598694514110338</v>
      </c>
      <c r="G1485" s="124">
        <v>0.98736848579709524</v>
      </c>
      <c r="H1485" s="124">
        <v>7.3551455812461031E-2</v>
      </c>
      <c r="I1485" s="124">
        <v>0.97132471374107343</v>
      </c>
      <c r="J1485" s="124">
        <v>0.16345021393430792</v>
      </c>
      <c r="K1485" s="54">
        <v>0.11836254036782612</v>
      </c>
      <c r="M1485" s="47">
        <v>483</v>
      </c>
      <c r="N1485" s="124" cm="1">
        <f t="array" ref="N1485:W1485">(TRANSPOSE(MMULT(幕後結果!$AB$37:$AK$46, TRANSPOSE(N484:W484))))</f>
        <v>0.65640394731294516</v>
      </c>
      <c r="O1485" s="124">
        <v>0.20445960180910189</v>
      </c>
      <c r="P1485" s="124">
        <v>-7.4335071539312014E-2</v>
      </c>
      <c r="Q1485" s="124">
        <v>1.2482407264350484</v>
      </c>
      <c r="R1485" s="124">
        <v>1.3269071722417687</v>
      </c>
      <c r="S1485" s="124">
        <v>1.2858396190677885</v>
      </c>
      <c r="T1485" s="124">
        <v>-2.8799794937048373E-2</v>
      </c>
      <c r="U1485" s="124">
        <v>1.087411575683896</v>
      </c>
      <c r="V1485" s="124">
        <v>0.17687078950323878</v>
      </c>
      <c r="W1485" s="46">
        <v>1.4942914596551944</v>
      </c>
    </row>
    <row r="1486" spans="1:23" ht="19">
      <c r="A1486" s="91">
        <v>484</v>
      </c>
      <c r="B1486" s="124">
        <v>0.79712067714253165</v>
      </c>
      <c r="C1486" s="124">
        <v>0.77970611875664764</v>
      </c>
      <c r="D1486" s="124">
        <v>0.47146958489315938</v>
      </c>
      <c r="E1486" s="124">
        <v>0.75610614053758596</v>
      </c>
      <c r="F1486" s="124">
        <v>0.11106153272621166</v>
      </c>
      <c r="G1486" s="124">
        <v>0.60596112415944181</v>
      </c>
      <c r="H1486" s="124">
        <v>0.99747943562889274</v>
      </c>
      <c r="I1486" s="124">
        <v>0.61662145170709182</v>
      </c>
      <c r="J1486" s="124">
        <v>0.27926464632227588</v>
      </c>
      <c r="K1486" s="54">
        <v>0.65512051944254446</v>
      </c>
      <c r="M1486" s="47">
        <v>484</v>
      </c>
      <c r="N1486" s="124" cm="1">
        <f t="array" ref="N1486:W1486">(TRANSPOSE(MMULT(幕後結果!$AB$37:$AK$46, TRANSPOSE(N485:W485))))</f>
        <v>-0.40395713206647832</v>
      </c>
      <c r="O1486" s="124">
        <v>0.15896839669797591</v>
      </c>
      <c r="P1486" s="124">
        <v>0.83495179546155096</v>
      </c>
      <c r="Q1486" s="124">
        <v>0.75638135920866145</v>
      </c>
      <c r="R1486" s="124">
        <v>0.78965603362482217</v>
      </c>
      <c r="S1486" s="124">
        <v>-0.51827803739619149</v>
      </c>
      <c r="T1486" s="124">
        <v>-0.16703855885336999</v>
      </c>
      <c r="U1486" s="124">
        <v>-0.14853659917464079</v>
      </c>
      <c r="V1486" s="124">
        <v>0.24009362490278224</v>
      </c>
      <c r="W1486" s="46">
        <v>0.94841165360484914</v>
      </c>
    </row>
    <row r="1487" spans="1:23" ht="19">
      <c r="A1487" s="91">
        <v>485</v>
      </c>
      <c r="B1487" s="124">
        <v>0.88198067152060289</v>
      </c>
      <c r="C1487" s="124">
        <v>0.1376435224514323</v>
      </c>
      <c r="D1487" s="124">
        <v>0.21042840371807081</v>
      </c>
      <c r="E1487" s="124">
        <v>0.8160772836097403</v>
      </c>
      <c r="F1487" s="124">
        <v>0.22905521799458284</v>
      </c>
      <c r="G1487" s="124">
        <v>0.74138933322472611</v>
      </c>
      <c r="H1487" s="124">
        <v>0.90226914534705571</v>
      </c>
      <c r="I1487" s="124">
        <v>0.56039837050102848</v>
      </c>
      <c r="J1487" s="124">
        <v>0.75103348342368736</v>
      </c>
      <c r="K1487" s="54">
        <v>0.43388746898267816</v>
      </c>
      <c r="M1487" s="47">
        <v>485</v>
      </c>
      <c r="N1487" s="124" cm="1">
        <f t="array" ref="N1487:W1487">(TRANSPOSE(MMULT(幕後結果!$AB$37:$AK$46, TRANSPOSE(N486:W486))))</f>
        <v>0.35987040737413412</v>
      </c>
      <c r="O1487" s="124">
        <v>1.3480645687013766</v>
      </c>
      <c r="P1487" s="124">
        <v>0.51898956800088603</v>
      </c>
      <c r="Q1487" s="124">
        <v>-0.16804287355227865</v>
      </c>
      <c r="R1487" s="124">
        <v>-1.1944379981072104</v>
      </c>
      <c r="S1487" s="124">
        <v>0.62933390646559784</v>
      </c>
      <c r="T1487" s="124">
        <v>0.9324377403995453</v>
      </c>
      <c r="U1487" s="124">
        <v>7.2111773389378131E-2</v>
      </c>
      <c r="V1487" s="124">
        <v>1.107879358703197</v>
      </c>
      <c r="W1487" s="46">
        <v>4.1459968756905913E-2</v>
      </c>
    </row>
    <row r="1488" spans="1:23" ht="19">
      <c r="A1488" s="91">
        <v>486</v>
      </c>
      <c r="B1488" s="124">
        <v>0.77329162739669255</v>
      </c>
      <c r="C1488" s="124">
        <v>0.26617364186580028</v>
      </c>
      <c r="D1488" s="124">
        <v>0.60038921083788366</v>
      </c>
      <c r="E1488" s="124">
        <v>0.45668765328804817</v>
      </c>
      <c r="F1488" s="124">
        <v>0.79933195578577609</v>
      </c>
      <c r="G1488" s="124">
        <v>0.6296622697558536</v>
      </c>
      <c r="H1488" s="124">
        <v>0.65876230529170687</v>
      </c>
      <c r="I1488" s="124">
        <v>0.62969272465394899</v>
      </c>
      <c r="J1488" s="124">
        <v>0.93923282926730423</v>
      </c>
      <c r="K1488" s="54">
        <v>0.24813829678541222</v>
      </c>
      <c r="M1488" s="47">
        <v>486</v>
      </c>
      <c r="N1488" s="124" cm="1">
        <f t="array" ref="N1488:W1488">(TRANSPOSE(MMULT(幕後結果!$AB$37:$AK$46, TRANSPOSE(N487:W487))))</f>
        <v>0.14203282817404608</v>
      </c>
      <c r="O1488" s="124">
        <v>-0.1528917169937031</v>
      </c>
      <c r="P1488" s="124">
        <v>0.60274726092257247</v>
      </c>
      <c r="Q1488" s="124">
        <v>0.62557244731273765</v>
      </c>
      <c r="R1488" s="124">
        <v>0.20405788697388</v>
      </c>
      <c r="S1488" s="124">
        <v>0.56108891660984972</v>
      </c>
      <c r="T1488" s="124">
        <v>-1.833230415685158</v>
      </c>
      <c r="U1488" s="124">
        <v>-0.17931188553980937</v>
      </c>
      <c r="V1488" s="124">
        <v>-0.47905160481953601</v>
      </c>
      <c r="W1488" s="46">
        <v>-4.5794271773435077E-2</v>
      </c>
    </row>
    <row r="1489" spans="1:23" ht="19">
      <c r="A1489" s="91">
        <v>487</v>
      </c>
      <c r="B1489" s="124">
        <v>0.21375834532436544</v>
      </c>
      <c r="C1489" s="124">
        <v>0.5935824951930031</v>
      </c>
      <c r="D1489" s="124">
        <v>0.91985565589584928</v>
      </c>
      <c r="E1489" s="124">
        <v>0.92187834359964227</v>
      </c>
      <c r="F1489" s="124">
        <v>0.95478657460584859</v>
      </c>
      <c r="G1489" s="124">
        <v>0.46491352372064787</v>
      </c>
      <c r="H1489" s="124">
        <v>0.21040940995175483</v>
      </c>
      <c r="I1489" s="124">
        <v>0.78337120234553881</v>
      </c>
      <c r="J1489" s="124">
        <v>0.15989529517457757</v>
      </c>
      <c r="K1489" s="54">
        <v>0.11523570633964142</v>
      </c>
      <c r="M1489" s="47">
        <v>487</v>
      </c>
      <c r="N1489" s="124" cm="1">
        <f t="array" ref="N1489:W1489">(TRANSPOSE(MMULT(幕後結果!$AB$37:$AK$46, TRANSPOSE(N488:W488))))</f>
        <v>-0.24579869438467442</v>
      </c>
      <c r="O1489" s="124">
        <v>2.9996103574533826</v>
      </c>
      <c r="P1489" s="124">
        <v>1.0676004380638986</v>
      </c>
      <c r="Q1489" s="124">
        <v>1.5695828735345705</v>
      </c>
      <c r="R1489" s="124">
        <v>8.9471785557419636E-2</v>
      </c>
      <c r="S1489" s="124">
        <v>1.3446207526066594</v>
      </c>
      <c r="T1489" s="124">
        <v>1.1747482309002932</v>
      </c>
      <c r="U1489" s="124">
        <v>-0.31261041414327778</v>
      </c>
      <c r="V1489" s="124">
        <v>1.8126939644180213</v>
      </c>
      <c r="W1489" s="46">
        <v>0.58248430451031086</v>
      </c>
    </row>
    <row r="1490" spans="1:23" ht="19">
      <c r="A1490" s="91">
        <v>488</v>
      </c>
      <c r="B1490" s="124">
        <v>0.98373183302737921</v>
      </c>
      <c r="C1490" s="124">
        <v>0.20587541900061312</v>
      </c>
      <c r="D1490" s="124">
        <v>0.23061265274902532</v>
      </c>
      <c r="E1490" s="124">
        <v>0.33211403641760584</v>
      </c>
      <c r="F1490" s="124">
        <v>8.0424560620373953E-2</v>
      </c>
      <c r="G1490" s="124">
        <v>0.32301329713782412</v>
      </c>
      <c r="H1490" s="124">
        <v>0.99645370097353814</v>
      </c>
      <c r="I1490" s="124">
        <v>0.30541666067425299</v>
      </c>
      <c r="J1490" s="124">
        <v>0.62266957810604806</v>
      </c>
      <c r="K1490" s="54">
        <v>0.43414766406926097</v>
      </c>
      <c r="M1490" s="47">
        <v>488</v>
      </c>
      <c r="N1490" s="124" cm="1">
        <f t="array" ref="N1490:W1490">(TRANSPOSE(MMULT(幕後結果!$AB$37:$AK$46, TRANSPOSE(N489:W489))))</f>
        <v>0.22727195842683315</v>
      </c>
      <c r="O1490" s="124">
        <v>7.5422877668578164E-2</v>
      </c>
      <c r="P1490" s="124">
        <v>-1.5068258937584269</v>
      </c>
      <c r="Q1490" s="124">
        <v>-0.67032524719229269</v>
      </c>
      <c r="R1490" s="124">
        <v>-0.52781465026168495</v>
      </c>
      <c r="S1490" s="124">
        <v>1.0303795886494098</v>
      </c>
      <c r="T1490" s="124">
        <v>0.81917717121911637</v>
      </c>
      <c r="U1490" s="124">
        <v>0.38197787422608576</v>
      </c>
      <c r="V1490" s="124">
        <v>-0.52098476769187607</v>
      </c>
      <c r="W1490" s="46">
        <v>5.5143573745122798E-2</v>
      </c>
    </row>
    <row r="1491" spans="1:23" ht="19">
      <c r="A1491" s="91">
        <v>489</v>
      </c>
      <c r="B1491" s="124">
        <v>6.592286922283197E-2</v>
      </c>
      <c r="C1491" s="124">
        <v>0.22237763717358905</v>
      </c>
      <c r="D1491" s="124">
        <v>0.83311077010634227</v>
      </c>
      <c r="E1491" s="124">
        <v>0.90750125289221462</v>
      </c>
      <c r="F1491" s="124">
        <v>0.92351142566173405</v>
      </c>
      <c r="G1491" s="124">
        <v>0.44316789677201562</v>
      </c>
      <c r="H1491" s="124">
        <v>0.49873134456510759</v>
      </c>
      <c r="I1491" s="124">
        <v>0.50298304313480369</v>
      </c>
      <c r="J1491" s="124">
        <v>0.34973961474517012</v>
      </c>
      <c r="K1491" s="54">
        <v>0.44336757351010125</v>
      </c>
      <c r="M1491" s="47">
        <v>489</v>
      </c>
      <c r="N1491" s="124" cm="1">
        <f t="array" ref="N1491:W1491">(TRANSPOSE(MMULT(幕後結果!$AB$37:$AK$46, TRANSPOSE(N490:W490))))</f>
        <v>1.7848827229354938</v>
      </c>
      <c r="O1491" s="124">
        <v>-0.64666540759818691</v>
      </c>
      <c r="P1491" s="124">
        <v>-2.6811921816379092E-2</v>
      </c>
      <c r="Q1491" s="124">
        <v>-0.43979177260796687</v>
      </c>
      <c r="R1491" s="124">
        <v>2.3874343229955861</v>
      </c>
      <c r="S1491" s="124">
        <v>-0.18949327827440954</v>
      </c>
      <c r="T1491" s="124">
        <v>1.7002482959433656</v>
      </c>
      <c r="U1491" s="124">
        <v>1.3737484079466922</v>
      </c>
      <c r="V1491" s="124">
        <v>-2.3940882769594829E-2</v>
      </c>
      <c r="W1491" s="46">
        <v>1.4761219985161258</v>
      </c>
    </row>
    <row r="1492" spans="1:23" ht="19">
      <c r="A1492" s="91">
        <v>490</v>
      </c>
      <c r="B1492" s="124">
        <v>5.2422134433227408E-2</v>
      </c>
      <c r="C1492" s="124">
        <v>0.38949750425075425</v>
      </c>
      <c r="D1492" s="124">
        <v>0.84781047013244293</v>
      </c>
      <c r="E1492" s="124">
        <v>0.14590328233892791</v>
      </c>
      <c r="F1492" s="124">
        <v>0.57902924672305423</v>
      </c>
      <c r="G1492" s="124">
        <v>8.2452386373349063E-2</v>
      </c>
      <c r="H1492" s="124">
        <v>0.1364190359113211</v>
      </c>
      <c r="I1492" s="124">
        <v>0.3852436686511207</v>
      </c>
      <c r="J1492" s="124">
        <v>0.6535383031242965</v>
      </c>
      <c r="K1492" s="54">
        <v>0.49663858774955294</v>
      </c>
      <c r="M1492" s="47">
        <v>490</v>
      </c>
      <c r="N1492" s="124" cm="1">
        <f t="array" ref="N1492:W1492">(TRANSPOSE(MMULT(幕後結果!$AB$37:$AK$46, TRANSPOSE(N491:W491))))</f>
        <v>0.29476781697000387</v>
      </c>
      <c r="O1492" s="124">
        <v>-1.7295317695097983</v>
      </c>
      <c r="P1492" s="124">
        <v>-0.13171061702315895</v>
      </c>
      <c r="Q1492" s="124">
        <v>0.49241037137923266</v>
      </c>
      <c r="R1492" s="124">
        <v>0.73310195095342801</v>
      </c>
      <c r="S1492" s="124">
        <v>1.0065836975833702</v>
      </c>
      <c r="T1492" s="124">
        <v>1.7135344456057693</v>
      </c>
      <c r="U1492" s="124">
        <v>1.3158505560724583</v>
      </c>
      <c r="V1492" s="124">
        <v>2.1395261447366436</v>
      </c>
      <c r="W1492" s="46">
        <v>-0.76509248923758588</v>
      </c>
    </row>
    <row r="1493" spans="1:23" ht="19">
      <c r="A1493" s="91">
        <v>491</v>
      </c>
      <c r="B1493" s="124">
        <v>0.79515169585358869</v>
      </c>
      <c r="C1493" s="124">
        <v>0.65086501716093537</v>
      </c>
      <c r="D1493" s="124">
        <v>0.26708068077374847</v>
      </c>
      <c r="E1493" s="124">
        <v>0.4876812462215403</v>
      </c>
      <c r="F1493" s="124">
        <v>0.40656681667810113</v>
      </c>
      <c r="G1493" s="124">
        <v>0.17630904585545415</v>
      </c>
      <c r="H1493" s="124">
        <v>0.23958852767224337</v>
      </c>
      <c r="I1493" s="124">
        <v>0.42136005643480945</v>
      </c>
      <c r="J1493" s="124">
        <v>0.69848600210724809</v>
      </c>
      <c r="K1493" s="54">
        <v>0.70778484273445996</v>
      </c>
      <c r="M1493" s="47">
        <v>491</v>
      </c>
      <c r="N1493" s="124" cm="1">
        <f t="array" ref="N1493:W1493">(TRANSPOSE(MMULT(幕後結果!$AB$37:$AK$46, TRANSPOSE(N492:W492))))</f>
        <v>-1.5427289184278274</v>
      </c>
      <c r="O1493" s="124">
        <v>-9.9397719490477765E-2</v>
      </c>
      <c r="P1493" s="124">
        <v>-0.2851123582061898</v>
      </c>
      <c r="Q1493" s="124">
        <v>0.72638263341368625</v>
      </c>
      <c r="R1493" s="124">
        <v>6.4227416905722506E-2</v>
      </c>
      <c r="S1493" s="124">
        <v>1.1504625921590805</v>
      </c>
      <c r="T1493" s="124">
        <v>-0.4200098237703197</v>
      </c>
      <c r="U1493" s="124">
        <v>-1.8722186654973423</v>
      </c>
      <c r="V1493" s="124">
        <v>0.33987779273647023</v>
      </c>
      <c r="W1493" s="46">
        <v>0.24387306632211558</v>
      </c>
    </row>
    <row r="1494" spans="1:23" ht="19">
      <c r="A1494" s="91">
        <v>492</v>
      </c>
      <c r="B1494" s="124">
        <v>0.43577778681154089</v>
      </c>
      <c r="C1494" s="124">
        <v>0.14294660914956592</v>
      </c>
      <c r="D1494" s="124">
        <v>0.65171606560757422</v>
      </c>
      <c r="E1494" s="124">
        <v>7.5265812057856429E-3</v>
      </c>
      <c r="F1494" s="124">
        <v>0.81507745056191272</v>
      </c>
      <c r="G1494" s="124">
        <v>0.19875638904991266</v>
      </c>
      <c r="H1494" s="124">
        <v>0.84709900555835338</v>
      </c>
      <c r="I1494" s="124">
        <v>0.19576130217905585</v>
      </c>
      <c r="J1494" s="124">
        <v>0.74041908233207643</v>
      </c>
      <c r="K1494" s="54">
        <v>0.33416460982143015</v>
      </c>
      <c r="M1494" s="47">
        <v>492</v>
      </c>
      <c r="N1494" s="124" cm="1">
        <f t="array" ref="N1494:W1494">(TRANSPOSE(MMULT(幕後結果!$AB$37:$AK$46, TRANSPOSE(N493:W493))))</f>
        <v>-0.78510282015431143</v>
      </c>
      <c r="O1494" s="124">
        <v>-8.8234633310669996E-2</v>
      </c>
      <c r="P1494" s="124">
        <v>-1.3046429798953332</v>
      </c>
      <c r="Q1494" s="124">
        <v>-0.39817450413737604</v>
      </c>
      <c r="R1494" s="124">
        <v>0.60260667771927101</v>
      </c>
      <c r="S1494" s="124">
        <v>0.41924049490955756</v>
      </c>
      <c r="T1494" s="124">
        <v>-0.43887839010782592</v>
      </c>
      <c r="U1494" s="124">
        <v>0.22410964536709188</v>
      </c>
      <c r="V1494" s="124">
        <v>-0.439063130688231</v>
      </c>
      <c r="W1494" s="46">
        <v>-9.2523233564070981E-2</v>
      </c>
    </row>
    <row r="1495" spans="1:23" ht="19">
      <c r="A1495" s="91">
        <v>493</v>
      </c>
      <c r="B1495" s="124">
        <v>0.63262044427448894</v>
      </c>
      <c r="C1495" s="124">
        <v>0.75575237564737519</v>
      </c>
      <c r="D1495" s="124">
        <v>0.91274019398544559</v>
      </c>
      <c r="E1495" s="124">
        <v>0.47758282840142874</v>
      </c>
      <c r="F1495" s="124">
        <v>0.26081450944075479</v>
      </c>
      <c r="G1495" s="124">
        <v>1.9238334919087219E-3</v>
      </c>
      <c r="H1495" s="124">
        <v>0.69755458103269996</v>
      </c>
      <c r="I1495" s="124">
        <v>0.27467048902200086</v>
      </c>
      <c r="J1495" s="124">
        <v>0.23688570396225028</v>
      </c>
      <c r="K1495" s="54">
        <v>0.98150351255148438</v>
      </c>
      <c r="M1495" s="47">
        <v>493</v>
      </c>
      <c r="N1495" s="124" cm="1">
        <f t="array" ref="N1495:W1495">(TRANSPOSE(MMULT(幕後結果!$AB$37:$AK$46, TRANSPOSE(N494:W494))))</f>
        <v>0.87534869022210271</v>
      </c>
      <c r="O1495" s="124">
        <v>-0.56263179758783333</v>
      </c>
      <c r="P1495" s="124">
        <v>1.0094799332647673</v>
      </c>
      <c r="Q1495" s="124">
        <v>-0.34666968360757838</v>
      </c>
      <c r="R1495" s="124">
        <v>0.59909595739145538</v>
      </c>
      <c r="S1495" s="124">
        <v>2.0194054181372367</v>
      </c>
      <c r="T1495" s="124">
        <v>-0.14088746431687926</v>
      </c>
      <c r="U1495" s="124">
        <v>0.16319666130092275</v>
      </c>
      <c r="V1495" s="124">
        <v>-0.84273600708699548</v>
      </c>
      <c r="W1495" s="46">
        <v>0.6107373935192546</v>
      </c>
    </row>
    <row r="1496" spans="1:23" ht="19">
      <c r="A1496" s="91">
        <v>494</v>
      </c>
      <c r="B1496" s="124">
        <v>0.57933970793384493</v>
      </c>
      <c r="C1496" s="124">
        <v>0.80070335572602813</v>
      </c>
      <c r="D1496" s="124">
        <v>0.82749497001046191</v>
      </c>
      <c r="E1496" s="124">
        <v>0.58415326108251908</v>
      </c>
      <c r="F1496" s="124">
        <v>0.19255810259485395</v>
      </c>
      <c r="G1496" s="124">
        <v>0.2528454716269779</v>
      </c>
      <c r="H1496" s="124">
        <v>0.98303647413104245</v>
      </c>
      <c r="I1496" s="124">
        <v>0.926816562921432</v>
      </c>
      <c r="J1496" s="124">
        <v>0.858330355684914</v>
      </c>
      <c r="K1496" s="54">
        <v>0.84371115206258196</v>
      </c>
      <c r="M1496" s="47">
        <v>494</v>
      </c>
      <c r="N1496" s="124" cm="1">
        <f t="array" ref="N1496:W1496">(TRANSPOSE(MMULT(幕後結果!$AB$37:$AK$46, TRANSPOSE(N495:W495))))</f>
        <v>0.45411323564800526</v>
      </c>
      <c r="O1496" s="124">
        <v>0.22000124496623244</v>
      </c>
      <c r="P1496" s="124">
        <v>0.90003779375691961</v>
      </c>
      <c r="Q1496" s="124">
        <v>1.0615684520063844</v>
      </c>
      <c r="R1496" s="124">
        <v>-1.3380392207419574</v>
      </c>
      <c r="S1496" s="124">
        <v>1.0856355135252436</v>
      </c>
      <c r="T1496" s="124">
        <v>-0.37814010355681249</v>
      </c>
      <c r="U1496" s="124">
        <v>0.98830252657528583</v>
      </c>
      <c r="V1496" s="124">
        <v>-0.13307538033582178</v>
      </c>
      <c r="W1496" s="46">
        <v>0.29093747603126363</v>
      </c>
    </row>
    <row r="1497" spans="1:23" ht="19">
      <c r="A1497" s="91">
        <v>495</v>
      </c>
      <c r="B1497" s="124">
        <v>8.4764582123202148E-2</v>
      </c>
      <c r="C1497" s="124">
        <v>0.43451607732910502</v>
      </c>
      <c r="D1497" s="124">
        <v>0.26438263662216022</v>
      </c>
      <c r="E1497" s="124">
        <v>0.62884257394773835</v>
      </c>
      <c r="F1497" s="124">
        <v>0.59149245646406601</v>
      </c>
      <c r="G1497" s="124">
        <v>0.10612585499652938</v>
      </c>
      <c r="H1497" s="124">
        <v>0.42238752011095126</v>
      </c>
      <c r="I1497" s="124">
        <v>0.70480318394819452</v>
      </c>
      <c r="J1497" s="124">
        <v>0.53170624467002625</v>
      </c>
      <c r="K1497" s="54">
        <v>2.7827360070745932E-2</v>
      </c>
      <c r="M1497" s="47">
        <v>495</v>
      </c>
      <c r="N1497" s="124" cm="1">
        <f t="array" ref="N1497:W1497">(TRANSPOSE(MMULT(幕後結果!$AB$37:$AK$46, TRANSPOSE(N496:W496))))</f>
        <v>0.14318737651868796</v>
      </c>
      <c r="O1497" s="124">
        <v>-0.7947534319266194</v>
      </c>
      <c r="P1497" s="124">
        <v>0.47036180606464661</v>
      </c>
      <c r="Q1497" s="124">
        <v>-0.17135779954421762</v>
      </c>
      <c r="R1497" s="124">
        <v>-0.53988529032841293</v>
      </c>
      <c r="S1497" s="124">
        <v>-1.231742905632673</v>
      </c>
      <c r="T1497" s="124">
        <v>-1.659872550851955</v>
      </c>
      <c r="U1497" s="124">
        <v>-0.312056917226127</v>
      </c>
      <c r="V1497" s="124">
        <v>-2.1318835498523026</v>
      </c>
      <c r="W1497" s="46">
        <v>-1.067871720860514</v>
      </c>
    </row>
    <row r="1498" spans="1:23" ht="19">
      <c r="A1498" s="91">
        <v>496</v>
      </c>
      <c r="B1498" s="124">
        <v>0.99582509576395117</v>
      </c>
      <c r="C1498" s="124">
        <v>0.62127945969314413</v>
      </c>
      <c r="D1498" s="124">
        <v>0.45376494777564025</v>
      </c>
      <c r="E1498" s="124">
        <v>0.17194299003489033</v>
      </c>
      <c r="F1498" s="124">
        <v>0.20063261537507038</v>
      </c>
      <c r="G1498" s="124">
        <v>0.46766251457232855</v>
      </c>
      <c r="H1498" s="124">
        <v>8.3472589362330041E-3</v>
      </c>
      <c r="I1498" s="124">
        <v>0.29917187095775999</v>
      </c>
      <c r="J1498" s="124">
        <v>0.63241870854487958</v>
      </c>
      <c r="K1498" s="54">
        <v>8.4936773372364271E-2</v>
      </c>
      <c r="M1498" s="47">
        <v>496</v>
      </c>
      <c r="N1498" s="124" cm="1">
        <f t="array" ref="N1498:W1498">(TRANSPOSE(MMULT(幕後結果!$AB$37:$AK$46, TRANSPOSE(N497:W497))))</f>
        <v>-0.15228302177868971</v>
      </c>
      <c r="O1498" s="124">
        <v>1.0071039904144168</v>
      </c>
      <c r="P1498" s="124">
        <v>-0.58527333986954555</v>
      </c>
      <c r="Q1498" s="124">
        <v>8.1523963134037578E-2</v>
      </c>
      <c r="R1498" s="124">
        <v>8.589894399737695E-2</v>
      </c>
      <c r="S1498" s="124">
        <v>1.6640499758381984</v>
      </c>
      <c r="T1498" s="124">
        <v>-0.52750643524092544</v>
      </c>
      <c r="U1498" s="124">
        <v>-1.462453933119287</v>
      </c>
      <c r="V1498" s="124">
        <v>0.85318208482586011</v>
      </c>
      <c r="W1498" s="46">
        <v>6.2443160359496819E-2</v>
      </c>
    </row>
    <row r="1499" spans="1:23" ht="19">
      <c r="A1499" s="91">
        <v>497</v>
      </c>
      <c r="B1499" s="124">
        <v>0.31189849324752017</v>
      </c>
      <c r="C1499" s="124">
        <v>0.24552013022998853</v>
      </c>
      <c r="D1499" s="124">
        <v>0.62903740699969357</v>
      </c>
      <c r="E1499" s="124">
        <v>0.11691303822690569</v>
      </c>
      <c r="F1499" s="124">
        <v>0.10301117704918994</v>
      </c>
      <c r="G1499" s="124">
        <v>0.57675508702052092</v>
      </c>
      <c r="H1499" s="124">
        <v>0.75902505861366887</v>
      </c>
      <c r="I1499" s="124">
        <v>6.2808678755271519E-2</v>
      </c>
      <c r="J1499" s="124">
        <v>0.12477216826253756</v>
      </c>
      <c r="K1499" s="54">
        <v>0.10091141392983283</v>
      </c>
      <c r="M1499" s="47">
        <v>497</v>
      </c>
      <c r="N1499" s="124" cm="1">
        <f t="array" ref="N1499:W1499">(TRANSPOSE(MMULT(幕後結果!$AB$37:$AK$46, TRANSPOSE(N498:W498))))</f>
        <v>-1.1243979567850457</v>
      </c>
      <c r="O1499" s="124">
        <v>-0.10665442920513138</v>
      </c>
      <c r="P1499" s="124">
        <v>-0.24609082485481748</v>
      </c>
      <c r="Q1499" s="124">
        <v>0.81221203089217509</v>
      </c>
      <c r="R1499" s="124">
        <v>-0.42648287870827811</v>
      </c>
      <c r="S1499" s="124">
        <v>-1.8912649365029038E-2</v>
      </c>
      <c r="T1499" s="124">
        <v>0.28677518012402131</v>
      </c>
      <c r="U1499" s="124">
        <v>-1.5584957949187048</v>
      </c>
      <c r="V1499" s="124">
        <v>1.6212755994087402</v>
      </c>
      <c r="W1499" s="46">
        <v>-0.65788450471504023</v>
      </c>
    </row>
    <row r="1500" spans="1:23" ht="19">
      <c r="A1500" s="91">
        <v>498</v>
      </c>
      <c r="B1500" s="124">
        <v>0.12342206937046707</v>
      </c>
      <c r="C1500" s="124">
        <v>0.92092193234746866</v>
      </c>
      <c r="D1500" s="124">
        <v>0.55988035998996954</v>
      </c>
      <c r="E1500" s="124">
        <v>0.28715848876869443</v>
      </c>
      <c r="F1500" s="124">
        <v>0.72379033931511461</v>
      </c>
      <c r="G1500" s="124">
        <v>0.9200951928061325</v>
      </c>
      <c r="H1500" s="124">
        <v>0.11022875224196493</v>
      </c>
      <c r="I1500" s="124">
        <v>0.45992164634136556</v>
      </c>
      <c r="J1500" s="124">
        <v>0.11247377673134218</v>
      </c>
      <c r="K1500" s="54">
        <v>0.99939182152200834</v>
      </c>
      <c r="M1500" s="47">
        <v>498</v>
      </c>
      <c r="N1500" s="124" cm="1">
        <f t="array" ref="N1500:W1500">(TRANSPOSE(MMULT(幕後結果!$AB$37:$AK$46, TRANSPOSE(N499:W499))))</f>
        <v>-0.40677652547161791</v>
      </c>
      <c r="O1500" s="124">
        <v>0.82135506467115826</v>
      </c>
      <c r="P1500" s="124">
        <v>-0.54831549111239719</v>
      </c>
      <c r="Q1500" s="124">
        <v>0.25561561304809022</v>
      </c>
      <c r="R1500" s="124">
        <v>-1.5952487746585517</v>
      </c>
      <c r="S1500" s="124">
        <v>1.2415015837420862</v>
      </c>
      <c r="T1500" s="124">
        <v>-0.19597907936705189</v>
      </c>
      <c r="U1500" s="124">
        <v>-1.4648199238242214</v>
      </c>
      <c r="V1500" s="124">
        <v>1.0947509849885382</v>
      </c>
      <c r="W1500" s="46">
        <v>-0.84920104055110646</v>
      </c>
    </row>
    <row r="1501" spans="1:23" ht="19">
      <c r="A1501" s="91">
        <v>499</v>
      </c>
      <c r="B1501" s="124">
        <v>0.13547891748252572</v>
      </c>
      <c r="C1501" s="124">
        <v>0.97819791856969629</v>
      </c>
      <c r="D1501" s="124">
        <v>0.71681564533527298</v>
      </c>
      <c r="E1501" s="124">
        <v>0.40334370155153731</v>
      </c>
      <c r="F1501" s="124">
        <v>0.91548928609552149</v>
      </c>
      <c r="G1501" s="124">
        <v>0.89848395829958005</v>
      </c>
      <c r="H1501" s="124">
        <v>0.25119253554101206</v>
      </c>
      <c r="I1501" s="124">
        <v>0.50163743628676216</v>
      </c>
      <c r="J1501" s="124">
        <v>3.9837816990850428E-2</v>
      </c>
      <c r="K1501" s="54">
        <v>0.70844015157593376</v>
      </c>
      <c r="M1501" s="47">
        <v>499</v>
      </c>
      <c r="N1501" s="124" cm="1">
        <f t="array" ref="N1501:W1501">(TRANSPOSE(MMULT(幕後結果!$AB$37:$AK$46, TRANSPOSE(N500:W500))))</f>
        <v>-0.75628457524998838</v>
      </c>
      <c r="O1501" s="124">
        <v>-0.42970327646443951</v>
      </c>
      <c r="P1501" s="124">
        <v>1.2953722566926653</v>
      </c>
      <c r="Q1501" s="124">
        <v>-0.20416668108248437</v>
      </c>
      <c r="R1501" s="124">
        <v>-0.86927922857167728</v>
      </c>
      <c r="S1501" s="124">
        <v>-0.16693063284781834</v>
      </c>
      <c r="T1501" s="124">
        <v>-8.3637661601564578E-2</v>
      </c>
      <c r="U1501" s="124">
        <v>-1.0872870990526489</v>
      </c>
      <c r="V1501" s="124">
        <v>-9.7001042063642046E-2</v>
      </c>
      <c r="W1501" s="46">
        <v>-1.4568559189350081</v>
      </c>
    </row>
    <row r="1502" spans="1:23" ht="19">
      <c r="A1502" s="91">
        <v>500</v>
      </c>
      <c r="B1502" s="124">
        <v>0.6507239060374661</v>
      </c>
      <c r="C1502" s="124">
        <v>0.76057664772670353</v>
      </c>
      <c r="D1502" s="124">
        <v>0.91055144621622919</v>
      </c>
      <c r="E1502" s="124">
        <v>0.13548114541769318</v>
      </c>
      <c r="F1502" s="124">
        <v>0.97368650264957757</v>
      </c>
      <c r="G1502" s="124">
        <v>0.75941807298687669</v>
      </c>
      <c r="H1502" s="124">
        <v>0.44368459552765893</v>
      </c>
      <c r="I1502" s="124">
        <v>0.55207475426930719</v>
      </c>
      <c r="J1502" s="124">
        <v>0.30360678461380397</v>
      </c>
      <c r="K1502" s="54">
        <v>0.21916561875314944</v>
      </c>
      <c r="M1502" s="47">
        <v>500</v>
      </c>
      <c r="N1502" s="124" cm="1">
        <f t="array" ref="N1502:W1502">(TRANSPOSE(MMULT(幕後結果!$AB$37:$AK$46, TRANSPOSE(N501:W501))))</f>
        <v>0.26248353934526769</v>
      </c>
      <c r="O1502" s="124">
        <v>-0.26272597051129043</v>
      </c>
      <c r="P1502" s="124">
        <v>-0.18965065889798752</v>
      </c>
      <c r="Q1502" s="124">
        <v>-0.61853547805342857</v>
      </c>
      <c r="R1502" s="124">
        <v>0.38831437222697807</v>
      </c>
      <c r="S1502" s="124">
        <v>-0.32154462975907677</v>
      </c>
      <c r="T1502" s="124">
        <v>1.305557904532248E-2</v>
      </c>
      <c r="U1502" s="124">
        <v>-0.10192452154740661</v>
      </c>
      <c r="V1502" s="124">
        <v>-0.21643335641523564</v>
      </c>
      <c r="W1502" s="46">
        <v>0.29854658779941345</v>
      </c>
    </row>
    <row r="1503" spans="1:23" ht="19">
      <c r="A1503" s="91">
        <v>501</v>
      </c>
      <c r="B1503" s="124">
        <v>0.52581497821658241</v>
      </c>
      <c r="C1503" s="124">
        <v>1.9828244056038002E-2</v>
      </c>
      <c r="D1503" s="124">
        <v>0.93852351176285165</v>
      </c>
      <c r="E1503" s="124">
        <v>0.29602629149366511</v>
      </c>
      <c r="F1503" s="124">
        <v>0.63720576006280583</v>
      </c>
      <c r="G1503" s="124">
        <v>0.53652249165773935</v>
      </c>
      <c r="H1503" s="124">
        <v>0.38764590262289778</v>
      </c>
      <c r="I1503" s="124">
        <v>0.98451092477088942</v>
      </c>
      <c r="J1503" s="124">
        <v>1.6424821669281497E-2</v>
      </c>
      <c r="K1503" s="54">
        <v>0.29186493640688016</v>
      </c>
      <c r="M1503" s="47">
        <v>501</v>
      </c>
      <c r="N1503" s="124" cm="1">
        <f t="array" ref="N1503:W1503">(TRANSPOSE(MMULT(幕後結果!$AB$37:$AK$46, TRANSPOSE(N502:W502))))</f>
        <v>2.0824010969580078</v>
      </c>
      <c r="O1503" s="124">
        <v>1.4753221808880834E-2</v>
      </c>
      <c r="P1503" s="124">
        <v>0.61233312940935691</v>
      </c>
      <c r="Q1503" s="124">
        <v>0.60681237576238267</v>
      </c>
      <c r="R1503" s="124">
        <v>0.24199730820624071</v>
      </c>
      <c r="S1503" s="124">
        <v>-0.14870995950462618</v>
      </c>
      <c r="T1503" s="124">
        <v>-0.53190051897422652</v>
      </c>
      <c r="U1503" s="124">
        <v>-0.45908920939979769</v>
      </c>
      <c r="V1503" s="124">
        <v>0.83378495616749548</v>
      </c>
      <c r="W1503" s="46">
        <v>1.7912234802139504</v>
      </c>
    </row>
    <row r="1504" spans="1:23" ht="19">
      <c r="A1504" s="91">
        <v>502</v>
      </c>
      <c r="B1504" s="124">
        <v>0.73434683995450367</v>
      </c>
      <c r="C1504" s="124">
        <v>0.3921494998643158</v>
      </c>
      <c r="D1504" s="124">
        <v>0.72360180295806908</v>
      </c>
      <c r="E1504" s="124">
        <v>0.67188426072820429</v>
      </c>
      <c r="F1504" s="124">
        <v>0.35243400606686826</v>
      </c>
      <c r="G1504" s="124">
        <v>0.70264854995685089</v>
      </c>
      <c r="H1504" s="124">
        <v>0.82510106054499865</v>
      </c>
      <c r="I1504" s="124">
        <v>0.63543630279199248</v>
      </c>
      <c r="J1504" s="124">
        <v>2.0288458951588595E-2</v>
      </c>
      <c r="K1504" s="54">
        <v>0.35683029639635122</v>
      </c>
      <c r="M1504" s="47">
        <v>502</v>
      </c>
      <c r="N1504" s="124" cm="1">
        <f t="array" ref="N1504:W1504">(TRANSPOSE(MMULT(幕後結果!$AB$37:$AK$46, TRANSPOSE(N503:W503))))</f>
        <v>0.47584102131868106</v>
      </c>
      <c r="O1504" s="124">
        <v>5.2399331584727683E-2</v>
      </c>
      <c r="P1504" s="124">
        <v>1.1142548712226708</v>
      </c>
      <c r="Q1504" s="124">
        <v>3.5833098508720351E-2</v>
      </c>
      <c r="R1504" s="124">
        <v>-0.44899129446959773</v>
      </c>
      <c r="S1504" s="124">
        <v>0.46870570605906897</v>
      </c>
      <c r="T1504" s="124">
        <v>-0.23863733685412353</v>
      </c>
      <c r="U1504" s="124">
        <v>1.0797769465308038</v>
      </c>
      <c r="V1504" s="124">
        <v>0.81742501477675999</v>
      </c>
      <c r="W1504" s="46">
        <v>0.7629314203263976</v>
      </c>
    </row>
    <row r="1505" spans="1:23" ht="19">
      <c r="A1505" s="91">
        <v>503</v>
      </c>
      <c r="B1505" s="124">
        <v>0.60047417737605802</v>
      </c>
      <c r="C1505" s="124">
        <v>0.47323616126565238</v>
      </c>
      <c r="D1505" s="124">
        <v>0.41690102936432205</v>
      </c>
      <c r="E1505" s="124">
        <v>0.7301785201401183</v>
      </c>
      <c r="F1505" s="124">
        <v>0.95024712450475302</v>
      </c>
      <c r="G1505" s="124">
        <v>0.5976533710698293</v>
      </c>
      <c r="H1505" s="124">
        <v>0.94721935432584092</v>
      </c>
      <c r="I1505" s="124">
        <v>0.53990762646566526</v>
      </c>
      <c r="J1505" s="124">
        <v>0.29159459901283546</v>
      </c>
      <c r="K1505" s="54">
        <v>0.30004201994928947</v>
      </c>
      <c r="M1505" s="47">
        <v>503</v>
      </c>
      <c r="N1505" s="124" cm="1">
        <f t="array" ref="N1505:W1505">(TRANSPOSE(MMULT(幕後結果!$AB$37:$AK$46, TRANSPOSE(N504:W504))))</f>
        <v>0.52495808856334347</v>
      </c>
      <c r="O1505" s="124">
        <v>-1.5160117168779015</v>
      </c>
      <c r="P1505" s="124">
        <v>0.63117929774953641</v>
      </c>
      <c r="Q1505" s="124">
        <v>-0.58711325642087575</v>
      </c>
      <c r="R1505" s="124">
        <v>-0.2985275022589538</v>
      </c>
      <c r="S1505" s="124">
        <v>0.74241592969931847</v>
      </c>
      <c r="T1505" s="124">
        <v>0.90178000665733815</v>
      </c>
      <c r="U1505" s="124">
        <v>7.8883113213245593E-3</v>
      </c>
      <c r="V1505" s="124">
        <v>-0.60313622405765266</v>
      </c>
      <c r="W1505" s="46">
        <v>0.19543558541119108</v>
      </c>
    </row>
    <row r="1506" spans="1:23" ht="19">
      <c r="A1506" s="91">
        <v>504</v>
      </c>
      <c r="B1506" s="124">
        <v>0.51513949634210099</v>
      </c>
      <c r="C1506" s="124">
        <v>0.68216566689416624</v>
      </c>
      <c r="D1506" s="124">
        <v>0.31438030673405137</v>
      </c>
      <c r="E1506" s="124">
        <v>0.39605410868557667</v>
      </c>
      <c r="F1506" s="124">
        <v>0.42435378792314293</v>
      </c>
      <c r="G1506" s="124">
        <v>0.69466531347182592</v>
      </c>
      <c r="H1506" s="124">
        <v>0.43938692562747228</v>
      </c>
      <c r="I1506" s="124">
        <v>0.71485566568105896</v>
      </c>
      <c r="J1506" s="124">
        <v>0.27193220192543288</v>
      </c>
      <c r="K1506" s="54">
        <v>0.93422016933801566</v>
      </c>
      <c r="M1506" s="47">
        <v>504</v>
      </c>
      <c r="N1506" s="124" cm="1">
        <f t="array" ref="N1506:W1506">(TRANSPOSE(MMULT(幕後結果!$AB$37:$AK$46, TRANSPOSE(N505:W505))))</f>
        <v>-0.96760716369412081</v>
      </c>
      <c r="O1506" s="124">
        <v>-7.5130555125597048E-2</v>
      </c>
      <c r="P1506" s="124">
        <v>1.0223571007547894</v>
      </c>
      <c r="Q1506" s="124">
        <v>-0.12529997639012047</v>
      </c>
      <c r="R1506" s="124">
        <v>-0.26828896045523482</v>
      </c>
      <c r="S1506" s="124">
        <v>0.15075825529646075</v>
      </c>
      <c r="T1506" s="124">
        <v>0.97824291014948783</v>
      </c>
      <c r="U1506" s="124">
        <v>-1.8833935704785985</v>
      </c>
      <c r="V1506" s="124">
        <v>0.26296853673322201</v>
      </c>
      <c r="W1506" s="46">
        <v>1.7362733366997063</v>
      </c>
    </row>
    <row r="1507" spans="1:23" ht="19">
      <c r="A1507" s="91">
        <v>505</v>
      </c>
      <c r="B1507" s="124">
        <v>0.535936500528712</v>
      </c>
      <c r="C1507" s="124">
        <v>0.33703700498116862</v>
      </c>
      <c r="D1507" s="124">
        <v>0.70669680512382937</v>
      </c>
      <c r="E1507" s="124">
        <v>0.82566883292934246</v>
      </c>
      <c r="F1507" s="124">
        <v>0.91159328498341208</v>
      </c>
      <c r="G1507" s="124">
        <v>0.12560113178566934</v>
      </c>
      <c r="H1507" s="124">
        <v>0.37258491278513151</v>
      </c>
      <c r="I1507" s="124">
        <v>0.69266798967022614</v>
      </c>
      <c r="J1507" s="124">
        <v>0.41399861090166823</v>
      </c>
      <c r="K1507" s="54">
        <v>0.4033435780821466</v>
      </c>
      <c r="M1507" s="47">
        <v>505</v>
      </c>
      <c r="N1507" s="124" cm="1">
        <f t="array" ref="N1507:W1507">(TRANSPOSE(MMULT(幕後結果!$AB$37:$AK$46, TRANSPOSE(N506:W506))))</f>
        <v>0.36786026674801975</v>
      </c>
      <c r="O1507" s="124">
        <v>-0.66966056879956926</v>
      </c>
      <c r="P1507" s="124">
        <v>1.7184989140430043</v>
      </c>
      <c r="Q1507" s="124">
        <v>0.60519397065328995</v>
      </c>
      <c r="R1507" s="124">
        <v>1.0527089729097674</v>
      </c>
      <c r="S1507" s="124">
        <v>0.17227641078612205</v>
      </c>
      <c r="T1507" s="124">
        <v>-7.5496454729607865E-2</v>
      </c>
      <c r="U1507" s="124">
        <v>-1.8015841221524926</v>
      </c>
      <c r="V1507" s="124">
        <v>-1.8971748231081857</v>
      </c>
      <c r="W1507" s="46">
        <v>1.515009243915258</v>
      </c>
    </row>
    <row r="1508" spans="1:23" ht="19">
      <c r="A1508" s="91">
        <v>506</v>
      </c>
      <c r="B1508" s="124">
        <v>0.92742798956656824</v>
      </c>
      <c r="C1508" s="124">
        <v>0.94198585531014389</v>
      </c>
      <c r="D1508" s="124">
        <v>0.31289142261917036</v>
      </c>
      <c r="E1508" s="124">
        <v>0.62512435770388652</v>
      </c>
      <c r="F1508" s="124">
        <v>0.48557832110062105</v>
      </c>
      <c r="G1508" s="124">
        <v>0.43047250739063125</v>
      </c>
      <c r="H1508" s="124">
        <v>0.13205604495880752</v>
      </c>
      <c r="I1508" s="124">
        <v>0.18165320716522171</v>
      </c>
      <c r="J1508" s="124">
        <v>8.865613421330365E-2</v>
      </c>
      <c r="K1508" s="54">
        <v>0.76852829354491781</v>
      </c>
      <c r="M1508" s="47">
        <v>506</v>
      </c>
      <c r="N1508" s="124" cm="1">
        <f t="array" ref="N1508:W1508">(TRANSPOSE(MMULT(幕後結果!$AB$37:$AK$46, TRANSPOSE(N507:W507))))</f>
        <v>0.8202642085644285</v>
      </c>
      <c r="O1508" s="124">
        <v>-0.23505302217172777</v>
      </c>
      <c r="P1508" s="124">
        <v>0.3935883196115213</v>
      </c>
      <c r="Q1508" s="124">
        <v>-0.55780076410700563</v>
      </c>
      <c r="R1508" s="124">
        <v>0.24886943835319211</v>
      </c>
      <c r="S1508" s="124">
        <v>-1.0515848955183509</v>
      </c>
      <c r="T1508" s="124">
        <v>-1.1372833560434228</v>
      </c>
      <c r="U1508" s="124">
        <v>1.1854588885366077</v>
      </c>
      <c r="V1508" s="124">
        <v>-6.5099089728091836E-2</v>
      </c>
      <c r="W1508" s="46">
        <v>0.23330737337106158</v>
      </c>
    </row>
    <row r="1509" spans="1:23" ht="19">
      <c r="A1509" s="91">
        <v>507</v>
      </c>
      <c r="B1509" s="124">
        <v>0.41680314632963333</v>
      </c>
      <c r="C1509" s="124">
        <v>0.76193802122916532</v>
      </c>
      <c r="D1509" s="124">
        <v>0.59656211425533723</v>
      </c>
      <c r="E1509" s="124">
        <v>7.4003990839772493E-2</v>
      </c>
      <c r="F1509" s="124">
        <v>0.43019453057949986</v>
      </c>
      <c r="G1509" s="124">
        <v>0.60566479781501892</v>
      </c>
      <c r="H1509" s="124">
        <v>0.53702719269921961</v>
      </c>
      <c r="I1509" s="124">
        <v>0.64826199556619657</v>
      </c>
      <c r="J1509" s="124">
        <v>0.30777732184798823</v>
      </c>
      <c r="K1509" s="54">
        <v>0.54019341900962026</v>
      </c>
      <c r="M1509" s="47">
        <v>507</v>
      </c>
      <c r="N1509" s="124" cm="1">
        <f t="array" ref="N1509:W1509">(TRANSPOSE(MMULT(幕後結果!$AB$37:$AK$46, TRANSPOSE(N508:W508))))</f>
        <v>0.29483168225076589</v>
      </c>
      <c r="O1509" s="124">
        <v>-1.0051747571685909</v>
      </c>
      <c r="P1509" s="124">
        <v>-0.47561752332474877</v>
      </c>
      <c r="Q1509" s="124">
        <v>0.23488327205500303</v>
      </c>
      <c r="R1509" s="124">
        <v>-1.0306359932765201</v>
      </c>
      <c r="S1509" s="124">
        <v>-1.3152835457884018</v>
      </c>
      <c r="T1509" s="124">
        <v>-0.71424348070478039</v>
      </c>
      <c r="U1509" s="124">
        <v>-2.283447241885975</v>
      </c>
      <c r="V1509" s="124">
        <v>-1.2591579447550845</v>
      </c>
      <c r="W1509" s="46">
        <v>-2.1393650990429913</v>
      </c>
    </row>
    <row r="1510" spans="1:23" ht="19">
      <c r="A1510" s="91">
        <v>508</v>
      </c>
      <c r="B1510" s="124">
        <v>0.36514471880025656</v>
      </c>
      <c r="C1510" s="124">
        <v>0.53510760911417732</v>
      </c>
      <c r="D1510" s="124">
        <v>0.22779685393039584</v>
      </c>
      <c r="E1510" s="124">
        <v>0.55631540703597526</v>
      </c>
      <c r="F1510" s="124">
        <v>0.56340487599604372</v>
      </c>
      <c r="G1510" s="124">
        <v>0.59253467491053091</v>
      </c>
      <c r="H1510" s="124">
        <v>0.25716440964189946</v>
      </c>
      <c r="I1510" s="124">
        <v>0.50158849399092098</v>
      </c>
      <c r="J1510" s="124">
        <v>0.59527770551540815</v>
      </c>
      <c r="K1510" s="54">
        <v>0.74584352732963</v>
      </c>
      <c r="M1510" s="47">
        <v>508</v>
      </c>
      <c r="N1510" s="124" cm="1">
        <f t="array" ref="N1510:W1510">(TRANSPOSE(MMULT(幕後結果!$AB$37:$AK$46, TRANSPOSE(N509:W509))))</f>
        <v>-0.63835238091045987</v>
      </c>
      <c r="O1510" s="124">
        <v>-1.0675846957414945</v>
      </c>
      <c r="P1510" s="124">
        <v>0.22589325667918059</v>
      </c>
      <c r="Q1510" s="124">
        <v>-0.45675975369299371</v>
      </c>
      <c r="R1510" s="124">
        <v>-0.40798650613065418</v>
      </c>
      <c r="S1510" s="124">
        <v>-0.75199202148608324</v>
      </c>
      <c r="T1510" s="124">
        <v>-0.50232944581815919</v>
      </c>
      <c r="U1510" s="124">
        <v>-0.5192049119483233</v>
      </c>
      <c r="V1510" s="124">
        <v>-0.71548717160476771</v>
      </c>
      <c r="W1510" s="46">
        <v>-0.49231277694983877</v>
      </c>
    </row>
    <row r="1511" spans="1:23" ht="19">
      <c r="A1511" s="91">
        <v>509</v>
      </c>
      <c r="B1511" s="124">
        <v>0.44126961534169573</v>
      </c>
      <c r="C1511" s="124">
        <v>9.212173878708052E-2</v>
      </c>
      <c r="D1511" s="124">
        <v>0.21072090806291355</v>
      </c>
      <c r="E1511" s="124">
        <v>3.0219135699353306E-2</v>
      </c>
      <c r="F1511" s="124">
        <v>0.9986613887578828</v>
      </c>
      <c r="G1511" s="124">
        <v>0.52209760673630057</v>
      </c>
      <c r="H1511" s="124">
        <v>0.49798260899419367</v>
      </c>
      <c r="I1511" s="124">
        <v>0.3596339501232706</v>
      </c>
      <c r="J1511" s="124">
        <v>0.75758994212875952</v>
      </c>
      <c r="K1511" s="54">
        <v>0.62216588407984141</v>
      </c>
      <c r="M1511" s="47">
        <v>509</v>
      </c>
      <c r="N1511" s="124" cm="1">
        <f t="array" ref="N1511:W1511">(TRANSPOSE(MMULT(幕後結果!$AB$37:$AK$46, TRANSPOSE(N510:W510))))</f>
        <v>-0.1393287901443914</v>
      </c>
      <c r="O1511" s="124">
        <v>-0.63542808195112177</v>
      </c>
      <c r="P1511" s="124">
        <v>-8.8440207208042174E-2</v>
      </c>
      <c r="Q1511" s="124">
        <v>0.53396022092749063</v>
      </c>
      <c r="R1511" s="124">
        <v>0.88124499730453976</v>
      </c>
      <c r="S1511" s="124">
        <v>0.95479374617084534</v>
      </c>
      <c r="T1511" s="124">
        <v>0.46496960357540351</v>
      </c>
      <c r="U1511" s="124">
        <v>-0.58987739439809661</v>
      </c>
      <c r="V1511" s="124">
        <v>8.7302818612447403E-2</v>
      </c>
      <c r="W1511" s="46">
        <v>0.16495852763665103</v>
      </c>
    </row>
    <row r="1512" spans="1:23" ht="19">
      <c r="A1512" s="91">
        <v>510</v>
      </c>
      <c r="B1512" s="124">
        <v>0.46046734580789273</v>
      </c>
      <c r="C1512" s="124">
        <v>0.89654899471280003</v>
      </c>
      <c r="D1512" s="124">
        <v>0.6135744070804805</v>
      </c>
      <c r="E1512" s="124">
        <v>0.27398379517967353</v>
      </c>
      <c r="F1512" s="124">
        <v>0.46272937256517155</v>
      </c>
      <c r="G1512" s="124">
        <v>0.20119333254126048</v>
      </c>
      <c r="H1512" s="124">
        <v>0.64167865119030365</v>
      </c>
      <c r="I1512" s="124">
        <v>0.29492957608458292</v>
      </c>
      <c r="J1512" s="124">
        <v>0.69744474977881854</v>
      </c>
      <c r="K1512" s="54">
        <v>0.5826046335208086</v>
      </c>
      <c r="M1512" s="47">
        <v>510</v>
      </c>
      <c r="N1512" s="124" cm="1">
        <f t="array" ref="N1512:W1512">(TRANSPOSE(MMULT(幕後結果!$AB$37:$AK$46, TRANSPOSE(N511:W511))))</f>
        <v>-0.40512903972979547</v>
      </c>
      <c r="O1512" s="124">
        <v>1.5449732252826105</v>
      </c>
      <c r="P1512" s="124">
        <v>-0.15585178856354734</v>
      </c>
      <c r="Q1512" s="124">
        <v>-0.96766525258800618</v>
      </c>
      <c r="R1512" s="124">
        <v>0.81086874066253234</v>
      </c>
      <c r="S1512" s="124">
        <v>1.4413312458421557</v>
      </c>
      <c r="T1512" s="124">
        <v>0.43066079597975443</v>
      </c>
      <c r="U1512" s="124">
        <v>2.0511361884052136E-2</v>
      </c>
      <c r="V1512" s="124">
        <v>0.34156368103981716</v>
      </c>
      <c r="W1512" s="46">
        <v>0.57208987774869735</v>
      </c>
    </row>
    <row r="1513" spans="1:23" ht="19">
      <c r="A1513" s="91">
        <v>511</v>
      </c>
      <c r="B1513" s="124">
        <v>0.22241976013181763</v>
      </c>
      <c r="C1513" s="124">
        <v>0.21956221154446043</v>
      </c>
      <c r="D1513" s="124">
        <v>0.49164569470976893</v>
      </c>
      <c r="E1513" s="124">
        <v>0.88976518398707127</v>
      </c>
      <c r="F1513" s="124">
        <v>0.94732443360554752</v>
      </c>
      <c r="G1513" s="124">
        <v>0.2169794249898267</v>
      </c>
      <c r="H1513" s="124">
        <v>0.57484301287973083</v>
      </c>
      <c r="I1513" s="124">
        <v>0.10493319330148343</v>
      </c>
      <c r="J1513" s="124">
        <v>0.95284644210087799</v>
      </c>
      <c r="K1513" s="54">
        <v>0.10734439898553316</v>
      </c>
      <c r="M1513" s="47">
        <v>511</v>
      </c>
      <c r="N1513" s="124" cm="1">
        <f t="array" ref="N1513:W1513">(TRANSPOSE(MMULT(幕後結果!$AB$37:$AK$46, TRANSPOSE(N512:W512))))</f>
        <v>-0.16604191533382093</v>
      </c>
      <c r="O1513" s="124">
        <v>7.8063293683469454E-2</v>
      </c>
      <c r="P1513" s="124">
        <v>1.5495757966464783</v>
      </c>
      <c r="Q1513" s="124">
        <v>1.8831079905625348</v>
      </c>
      <c r="R1513" s="124">
        <v>0.12253097552496672</v>
      </c>
      <c r="S1513" s="124">
        <v>-0.23255523657217991</v>
      </c>
      <c r="T1513" s="124">
        <v>0.42408847184874299</v>
      </c>
      <c r="U1513" s="124">
        <v>-1.459422533860365</v>
      </c>
      <c r="V1513" s="124">
        <v>0.90552333591822365</v>
      </c>
      <c r="W1513" s="46">
        <v>0.85627437963377218</v>
      </c>
    </row>
    <row r="1514" spans="1:23" ht="19">
      <c r="A1514" s="91">
        <v>512</v>
      </c>
      <c r="B1514" s="124">
        <v>8.3317497311776512E-2</v>
      </c>
      <c r="C1514" s="124">
        <v>0.5875345620636141</v>
      </c>
      <c r="D1514" s="124">
        <v>0.8304459817356411</v>
      </c>
      <c r="E1514" s="124">
        <v>0.68279100519565783</v>
      </c>
      <c r="F1514" s="124">
        <v>0.8773989013345096</v>
      </c>
      <c r="G1514" s="124">
        <v>0.14704827579925372</v>
      </c>
      <c r="H1514" s="124">
        <v>0.819120242353504</v>
      </c>
      <c r="I1514" s="124">
        <v>5.605279999917312E-2</v>
      </c>
      <c r="J1514" s="124">
        <v>0.31258775522555604</v>
      </c>
      <c r="K1514" s="54">
        <v>0.92254861655407527</v>
      </c>
      <c r="M1514" s="47">
        <v>512</v>
      </c>
      <c r="N1514" s="124" cm="1">
        <f t="array" ref="N1514:W1514">(TRANSPOSE(MMULT(幕後結果!$AB$37:$AK$46, TRANSPOSE(N513:W513))))</f>
        <v>-0.91903463392471241</v>
      </c>
      <c r="O1514" s="124">
        <v>-1.2253932866352566</v>
      </c>
      <c r="P1514" s="124">
        <v>-0.44794919921106879</v>
      </c>
      <c r="Q1514" s="124">
        <v>0.21147864249697035</v>
      </c>
      <c r="R1514" s="124">
        <v>0.15319700008554754</v>
      </c>
      <c r="S1514" s="124">
        <v>-0.27185163963413944</v>
      </c>
      <c r="T1514" s="124">
        <v>-0.55416527597221221</v>
      </c>
      <c r="U1514" s="124">
        <v>-0.54460339975987371</v>
      </c>
      <c r="V1514" s="124">
        <v>-1.2486050243932914</v>
      </c>
      <c r="W1514" s="46">
        <v>-0.6849250978834508</v>
      </c>
    </row>
    <row r="1515" spans="1:23" ht="19">
      <c r="A1515" s="91">
        <v>513</v>
      </c>
      <c r="B1515" s="124">
        <v>0.95388301315512813</v>
      </c>
      <c r="C1515" s="124">
        <v>0.31312976484597077</v>
      </c>
      <c r="D1515" s="124">
        <v>0.22911903750517926</v>
      </c>
      <c r="E1515" s="124">
        <v>0.70820016414202991</v>
      </c>
      <c r="F1515" s="124">
        <v>0.39805423438562659</v>
      </c>
      <c r="G1515" s="124">
        <v>0.11005331598625845</v>
      </c>
      <c r="H1515" s="124">
        <v>0.701081697362538</v>
      </c>
      <c r="I1515" s="124">
        <v>0.76709477540680493</v>
      </c>
      <c r="J1515" s="124">
        <v>0.94588242766338926</v>
      </c>
      <c r="K1515" s="54">
        <v>0.56510981962095563</v>
      </c>
      <c r="M1515" s="47">
        <v>513</v>
      </c>
      <c r="N1515" s="124" cm="1">
        <f t="array" ref="N1515:W1515">(TRANSPOSE(MMULT(幕後結果!$AB$37:$AK$46, TRANSPOSE(N514:W514))))</f>
        <v>-0.25462524595411051</v>
      </c>
      <c r="O1515" s="124">
        <v>-0.462418793035547</v>
      </c>
      <c r="P1515" s="124">
        <v>1.0269909373623662</v>
      </c>
      <c r="Q1515" s="124">
        <v>0.82870516237774505</v>
      </c>
      <c r="R1515" s="124">
        <v>9.5955179844972191E-2</v>
      </c>
      <c r="S1515" s="124">
        <v>1.0066692896893543</v>
      </c>
      <c r="T1515" s="124">
        <v>0.50831939401720083</v>
      </c>
      <c r="U1515" s="124">
        <v>0.65877930478086055</v>
      </c>
      <c r="V1515" s="124">
        <v>0.85696836767740259</v>
      </c>
      <c r="W1515" s="46">
        <v>1.711869447155306</v>
      </c>
    </row>
    <row r="1516" spans="1:23" ht="19">
      <c r="A1516" s="91">
        <v>514</v>
      </c>
      <c r="B1516" s="124">
        <v>0.84851520668556235</v>
      </c>
      <c r="C1516" s="124">
        <v>0.24811427810931996</v>
      </c>
      <c r="D1516" s="124">
        <v>0.32736830852092225</v>
      </c>
      <c r="E1516" s="124">
        <v>0.12515842463268378</v>
      </c>
      <c r="F1516" s="124">
        <v>0.83337940497294327</v>
      </c>
      <c r="G1516" s="124">
        <v>0.49834531857509434</v>
      </c>
      <c r="H1516" s="124">
        <v>0.49170525514601127</v>
      </c>
      <c r="I1516" s="124">
        <v>0.59870787788514179</v>
      </c>
      <c r="J1516" s="124">
        <v>0.38786741609669551</v>
      </c>
      <c r="K1516" s="54">
        <v>0.68675276006687769</v>
      </c>
      <c r="M1516" s="47">
        <v>514</v>
      </c>
      <c r="N1516" s="124" cm="1">
        <f t="array" ref="N1516:W1516">(TRANSPOSE(MMULT(幕後結果!$AB$37:$AK$46, TRANSPOSE(N515:W515))))</f>
        <v>1.825374328712059</v>
      </c>
      <c r="O1516" s="124">
        <v>0.58799177579403916</v>
      </c>
      <c r="P1516" s="124">
        <v>1.6196663057633738</v>
      </c>
      <c r="Q1516" s="124">
        <v>0.43199951223658439</v>
      </c>
      <c r="R1516" s="124">
        <v>-0.19504432044401526</v>
      </c>
      <c r="S1516" s="124">
        <v>0.61267820200754652</v>
      </c>
      <c r="T1516" s="124">
        <v>0.470124697072134</v>
      </c>
      <c r="U1516" s="124">
        <v>0.33584899508569549</v>
      </c>
      <c r="V1516" s="124">
        <v>0.88448113820760221</v>
      </c>
      <c r="W1516" s="46">
        <v>1.7049882229529802</v>
      </c>
    </row>
    <row r="1517" spans="1:23" ht="19">
      <c r="A1517" s="91">
        <v>515</v>
      </c>
      <c r="B1517" s="124">
        <v>0.14293317771037972</v>
      </c>
      <c r="C1517" s="124">
        <v>0.70161915982682288</v>
      </c>
      <c r="D1517" s="124">
        <v>0.96583897147642261</v>
      </c>
      <c r="E1517" s="124">
        <v>0.75919949969913492</v>
      </c>
      <c r="F1517" s="124">
        <v>0.72769030823237646</v>
      </c>
      <c r="G1517" s="124">
        <v>0.73612402300068491</v>
      </c>
      <c r="H1517" s="124">
        <v>0.26614248488535219</v>
      </c>
      <c r="I1517" s="124">
        <v>0.61770664352894289</v>
      </c>
      <c r="J1517" s="124">
        <v>0.72415588280338272</v>
      </c>
      <c r="K1517" s="54">
        <v>5.8066899344968226E-2</v>
      </c>
      <c r="M1517" s="47">
        <v>515</v>
      </c>
      <c r="N1517" s="124" cm="1">
        <f t="array" ref="N1517:W1517">(TRANSPOSE(MMULT(幕後結果!$AB$37:$AK$46, TRANSPOSE(N516:W516))))</f>
        <v>-0.59598144944880727</v>
      </c>
      <c r="O1517" s="124">
        <v>-5.3625586548480292E-2</v>
      </c>
      <c r="P1517" s="124">
        <v>0.87283516580556375</v>
      </c>
      <c r="Q1517" s="124">
        <v>-0.26853323027262721</v>
      </c>
      <c r="R1517" s="124">
        <v>-0.90762903916656623</v>
      </c>
      <c r="S1517" s="124">
        <v>0.91902213604186567</v>
      </c>
      <c r="T1517" s="124">
        <v>-0.33627453762501475</v>
      </c>
      <c r="U1517" s="124">
        <v>-1.288316784658782</v>
      </c>
      <c r="V1517" s="124">
        <v>-0.96594349677408731</v>
      </c>
      <c r="W1517" s="46">
        <v>-0.53533484573561574</v>
      </c>
    </row>
    <row r="1518" spans="1:23" ht="19">
      <c r="A1518" s="91">
        <v>516</v>
      </c>
      <c r="B1518" s="124">
        <v>0.3762964914269713</v>
      </c>
      <c r="C1518" s="124">
        <v>0.66069730269470295</v>
      </c>
      <c r="D1518" s="124">
        <v>0.66610614217103503</v>
      </c>
      <c r="E1518" s="124">
        <v>0.68072491568793159</v>
      </c>
      <c r="F1518" s="124">
        <v>0.23401427476565995</v>
      </c>
      <c r="G1518" s="124">
        <v>0.84387914516182527</v>
      </c>
      <c r="H1518" s="124">
        <v>0.4323348250819925</v>
      </c>
      <c r="I1518" s="124">
        <v>0.53954325566322092</v>
      </c>
      <c r="J1518" s="124">
        <v>1.4051016967289387E-2</v>
      </c>
      <c r="K1518" s="54">
        <v>0.77831702303998007</v>
      </c>
      <c r="M1518" s="47">
        <v>516</v>
      </c>
      <c r="N1518" s="124" cm="1">
        <f t="array" ref="N1518:W1518">(TRANSPOSE(MMULT(幕後結果!$AB$37:$AK$46, TRANSPOSE(N517:W517))))</f>
        <v>0.77697585687953086</v>
      </c>
      <c r="O1518" s="124">
        <v>2.4345804338043214E-2</v>
      </c>
      <c r="P1518" s="124">
        <v>1.8318007238917242</v>
      </c>
      <c r="Q1518" s="124">
        <v>0.57433269414566002</v>
      </c>
      <c r="R1518" s="124">
        <v>-1.6017167088622486</v>
      </c>
      <c r="S1518" s="124">
        <v>-0.19553753975200755</v>
      </c>
      <c r="T1518" s="124">
        <v>0.604550231323431</v>
      </c>
      <c r="U1518" s="124">
        <v>-1.9268444186291163</v>
      </c>
      <c r="V1518" s="124">
        <v>0.96065071120139933</v>
      </c>
      <c r="W1518" s="46">
        <v>8.2207646406240675E-2</v>
      </c>
    </row>
    <row r="1519" spans="1:23" ht="19">
      <c r="A1519" s="91">
        <v>517</v>
      </c>
      <c r="B1519" s="124">
        <v>0.18605755016204872</v>
      </c>
      <c r="C1519" s="124">
        <v>0.33652627174628003</v>
      </c>
      <c r="D1519" s="124">
        <v>0.60006525850030901</v>
      </c>
      <c r="E1519" s="124">
        <v>0.85456555543921264</v>
      </c>
      <c r="F1519" s="124">
        <v>9.8757051031304055E-2</v>
      </c>
      <c r="G1519" s="124">
        <v>7.0732041087179232E-2</v>
      </c>
      <c r="H1519" s="124">
        <v>0.30965868879610037</v>
      </c>
      <c r="I1519" s="124">
        <v>0.58591141105990308</v>
      </c>
      <c r="J1519" s="124">
        <v>0.71423255862059754</v>
      </c>
      <c r="K1519" s="54">
        <v>1.8383618840287053E-2</v>
      </c>
      <c r="M1519" s="47">
        <v>517</v>
      </c>
      <c r="N1519" s="124" cm="1">
        <f t="array" ref="N1519:W1519">(TRANSPOSE(MMULT(幕後結果!$AB$37:$AK$46, TRANSPOSE(N518:W518))))</f>
        <v>-1.5666996754968296</v>
      </c>
      <c r="O1519" s="124">
        <v>0.37176677846600859</v>
      </c>
      <c r="P1519" s="124">
        <v>-0.49479956364513417</v>
      </c>
      <c r="Q1519" s="124">
        <v>-0.25243105483015738</v>
      </c>
      <c r="R1519" s="124">
        <v>8.2394312402549671E-2</v>
      </c>
      <c r="S1519" s="124">
        <v>6.2859372253616597E-2</v>
      </c>
      <c r="T1519" s="124">
        <v>0.2503592174511553</v>
      </c>
      <c r="U1519" s="124">
        <v>0.79097441715198691</v>
      </c>
      <c r="V1519" s="124">
        <v>0.63817830184148083</v>
      </c>
      <c r="W1519" s="46">
        <v>-0.78634101905983922</v>
      </c>
    </row>
    <row r="1520" spans="1:23" ht="19">
      <c r="A1520" s="91">
        <v>518</v>
      </c>
      <c r="B1520" s="124">
        <v>0.29416921205442548</v>
      </c>
      <c r="C1520" s="124">
        <v>0.97735001283954159</v>
      </c>
      <c r="D1520" s="124">
        <v>0.13763093326733311</v>
      </c>
      <c r="E1520" s="124">
        <v>0.65658590981222709</v>
      </c>
      <c r="F1520" s="124">
        <v>0.62379520436420788</v>
      </c>
      <c r="G1520" s="124">
        <v>0.72307483451983701</v>
      </c>
      <c r="H1520" s="124">
        <v>0.36479583646075775</v>
      </c>
      <c r="I1520" s="124">
        <v>0.51656481773863705</v>
      </c>
      <c r="J1520" s="124">
        <v>0.16328194801764395</v>
      </c>
      <c r="K1520" s="54">
        <v>0.88566051333797602</v>
      </c>
      <c r="M1520" s="47">
        <v>518</v>
      </c>
      <c r="N1520" s="124" cm="1">
        <f t="array" ref="N1520:W1520">(TRANSPOSE(MMULT(幕後結果!$AB$37:$AK$46, TRANSPOSE(N519:W519))))</f>
        <v>0.51320227970022902</v>
      </c>
      <c r="O1520" s="124">
        <v>-0.10616665346427603</v>
      </c>
      <c r="P1520" s="124">
        <v>-0.31300713227989474</v>
      </c>
      <c r="Q1520" s="124">
        <v>-0.23809015145691692</v>
      </c>
      <c r="R1520" s="124">
        <v>-0.83087904759416797</v>
      </c>
      <c r="S1520" s="124">
        <v>-0.30458074743474711</v>
      </c>
      <c r="T1520" s="124">
        <v>0.77690008244016473</v>
      </c>
      <c r="U1520" s="124">
        <v>-1.6411830067317215</v>
      </c>
      <c r="V1520" s="124">
        <v>0.13916757029287252</v>
      </c>
      <c r="W1520" s="46">
        <v>0.38681960680692246</v>
      </c>
    </row>
    <row r="1521" spans="1:23" ht="19">
      <c r="A1521" s="91">
        <v>519</v>
      </c>
      <c r="B1521" s="124">
        <v>0.82390800178541368</v>
      </c>
      <c r="C1521" s="124">
        <v>0.74983731414946986</v>
      </c>
      <c r="D1521" s="124">
        <v>0.15954414903432412</v>
      </c>
      <c r="E1521" s="124">
        <v>0.31710111233017968</v>
      </c>
      <c r="F1521" s="124">
        <v>0.36500960503177948</v>
      </c>
      <c r="G1521" s="124">
        <v>0.14382837590970343</v>
      </c>
      <c r="H1521" s="124">
        <v>0.82355804200481364</v>
      </c>
      <c r="I1521" s="124">
        <v>0.71109171790687475</v>
      </c>
      <c r="J1521" s="124">
        <v>0.42415911821279018</v>
      </c>
      <c r="K1521" s="54">
        <v>0.15201461702067531</v>
      </c>
      <c r="M1521" s="47">
        <v>519</v>
      </c>
      <c r="N1521" s="124" cm="1">
        <f t="array" ref="N1521:W1521">(TRANSPOSE(MMULT(幕後結果!$AB$37:$AK$46, TRANSPOSE(N520:W520))))</f>
        <v>2.4394064954852186</v>
      </c>
      <c r="O1521" s="124">
        <v>1.8124735606678044</v>
      </c>
      <c r="P1521" s="124">
        <v>1.9125913681340294</v>
      </c>
      <c r="Q1521" s="124">
        <v>1.172370406871508</v>
      </c>
      <c r="R1521" s="124">
        <v>0.75153371507525435</v>
      </c>
      <c r="S1521" s="124">
        <v>0.37152794679978962</v>
      </c>
      <c r="T1521" s="124">
        <v>-0.97041687104440377</v>
      </c>
      <c r="U1521" s="124">
        <v>1.3344921721601251</v>
      </c>
      <c r="V1521" s="124">
        <v>-0.22313768924790867</v>
      </c>
      <c r="W1521" s="46">
        <v>2.1513776285546582</v>
      </c>
    </row>
    <row r="1522" spans="1:23" ht="19">
      <c r="A1522" s="91">
        <v>520</v>
      </c>
      <c r="B1522" s="124">
        <v>0.92498686746479231</v>
      </c>
      <c r="C1522" s="124">
        <v>0.32227833919467708</v>
      </c>
      <c r="D1522" s="124">
        <v>0.14708955793045897</v>
      </c>
      <c r="E1522" s="124">
        <v>0.98224839020281385</v>
      </c>
      <c r="F1522" s="124">
        <v>0.35412007004966362</v>
      </c>
      <c r="G1522" s="124">
        <v>0.90065145398832214</v>
      </c>
      <c r="H1522" s="124">
        <v>0.75169815780837124</v>
      </c>
      <c r="I1522" s="124">
        <v>0.87167697891521412</v>
      </c>
      <c r="J1522" s="124">
        <v>0.29879407262786639</v>
      </c>
      <c r="K1522" s="54">
        <v>4.0343417453531538E-2</v>
      </c>
      <c r="M1522" s="47">
        <v>520</v>
      </c>
      <c r="N1522" s="124" cm="1">
        <f t="array" ref="N1522:W1522">(TRANSPOSE(MMULT(幕後結果!$AB$37:$AK$46, TRANSPOSE(N521:W521))))</f>
        <v>1.7843836090959473</v>
      </c>
      <c r="O1522" s="124">
        <v>0.56184770795931493</v>
      </c>
      <c r="P1522" s="124">
        <v>0.8180786181350328</v>
      </c>
      <c r="Q1522" s="124">
        <v>-0.27967680823685348</v>
      </c>
      <c r="R1522" s="124">
        <v>-0.55791297449999633</v>
      </c>
      <c r="S1522" s="124">
        <v>0.87713411944366915</v>
      </c>
      <c r="T1522" s="124">
        <v>0.85269160988974879</v>
      </c>
      <c r="U1522" s="124">
        <v>-0.11347969194784591</v>
      </c>
      <c r="V1522" s="124">
        <v>0.80959031080240251</v>
      </c>
      <c r="W1522" s="46">
        <v>1.9863990315243469</v>
      </c>
    </row>
    <row r="1523" spans="1:23" ht="19">
      <c r="A1523" s="91">
        <v>521</v>
      </c>
      <c r="B1523" s="124">
        <v>0.96587560595174948</v>
      </c>
      <c r="C1523" s="124">
        <v>0.50918101076328526</v>
      </c>
      <c r="D1523" s="124">
        <v>2.87129425944046E-2</v>
      </c>
      <c r="E1523" s="124">
        <v>0.40692441701724968</v>
      </c>
      <c r="F1523" s="124">
        <v>0.67201212155053591</v>
      </c>
      <c r="G1523" s="124">
        <v>6.8473240796555368E-2</v>
      </c>
      <c r="H1523" s="124">
        <v>0.26557949421743077</v>
      </c>
      <c r="I1523" s="124">
        <v>6.6978265836233675E-2</v>
      </c>
      <c r="J1523" s="124">
        <v>0.76791992669172449</v>
      </c>
      <c r="K1523" s="54">
        <v>0.18667832139164964</v>
      </c>
      <c r="M1523" s="47">
        <v>521</v>
      </c>
      <c r="N1523" s="124" cm="1">
        <f t="array" ref="N1523:W1523">(TRANSPOSE(MMULT(幕後結果!$AB$37:$AK$46, TRANSPOSE(N522:W522))))</f>
        <v>0.51022049130210456</v>
      </c>
      <c r="O1523" s="124">
        <v>1.6128963166864567</v>
      </c>
      <c r="P1523" s="124">
        <v>1.5520486496929531</v>
      </c>
      <c r="Q1523" s="124">
        <v>2.2307167784527446</v>
      </c>
      <c r="R1523" s="124">
        <v>1.3855506008497829</v>
      </c>
      <c r="S1523" s="124">
        <v>0.3585433114587806</v>
      </c>
      <c r="T1523" s="124">
        <v>-1.0220886649854197</v>
      </c>
      <c r="U1523" s="124">
        <v>-0.53272433043338185</v>
      </c>
      <c r="V1523" s="124">
        <v>0.89583718094188614</v>
      </c>
      <c r="W1523" s="46">
        <v>0.96026783530279824</v>
      </c>
    </row>
    <row r="1524" spans="1:23" ht="19">
      <c r="A1524" s="91">
        <v>522</v>
      </c>
      <c r="B1524" s="124">
        <v>0.35699978151853773</v>
      </c>
      <c r="C1524" s="124">
        <v>0.76939879371168152</v>
      </c>
      <c r="D1524" s="124">
        <v>5.1806888296884734E-2</v>
      </c>
      <c r="E1524" s="124">
        <v>0.15391641355036878</v>
      </c>
      <c r="F1524" s="124">
        <v>0.68528466564824742</v>
      </c>
      <c r="G1524" s="124">
        <v>0.68212833157328445</v>
      </c>
      <c r="H1524" s="124">
        <v>0.22774474254739707</v>
      </c>
      <c r="I1524" s="124">
        <v>0.14776554127969765</v>
      </c>
      <c r="J1524" s="124">
        <v>0.88230394790131594</v>
      </c>
      <c r="K1524" s="54">
        <v>1.4299574867708831E-3</v>
      </c>
      <c r="M1524" s="47">
        <v>522</v>
      </c>
      <c r="N1524" s="124" cm="1">
        <f t="array" ref="N1524:W1524">(TRANSPOSE(MMULT(幕後結果!$AB$37:$AK$46, TRANSPOSE(N523:W523))))</f>
        <v>-0.72942920934280908</v>
      </c>
      <c r="O1524" s="124">
        <v>0.3704051967923751</v>
      </c>
      <c r="P1524" s="124">
        <v>1.1955137447968074</v>
      </c>
      <c r="Q1524" s="124">
        <v>-0.89372779862841289</v>
      </c>
      <c r="R1524" s="124">
        <v>1.6850065439443274</v>
      </c>
      <c r="S1524" s="124">
        <v>-0.18343855250301094</v>
      </c>
      <c r="T1524" s="124">
        <v>0.72391831375140803</v>
      </c>
      <c r="U1524" s="124">
        <v>-1.3711287678493129</v>
      </c>
      <c r="V1524" s="124">
        <v>0.36834889292458761</v>
      </c>
      <c r="W1524" s="46">
        <v>-0.11569574244061792</v>
      </c>
    </row>
    <row r="1525" spans="1:23" ht="19">
      <c r="A1525" s="91">
        <v>523</v>
      </c>
      <c r="B1525" s="124">
        <v>0.38468163157391744</v>
      </c>
      <c r="C1525" s="124">
        <v>0.72725319353853313</v>
      </c>
      <c r="D1525" s="124">
        <v>0.22935182083916872</v>
      </c>
      <c r="E1525" s="124">
        <v>0.3168335355830354</v>
      </c>
      <c r="F1525" s="124">
        <v>3.9870696474303413E-2</v>
      </c>
      <c r="G1525" s="124">
        <v>3.3379477499878574E-2</v>
      </c>
      <c r="H1525" s="124">
        <v>0.19387466411500753</v>
      </c>
      <c r="I1525" s="124">
        <v>0.56547693797918752</v>
      </c>
      <c r="J1525" s="124">
        <v>0.76533545427598049</v>
      </c>
      <c r="K1525" s="54">
        <v>0.92391451275717684</v>
      </c>
      <c r="M1525" s="47">
        <v>523</v>
      </c>
      <c r="N1525" s="124" cm="1">
        <f t="array" ref="N1525:W1525">(TRANSPOSE(MMULT(幕後結果!$AB$37:$AK$46, TRANSPOSE(N524:W524))))</f>
        <v>0.22618592868307608</v>
      </c>
      <c r="O1525" s="124">
        <v>0.7324332673543319</v>
      </c>
      <c r="P1525" s="124">
        <v>1.4027642380280412</v>
      </c>
      <c r="Q1525" s="124">
        <v>2.1188848410343737</v>
      </c>
      <c r="R1525" s="124">
        <v>0.74378213984580599</v>
      </c>
      <c r="S1525" s="124">
        <v>1.32633836799064</v>
      </c>
      <c r="T1525" s="124">
        <v>0.89187457395545944</v>
      </c>
      <c r="U1525" s="124">
        <v>-1.5910736696811463</v>
      </c>
      <c r="V1525" s="124">
        <v>0.5340577216042669</v>
      </c>
      <c r="W1525" s="46">
        <v>1.6800583792555037</v>
      </c>
    </row>
    <row r="1526" spans="1:23" ht="19">
      <c r="A1526" s="91">
        <v>524</v>
      </c>
      <c r="B1526" s="124">
        <v>0.2052220718667237</v>
      </c>
      <c r="C1526" s="124">
        <v>0.29425473211414888</v>
      </c>
      <c r="D1526" s="124">
        <v>0.17942085548712505</v>
      </c>
      <c r="E1526" s="124">
        <v>0.66993600723972069</v>
      </c>
      <c r="F1526" s="124">
        <v>0.12129656288662183</v>
      </c>
      <c r="G1526" s="124">
        <v>0.44882152692913935</v>
      </c>
      <c r="H1526" s="124">
        <v>0.90221387081282245</v>
      </c>
      <c r="I1526" s="124">
        <v>0.38771803689542761</v>
      </c>
      <c r="J1526" s="124">
        <v>6.9619562668136181E-2</v>
      </c>
      <c r="K1526" s="54">
        <v>0.59145095052579277</v>
      </c>
      <c r="M1526" s="47">
        <v>524</v>
      </c>
      <c r="N1526" s="124" cm="1">
        <f t="array" ref="N1526:W1526">(TRANSPOSE(MMULT(幕後結果!$AB$37:$AK$46, TRANSPOSE(N525:W525))))</f>
        <v>-1.1780567817072118</v>
      </c>
      <c r="O1526" s="124">
        <v>-0.82682254751861417</v>
      </c>
      <c r="P1526" s="124">
        <v>-0.57279815389040301</v>
      </c>
      <c r="Q1526" s="124">
        <v>-0.20304686764887189</v>
      </c>
      <c r="R1526" s="124">
        <v>1.0110352661765718</v>
      </c>
      <c r="S1526" s="124">
        <v>-0.970361401732867</v>
      </c>
      <c r="T1526" s="124">
        <v>-1.24166458901664</v>
      </c>
      <c r="U1526" s="124">
        <v>-4.3810296909217616E-2</v>
      </c>
      <c r="V1526" s="124">
        <v>-0.67478935438375354</v>
      </c>
      <c r="W1526" s="46">
        <v>-0.86785049031913486</v>
      </c>
    </row>
    <row r="1527" spans="1:23" ht="19">
      <c r="A1527" s="91">
        <v>525</v>
      </c>
      <c r="B1527" s="124">
        <v>0.71547125751099316</v>
      </c>
      <c r="C1527" s="124">
        <v>0.93504276979915613</v>
      </c>
      <c r="D1527" s="124">
        <v>0.1693548596915222</v>
      </c>
      <c r="E1527" s="124">
        <v>0.86441745793817404</v>
      </c>
      <c r="F1527" s="124">
        <v>6.4840819843599462E-2</v>
      </c>
      <c r="G1527" s="124">
        <v>0.93990001555677383</v>
      </c>
      <c r="H1527" s="124">
        <v>0.69849942285358835</v>
      </c>
      <c r="I1527" s="124">
        <v>0.64833395901106394</v>
      </c>
      <c r="J1527" s="124">
        <v>0.16268027567004584</v>
      </c>
      <c r="K1527" s="54">
        <v>1.0576160571225124E-3</v>
      </c>
      <c r="M1527" s="47">
        <v>525</v>
      </c>
      <c r="N1527" s="124" cm="1">
        <f t="array" ref="N1527:W1527">(TRANSPOSE(MMULT(幕後結果!$AB$37:$AK$46, TRANSPOSE(N526:W526))))</f>
        <v>0.46269443507922803</v>
      </c>
      <c r="O1527" s="124">
        <v>-0.8141080746010434</v>
      </c>
      <c r="P1527" s="124">
        <v>2.0807972601559173</v>
      </c>
      <c r="Q1527" s="124">
        <v>0.17363169751514773</v>
      </c>
      <c r="R1527" s="124">
        <v>0.20331946557247177</v>
      </c>
      <c r="S1527" s="124">
        <v>-0.21956075598785543</v>
      </c>
      <c r="T1527" s="124">
        <v>0.36729293364638432</v>
      </c>
      <c r="U1527" s="124">
        <v>0.19334294175856936</v>
      </c>
      <c r="V1527" s="124">
        <v>1.4390895256254614</v>
      </c>
      <c r="W1527" s="46">
        <v>1.0806741234374773</v>
      </c>
    </row>
    <row r="1528" spans="1:23" ht="19">
      <c r="A1528" s="91">
        <v>526</v>
      </c>
      <c r="B1528" s="124">
        <v>0.73194583041255745</v>
      </c>
      <c r="C1528" s="124">
        <v>0.5422963451536591</v>
      </c>
      <c r="D1528" s="124">
        <v>0.68955611764687053</v>
      </c>
      <c r="E1528" s="124">
        <v>0.80858477676238105</v>
      </c>
      <c r="F1528" s="124">
        <v>0.26074331921988669</v>
      </c>
      <c r="G1528" s="124">
        <v>0.60987259642753577</v>
      </c>
      <c r="H1528" s="124">
        <v>0.35148068481352612</v>
      </c>
      <c r="I1528" s="124">
        <v>0.56513564520409942</v>
      </c>
      <c r="J1528" s="124">
        <v>0.50027438709642169</v>
      </c>
      <c r="K1528" s="54">
        <v>0.80390643753048829</v>
      </c>
      <c r="M1528" s="47">
        <v>526</v>
      </c>
      <c r="N1528" s="124" cm="1">
        <f t="array" ref="N1528:W1528">(TRANSPOSE(MMULT(幕後結果!$AB$37:$AK$46, TRANSPOSE(N527:W527))))</f>
        <v>0.76214429696162966</v>
      </c>
      <c r="O1528" s="124">
        <v>0.10862347584550144</v>
      </c>
      <c r="P1528" s="124">
        <v>-0.36693952415451603</v>
      </c>
      <c r="Q1528" s="124">
        <v>-6.281791164501381E-2</v>
      </c>
      <c r="R1528" s="124">
        <v>0.87829866171978233</v>
      </c>
      <c r="S1528" s="124">
        <v>-0.88775625869343244</v>
      </c>
      <c r="T1528" s="124">
        <v>1.2616243515856074</v>
      </c>
      <c r="U1528" s="124">
        <v>0.89520895596508265</v>
      </c>
      <c r="V1528" s="124">
        <v>0.31564557831179729</v>
      </c>
      <c r="W1528" s="46">
        <v>0.22944558421757344</v>
      </c>
    </row>
    <row r="1529" spans="1:23" ht="19">
      <c r="A1529" s="91">
        <v>527</v>
      </c>
      <c r="B1529" s="124">
        <v>0.22555829168216723</v>
      </c>
      <c r="C1529" s="124">
        <v>0.9751932043196454</v>
      </c>
      <c r="D1529" s="124">
        <v>0.38151802969082782</v>
      </c>
      <c r="E1529" s="124">
        <v>0.68869810728810865</v>
      </c>
      <c r="F1529" s="124">
        <v>0.92408643394521794</v>
      </c>
      <c r="G1529" s="124">
        <v>0.90677095498034133</v>
      </c>
      <c r="H1529" s="124">
        <v>0.41955903703495312</v>
      </c>
      <c r="I1529" s="124">
        <v>0.10800558575335661</v>
      </c>
      <c r="J1529" s="124">
        <v>6.417916418928038E-2</v>
      </c>
      <c r="K1529" s="54">
        <v>0.4132891115162125</v>
      </c>
      <c r="M1529" s="47">
        <v>527</v>
      </c>
      <c r="N1529" s="124" cm="1">
        <f t="array" ref="N1529:W1529">(TRANSPOSE(MMULT(幕後結果!$AB$37:$AK$46, TRANSPOSE(N528:W528))))</f>
        <v>2.3444131135955102</v>
      </c>
      <c r="O1529" s="124">
        <v>-1.6821560506626048</v>
      </c>
      <c r="P1529" s="124">
        <v>1.6337065866544391</v>
      </c>
      <c r="Q1529" s="124">
        <v>-0.11091046662903398</v>
      </c>
      <c r="R1529" s="124">
        <v>-0.13441437208346063</v>
      </c>
      <c r="S1529" s="124">
        <v>-0.77467807697765456</v>
      </c>
      <c r="T1529" s="124">
        <v>2.1031806256395735</v>
      </c>
      <c r="U1529" s="124">
        <v>-0.30262573316442354</v>
      </c>
      <c r="V1529" s="124">
        <v>-0.20887393010900179</v>
      </c>
      <c r="W1529" s="46">
        <v>1.6301407819059233</v>
      </c>
    </row>
    <row r="1530" spans="1:23" ht="19">
      <c r="A1530" s="91">
        <v>528</v>
      </c>
      <c r="B1530" s="124">
        <v>0.38777842106684868</v>
      </c>
      <c r="C1530" s="124">
        <v>0.88388157022752667</v>
      </c>
      <c r="D1530" s="124">
        <v>0.92959386626898199</v>
      </c>
      <c r="E1530" s="124">
        <v>0.4412020117416986</v>
      </c>
      <c r="F1530" s="124">
        <v>0.43494927727930222</v>
      </c>
      <c r="G1530" s="124">
        <v>0.24310983543936082</v>
      </c>
      <c r="H1530" s="124">
        <v>0.12760692087284831</v>
      </c>
      <c r="I1530" s="124">
        <v>0.48256950003216126</v>
      </c>
      <c r="J1530" s="124">
        <v>0.7374290501112728</v>
      </c>
      <c r="K1530" s="54">
        <v>0.21757518003609322</v>
      </c>
      <c r="M1530" s="47">
        <v>528</v>
      </c>
      <c r="N1530" s="124" cm="1">
        <f t="array" ref="N1530:W1530">(TRANSPOSE(MMULT(幕後結果!$AB$37:$AK$46, TRANSPOSE(N529:W529))))</f>
        <v>-0.48811043249551772</v>
      </c>
      <c r="O1530" s="124">
        <v>-2.4689055930880976</v>
      </c>
      <c r="P1530" s="124">
        <v>-0.29910295723048064</v>
      </c>
      <c r="Q1530" s="124">
        <v>0.58980652645703024</v>
      </c>
      <c r="R1530" s="124">
        <v>0.38921548099714975</v>
      </c>
      <c r="S1530" s="124">
        <v>1.6329958226279861E-2</v>
      </c>
      <c r="T1530" s="124">
        <v>0.69547748842896617</v>
      </c>
      <c r="U1530" s="124">
        <v>0.28959209268412345</v>
      </c>
      <c r="V1530" s="124">
        <v>-0.30605370968172618</v>
      </c>
      <c r="W1530" s="46">
        <v>0.15752934718213391</v>
      </c>
    </row>
    <row r="1531" spans="1:23" ht="19">
      <c r="A1531" s="91">
        <v>529</v>
      </c>
      <c r="B1531" s="124">
        <v>0.41754069097100577</v>
      </c>
      <c r="C1531" s="124">
        <v>0.95874293305466818</v>
      </c>
      <c r="D1531" s="124">
        <v>0.1703602256770218</v>
      </c>
      <c r="E1531" s="124">
        <v>0.67026559689101051</v>
      </c>
      <c r="F1531" s="124">
        <v>5.2974951366590473E-2</v>
      </c>
      <c r="G1531" s="124">
        <v>0.54668472002808</v>
      </c>
      <c r="H1531" s="124">
        <v>0.83656046983318055</v>
      </c>
      <c r="I1531" s="124">
        <v>0.50299776780346739</v>
      </c>
      <c r="J1531" s="124">
        <v>0.55196105309087629</v>
      </c>
      <c r="K1531" s="54">
        <v>0.33011022028733161</v>
      </c>
      <c r="M1531" s="47">
        <v>529</v>
      </c>
      <c r="N1531" s="124" cm="1">
        <f t="array" ref="N1531:W1531">(TRANSPOSE(MMULT(幕後結果!$AB$37:$AK$46, TRANSPOSE(N530:W530))))</f>
        <v>-0.52190228648688364</v>
      </c>
      <c r="O1531" s="124">
        <v>-5.6451363916835626E-2</v>
      </c>
      <c r="P1531" s="124">
        <v>-1.1029136780574504</v>
      </c>
      <c r="Q1531" s="124">
        <v>-0.68558808996887577</v>
      </c>
      <c r="R1531" s="124">
        <v>-0.91395292957528262</v>
      </c>
      <c r="S1531" s="124">
        <v>-0.46803476487564921</v>
      </c>
      <c r="T1531" s="124">
        <v>-0.33862843269404763</v>
      </c>
      <c r="U1531" s="124">
        <v>0.85247635962835422</v>
      </c>
      <c r="V1531" s="124">
        <v>-0.24807945557391375</v>
      </c>
      <c r="W1531" s="46">
        <v>-0.83758684726268873</v>
      </c>
    </row>
    <row r="1532" spans="1:23" ht="19">
      <c r="A1532" s="91">
        <v>530</v>
      </c>
      <c r="B1532" s="124">
        <v>0.5059065924909969</v>
      </c>
      <c r="C1532" s="124">
        <v>0.44266224587312664</v>
      </c>
      <c r="D1532" s="124">
        <v>0.86196140364512153</v>
      </c>
      <c r="E1532" s="124">
        <v>0.32098475677570493</v>
      </c>
      <c r="F1532" s="124">
        <v>0.79345993965888439</v>
      </c>
      <c r="G1532" s="124">
        <v>0.77723378245079155</v>
      </c>
      <c r="H1532" s="124">
        <v>0.10900073799610555</v>
      </c>
      <c r="I1532" s="124">
        <v>0.31628039674379171</v>
      </c>
      <c r="J1532" s="124">
        <v>0.18422344854026984</v>
      </c>
      <c r="K1532" s="54">
        <v>0.89122142938571414</v>
      </c>
      <c r="M1532" s="47">
        <v>530</v>
      </c>
      <c r="N1532" s="124" cm="1">
        <f t="array" ref="N1532:W1532">(TRANSPOSE(MMULT(幕後結果!$AB$37:$AK$46, TRANSPOSE(N531:W531))))</f>
        <v>0.9201540808315235</v>
      </c>
      <c r="O1532" s="124">
        <v>0.70366088500504131</v>
      </c>
      <c r="P1532" s="124">
        <v>0.46075126157499385</v>
      </c>
      <c r="Q1532" s="124">
        <v>0.76535779980286622</v>
      </c>
      <c r="R1532" s="124">
        <v>-0.18515469087632813</v>
      </c>
      <c r="S1532" s="124">
        <v>0.16210106992704798</v>
      </c>
      <c r="T1532" s="124">
        <v>0.26798680445642292</v>
      </c>
      <c r="U1532" s="124">
        <v>-0.32191947409890198</v>
      </c>
      <c r="V1532" s="124">
        <v>1.235456747058381</v>
      </c>
      <c r="W1532" s="46">
        <v>0.31508567965281276</v>
      </c>
    </row>
    <row r="1533" spans="1:23" ht="19">
      <c r="A1533" s="91">
        <v>531</v>
      </c>
      <c r="B1533" s="124">
        <v>1.1711380293986107E-2</v>
      </c>
      <c r="C1533" s="124">
        <v>0.94817177797032692</v>
      </c>
      <c r="D1533" s="124">
        <v>0.45561615653260801</v>
      </c>
      <c r="E1533" s="124">
        <v>0.2725990057420673</v>
      </c>
      <c r="F1533" s="124">
        <v>0.93119942437735093</v>
      </c>
      <c r="G1533" s="124">
        <v>0.46349456482774998</v>
      </c>
      <c r="H1533" s="124">
        <v>0.74562644765195651</v>
      </c>
      <c r="I1533" s="124">
        <v>0.19247666155465359</v>
      </c>
      <c r="J1533" s="124">
        <v>0.79276812442906386</v>
      </c>
      <c r="K1533" s="54">
        <v>0.24999790163745761</v>
      </c>
      <c r="M1533" s="47">
        <v>531</v>
      </c>
      <c r="N1533" s="124" cm="1">
        <f t="array" ref="N1533:W1533">(TRANSPOSE(MMULT(幕後結果!$AB$37:$AK$46, TRANSPOSE(N532:W532))))</f>
        <v>-0.70746537574015267</v>
      </c>
      <c r="O1533" s="124">
        <v>-6.4616859823553516E-2</v>
      </c>
      <c r="P1533" s="124">
        <v>7.1138578592168239E-2</v>
      </c>
      <c r="Q1533" s="124">
        <v>0.79456227542403401</v>
      </c>
      <c r="R1533" s="124">
        <v>-0.43959249282557589</v>
      </c>
      <c r="S1533" s="124">
        <v>1.1718205956511631</v>
      </c>
      <c r="T1533" s="124">
        <v>1.7081078525243598E-2</v>
      </c>
      <c r="U1533" s="124">
        <v>0.3933278332828179</v>
      </c>
      <c r="V1533" s="124">
        <v>0.46586152676407722</v>
      </c>
      <c r="W1533" s="46">
        <v>-0.28655626406875756</v>
      </c>
    </row>
    <row r="1534" spans="1:23" ht="19">
      <c r="A1534" s="91">
        <v>532</v>
      </c>
      <c r="B1534" s="124">
        <v>0.17310791387161317</v>
      </c>
      <c r="C1534" s="124">
        <v>0.57352464297552985</v>
      </c>
      <c r="D1534" s="124">
        <v>0.60037224010566126</v>
      </c>
      <c r="E1534" s="124">
        <v>0.95323938930962826</v>
      </c>
      <c r="F1534" s="124">
        <v>0.67690955227594363</v>
      </c>
      <c r="G1534" s="124">
        <v>0.94376540513346385</v>
      </c>
      <c r="H1534" s="124">
        <v>0.15965986541881838</v>
      </c>
      <c r="I1534" s="124">
        <v>0.63034121672550358</v>
      </c>
      <c r="J1534" s="124">
        <v>0.10457517283487361</v>
      </c>
      <c r="K1534" s="54">
        <v>0.72371988865974246</v>
      </c>
      <c r="M1534" s="47">
        <v>532</v>
      </c>
      <c r="N1534" s="124" cm="1">
        <f t="array" ref="N1534:W1534">(TRANSPOSE(MMULT(幕後結果!$AB$37:$AK$46, TRANSPOSE(N533:W533))))</f>
        <v>-1.0593748000369048</v>
      </c>
      <c r="O1534" s="124">
        <v>1.9867698745346962</v>
      </c>
      <c r="P1534" s="124">
        <v>1.1547851822919293</v>
      </c>
      <c r="Q1534" s="124">
        <v>0.80087816627733777</v>
      </c>
      <c r="R1534" s="124">
        <v>0.26986472129231825</v>
      </c>
      <c r="S1534" s="124">
        <v>1.3770887007266068</v>
      </c>
      <c r="T1534" s="124">
        <v>-0.18073030343279109</v>
      </c>
      <c r="U1534" s="124">
        <v>0.11950048230140464</v>
      </c>
      <c r="V1534" s="124">
        <v>1.3609564562430945</v>
      </c>
      <c r="W1534" s="46">
        <v>0.83778041450340124</v>
      </c>
    </row>
    <row r="1535" spans="1:23" ht="19">
      <c r="A1535" s="91">
        <v>533</v>
      </c>
      <c r="B1535" s="124">
        <v>6.8723465538193418E-2</v>
      </c>
      <c r="C1535" s="124">
        <v>0.83521628291192718</v>
      </c>
      <c r="D1535" s="124">
        <v>0.34253731750027749</v>
      </c>
      <c r="E1535" s="124">
        <v>0.9985832852232055</v>
      </c>
      <c r="F1535" s="124">
        <v>0.94125285080640086</v>
      </c>
      <c r="G1535" s="124">
        <v>0.39827175817736804</v>
      </c>
      <c r="H1535" s="124">
        <v>0.49775030344977367</v>
      </c>
      <c r="I1535" s="124">
        <v>0.37755848176890949</v>
      </c>
      <c r="J1535" s="124">
        <v>0.25503253463350695</v>
      </c>
      <c r="K1535" s="54">
        <v>0.42269596233861617</v>
      </c>
      <c r="M1535" s="47">
        <v>533</v>
      </c>
      <c r="N1535" s="124" cm="1">
        <f t="array" ref="N1535:W1535">(TRANSPOSE(MMULT(幕後結果!$AB$37:$AK$46, TRANSPOSE(N534:W534))))</f>
        <v>-1.9226673061089252</v>
      </c>
      <c r="O1535" s="124">
        <v>0.53452847204287535</v>
      </c>
      <c r="P1535" s="124">
        <v>1.230649857494539</v>
      </c>
      <c r="Q1535" s="124">
        <v>3.1044834735329365</v>
      </c>
      <c r="R1535" s="124">
        <v>0.92298180957244869</v>
      </c>
      <c r="S1535" s="124">
        <v>2.0137564749937047</v>
      </c>
      <c r="T1535" s="124">
        <v>-0.24379977313557449</v>
      </c>
      <c r="U1535" s="124">
        <v>-1.1681590131833441</v>
      </c>
      <c r="V1535" s="124">
        <v>0.28889558347881505</v>
      </c>
      <c r="W1535" s="46">
        <v>-0.83056584432737135</v>
      </c>
    </row>
    <row r="1536" spans="1:23" ht="19">
      <c r="A1536" s="91">
        <v>534</v>
      </c>
      <c r="B1536" s="124">
        <v>0.36631000059413155</v>
      </c>
      <c r="C1536" s="124">
        <v>0.15825678000357635</v>
      </c>
      <c r="D1536" s="124">
        <v>0.30363680475127963</v>
      </c>
      <c r="E1536" s="124">
        <v>0.60182743691310647</v>
      </c>
      <c r="F1536" s="124">
        <v>0.3314328691132975</v>
      </c>
      <c r="G1536" s="124">
        <v>0.76135405425031855</v>
      </c>
      <c r="H1536" s="124">
        <v>0.32640473571994444</v>
      </c>
      <c r="I1536" s="124">
        <v>0.18562229602082514</v>
      </c>
      <c r="J1536" s="124">
        <v>0.22669209370121846</v>
      </c>
      <c r="K1536" s="54">
        <v>0.68863632562217925</v>
      </c>
      <c r="M1536" s="47">
        <v>534</v>
      </c>
      <c r="N1536" s="124" cm="1">
        <f t="array" ref="N1536:W1536">(TRANSPOSE(MMULT(幕後結果!$AB$37:$AK$46, TRANSPOSE(N535:W535))))</f>
        <v>-0.11911376401315538</v>
      </c>
      <c r="O1536" s="124">
        <v>-0.70345226066296829</v>
      </c>
      <c r="P1536" s="124">
        <v>-0.99615001811727344</v>
      </c>
      <c r="Q1536" s="124">
        <v>-1.3866804549754672</v>
      </c>
      <c r="R1536" s="124">
        <v>0.33720023992241133</v>
      </c>
      <c r="S1536" s="124">
        <v>-2.9904045356513529</v>
      </c>
      <c r="T1536" s="124">
        <v>1.5703693087910378</v>
      </c>
      <c r="U1536" s="124">
        <v>0.35637382542055857</v>
      </c>
      <c r="V1536" s="124">
        <v>-1.2599484455461127</v>
      </c>
      <c r="W1536" s="46">
        <v>0.69720023332857495</v>
      </c>
    </row>
    <row r="1537" spans="1:23" ht="19">
      <c r="A1537" s="91">
        <v>535</v>
      </c>
      <c r="B1537" s="124">
        <v>0.33010704270933022</v>
      </c>
      <c r="C1537" s="124">
        <v>6.9446294624337934E-3</v>
      </c>
      <c r="D1537" s="124">
        <v>0.49502772259157957</v>
      </c>
      <c r="E1537" s="124">
        <v>0.71559493113199069</v>
      </c>
      <c r="F1537" s="124">
        <v>0.58796267842064864</v>
      </c>
      <c r="G1537" s="124">
        <v>0.38050046055311304</v>
      </c>
      <c r="H1537" s="124">
        <v>0.98704998609631112</v>
      </c>
      <c r="I1537" s="124">
        <v>0.44162085429717468</v>
      </c>
      <c r="J1537" s="124">
        <v>0.71680790058634969</v>
      </c>
      <c r="K1537" s="54">
        <v>6.7107646053863101E-2</v>
      </c>
      <c r="M1537" s="47">
        <v>535</v>
      </c>
      <c r="N1537" s="124" cm="1">
        <f t="array" ref="N1537:W1537">(TRANSPOSE(MMULT(幕後結果!$AB$37:$AK$46, TRANSPOSE(N536:W536))))</f>
        <v>1.1637664449195162</v>
      </c>
      <c r="O1537" s="124">
        <v>-0.10245630133742788</v>
      </c>
      <c r="P1537" s="124">
        <v>0.57476646413840604</v>
      </c>
      <c r="Q1537" s="124">
        <v>1.2005753982181793</v>
      </c>
      <c r="R1537" s="124">
        <v>-0.64011600856688022</v>
      </c>
      <c r="S1537" s="124">
        <v>2.1007783300802809</v>
      </c>
      <c r="T1537" s="124">
        <v>0.77315685549873137</v>
      </c>
      <c r="U1537" s="124">
        <v>-1.4004087732708632</v>
      </c>
      <c r="V1537" s="124">
        <v>0.36566682377586812</v>
      </c>
      <c r="W1537" s="46">
        <v>-0.15734758785948977</v>
      </c>
    </row>
    <row r="1538" spans="1:23" ht="19">
      <c r="A1538" s="91">
        <v>536</v>
      </c>
      <c r="B1538" s="124">
        <v>0.49328566022527309</v>
      </c>
      <c r="C1538" s="124">
        <v>0.41288789191885145</v>
      </c>
      <c r="D1538" s="124">
        <v>0.43472156483477198</v>
      </c>
      <c r="E1538" s="124">
        <v>0.93403642053821079</v>
      </c>
      <c r="F1538" s="124">
        <v>0.49872435477527621</v>
      </c>
      <c r="G1538" s="124">
        <v>0.63277078992459246</v>
      </c>
      <c r="H1538" s="124">
        <v>0.47801885373760844</v>
      </c>
      <c r="I1538" s="124">
        <v>0.80717356665916906</v>
      </c>
      <c r="J1538" s="124">
        <v>0.5884168251361872</v>
      </c>
      <c r="K1538" s="54">
        <v>0.13194613535609045</v>
      </c>
      <c r="M1538" s="47">
        <v>536</v>
      </c>
      <c r="N1538" s="124" cm="1">
        <f t="array" ref="N1538:W1538">(TRANSPOSE(MMULT(幕後結果!$AB$37:$AK$46, TRANSPOSE(N537:W537))))</f>
        <v>-1.048660313820287</v>
      </c>
      <c r="O1538" s="124">
        <v>1.1042754728274355</v>
      </c>
      <c r="P1538" s="124">
        <v>0.94669223596762941</v>
      </c>
      <c r="Q1538" s="124">
        <v>2.2033979360014286</v>
      </c>
      <c r="R1538" s="124">
        <v>0.719057806199907</v>
      </c>
      <c r="S1538" s="124">
        <v>0.92780994032590014</v>
      </c>
      <c r="T1538" s="124">
        <v>-0.32561916385689083</v>
      </c>
      <c r="U1538" s="124">
        <v>-1.8311333561429419</v>
      </c>
      <c r="V1538" s="124">
        <v>0.92281873302705519</v>
      </c>
      <c r="W1538" s="46">
        <v>-0.24689436690422331</v>
      </c>
    </row>
    <row r="1539" spans="1:23" ht="19">
      <c r="A1539" s="91">
        <v>537</v>
      </c>
      <c r="B1539" s="124">
        <v>0.82398694709239106</v>
      </c>
      <c r="C1539" s="124">
        <v>0.46466989343607068</v>
      </c>
      <c r="D1539" s="124">
        <v>0.61701201658744842</v>
      </c>
      <c r="E1539" s="124">
        <v>0.21656894888764655</v>
      </c>
      <c r="F1539" s="124">
        <v>0.48404891177436449</v>
      </c>
      <c r="G1539" s="124">
        <v>0.49989222601242655</v>
      </c>
      <c r="H1539" s="124">
        <v>0.64114662268418909</v>
      </c>
      <c r="I1539" s="124">
        <v>0.85768580374283632</v>
      </c>
      <c r="J1539" s="124">
        <v>0.8483128867648404</v>
      </c>
      <c r="K1539" s="54">
        <v>0.92789554967972743</v>
      </c>
      <c r="M1539" s="47">
        <v>537</v>
      </c>
      <c r="N1539" s="124" cm="1">
        <f t="array" ref="N1539:W1539">(TRANSPOSE(MMULT(幕後結果!$AB$37:$AK$46, TRANSPOSE(N538:W538))))</f>
        <v>-0.62595564454784003</v>
      </c>
      <c r="O1539" s="124">
        <v>-0.55464560012259501</v>
      </c>
      <c r="P1539" s="124">
        <v>0.92993776084324598</v>
      </c>
      <c r="Q1539" s="124">
        <v>-0.80721919737147807</v>
      </c>
      <c r="R1539" s="124">
        <v>-0.66426572394802519</v>
      </c>
      <c r="S1539" s="124">
        <v>-0.12639263938370116</v>
      </c>
      <c r="T1539" s="124">
        <v>-1.3220898836005708</v>
      </c>
      <c r="U1539" s="124">
        <v>3.6196389346609292E-2</v>
      </c>
      <c r="V1539" s="124">
        <v>-1.7951166314853699</v>
      </c>
      <c r="W1539" s="46">
        <v>-0.91358946964865462</v>
      </c>
    </row>
    <row r="1540" spans="1:23" ht="19">
      <c r="A1540" s="91">
        <v>538</v>
      </c>
      <c r="B1540" s="124">
        <v>0.46665046162368262</v>
      </c>
      <c r="C1540" s="124">
        <v>0.94525550842399864</v>
      </c>
      <c r="D1540" s="124">
        <v>0.51439849581434172</v>
      </c>
      <c r="E1540" s="124">
        <v>0.7175048737097105</v>
      </c>
      <c r="F1540" s="124">
        <v>0.40027720652994803</v>
      </c>
      <c r="G1540" s="124">
        <v>0.48240569832617375</v>
      </c>
      <c r="H1540" s="124">
        <v>0.8847782047747994</v>
      </c>
      <c r="I1540" s="124">
        <v>0.52081706246046555</v>
      </c>
      <c r="J1540" s="124">
        <v>0.87773476352644919</v>
      </c>
      <c r="K1540" s="54">
        <v>0.25357765222022577</v>
      </c>
      <c r="M1540" s="47">
        <v>538</v>
      </c>
      <c r="N1540" s="124" cm="1">
        <f t="array" ref="N1540:W1540">(TRANSPOSE(MMULT(幕後結果!$AB$37:$AK$46, TRANSPOSE(N539:W539))))</f>
        <v>-1.2697087740048993</v>
      </c>
      <c r="O1540" s="124">
        <v>0.82674704675908461</v>
      </c>
      <c r="P1540" s="124">
        <v>-0.72988698250533768</v>
      </c>
      <c r="Q1540" s="124">
        <v>-1.2623907276586237</v>
      </c>
      <c r="R1540" s="124">
        <v>-0.75473973925834525</v>
      </c>
      <c r="S1540" s="124">
        <v>0.13066536891431579</v>
      </c>
      <c r="T1540" s="124">
        <v>-0.7944636092551296</v>
      </c>
      <c r="U1540" s="124">
        <v>-0.48122660197943784</v>
      </c>
      <c r="V1540" s="124">
        <v>-1.2436439293228749</v>
      </c>
      <c r="W1540" s="46">
        <v>-2.974454504918711E-2</v>
      </c>
    </row>
    <row r="1541" spans="1:23" ht="19">
      <c r="A1541" s="91">
        <v>539</v>
      </c>
      <c r="B1541" s="124">
        <v>0.29809401538296809</v>
      </c>
      <c r="C1541" s="124">
        <v>0.27133621271393449</v>
      </c>
      <c r="D1541" s="124">
        <v>0.69550797691278277</v>
      </c>
      <c r="E1541" s="124">
        <v>0.6895026254962473</v>
      </c>
      <c r="F1541" s="124">
        <v>0.31998958413337641</v>
      </c>
      <c r="G1541" s="124">
        <v>0.59689955406748973</v>
      </c>
      <c r="H1541" s="124">
        <v>0.70463836772454602</v>
      </c>
      <c r="I1541" s="124">
        <v>0.23592472801312159</v>
      </c>
      <c r="J1541" s="124">
        <v>0.99557068857566233</v>
      </c>
      <c r="K1541" s="54">
        <v>0.89065648411719822</v>
      </c>
      <c r="M1541" s="47">
        <v>539</v>
      </c>
      <c r="N1541" s="124" cm="1">
        <f t="array" ref="N1541:W1541">(TRANSPOSE(MMULT(幕後結果!$AB$37:$AK$46, TRANSPOSE(N540:W540))))</f>
        <v>-0.63171274343074557</v>
      </c>
      <c r="O1541" s="124">
        <v>3.6870679889851599E-3</v>
      </c>
      <c r="P1541" s="124">
        <v>-1.1032179273681018</v>
      </c>
      <c r="Q1541" s="124">
        <v>-0.17438125685685243</v>
      </c>
      <c r="R1541" s="124">
        <v>0.52202089442001753</v>
      </c>
      <c r="S1541" s="124">
        <v>-0.77608255518117264</v>
      </c>
      <c r="T1541" s="124">
        <v>-1.3392753980797778</v>
      </c>
      <c r="U1541" s="124">
        <v>-0.93566396922686523</v>
      </c>
      <c r="V1541" s="124">
        <v>-1.4247060617959386</v>
      </c>
      <c r="W1541" s="46">
        <v>-0.19918455113614855</v>
      </c>
    </row>
    <row r="1542" spans="1:23" ht="19">
      <c r="A1542" s="91">
        <v>540</v>
      </c>
      <c r="B1542" s="124">
        <v>0.17329968182517441</v>
      </c>
      <c r="C1542" s="124">
        <v>0.35226476884568503</v>
      </c>
      <c r="D1542" s="124">
        <v>4.0475944784432061E-2</v>
      </c>
      <c r="E1542" s="124">
        <v>0.78685089348846682</v>
      </c>
      <c r="F1542" s="124">
        <v>0.7002822298662299</v>
      </c>
      <c r="G1542" s="124">
        <v>0.73631264005750974</v>
      </c>
      <c r="H1542" s="124">
        <v>0.41922394036176436</v>
      </c>
      <c r="I1542" s="124">
        <v>6.5208511714070383E-2</v>
      </c>
      <c r="J1542" s="124">
        <v>0.42312272044618826</v>
      </c>
      <c r="K1542" s="54">
        <v>0.66153043753363794</v>
      </c>
      <c r="M1542" s="47">
        <v>540</v>
      </c>
      <c r="N1542" s="124" cm="1">
        <f t="array" ref="N1542:W1542">(TRANSPOSE(MMULT(幕後結果!$AB$37:$AK$46, TRANSPOSE(N541:W541))))</f>
        <v>2.4131895069963498</v>
      </c>
      <c r="O1542" s="124">
        <v>0.83790544609358286</v>
      </c>
      <c r="P1542" s="124">
        <v>8.1983268826242406E-2</v>
      </c>
      <c r="Q1542" s="124">
        <v>0.22096085976490648</v>
      </c>
      <c r="R1542" s="124">
        <v>1.0737607117500354</v>
      </c>
      <c r="S1542" s="124">
        <v>1.0444526767108717</v>
      </c>
      <c r="T1542" s="124">
        <v>0.83291418510818915</v>
      </c>
      <c r="U1542" s="124">
        <v>1.5008978801980857</v>
      </c>
      <c r="V1542" s="124">
        <v>1.5564116194694178</v>
      </c>
      <c r="W1542" s="46">
        <v>1.1793940319427256</v>
      </c>
    </row>
    <row r="1543" spans="1:23" ht="19">
      <c r="A1543" s="91">
        <v>541</v>
      </c>
      <c r="B1543" s="124">
        <v>0.83395662869348852</v>
      </c>
      <c r="C1543" s="124">
        <v>0.80722020729770505</v>
      </c>
      <c r="D1543" s="124">
        <v>9.1540498172820506E-2</v>
      </c>
      <c r="E1543" s="124">
        <v>0.79337402788908062</v>
      </c>
      <c r="F1543" s="124">
        <v>0.72722469755600416</v>
      </c>
      <c r="G1543" s="124">
        <v>0.3984205183913383</v>
      </c>
      <c r="H1543" s="124">
        <v>8.4480110353314597E-2</v>
      </c>
      <c r="I1543" s="124">
        <v>0.79113545873837965</v>
      </c>
      <c r="J1543" s="124">
        <v>0.63144342202639048</v>
      </c>
      <c r="K1543" s="54">
        <v>0.14343055124450776</v>
      </c>
      <c r="M1543" s="47">
        <v>541</v>
      </c>
      <c r="N1543" s="124" cm="1">
        <f t="array" ref="N1543:W1543">(TRANSPOSE(MMULT(幕後結果!$AB$37:$AK$46, TRANSPOSE(N542:W542))))</f>
        <v>8.426970101585031E-2</v>
      </c>
      <c r="O1543" s="124">
        <v>-0.77491315198739708</v>
      </c>
      <c r="P1543" s="124">
        <v>-1.1201471160211098</v>
      </c>
      <c r="Q1543" s="124">
        <v>-1.0288346441744749</v>
      </c>
      <c r="R1543" s="124">
        <v>1.4692289975991693</v>
      </c>
      <c r="S1543" s="124">
        <v>-0.11473007350899267</v>
      </c>
      <c r="T1543" s="124">
        <v>1.5821809949308374</v>
      </c>
      <c r="U1543" s="124">
        <v>-0.65495463169152535</v>
      </c>
      <c r="V1543" s="124">
        <v>0.20028336791093052</v>
      </c>
      <c r="W1543" s="46">
        <v>0.83177908982556592</v>
      </c>
    </row>
    <row r="1544" spans="1:23" ht="19">
      <c r="A1544" s="91">
        <v>542</v>
      </c>
      <c r="B1544" s="124">
        <v>0.98019637115771996</v>
      </c>
      <c r="C1544" s="124">
        <v>0.56589522892529565</v>
      </c>
      <c r="D1544" s="124">
        <v>7.691225439795879E-2</v>
      </c>
      <c r="E1544" s="124">
        <v>8.116938841134913E-2</v>
      </c>
      <c r="F1544" s="124">
        <v>0.76052857618012926</v>
      </c>
      <c r="G1544" s="124">
        <v>0.42107124765920267</v>
      </c>
      <c r="H1544" s="124">
        <v>0.81999428211955649</v>
      </c>
      <c r="I1544" s="124">
        <v>0.58634777764527679</v>
      </c>
      <c r="J1544" s="124">
        <v>0.7128682895283005</v>
      </c>
      <c r="K1544" s="54">
        <v>0.2236671520970448</v>
      </c>
      <c r="M1544" s="47">
        <v>542</v>
      </c>
      <c r="N1544" s="124" cm="1">
        <f t="array" ref="N1544:W1544">(TRANSPOSE(MMULT(幕後結果!$AB$37:$AK$46, TRANSPOSE(N543:W543))))</f>
        <v>-8.202448164332829E-2</v>
      </c>
      <c r="O1544" s="124">
        <v>-0.54547438571866635</v>
      </c>
      <c r="P1544" s="124">
        <v>-0.58009578141163387</v>
      </c>
      <c r="Q1544" s="124">
        <v>-1.1628744053611171</v>
      </c>
      <c r="R1544" s="124">
        <v>-0.3385070841575511</v>
      </c>
      <c r="S1544" s="124">
        <v>-0.31223663058045681</v>
      </c>
      <c r="T1544" s="124">
        <v>1.5859159303340755</v>
      </c>
      <c r="U1544" s="124">
        <v>-1.6824098694198593</v>
      </c>
      <c r="V1544" s="124">
        <v>-0.38764203077496717</v>
      </c>
      <c r="W1544" s="46">
        <v>0.44865398641734899</v>
      </c>
    </row>
    <row r="1545" spans="1:23" ht="19">
      <c r="A1545" s="91">
        <v>543</v>
      </c>
      <c r="B1545" s="124">
        <v>0.38480527846259793</v>
      </c>
      <c r="C1545" s="124">
        <v>0.12810828235070226</v>
      </c>
      <c r="D1545" s="124">
        <v>0.67448218989523157</v>
      </c>
      <c r="E1545" s="124">
        <v>0.34922475266453668</v>
      </c>
      <c r="F1545" s="124">
        <v>0.28042476198331756</v>
      </c>
      <c r="G1545" s="124">
        <v>0.48351134609830759</v>
      </c>
      <c r="H1545" s="124">
        <v>0.67284914453822475</v>
      </c>
      <c r="I1545" s="124">
        <v>0.73067923192431627</v>
      </c>
      <c r="J1545" s="124">
        <v>0.90015870568338863</v>
      </c>
      <c r="K1545" s="54">
        <v>0.41843875802940111</v>
      </c>
      <c r="M1545" s="47">
        <v>543</v>
      </c>
      <c r="N1545" s="124" cm="1">
        <f t="array" ref="N1545:W1545">(TRANSPOSE(MMULT(幕後結果!$AB$37:$AK$46, TRANSPOSE(N544:W544))))</f>
        <v>0.59555181786352873</v>
      </c>
      <c r="O1545" s="124">
        <v>0.40733834407557734</v>
      </c>
      <c r="P1545" s="124">
        <v>-1.4209208208073902</v>
      </c>
      <c r="Q1545" s="124">
        <v>-0.22665385604162455</v>
      </c>
      <c r="R1545" s="124">
        <v>-2.433531373897353</v>
      </c>
      <c r="S1545" s="124">
        <v>0.40816572574955429</v>
      </c>
      <c r="T1545" s="124">
        <v>0.10248642026961086</v>
      </c>
      <c r="U1545" s="124">
        <v>1.6127840695794784</v>
      </c>
      <c r="V1545" s="124">
        <v>1.1572998965026804</v>
      </c>
      <c r="W1545" s="46">
        <v>0.38570964738269681</v>
      </c>
    </row>
    <row r="1546" spans="1:23" ht="19">
      <c r="A1546" s="91">
        <v>544</v>
      </c>
      <c r="B1546" s="124">
        <v>0.48578594069283976</v>
      </c>
      <c r="C1546" s="124">
        <v>0.47033723887765655</v>
      </c>
      <c r="D1546" s="124">
        <v>0.15996669103728145</v>
      </c>
      <c r="E1546" s="124">
        <v>0.65183071312329366</v>
      </c>
      <c r="F1546" s="124">
        <v>0.43226573694937698</v>
      </c>
      <c r="G1546" s="124">
        <v>0.86343959320857899</v>
      </c>
      <c r="H1546" s="124">
        <v>0.63291605223822245</v>
      </c>
      <c r="I1546" s="124">
        <v>0.45972751923936706</v>
      </c>
      <c r="J1546" s="124">
        <v>0.95264145200293382</v>
      </c>
      <c r="K1546" s="54">
        <v>0.53066100405394923</v>
      </c>
      <c r="M1546" s="47">
        <v>544</v>
      </c>
      <c r="N1546" s="124" cm="1">
        <f t="array" ref="N1546:W1546">(TRANSPOSE(MMULT(幕後結果!$AB$37:$AK$46, TRANSPOSE(N545:W545))))</f>
        <v>-0.32836697757136762</v>
      </c>
      <c r="O1546" s="124">
        <v>-1.7562992276281479</v>
      </c>
      <c r="P1546" s="124">
        <v>-7.5863206960752216E-2</v>
      </c>
      <c r="Q1546" s="124">
        <v>-0.45927096005268792</v>
      </c>
      <c r="R1546" s="124">
        <v>-1.0391188744825002</v>
      </c>
      <c r="S1546" s="124">
        <v>-0.59854909277707846</v>
      </c>
      <c r="T1546" s="124">
        <v>-0.93730761462364987</v>
      </c>
      <c r="U1546" s="124">
        <v>2.4870269525799538</v>
      </c>
      <c r="V1546" s="124">
        <v>0.24699827472012859</v>
      </c>
      <c r="W1546" s="46">
        <v>0.28934333516241451</v>
      </c>
    </row>
    <row r="1547" spans="1:23" ht="19">
      <c r="A1547" s="91">
        <v>545</v>
      </c>
      <c r="B1547" s="124">
        <v>0.50909849607156565</v>
      </c>
      <c r="C1547" s="124">
        <v>0.50270806941938795</v>
      </c>
      <c r="D1547" s="124">
        <v>0.91491216018785604</v>
      </c>
      <c r="E1547" s="124">
        <v>0.9897718653115537</v>
      </c>
      <c r="F1547" s="124">
        <v>8.3905417518139513E-2</v>
      </c>
      <c r="G1547" s="124">
        <v>0.32550440125035385</v>
      </c>
      <c r="H1547" s="124">
        <v>0.38218782804025997</v>
      </c>
      <c r="I1547" s="124">
        <v>0.77098562952537342</v>
      </c>
      <c r="J1547" s="124">
        <v>8.2466057847979668E-2</v>
      </c>
      <c r="K1547" s="54">
        <v>0.34182532017357281</v>
      </c>
      <c r="M1547" s="47">
        <v>545</v>
      </c>
      <c r="N1547" s="124" cm="1">
        <f t="array" ref="N1547:W1547">(TRANSPOSE(MMULT(幕後結果!$AB$37:$AK$46, TRANSPOSE(N546:W546))))</f>
        <v>-1.5821365033483492</v>
      </c>
      <c r="O1547" s="124">
        <v>-0.4026263445463743</v>
      </c>
      <c r="P1547" s="124">
        <v>-0.65057766997096644</v>
      </c>
      <c r="Q1547" s="124">
        <v>0.80315855854395468</v>
      </c>
      <c r="R1547" s="124">
        <v>-0.38586191305037021</v>
      </c>
      <c r="S1547" s="124">
        <v>0.21316011968636556</v>
      </c>
      <c r="T1547" s="124">
        <v>-0.41364584266902527</v>
      </c>
      <c r="U1547" s="124">
        <v>-2.0138369512223355</v>
      </c>
      <c r="V1547" s="124">
        <v>0.34756284707722496</v>
      </c>
      <c r="W1547" s="46">
        <v>-1.1388758262830549</v>
      </c>
    </row>
    <row r="1548" spans="1:23" ht="19">
      <c r="A1548" s="91">
        <v>546</v>
      </c>
      <c r="B1548" s="124">
        <v>0.62547798375031705</v>
      </c>
      <c r="C1548" s="124">
        <v>0.14001985414327045</v>
      </c>
      <c r="D1548" s="124">
        <v>0.59157560548296328</v>
      </c>
      <c r="E1548" s="124">
        <v>0.45322512604363951</v>
      </c>
      <c r="F1548" s="124">
        <v>0.90256959492485933</v>
      </c>
      <c r="G1548" s="124">
        <v>0.11604259459267774</v>
      </c>
      <c r="H1548" s="124">
        <v>6.8033022294737178E-2</v>
      </c>
      <c r="I1548" s="124">
        <v>0.35494687365716882</v>
      </c>
      <c r="J1548" s="124">
        <v>0.66707345133348461</v>
      </c>
      <c r="K1548" s="54">
        <v>0.78951196705073068</v>
      </c>
      <c r="M1548" s="47">
        <v>546</v>
      </c>
      <c r="N1548" s="124" cm="1">
        <f t="array" ref="N1548:W1548">(TRANSPOSE(MMULT(幕後結果!$AB$37:$AK$46, TRANSPOSE(N547:W547))))</f>
        <v>0.24626437383448629</v>
      </c>
      <c r="O1548" s="124">
        <v>-1.170825517982881</v>
      </c>
      <c r="P1548" s="124">
        <v>1.1422884762440653</v>
      </c>
      <c r="Q1548" s="124">
        <v>0.19388493288930703</v>
      </c>
      <c r="R1548" s="124">
        <v>-0.21180455555233019</v>
      </c>
      <c r="S1548" s="124">
        <v>0.28408312119153195</v>
      </c>
      <c r="T1548" s="124">
        <v>1.0146529051961346</v>
      </c>
      <c r="U1548" s="124">
        <v>-0.85059200592588646</v>
      </c>
      <c r="V1548" s="124">
        <v>-0.52119424319738061</v>
      </c>
      <c r="W1548" s="46">
        <v>-0.7567714351937822</v>
      </c>
    </row>
    <row r="1549" spans="1:23" ht="19">
      <c r="A1549" s="91">
        <v>547</v>
      </c>
      <c r="B1549" s="124">
        <v>0.48116798988964526</v>
      </c>
      <c r="C1549" s="124">
        <v>0.8498452746248395</v>
      </c>
      <c r="D1549" s="124">
        <v>0.80403815644443122</v>
      </c>
      <c r="E1549" s="124">
        <v>0.99186937272753006</v>
      </c>
      <c r="F1549" s="124">
        <v>0.98797118124257555</v>
      </c>
      <c r="G1549" s="124">
        <v>0.61626292979274799</v>
      </c>
      <c r="H1549" s="124">
        <v>1.6044279827849062E-2</v>
      </c>
      <c r="I1549" s="124">
        <v>0.40063744477590757</v>
      </c>
      <c r="J1549" s="124">
        <v>0.56107271734592867</v>
      </c>
      <c r="K1549" s="54">
        <v>0.31249799613645002</v>
      </c>
      <c r="M1549" s="47">
        <v>547</v>
      </c>
      <c r="N1549" s="124" cm="1">
        <f t="array" ref="N1549:W1549">(TRANSPOSE(MMULT(幕後結果!$AB$37:$AK$46, TRANSPOSE(N548:W548))))</f>
        <v>-0.67274810320907741</v>
      </c>
      <c r="O1549" s="124">
        <v>-1.453942241528861</v>
      </c>
      <c r="P1549" s="124">
        <v>-1.6045867805932199</v>
      </c>
      <c r="Q1549" s="124">
        <v>0.88023755003225401</v>
      </c>
      <c r="R1549" s="124">
        <v>-1.0183782676195257</v>
      </c>
      <c r="S1549" s="124">
        <v>-0.1068969817746781</v>
      </c>
      <c r="T1549" s="124">
        <v>-0.78178929600269265</v>
      </c>
      <c r="U1549" s="124">
        <v>-0.59491904871258072</v>
      </c>
      <c r="V1549" s="124">
        <v>-1.2591266841158359</v>
      </c>
      <c r="W1549" s="46">
        <v>0.29604748413070792</v>
      </c>
    </row>
    <row r="1550" spans="1:23" ht="19">
      <c r="A1550" s="91">
        <v>548</v>
      </c>
      <c r="B1550" s="124">
        <v>0.12425684044429519</v>
      </c>
      <c r="C1550" s="124">
        <v>0.65831537538593921</v>
      </c>
      <c r="D1550" s="124">
        <v>0.41648525194614017</v>
      </c>
      <c r="E1550" s="124">
        <v>0.75077484153863638</v>
      </c>
      <c r="F1550" s="124">
        <v>0.16072361548832426</v>
      </c>
      <c r="G1550" s="124">
        <v>0.23086288985363623</v>
      </c>
      <c r="H1550" s="124">
        <v>0.17980435354414626</v>
      </c>
      <c r="I1550" s="124">
        <v>0.58940907481656502</v>
      </c>
      <c r="J1550" s="124">
        <v>0.39734843763132521</v>
      </c>
      <c r="K1550" s="54">
        <v>0.47376925675769299</v>
      </c>
      <c r="M1550" s="47">
        <v>548</v>
      </c>
      <c r="N1550" s="124" cm="1">
        <f t="array" ref="N1550:W1550">(TRANSPOSE(MMULT(幕後結果!$AB$37:$AK$46, TRANSPOSE(N549:W549))))</f>
        <v>4.6799123057946111E-2</v>
      </c>
      <c r="O1550" s="124">
        <v>-1.6197306435025525</v>
      </c>
      <c r="P1550" s="124">
        <v>0.28158331059443398</v>
      </c>
      <c r="Q1550" s="124">
        <v>2.4655695933402595</v>
      </c>
      <c r="R1550" s="124">
        <v>1.5217486804024767</v>
      </c>
      <c r="S1550" s="124">
        <v>0.7084967013670227</v>
      </c>
      <c r="T1550" s="124">
        <v>-2.7414324486718247</v>
      </c>
      <c r="U1550" s="124">
        <v>0.30467747703236747</v>
      </c>
      <c r="V1550" s="124">
        <v>0.4343780351095079</v>
      </c>
      <c r="W1550" s="46">
        <v>1.1199951855537489</v>
      </c>
    </row>
    <row r="1551" spans="1:23" ht="19">
      <c r="A1551" s="91">
        <v>549</v>
      </c>
      <c r="B1551" s="124">
        <v>0.78434023689800347</v>
      </c>
      <c r="C1551" s="124">
        <v>0.84180745671417756</v>
      </c>
      <c r="D1551" s="124">
        <v>3.1334195177199486E-2</v>
      </c>
      <c r="E1551" s="124">
        <v>0.56852831380119873</v>
      </c>
      <c r="F1551" s="124">
        <v>0.82183461491474041</v>
      </c>
      <c r="G1551" s="124">
        <v>0.50783498193110721</v>
      </c>
      <c r="H1551" s="124">
        <v>0.39980198340034012</v>
      </c>
      <c r="I1551" s="124">
        <v>0.84630746539906943</v>
      </c>
      <c r="J1551" s="124">
        <v>0.95460992982397186</v>
      </c>
      <c r="K1551" s="54">
        <v>0.18817758025823328</v>
      </c>
      <c r="M1551" s="47">
        <v>549</v>
      </c>
      <c r="N1551" s="124" cm="1">
        <f t="array" ref="N1551:W1551">(TRANSPOSE(MMULT(幕後結果!$AB$37:$AK$46, TRANSPOSE(N550:W550))))</f>
        <v>-0.28751655134266585</v>
      </c>
      <c r="O1551" s="124">
        <v>-1.1599496513400367</v>
      </c>
      <c r="P1551" s="124">
        <v>-1.2789807109286173</v>
      </c>
      <c r="Q1551" s="124">
        <v>-1.6851546274295195</v>
      </c>
      <c r="R1551" s="124">
        <v>0.26747057021816212</v>
      </c>
      <c r="S1551" s="124">
        <v>-0.99667582639683761</v>
      </c>
      <c r="T1551" s="124">
        <v>-1.5717485988788853</v>
      </c>
      <c r="U1551" s="124">
        <v>0.15813261600823464</v>
      </c>
      <c r="V1551" s="124">
        <v>-1.6668539580867829</v>
      </c>
      <c r="W1551" s="46">
        <v>-1.3750639427838511</v>
      </c>
    </row>
    <row r="1552" spans="1:23" ht="19">
      <c r="A1552" s="91">
        <v>550</v>
      </c>
      <c r="B1552" s="124">
        <v>0.71328499101710552</v>
      </c>
      <c r="C1552" s="124">
        <v>0.80509248383152032</v>
      </c>
      <c r="D1552" s="124">
        <v>0.25413725770710949</v>
      </c>
      <c r="E1552" s="124">
        <v>0.45028715689154697</v>
      </c>
      <c r="F1552" s="124">
        <v>0.11981287005747143</v>
      </c>
      <c r="G1552" s="124">
        <v>0.281537178845497</v>
      </c>
      <c r="H1552" s="124">
        <v>0.78665531819568479</v>
      </c>
      <c r="I1552" s="124">
        <v>0.88258862208896094</v>
      </c>
      <c r="J1552" s="124">
        <v>0.54680687609415335</v>
      </c>
      <c r="K1552" s="54">
        <v>5.2750486826811827E-2</v>
      </c>
      <c r="M1552" s="47">
        <v>550</v>
      </c>
      <c r="N1552" s="124" cm="1">
        <f t="array" ref="N1552:W1552">(TRANSPOSE(MMULT(幕後結果!$AB$37:$AK$46, TRANSPOSE(N551:W551))))</f>
        <v>1.2557952985509737</v>
      </c>
      <c r="O1552" s="124">
        <v>-1.6445736166861806</v>
      </c>
      <c r="P1552" s="124">
        <v>0.95011856357452829</v>
      </c>
      <c r="Q1552" s="124">
        <v>0.3756525388984906</v>
      </c>
      <c r="R1552" s="124">
        <v>1.1617042964727964</v>
      </c>
      <c r="S1552" s="124">
        <v>0.40947346300076393</v>
      </c>
      <c r="T1552" s="124">
        <v>0.38507852402618986</v>
      </c>
      <c r="U1552" s="124">
        <v>7.8227650254208081E-2</v>
      </c>
      <c r="V1552" s="124">
        <v>-1.3133149671112951</v>
      </c>
      <c r="W1552" s="46">
        <v>0.47165456718253934</v>
      </c>
    </row>
    <row r="1553" spans="1:23" ht="19">
      <c r="A1553" s="91">
        <v>551</v>
      </c>
      <c r="B1553" s="124">
        <v>0.88240908200394186</v>
      </c>
      <c r="C1553" s="124">
        <v>0.81550415540159027</v>
      </c>
      <c r="D1553" s="124">
        <v>0.68895972481571266</v>
      </c>
      <c r="E1553" s="124">
        <v>0.96815878239876829</v>
      </c>
      <c r="F1553" s="124">
        <v>7.3559718977169508E-2</v>
      </c>
      <c r="G1553" s="124">
        <v>0.49770151856241718</v>
      </c>
      <c r="H1553" s="124">
        <v>0.60924106329813266</v>
      </c>
      <c r="I1553" s="124">
        <v>0.56702118189011297</v>
      </c>
      <c r="J1553" s="124">
        <v>0.27825316583138515</v>
      </c>
      <c r="K1553" s="54">
        <v>0.15652979776313858</v>
      </c>
      <c r="M1553" s="47">
        <v>551</v>
      </c>
      <c r="N1553" s="124" cm="1">
        <f t="array" ref="N1553:W1553">(TRANSPOSE(MMULT(幕後結果!$AB$37:$AK$46, TRANSPOSE(N552:W552))))</f>
        <v>-6.9867964719530093E-2</v>
      </c>
      <c r="O1553" s="124">
        <v>0.63719216997294015</v>
      </c>
      <c r="P1553" s="124">
        <v>-1.0131001385472418E-2</v>
      </c>
      <c r="Q1553" s="124">
        <v>-0.99924820258104119</v>
      </c>
      <c r="R1553" s="124">
        <v>-2.2945617481710179</v>
      </c>
      <c r="S1553" s="124">
        <v>0.59832454507792177</v>
      </c>
      <c r="T1553" s="124">
        <v>-0.46540741036075622</v>
      </c>
      <c r="U1553" s="124">
        <v>0.35400110041691341</v>
      </c>
      <c r="V1553" s="124">
        <v>3.1043628427521279E-2</v>
      </c>
      <c r="W1553" s="46">
        <v>-0.57652690485474045</v>
      </c>
    </row>
    <row r="1554" spans="1:23" ht="19">
      <c r="A1554" s="91">
        <v>552</v>
      </c>
      <c r="B1554" s="124">
        <v>0.42403181664657175</v>
      </c>
      <c r="C1554" s="124">
        <v>0.83141417593507172</v>
      </c>
      <c r="D1554" s="124">
        <v>0.26103452170025121</v>
      </c>
      <c r="E1554" s="124">
        <v>0.66495402733161368</v>
      </c>
      <c r="F1554" s="124">
        <v>0.3050543841813933</v>
      </c>
      <c r="G1554" s="124">
        <v>0.65194119592401156</v>
      </c>
      <c r="H1554" s="124">
        <v>0.15243028853504015</v>
      </c>
      <c r="I1554" s="124">
        <v>0.65860202999137329</v>
      </c>
      <c r="J1554" s="124">
        <v>0.48649408568473729</v>
      </c>
      <c r="K1554" s="54">
        <v>0.70352271131184518</v>
      </c>
      <c r="M1554" s="47">
        <v>552</v>
      </c>
      <c r="N1554" s="124" cm="1">
        <f t="array" ref="N1554:W1554">(TRANSPOSE(MMULT(幕後結果!$AB$37:$AK$46, TRANSPOSE(N553:W553))))</f>
        <v>-0.18939901301451376</v>
      </c>
      <c r="O1554" s="124">
        <v>-0.71629332030090631</v>
      </c>
      <c r="P1554" s="124">
        <v>-1.26838101674534</v>
      </c>
      <c r="Q1554" s="124">
        <v>0.17825491261058291</v>
      </c>
      <c r="R1554" s="124">
        <v>-2.4370496470896557</v>
      </c>
      <c r="S1554" s="124">
        <v>0.20974979493335275</v>
      </c>
      <c r="T1554" s="124">
        <v>-0.28518456701187922</v>
      </c>
      <c r="U1554" s="124">
        <v>-1.329777622064825</v>
      </c>
      <c r="V1554" s="124">
        <v>0.2388089560638198</v>
      </c>
      <c r="W1554" s="46">
        <v>-0.79816252560651069</v>
      </c>
    </row>
    <row r="1555" spans="1:23" ht="19">
      <c r="A1555" s="91">
        <v>553</v>
      </c>
      <c r="B1555" s="124">
        <v>0.14156292580581908</v>
      </c>
      <c r="C1555" s="124">
        <v>0.85583489102002064</v>
      </c>
      <c r="D1555" s="124">
        <v>0.82756918601024743</v>
      </c>
      <c r="E1555" s="124">
        <v>0.13733937610616143</v>
      </c>
      <c r="F1555" s="124">
        <v>0.86363800491921272</v>
      </c>
      <c r="G1555" s="124">
        <v>0.2827979528068949</v>
      </c>
      <c r="H1555" s="124">
        <v>0.40820407198292408</v>
      </c>
      <c r="I1555" s="124">
        <v>0.92685601041106769</v>
      </c>
      <c r="J1555" s="124">
        <v>0.87783786995490698</v>
      </c>
      <c r="K1555" s="54">
        <v>8.4421516931717289E-2</v>
      </c>
      <c r="M1555" s="47">
        <v>553</v>
      </c>
      <c r="N1555" s="124" cm="1">
        <f t="array" ref="N1555:W1555">(TRANSPOSE(MMULT(幕後結果!$AB$37:$AK$46, TRANSPOSE(N554:W554))))</f>
        <v>0.8771417102544703</v>
      </c>
      <c r="O1555" s="124">
        <v>-1.9051925678777273</v>
      </c>
      <c r="P1555" s="124">
        <v>1.0820964117816321</v>
      </c>
      <c r="Q1555" s="124">
        <v>0.4024671783668074</v>
      </c>
      <c r="R1555" s="124">
        <v>-0.84625826857948994</v>
      </c>
      <c r="S1555" s="124">
        <v>0.32649287639341851</v>
      </c>
      <c r="T1555" s="124">
        <v>0.59850256670544932</v>
      </c>
      <c r="U1555" s="124">
        <v>-0.73003716600115587</v>
      </c>
      <c r="V1555" s="124">
        <v>-0.55252963785791176</v>
      </c>
      <c r="W1555" s="46">
        <v>-0.62553944303027897</v>
      </c>
    </row>
    <row r="1556" spans="1:23" ht="19">
      <c r="A1556" s="91">
        <v>554</v>
      </c>
      <c r="B1556" s="124">
        <v>0.50331577341986389</v>
      </c>
      <c r="C1556" s="124">
        <v>0.49441808140871601</v>
      </c>
      <c r="D1556" s="124">
        <v>0.53274884418772306</v>
      </c>
      <c r="E1556" s="124">
        <v>0.89631829800180673</v>
      </c>
      <c r="F1556" s="124">
        <v>0.71740908375298784</v>
      </c>
      <c r="G1556" s="124">
        <v>0.16953472723171048</v>
      </c>
      <c r="H1556" s="124">
        <v>0.36392520191896494</v>
      </c>
      <c r="I1556" s="124">
        <v>0.69032917624966816</v>
      </c>
      <c r="J1556" s="124">
        <v>0.8792234094512108</v>
      </c>
      <c r="K1556" s="54">
        <v>0.78488283828391103</v>
      </c>
      <c r="M1556" s="47">
        <v>554</v>
      </c>
      <c r="N1556" s="124" cm="1">
        <f t="array" ref="N1556:W1556">(TRANSPOSE(MMULT(幕後結果!$AB$37:$AK$46, TRANSPOSE(N555:W555))))</f>
        <v>0.69463477167117738</v>
      </c>
      <c r="O1556" s="124">
        <v>0.169272167103907</v>
      </c>
      <c r="P1556" s="124">
        <v>0.50370743005974294</v>
      </c>
      <c r="Q1556" s="124">
        <v>0.25214270142695899</v>
      </c>
      <c r="R1556" s="124">
        <v>0.89615638584424728</v>
      </c>
      <c r="S1556" s="124">
        <v>-0.60729608916755118</v>
      </c>
      <c r="T1556" s="124">
        <v>0.53216918518695655</v>
      </c>
      <c r="U1556" s="124">
        <v>1.3521088550909841</v>
      </c>
      <c r="V1556" s="124">
        <v>1.2103539847439024</v>
      </c>
      <c r="W1556" s="46">
        <v>-0.63068414791241656</v>
      </c>
    </row>
    <row r="1557" spans="1:23" ht="19">
      <c r="A1557" s="91">
        <v>555</v>
      </c>
      <c r="B1557" s="124">
        <v>0.77834064468715858</v>
      </c>
      <c r="C1557" s="124">
        <v>0.26356470037267354</v>
      </c>
      <c r="D1557" s="124">
        <v>9.2824733389090142E-2</v>
      </c>
      <c r="E1557" s="124">
        <v>0.39915403889930756</v>
      </c>
      <c r="F1557" s="124">
        <v>0.55228087488878397</v>
      </c>
      <c r="G1557" s="124">
        <v>0.45756931748823937</v>
      </c>
      <c r="H1557" s="124">
        <v>0.97055699746441992</v>
      </c>
      <c r="I1557" s="124">
        <v>0.87127194439933686</v>
      </c>
      <c r="J1557" s="124">
        <v>0.96652877156507988</v>
      </c>
      <c r="K1557" s="54">
        <v>0.53853086002850126</v>
      </c>
      <c r="M1557" s="47">
        <v>555</v>
      </c>
      <c r="N1557" s="124" cm="1">
        <f t="array" ref="N1557:W1557">(TRANSPOSE(MMULT(幕後結果!$AB$37:$AK$46, TRANSPOSE(N556:W556))))</f>
        <v>1.3037179011872451</v>
      </c>
      <c r="O1557" s="124">
        <v>-1.3137115838301028</v>
      </c>
      <c r="P1557" s="124">
        <v>0.82971141216858346</v>
      </c>
      <c r="Q1557" s="124">
        <v>9.6273266918977779E-2</v>
      </c>
      <c r="R1557" s="124">
        <v>0.73928349433986207</v>
      </c>
      <c r="S1557" s="124">
        <v>-9.6825836012941979E-2</v>
      </c>
      <c r="T1557" s="124">
        <v>-0.60495816548205117</v>
      </c>
      <c r="U1557" s="124">
        <v>0.86504205240368848</v>
      </c>
      <c r="V1557" s="124">
        <v>-0.1903524208375067</v>
      </c>
      <c r="W1557" s="46">
        <v>1.2967086235574041</v>
      </c>
    </row>
    <row r="1558" spans="1:23" ht="19">
      <c r="A1558" s="91">
        <v>556</v>
      </c>
      <c r="B1558" s="124">
        <v>0.90957578807559192</v>
      </c>
      <c r="C1558" s="124">
        <v>0.53507444805725535</v>
      </c>
      <c r="D1558" s="124">
        <v>0.94606870177246494</v>
      </c>
      <c r="E1558" s="124">
        <v>0.23532124839662627</v>
      </c>
      <c r="F1558" s="124">
        <v>0.19461855178940279</v>
      </c>
      <c r="G1558" s="124">
        <v>5.1566356584759943E-2</v>
      </c>
      <c r="H1558" s="124">
        <v>0.20693449858314517</v>
      </c>
      <c r="I1558" s="124">
        <v>0.37062312491390759</v>
      </c>
      <c r="J1558" s="124">
        <v>0.73126301602648081</v>
      </c>
      <c r="K1558" s="54">
        <v>0.14272499682395789</v>
      </c>
      <c r="M1558" s="47">
        <v>556</v>
      </c>
      <c r="N1558" s="124" cm="1">
        <f t="array" ref="N1558:W1558">(TRANSPOSE(MMULT(幕後結果!$AB$37:$AK$46, TRANSPOSE(N557:W557))))</f>
        <v>0.53597975135379905</v>
      </c>
      <c r="O1558" s="124">
        <v>0.450143670107163</v>
      </c>
      <c r="P1558" s="124">
        <v>0.90577681712525659</v>
      </c>
      <c r="Q1558" s="124">
        <v>-1.2510389366646446E-2</v>
      </c>
      <c r="R1558" s="124">
        <v>-0.64042365969153481</v>
      </c>
      <c r="S1558" s="124">
        <v>0.20477817654622055</v>
      </c>
      <c r="T1558" s="124">
        <v>-0.69820394307981226</v>
      </c>
      <c r="U1558" s="124">
        <v>0.64060108596973864</v>
      </c>
      <c r="V1558" s="124">
        <v>1.0569299870640751</v>
      </c>
      <c r="W1558" s="46">
        <v>0.52635023830575256</v>
      </c>
    </row>
    <row r="1559" spans="1:23" ht="19">
      <c r="A1559" s="91">
        <v>557</v>
      </c>
      <c r="B1559" s="124">
        <v>0.39201137378833106</v>
      </c>
      <c r="C1559" s="124">
        <v>0.51105843337508761</v>
      </c>
      <c r="D1559" s="124">
        <v>8.3169415539009695E-2</v>
      </c>
      <c r="E1559" s="124">
        <v>0.49232640555622953</v>
      </c>
      <c r="F1559" s="124">
        <v>0.6769850392826362</v>
      </c>
      <c r="G1559" s="124">
        <v>0.52551490928935429</v>
      </c>
      <c r="H1559" s="124">
        <v>0.44097067230188536</v>
      </c>
      <c r="I1559" s="124">
        <v>0.29816297619370036</v>
      </c>
      <c r="J1559" s="124">
        <v>0.44920255746633009</v>
      </c>
      <c r="K1559" s="54">
        <v>0.95831732402105341</v>
      </c>
      <c r="M1559" s="47">
        <v>557</v>
      </c>
      <c r="N1559" s="124" cm="1">
        <f t="array" ref="N1559:W1559">(TRANSPOSE(MMULT(幕後結果!$AB$37:$AK$46, TRANSPOSE(N558:W558))))</f>
        <v>0.60957240438259441</v>
      </c>
      <c r="O1559" s="124">
        <v>-1.6896484223547508</v>
      </c>
      <c r="P1559" s="124">
        <v>-0.20152874248973082</v>
      </c>
      <c r="Q1559" s="124">
        <v>-0.1547962431626225</v>
      </c>
      <c r="R1559" s="124">
        <v>1.485454826380854</v>
      </c>
      <c r="S1559" s="124">
        <v>-1.2854342428213803</v>
      </c>
      <c r="T1559" s="124">
        <v>1.219045311491409</v>
      </c>
      <c r="U1559" s="124">
        <v>-0.95669561149379412</v>
      </c>
      <c r="V1559" s="124">
        <v>0.66103961561845814</v>
      </c>
      <c r="W1559" s="46">
        <v>-0.42537475867485164</v>
      </c>
    </row>
    <row r="1560" spans="1:23" ht="19">
      <c r="A1560" s="91">
        <v>558</v>
      </c>
      <c r="B1560" s="124">
        <v>0.29526239061795945</v>
      </c>
      <c r="C1560" s="124">
        <v>0.26917832026797184</v>
      </c>
      <c r="D1560" s="124">
        <v>0.53346535390364203</v>
      </c>
      <c r="E1560" s="124">
        <v>0.99000048025507414</v>
      </c>
      <c r="F1560" s="124">
        <v>0.75406852384839951</v>
      </c>
      <c r="G1560" s="124">
        <v>0.13033330416825062</v>
      </c>
      <c r="H1560" s="124">
        <v>0.64593010225160885</v>
      </c>
      <c r="I1560" s="124">
        <v>0.95858853668183341</v>
      </c>
      <c r="J1560" s="124">
        <v>0.28794568127937081</v>
      </c>
      <c r="K1560" s="54">
        <v>3.7935620919569146E-2</v>
      </c>
      <c r="M1560" s="47">
        <v>558</v>
      </c>
      <c r="N1560" s="124" cm="1">
        <f t="array" ref="N1560:W1560">(TRANSPOSE(MMULT(幕後結果!$AB$37:$AK$46, TRANSPOSE(N559:W559))))</f>
        <v>0.38476164468583385</v>
      </c>
      <c r="O1560" s="124">
        <v>-3.3887067442714578</v>
      </c>
      <c r="P1560" s="124">
        <v>0.28291023894834699</v>
      </c>
      <c r="Q1560" s="124">
        <v>1.5690350336409025</v>
      </c>
      <c r="R1560" s="124">
        <v>-0.32408377717615577</v>
      </c>
      <c r="S1560" s="124">
        <v>0.36165132911483877</v>
      </c>
      <c r="T1560" s="124">
        <v>-1.1100557621934743</v>
      </c>
      <c r="U1560" s="124">
        <v>0.97540993777119134</v>
      </c>
      <c r="V1560" s="124">
        <v>0.59093244439789738</v>
      </c>
      <c r="W1560" s="46">
        <v>0.44728908075256624</v>
      </c>
    </row>
    <row r="1561" spans="1:23" ht="19">
      <c r="A1561" s="91">
        <v>559</v>
      </c>
      <c r="B1561" s="124">
        <v>7.7714738202446565E-2</v>
      </c>
      <c r="C1561" s="124">
        <v>0.35615007776331753</v>
      </c>
      <c r="D1561" s="124">
        <v>0.27923620720342179</v>
      </c>
      <c r="E1561" s="124">
        <v>0.61522605652463058</v>
      </c>
      <c r="F1561" s="124">
        <v>0.76607384628413189</v>
      </c>
      <c r="G1561" s="124">
        <v>0.54356967934185341</v>
      </c>
      <c r="H1561" s="124">
        <v>0.7822545135867589</v>
      </c>
      <c r="I1561" s="124">
        <v>0.31735836672874584</v>
      </c>
      <c r="J1561" s="124">
        <v>0.88547974099296622</v>
      </c>
      <c r="K1561" s="54">
        <v>0.26027458231999723</v>
      </c>
      <c r="M1561" s="47">
        <v>559</v>
      </c>
      <c r="N1561" s="124" cm="1">
        <f t="array" ref="N1561:W1561">(TRANSPOSE(MMULT(幕後結果!$AB$37:$AK$46, TRANSPOSE(N560:W560))))</f>
        <v>-1.6768351795953664</v>
      </c>
      <c r="O1561" s="124">
        <v>-0.38908584712842276</v>
      </c>
      <c r="P1561" s="124">
        <v>0.32564583835359362</v>
      </c>
      <c r="Q1561" s="124">
        <v>1.3564797467868142</v>
      </c>
      <c r="R1561" s="124">
        <v>0.23770204203364872</v>
      </c>
      <c r="S1561" s="124">
        <v>0.90488068142287659</v>
      </c>
      <c r="T1561" s="124">
        <v>0.54972526621589468</v>
      </c>
      <c r="U1561" s="124">
        <v>-0.98254981350892145</v>
      </c>
      <c r="V1561" s="124">
        <v>0.24585581684244343</v>
      </c>
      <c r="W1561" s="46">
        <v>-0.29019589647201682</v>
      </c>
    </row>
    <row r="1562" spans="1:23" ht="19">
      <c r="A1562" s="91">
        <v>560</v>
      </c>
      <c r="B1562" s="124">
        <v>0.61909563550368762</v>
      </c>
      <c r="C1562" s="124">
        <v>0.86706299314470781</v>
      </c>
      <c r="D1562" s="124">
        <v>0.78942501624931394</v>
      </c>
      <c r="E1562" s="124">
        <v>0.85269319282455625</v>
      </c>
      <c r="F1562" s="124">
        <v>0.49993879619044113</v>
      </c>
      <c r="G1562" s="124">
        <v>0.95749358226693548</v>
      </c>
      <c r="H1562" s="124">
        <v>0.89286708123994973</v>
      </c>
      <c r="I1562" s="124">
        <v>0.34931848434399448</v>
      </c>
      <c r="J1562" s="124">
        <v>0.2986476556276334</v>
      </c>
      <c r="K1562" s="54">
        <v>2.2378860422221925E-2</v>
      </c>
      <c r="M1562" s="47">
        <v>560</v>
      </c>
      <c r="N1562" s="124" cm="1">
        <f t="array" ref="N1562:W1562">(TRANSPOSE(MMULT(幕後結果!$AB$37:$AK$46, TRANSPOSE(N561:W561))))</f>
        <v>-1.0432365045609326</v>
      </c>
      <c r="O1562" s="124">
        <v>1.6570442419387741</v>
      </c>
      <c r="P1562" s="124">
        <v>1.2974254011119506</v>
      </c>
      <c r="Q1562" s="124">
        <v>2.8040604434522161</v>
      </c>
      <c r="R1562" s="124">
        <v>2.9647358437945122</v>
      </c>
      <c r="S1562" s="124">
        <v>5.4896332268956627E-3</v>
      </c>
      <c r="T1562" s="124">
        <v>-5.5153548351451476E-3</v>
      </c>
      <c r="U1562" s="124">
        <v>-1.3422565273620983</v>
      </c>
      <c r="V1562" s="124">
        <v>2.2061501877107332</v>
      </c>
      <c r="W1562" s="46">
        <v>1.7458309541494663</v>
      </c>
    </row>
    <row r="1563" spans="1:23" ht="19">
      <c r="A1563" s="91">
        <v>561</v>
      </c>
      <c r="B1563" s="124">
        <v>0.85131199919260481</v>
      </c>
      <c r="C1563" s="124">
        <v>0.87640691574172824</v>
      </c>
      <c r="D1563" s="124">
        <v>0.63884475703457433</v>
      </c>
      <c r="E1563" s="124">
        <v>0.68946291942516647</v>
      </c>
      <c r="F1563" s="124">
        <v>0.39611268042409042</v>
      </c>
      <c r="G1563" s="124">
        <v>0.60214740218519847</v>
      </c>
      <c r="H1563" s="124">
        <v>0.31943533153127168</v>
      </c>
      <c r="I1563" s="124">
        <v>9.5714959675169409E-2</v>
      </c>
      <c r="J1563" s="124">
        <v>0.36404128625436472</v>
      </c>
      <c r="K1563" s="54">
        <v>0.55476007608859579</v>
      </c>
      <c r="M1563" s="47">
        <v>561</v>
      </c>
      <c r="N1563" s="124" cm="1">
        <f t="array" ref="N1563:W1563">(TRANSPOSE(MMULT(幕後結果!$AB$37:$AK$46, TRANSPOSE(N562:W562))))</f>
        <v>-0.8450335319434249</v>
      </c>
      <c r="O1563" s="124">
        <v>-0.60737689858016819</v>
      </c>
      <c r="P1563" s="124">
        <v>-0.29200179517143376</v>
      </c>
      <c r="Q1563" s="124">
        <v>-0.22792373378539377</v>
      </c>
      <c r="R1563" s="124">
        <v>-1.3626122759303685</v>
      </c>
      <c r="S1563" s="124">
        <v>0.77740536438682417</v>
      </c>
      <c r="T1563" s="124">
        <v>-0.49618506467278339</v>
      </c>
      <c r="U1563" s="124">
        <v>-2.1282757378757835</v>
      </c>
      <c r="V1563" s="124">
        <v>-1.924925663284192</v>
      </c>
      <c r="W1563" s="46">
        <v>-1.6336176470964618</v>
      </c>
    </row>
    <row r="1564" spans="1:23" ht="19">
      <c r="A1564" s="91">
        <v>562</v>
      </c>
      <c r="B1564" s="124">
        <v>0.47846784033433365</v>
      </c>
      <c r="C1564" s="124">
        <v>0.73080497715816395</v>
      </c>
      <c r="D1564" s="124">
        <v>0.40611635885188391</v>
      </c>
      <c r="E1564" s="124">
        <v>0.16402194745330023</v>
      </c>
      <c r="F1564" s="124">
        <v>0.96004582964344376</v>
      </c>
      <c r="G1564" s="124">
        <v>0.41835950893500695</v>
      </c>
      <c r="H1564" s="124">
        <v>3.2779166903967649E-2</v>
      </c>
      <c r="I1564" s="124">
        <v>0.50070426939545154</v>
      </c>
      <c r="J1564" s="124">
        <v>5.0114702479999718E-3</v>
      </c>
      <c r="K1564" s="54">
        <v>5.4859409319637731E-2</v>
      </c>
      <c r="M1564" s="47">
        <v>562</v>
      </c>
      <c r="N1564" s="124" cm="1">
        <f t="array" ref="N1564:W1564">(TRANSPOSE(MMULT(幕後結果!$AB$37:$AK$46, TRANSPOSE(N563:W563))))</f>
        <v>-0.34303062140630514</v>
      </c>
      <c r="O1564" s="124">
        <v>1.1818423042066952</v>
      </c>
      <c r="P1564" s="124">
        <v>0.24153069771520205</v>
      </c>
      <c r="Q1564" s="124">
        <v>-0.31367763238719126</v>
      </c>
      <c r="R1564" s="124">
        <v>-0.21712450361295196</v>
      </c>
      <c r="S1564" s="124">
        <v>-0.79629356381146321</v>
      </c>
      <c r="T1564" s="124">
        <v>-1.367755930411982</v>
      </c>
      <c r="U1564" s="124">
        <v>-0.29877298339816066</v>
      </c>
      <c r="V1564" s="124">
        <v>-0.1413268230695422</v>
      </c>
      <c r="W1564" s="46">
        <v>1.3485224302075161E-2</v>
      </c>
    </row>
    <row r="1565" spans="1:23" ht="19">
      <c r="A1565" s="91">
        <v>563</v>
      </c>
      <c r="B1565" s="124">
        <v>0.2123942990820209</v>
      </c>
      <c r="C1565" s="124">
        <v>0.77897722911223544</v>
      </c>
      <c r="D1565" s="124">
        <v>0.15847072417212305</v>
      </c>
      <c r="E1565" s="124">
        <v>0.81909739417146055</v>
      </c>
      <c r="F1565" s="124">
        <v>0.86697631323140256</v>
      </c>
      <c r="G1565" s="124">
        <v>0.38379424941506324</v>
      </c>
      <c r="H1565" s="124">
        <v>0.79981207456162084</v>
      </c>
      <c r="I1565" s="124">
        <v>0.40301830780050873</v>
      </c>
      <c r="J1565" s="124">
        <v>0.70235787559188045</v>
      </c>
      <c r="K1565" s="54">
        <v>0.67228632795850718</v>
      </c>
      <c r="M1565" s="47">
        <v>563</v>
      </c>
      <c r="N1565" s="124" cm="1">
        <f t="array" ref="N1565:W1565">(TRANSPOSE(MMULT(幕後結果!$AB$37:$AK$46, TRANSPOSE(N564:W564))))</f>
        <v>-1.580657509627746</v>
      </c>
      <c r="O1565" s="124">
        <v>-1.8604251485601895</v>
      </c>
      <c r="P1565" s="124">
        <v>0.4247595665454057</v>
      </c>
      <c r="Q1565" s="124">
        <v>-0.32103984542841846</v>
      </c>
      <c r="R1565" s="124">
        <v>0.11997641439533083</v>
      </c>
      <c r="S1565" s="124">
        <v>-0.26534649258074194</v>
      </c>
      <c r="T1565" s="124">
        <v>-1.7268725911931171</v>
      </c>
      <c r="U1565" s="124">
        <v>0.17034646482829796</v>
      </c>
      <c r="V1565" s="124">
        <v>-0.40819866973751984</v>
      </c>
      <c r="W1565" s="46">
        <v>-0.21889930696855631</v>
      </c>
    </row>
    <row r="1566" spans="1:23" ht="19">
      <c r="A1566" s="91">
        <v>564</v>
      </c>
      <c r="B1566" s="124">
        <v>0.32528022171444659</v>
      </c>
      <c r="C1566" s="124">
        <v>0.96004487220486423</v>
      </c>
      <c r="D1566" s="124">
        <v>0.11568136339867596</v>
      </c>
      <c r="E1566" s="124">
        <v>0.2629537296199258</v>
      </c>
      <c r="F1566" s="124">
        <v>0.38992859364933619</v>
      </c>
      <c r="G1566" s="124">
        <v>0.15975859343183951</v>
      </c>
      <c r="H1566" s="124">
        <v>3.3220747625262614E-2</v>
      </c>
      <c r="I1566" s="124">
        <v>6.200852081470476E-4</v>
      </c>
      <c r="J1566" s="124">
        <v>8.0872179665288257E-2</v>
      </c>
      <c r="K1566" s="54">
        <v>0.16223557829478308</v>
      </c>
      <c r="M1566" s="47">
        <v>564</v>
      </c>
      <c r="N1566" s="124" cm="1">
        <f t="array" ref="N1566:W1566">(TRANSPOSE(MMULT(幕後結果!$AB$37:$AK$46, TRANSPOSE(N565:W565))))</f>
        <v>-7.1158183384805659E-2</v>
      </c>
      <c r="O1566" s="124">
        <v>-0.17204472317315572</v>
      </c>
      <c r="P1566" s="124">
        <v>1.4125242503899191</v>
      </c>
      <c r="Q1566" s="124">
        <v>-0.84479047115571715</v>
      </c>
      <c r="R1566" s="124">
        <v>7.1942167911817373E-2</v>
      </c>
      <c r="S1566" s="124">
        <v>-0.84546763983355944</v>
      </c>
      <c r="T1566" s="124">
        <v>-0.47153045840432523</v>
      </c>
      <c r="U1566" s="124">
        <v>0.17640880458559136</v>
      </c>
      <c r="V1566" s="124">
        <v>0.26045367355393595</v>
      </c>
      <c r="W1566" s="46">
        <v>-0.94558443636437683</v>
      </c>
    </row>
    <row r="1567" spans="1:23" ht="19">
      <c r="A1567" s="91">
        <v>565</v>
      </c>
      <c r="B1567" s="124">
        <v>0.2130630055367766</v>
      </c>
      <c r="C1567" s="124">
        <v>0.77680636409895953</v>
      </c>
      <c r="D1567" s="124">
        <v>0.71219400827234791</v>
      </c>
      <c r="E1567" s="124">
        <v>0.94860237368675038</v>
      </c>
      <c r="F1567" s="124">
        <v>0.11974469808736443</v>
      </c>
      <c r="G1567" s="124">
        <v>0.92584277706395368</v>
      </c>
      <c r="H1567" s="124">
        <v>0.55902349804397233</v>
      </c>
      <c r="I1567" s="124">
        <v>4.0913868494815153E-2</v>
      </c>
      <c r="J1567" s="124">
        <v>0.988808522966512</v>
      </c>
      <c r="K1567" s="54">
        <v>0.47711724342679429</v>
      </c>
      <c r="M1567" s="47">
        <v>565</v>
      </c>
      <c r="N1567" s="124" cm="1">
        <f t="array" ref="N1567:W1567">(TRANSPOSE(MMULT(幕後結果!$AB$37:$AK$46, TRANSPOSE(N566:W566))))</f>
        <v>1.7058595494220654</v>
      </c>
      <c r="O1567" s="124">
        <v>0.59069709085963251</v>
      </c>
      <c r="P1567" s="124">
        <v>-0.25129668847403053</v>
      </c>
      <c r="Q1567" s="124">
        <v>-1.0446525162414217</v>
      </c>
      <c r="R1567" s="124">
        <v>0.43381218339736694</v>
      </c>
      <c r="S1567" s="124">
        <v>0.20208888117356474</v>
      </c>
      <c r="T1567" s="124">
        <v>-0.97698336836567723</v>
      </c>
      <c r="U1567" s="124">
        <v>1.5836134344473214</v>
      </c>
      <c r="V1567" s="124">
        <v>-1.1061195595641202</v>
      </c>
      <c r="W1567" s="46">
        <v>1.6296683552618094</v>
      </c>
    </row>
    <row r="1568" spans="1:23" ht="19">
      <c r="A1568" s="91">
        <v>566</v>
      </c>
      <c r="B1568" s="124">
        <v>5.5046414282400757E-2</v>
      </c>
      <c r="C1568" s="124">
        <v>0.98364497461546585</v>
      </c>
      <c r="D1568" s="124">
        <v>0.9199705247009049</v>
      </c>
      <c r="E1568" s="124">
        <v>0.97911144538587958</v>
      </c>
      <c r="F1568" s="124">
        <v>0.93175859816143625</v>
      </c>
      <c r="G1568" s="124">
        <v>0.68658577147484001</v>
      </c>
      <c r="H1568" s="124">
        <v>0.30352058110990443</v>
      </c>
      <c r="I1568" s="124">
        <v>0.457748059349391</v>
      </c>
      <c r="J1568" s="124">
        <v>0.41601704935924855</v>
      </c>
      <c r="K1568" s="54">
        <v>0.49909594808062474</v>
      </c>
      <c r="M1568" s="47">
        <v>566</v>
      </c>
      <c r="N1568" s="124" cm="1">
        <f t="array" ref="N1568:W1568">(TRANSPOSE(MMULT(幕後結果!$AB$37:$AK$46, TRANSPOSE(N567:W567))))</f>
        <v>0.41678520364558286</v>
      </c>
      <c r="O1568" s="124">
        <v>0.71120096961378676</v>
      </c>
      <c r="P1568" s="124">
        <v>1.2400312961275721</v>
      </c>
      <c r="Q1568" s="124">
        <v>0.95697050241453829</v>
      </c>
      <c r="R1568" s="124">
        <v>1.6980035080204217</v>
      </c>
      <c r="S1568" s="124">
        <v>0.65061944352019885</v>
      </c>
      <c r="T1568" s="124">
        <v>0.9130136629943556</v>
      </c>
      <c r="U1568" s="124">
        <v>1.4370932041877349</v>
      </c>
      <c r="V1568" s="124">
        <v>-0.12991207773089331</v>
      </c>
      <c r="W1568" s="46">
        <v>1.5430974117334837</v>
      </c>
    </row>
    <row r="1569" spans="1:23" ht="19">
      <c r="A1569" s="91">
        <v>567</v>
      </c>
      <c r="B1569" s="124">
        <v>1.9229510506586944E-2</v>
      </c>
      <c r="C1569" s="124">
        <v>0.32878963211334167</v>
      </c>
      <c r="D1569" s="124">
        <v>0.29952430313016465</v>
      </c>
      <c r="E1569" s="124">
        <v>0.80918406503593721</v>
      </c>
      <c r="F1569" s="124">
        <v>0.30115896470960268</v>
      </c>
      <c r="G1569" s="124">
        <v>0.77225820038446868</v>
      </c>
      <c r="H1569" s="124">
        <v>0.35798650100027962</v>
      </c>
      <c r="I1569" s="124">
        <v>0.66994317707251705</v>
      </c>
      <c r="J1569" s="124">
        <v>0.30429495280110896</v>
      </c>
      <c r="K1569" s="54">
        <v>0.21616887960363806</v>
      </c>
      <c r="M1569" s="47">
        <v>567</v>
      </c>
      <c r="N1569" s="124" cm="1">
        <f t="array" ref="N1569:W1569">(TRANSPOSE(MMULT(幕後結果!$AB$37:$AK$46, TRANSPOSE(N568:W568))))</f>
        <v>-0.58365497622569174</v>
      </c>
      <c r="O1569" s="124">
        <v>-0.90914790540554047</v>
      </c>
      <c r="P1569" s="124">
        <v>-0.56792869516262301</v>
      </c>
      <c r="Q1569" s="124">
        <v>0.2153172886443786</v>
      </c>
      <c r="R1569" s="124">
        <v>-0.63166577672369861</v>
      </c>
      <c r="S1569" s="124">
        <v>0.78197666636540841</v>
      </c>
      <c r="T1569" s="124">
        <v>-0.61904571268654329</v>
      </c>
      <c r="U1569" s="124">
        <v>-1.5646395031935574</v>
      </c>
      <c r="V1569" s="124">
        <v>-1.8157525012662203</v>
      </c>
      <c r="W1569" s="46">
        <v>-1.6760060405136441</v>
      </c>
    </row>
    <row r="1570" spans="1:23" ht="19">
      <c r="A1570" s="91">
        <v>568</v>
      </c>
      <c r="B1570" s="124">
        <v>0.73065089932640026</v>
      </c>
      <c r="C1570" s="124">
        <v>9.0984120362798127E-3</v>
      </c>
      <c r="D1570" s="124">
        <v>0.5038712330513555</v>
      </c>
      <c r="E1570" s="124">
        <v>0.87785070240670926</v>
      </c>
      <c r="F1570" s="124">
        <v>0.57574843548986609</v>
      </c>
      <c r="G1570" s="124">
        <v>0.4445257879575597</v>
      </c>
      <c r="H1570" s="124">
        <v>0.74322903825723596</v>
      </c>
      <c r="I1570" s="124">
        <v>0.89517573491130831</v>
      </c>
      <c r="J1570" s="124">
        <v>0.20543474688478858</v>
      </c>
      <c r="K1570" s="54">
        <v>0.75253545279863054</v>
      </c>
      <c r="M1570" s="47">
        <v>568</v>
      </c>
      <c r="N1570" s="124" cm="1">
        <f t="array" ref="N1570:W1570">(TRANSPOSE(MMULT(幕後結果!$AB$37:$AK$46, TRANSPOSE(N569:W569))))</f>
        <v>1.3156323213019609</v>
      </c>
      <c r="O1570" s="124">
        <v>-0.39715427198855335</v>
      </c>
      <c r="P1570" s="124">
        <v>0.58150823400058793</v>
      </c>
      <c r="Q1570" s="124">
        <v>-1.528993374539259</v>
      </c>
      <c r="R1570" s="124">
        <v>1.5409644561963098</v>
      </c>
      <c r="S1570" s="124">
        <v>0.28734472069260786</v>
      </c>
      <c r="T1570" s="124">
        <v>1.2132714451765259</v>
      </c>
      <c r="U1570" s="124">
        <v>2.365178173514598</v>
      </c>
      <c r="V1570" s="124">
        <v>0.56340380897292386</v>
      </c>
      <c r="W1570" s="46">
        <v>1.8256396518584408</v>
      </c>
    </row>
    <row r="1571" spans="1:23" ht="19">
      <c r="A1571" s="91">
        <v>569</v>
      </c>
      <c r="B1571" s="124">
        <v>3.9004806038710926E-2</v>
      </c>
      <c r="C1571" s="124">
        <v>0.82471309939944626</v>
      </c>
      <c r="D1571" s="124">
        <v>0.11335383822561673</v>
      </c>
      <c r="E1571" s="124">
        <v>0.16190260639311971</v>
      </c>
      <c r="F1571" s="124">
        <v>0.19993058424634613</v>
      </c>
      <c r="G1571" s="124">
        <v>0.78428171881947639</v>
      </c>
      <c r="H1571" s="124">
        <v>0.19878876119269173</v>
      </c>
      <c r="I1571" s="124">
        <v>0.18204549483502408</v>
      </c>
      <c r="J1571" s="124">
        <v>0.91651239629488068</v>
      </c>
      <c r="K1571" s="54">
        <v>0.73168601727172966</v>
      </c>
      <c r="M1571" s="47">
        <v>569</v>
      </c>
      <c r="N1571" s="124" cm="1">
        <f t="array" ref="N1571:W1571">(TRANSPOSE(MMULT(幕後結果!$AB$37:$AK$46, TRANSPOSE(N570:W570))))</f>
        <v>0.59382457136989519</v>
      </c>
      <c r="O1571" s="124">
        <v>2.1660244671619013</v>
      </c>
      <c r="P1571" s="124">
        <v>0.71327879273534456</v>
      </c>
      <c r="Q1571" s="124">
        <v>1.0221368020264354</v>
      </c>
      <c r="R1571" s="124">
        <v>-0.4441555124141684</v>
      </c>
      <c r="S1571" s="124">
        <v>1.1003719965752106</v>
      </c>
      <c r="T1571" s="124">
        <v>-0.62887573014275255</v>
      </c>
      <c r="U1571" s="124">
        <v>0.43322481461177886</v>
      </c>
      <c r="V1571" s="124">
        <v>0.62247831601275072</v>
      </c>
      <c r="W1571" s="46">
        <v>1.7178696686020223</v>
      </c>
    </row>
    <row r="1572" spans="1:23" ht="19">
      <c r="A1572" s="91">
        <v>570</v>
      </c>
      <c r="B1572" s="124">
        <v>0.34525223151829798</v>
      </c>
      <c r="C1572" s="124">
        <v>0.60212372035537554</v>
      </c>
      <c r="D1572" s="124">
        <v>0.89883415929602406</v>
      </c>
      <c r="E1572" s="124">
        <v>0.50084970138126983</v>
      </c>
      <c r="F1572" s="124">
        <v>0.33697482251896926</v>
      </c>
      <c r="G1572" s="124">
        <v>0.52774979062347271</v>
      </c>
      <c r="H1572" s="124">
        <v>0.99808882824068812</v>
      </c>
      <c r="I1572" s="124">
        <v>0.40532389940679137</v>
      </c>
      <c r="J1572" s="124">
        <v>0.20749801590993644</v>
      </c>
      <c r="K1572" s="54">
        <v>0.18107945097554934</v>
      </c>
      <c r="M1572" s="47">
        <v>570</v>
      </c>
      <c r="N1572" s="124" cm="1">
        <f t="array" ref="N1572:W1572">(TRANSPOSE(MMULT(幕後結果!$AB$37:$AK$46, TRANSPOSE(N571:W571))))</f>
        <v>-1.6401751489046033</v>
      </c>
      <c r="O1572" s="124">
        <v>0.50769620237096258</v>
      </c>
      <c r="P1572" s="124">
        <v>-0.65434856717591072</v>
      </c>
      <c r="Q1572" s="124">
        <v>1.5377453646211805</v>
      </c>
      <c r="R1572" s="124">
        <v>0.30310679636871779</v>
      </c>
      <c r="S1572" s="124">
        <v>-0.9102158345220136</v>
      </c>
      <c r="T1572" s="124">
        <v>-3.0890939099955652</v>
      </c>
      <c r="U1572" s="124">
        <v>-1.7458020454575918</v>
      </c>
      <c r="V1572" s="124">
        <v>-1.1399864300382743</v>
      </c>
      <c r="W1572" s="46">
        <v>-1.4001088340768735</v>
      </c>
    </row>
    <row r="1573" spans="1:23" ht="19">
      <c r="A1573" s="91">
        <v>571</v>
      </c>
      <c r="B1573" s="124">
        <v>0.12905376648305289</v>
      </c>
      <c r="C1573" s="124">
        <v>0.91348075716214416</v>
      </c>
      <c r="D1573" s="124">
        <v>0.83961245965645315</v>
      </c>
      <c r="E1573" s="124">
        <v>0.50088626408964609</v>
      </c>
      <c r="F1573" s="124">
        <v>0.53306508977824119</v>
      </c>
      <c r="G1573" s="124">
        <v>0.21782275351608038</v>
      </c>
      <c r="H1573" s="124">
        <v>0.24743800110070224</v>
      </c>
      <c r="I1573" s="124">
        <v>0.30053782206370627</v>
      </c>
      <c r="J1573" s="124">
        <v>0.14860963032144525</v>
      </c>
      <c r="K1573" s="54">
        <v>0.32286562211999259</v>
      </c>
      <c r="M1573" s="47">
        <v>571</v>
      </c>
      <c r="N1573" s="124" cm="1">
        <f t="array" ref="N1573:W1573">(TRANSPOSE(MMULT(幕後結果!$AB$37:$AK$46, TRANSPOSE(N572:W572))))</f>
        <v>0.72644877041045863</v>
      </c>
      <c r="O1573" s="124">
        <v>0.70664317729985116</v>
      </c>
      <c r="P1573" s="124">
        <v>-0.60546917778283083</v>
      </c>
      <c r="Q1573" s="124">
        <v>-0.45564540613772148</v>
      </c>
      <c r="R1573" s="124">
        <v>-0.30681716016901145</v>
      </c>
      <c r="S1573" s="124">
        <v>0.24093661848830766</v>
      </c>
      <c r="T1573" s="124">
        <v>0.29370360464905482</v>
      </c>
      <c r="U1573" s="124">
        <v>0.75832020508676456</v>
      </c>
      <c r="V1573" s="124">
        <v>-0.12964915529313037</v>
      </c>
      <c r="W1573" s="46">
        <v>0.95000545166953132</v>
      </c>
    </row>
    <row r="1574" spans="1:23" ht="19">
      <c r="A1574" s="91">
        <v>572</v>
      </c>
      <c r="B1574" s="124">
        <v>0.44689064319815341</v>
      </c>
      <c r="C1574" s="124">
        <v>0.26126377772956189</v>
      </c>
      <c r="D1574" s="124">
        <v>0.38855884857311129</v>
      </c>
      <c r="E1574" s="124">
        <v>0.75212323752345833</v>
      </c>
      <c r="F1574" s="124">
        <v>0.48509622094543325</v>
      </c>
      <c r="G1574" s="124">
        <v>0.86081729607971025</v>
      </c>
      <c r="H1574" s="124">
        <v>0.32167330428638019</v>
      </c>
      <c r="I1574" s="124">
        <v>0.87246569252628681</v>
      </c>
      <c r="J1574" s="124">
        <v>0.42493932264333356</v>
      </c>
      <c r="K1574" s="54">
        <v>0.57260257881748822</v>
      </c>
      <c r="M1574" s="47">
        <v>572</v>
      </c>
      <c r="N1574" s="124" cm="1">
        <f t="array" ref="N1574:W1574">(TRANSPOSE(MMULT(幕後結果!$AB$37:$AK$46, TRANSPOSE(N573:W573))))</f>
        <v>2.0739410153789288</v>
      </c>
      <c r="O1574" s="124">
        <v>-0.13085250202371679</v>
      </c>
      <c r="P1574" s="124">
        <v>0.25589186433682148</v>
      </c>
      <c r="Q1574" s="124">
        <v>-0.83740087999843882</v>
      </c>
      <c r="R1574" s="124">
        <v>0.79017857203686348</v>
      </c>
      <c r="S1574" s="124">
        <v>0.68740749633493603</v>
      </c>
      <c r="T1574" s="124">
        <v>3.3104930198384306</v>
      </c>
      <c r="U1574" s="124">
        <v>1.258370682771601</v>
      </c>
      <c r="V1574" s="124">
        <v>1.5150429803405017</v>
      </c>
      <c r="W1574" s="46">
        <v>1.6539504325483416</v>
      </c>
    </row>
    <row r="1575" spans="1:23" ht="19">
      <c r="A1575" s="91">
        <v>573</v>
      </c>
      <c r="B1575" s="124">
        <v>0.58424900632885612</v>
      </c>
      <c r="C1575" s="124">
        <v>3.1248255028625938E-2</v>
      </c>
      <c r="D1575" s="124">
        <v>8.6695006921644779E-2</v>
      </c>
      <c r="E1575" s="124">
        <v>0.40028051748160709</v>
      </c>
      <c r="F1575" s="124">
        <v>7.5940801219155807E-2</v>
      </c>
      <c r="G1575" s="124">
        <v>0.72338603082695574</v>
      </c>
      <c r="H1575" s="124">
        <v>0.23744067045787687</v>
      </c>
      <c r="I1575" s="124">
        <v>0.39391468675891406</v>
      </c>
      <c r="J1575" s="124">
        <v>0.50127767903162579</v>
      </c>
      <c r="K1575" s="54">
        <v>0.30796840059312092</v>
      </c>
      <c r="M1575" s="47">
        <v>573</v>
      </c>
      <c r="N1575" s="124" cm="1">
        <f t="array" ref="N1575:W1575">(TRANSPOSE(MMULT(幕後結果!$AB$37:$AK$46, TRANSPOSE(N574:W574))))</f>
        <v>2.5606783069170413</v>
      </c>
      <c r="O1575" s="124">
        <v>0.65289917955793175</v>
      </c>
      <c r="P1575" s="124">
        <v>2.9185763643832732</v>
      </c>
      <c r="Q1575" s="124">
        <v>1.2448617411178491</v>
      </c>
      <c r="R1575" s="124">
        <v>0.84411200643439066</v>
      </c>
      <c r="S1575" s="124">
        <v>1.4133218359770829</v>
      </c>
      <c r="T1575" s="124">
        <v>1.109370849361621</v>
      </c>
      <c r="U1575" s="124">
        <v>-0.1408589175912649</v>
      </c>
      <c r="V1575" s="124">
        <v>0.9527977362518717</v>
      </c>
      <c r="W1575" s="46">
        <v>1.9389465318272217</v>
      </c>
    </row>
    <row r="1576" spans="1:23" ht="19">
      <c r="A1576" s="91">
        <v>574</v>
      </c>
      <c r="B1576" s="124">
        <v>0.97091947724413807</v>
      </c>
      <c r="C1576" s="124">
        <v>0.91813831526091594</v>
      </c>
      <c r="D1576" s="124">
        <v>0.53897485879864515</v>
      </c>
      <c r="E1576" s="124">
        <v>0.45463659960332281</v>
      </c>
      <c r="F1576" s="124">
        <v>0.85375277078356304</v>
      </c>
      <c r="G1576" s="124">
        <v>2.5343242201928629E-2</v>
      </c>
      <c r="H1576" s="124">
        <v>0.3334380616470809</v>
      </c>
      <c r="I1576" s="124">
        <v>0.3008583932140354</v>
      </c>
      <c r="J1576" s="124">
        <v>0.82654244722785908</v>
      </c>
      <c r="K1576" s="54">
        <v>0.39038461246354594</v>
      </c>
      <c r="M1576" s="47">
        <v>574</v>
      </c>
      <c r="N1576" s="124" cm="1">
        <f t="array" ref="N1576:W1576">(TRANSPOSE(MMULT(幕後結果!$AB$37:$AK$46, TRANSPOSE(N575:W575))))</f>
        <v>-0.11214940010646672</v>
      </c>
      <c r="O1576" s="124">
        <v>-0.9131265899810459</v>
      </c>
      <c r="P1576" s="124">
        <v>-0.44144862738524759</v>
      </c>
      <c r="Q1576" s="124">
        <v>0.35206692698949094</v>
      </c>
      <c r="R1576" s="124">
        <v>-5.1940631894749748E-2</v>
      </c>
      <c r="S1576" s="124">
        <v>9.6317621380024449E-3</v>
      </c>
      <c r="T1576" s="124">
        <v>-1.9717333751102191</v>
      </c>
      <c r="U1576" s="124">
        <v>-0.3965255068115992</v>
      </c>
      <c r="V1576" s="124">
        <v>0.29478005124703033</v>
      </c>
      <c r="W1576" s="46">
        <v>-0.86930177722421575</v>
      </c>
    </row>
    <row r="1577" spans="1:23" ht="19">
      <c r="A1577" s="91">
        <v>575</v>
      </c>
      <c r="B1577" s="124">
        <v>0.82023407768210799</v>
      </c>
      <c r="C1577" s="124">
        <v>0.5634372560446923</v>
      </c>
      <c r="D1577" s="124">
        <v>0.24696684751388398</v>
      </c>
      <c r="E1577" s="124">
        <v>0.42915722962459601</v>
      </c>
      <c r="F1577" s="124">
        <v>0.40001372002478219</v>
      </c>
      <c r="G1577" s="124">
        <v>0.11371981814836407</v>
      </c>
      <c r="H1577" s="124">
        <v>0.10242873685464882</v>
      </c>
      <c r="I1577" s="124">
        <v>0.65742194976011858</v>
      </c>
      <c r="J1577" s="124">
        <v>0.45602626455375228</v>
      </c>
      <c r="K1577" s="54">
        <v>0.2918216442675956</v>
      </c>
      <c r="M1577" s="47">
        <v>575</v>
      </c>
      <c r="N1577" s="124" cm="1">
        <f t="array" ref="N1577:W1577">(TRANSPOSE(MMULT(幕後結果!$AB$37:$AK$46, TRANSPOSE(N576:W576))))</f>
        <v>0.52070650954775677</v>
      </c>
      <c r="O1577" s="124">
        <v>-2.7418539358626398E-3</v>
      </c>
      <c r="P1577" s="124">
        <v>0.78809299603723371</v>
      </c>
      <c r="Q1577" s="124">
        <v>-4.3783699926452035E-2</v>
      </c>
      <c r="R1577" s="124">
        <v>-1.0790881894101763</v>
      </c>
      <c r="S1577" s="124">
        <v>-1.5885475462274448</v>
      </c>
      <c r="T1577" s="124">
        <v>0.75242562472540997</v>
      </c>
      <c r="U1577" s="124">
        <v>1.5171519171252272</v>
      </c>
      <c r="V1577" s="124">
        <v>1.5771098734285327</v>
      </c>
      <c r="W1577" s="46">
        <v>-0.32151862297525879</v>
      </c>
    </row>
    <row r="1578" spans="1:23" ht="19">
      <c r="A1578" s="91">
        <v>576</v>
      </c>
      <c r="B1578" s="124">
        <v>0.46409316584277804</v>
      </c>
      <c r="C1578" s="124">
        <v>0.14628179429294041</v>
      </c>
      <c r="D1578" s="124">
        <v>0.85959475662488605</v>
      </c>
      <c r="E1578" s="124">
        <v>9.3463987667159021E-2</v>
      </c>
      <c r="F1578" s="124">
        <v>0.48980517950409763</v>
      </c>
      <c r="G1578" s="124">
        <v>0.46808430981655658</v>
      </c>
      <c r="H1578" s="124">
        <v>0.98976799761099654</v>
      </c>
      <c r="I1578" s="124">
        <v>0.36567453819563345</v>
      </c>
      <c r="J1578" s="124">
        <v>0.58134114594731456</v>
      </c>
      <c r="K1578" s="54">
        <v>0.60828281486703895</v>
      </c>
      <c r="M1578" s="47">
        <v>576</v>
      </c>
      <c r="N1578" s="124" cm="1">
        <f t="array" ref="N1578:W1578">(TRANSPOSE(MMULT(幕後結果!$AB$37:$AK$46, TRANSPOSE(N577:W577))))</f>
        <v>-0.6295579449893588</v>
      </c>
      <c r="O1578" s="124">
        <v>-0.40008938415949957</v>
      </c>
      <c r="P1578" s="124">
        <v>-0.94935256602730078</v>
      </c>
      <c r="Q1578" s="124">
        <v>-0.12415277569492225</v>
      </c>
      <c r="R1578" s="124">
        <v>-1.3949175728826468</v>
      </c>
      <c r="S1578" s="124">
        <v>-0.10223929928949471</v>
      </c>
      <c r="T1578" s="124">
        <v>-0.17788658505800908</v>
      </c>
      <c r="U1578" s="124">
        <v>0.88761049758195509</v>
      </c>
      <c r="V1578" s="124">
        <v>-0.78838932807998741</v>
      </c>
      <c r="W1578" s="46">
        <v>-0.38164772239635203</v>
      </c>
    </row>
    <row r="1579" spans="1:23" ht="19">
      <c r="A1579" s="91">
        <v>577</v>
      </c>
      <c r="B1579" s="124">
        <v>0.31688527142724277</v>
      </c>
      <c r="C1579" s="124">
        <v>0.96699318398723833</v>
      </c>
      <c r="D1579" s="124">
        <v>0.31593132274533775</v>
      </c>
      <c r="E1579" s="124">
        <v>0.99796151280629175</v>
      </c>
      <c r="F1579" s="124">
        <v>0.9411333245354212</v>
      </c>
      <c r="G1579" s="124">
        <v>0.20304256986651659</v>
      </c>
      <c r="H1579" s="124">
        <v>0.45213558314909941</v>
      </c>
      <c r="I1579" s="124">
        <v>0.79602702072741116</v>
      </c>
      <c r="J1579" s="124">
        <v>0.74294145650123644</v>
      </c>
      <c r="K1579" s="54">
        <v>0.91715792708568289</v>
      </c>
      <c r="M1579" s="47">
        <v>577</v>
      </c>
      <c r="N1579" s="124" cm="1">
        <f t="array" ref="N1579:W1579">(TRANSPOSE(MMULT(幕後結果!$AB$37:$AK$46, TRANSPOSE(N578:W578))))</f>
        <v>-1.4564330157812631</v>
      </c>
      <c r="O1579" s="124">
        <v>-1.6995858251236113</v>
      </c>
      <c r="P1579" s="124">
        <v>-0.89048280305577576</v>
      </c>
      <c r="Q1579" s="124">
        <v>-1.7594408780446453</v>
      </c>
      <c r="R1579" s="124">
        <v>0.54285499683282823</v>
      </c>
      <c r="S1579" s="124">
        <v>-0.95601399196282388</v>
      </c>
      <c r="T1579" s="124">
        <v>-0.66052005059128371</v>
      </c>
      <c r="U1579" s="124">
        <v>-1.3578879541875573</v>
      </c>
      <c r="V1579" s="124">
        <v>-0.92392545915886704</v>
      </c>
      <c r="W1579" s="46">
        <v>6.0915628722058468E-2</v>
      </c>
    </row>
    <row r="1580" spans="1:23" ht="19">
      <c r="A1580" s="91">
        <v>578</v>
      </c>
      <c r="B1580" s="124">
        <v>6.1717225319434244E-2</v>
      </c>
      <c r="C1580" s="124">
        <v>5.4912440227759873E-2</v>
      </c>
      <c r="D1580" s="124">
        <v>0.99815977511415532</v>
      </c>
      <c r="E1580" s="124">
        <v>0.1674856596293135</v>
      </c>
      <c r="F1580" s="124">
        <v>9.4372184054256625E-3</v>
      </c>
      <c r="G1580" s="124">
        <v>0.32662100822369045</v>
      </c>
      <c r="H1580" s="124">
        <v>0.14993813855913696</v>
      </c>
      <c r="I1580" s="124">
        <v>0.21720938358342012</v>
      </c>
      <c r="J1580" s="124">
        <v>0.14105055073927475</v>
      </c>
      <c r="K1580" s="54">
        <v>0.15420364696459488</v>
      </c>
      <c r="M1580" s="47">
        <v>578</v>
      </c>
      <c r="N1580" s="124" cm="1">
        <f t="array" ref="N1580:W1580">(TRANSPOSE(MMULT(幕後結果!$AB$37:$AK$46, TRANSPOSE(N579:W579))))</f>
        <v>-0.76868265490925369</v>
      </c>
      <c r="O1580" s="124">
        <v>0.89884330523379996</v>
      </c>
      <c r="P1580" s="124">
        <v>0.36590777074255443</v>
      </c>
      <c r="Q1580" s="124">
        <v>-0.2843112484853596</v>
      </c>
      <c r="R1580" s="124">
        <v>1.5207978723185007</v>
      </c>
      <c r="S1580" s="124">
        <v>0.25109874503408497</v>
      </c>
      <c r="T1580" s="124">
        <v>-0.24535388514064593</v>
      </c>
      <c r="U1580" s="124">
        <v>-1.1348198588348115</v>
      </c>
      <c r="V1580" s="124">
        <v>-0.52885903329513395</v>
      </c>
      <c r="W1580" s="46">
        <v>0.61199288715157918</v>
      </c>
    </row>
    <row r="1581" spans="1:23" ht="19">
      <c r="A1581" s="91">
        <v>579</v>
      </c>
      <c r="B1581" s="124">
        <v>0.7826374908252749</v>
      </c>
      <c r="C1581" s="124">
        <v>0.99252035456385279</v>
      </c>
      <c r="D1581" s="124">
        <v>0.28048107713506854</v>
      </c>
      <c r="E1581" s="124">
        <v>4.8797529873882084E-2</v>
      </c>
      <c r="F1581" s="124">
        <v>0.36175505481656423</v>
      </c>
      <c r="G1581" s="124">
        <v>0.24093435712059508</v>
      </c>
      <c r="H1581" s="124">
        <v>0.17646953187224534</v>
      </c>
      <c r="I1581" s="124">
        <v>0.68438103520328064</v>
      </c>
      <c r="J1581" s="124">
        <v>0.80041299905315832</v>
      </c>
      <c r="K1581" s="54">
        <v>0.44295969244589184</v>
      </c>
      <c r="M1581" s="47">
        <v>579</v>
      </c>
      <c r="N1581" s="124" cm="1">
        <f t="array" ref="N1581:W1581">(TRANSPOSE(MMULT(幕後結果!$AB$37:$AK$46, TRANSPOSE(N580:W580))))</f>
        <v>-0.42747303488132365</v>
      </c>
      <c r="O1581" s="124">
        <v>2.3046318410707278</v>
      </c>
      <c r="P1581" s="124">
        <v>-2.1533314946710838</v>
      </c>
      <c r="Q1581" s="124">
        <v>0.59598048045738627</v>
      </c>
      <c r="R1581" s="124">
        <v>-2.8164451007927083E-2</v>
      </c>
      <c r="S1581" s="124">
        <v>0.19991682048037146</v>
      </c>
      <c r="T1581" s="124">
        <v>0.41852488469791732</v>
      </c>
      <c r="U1581" s="124">
        <v>-0.10932467680376823</v>
      </c>
      <c r="V1581" s="124">
        <v>0.50730859908092651</v>
      </c>
      <c r="W1581" s="46">
        <v>1.5068283488183098</v>
      </c>
    </row>
    <row r="1582" spans="1:23" ht="19">
      <c r="A1582" s="91">
        <v>580</v>
      </c>
      <c r="B1582" s="124">
        <v>0.18805709593937459</v>
      </c>
      <c r="C1582" s="124">
        <v>7.2140664359678475E-2</v>
      </c>
      <c r="D1582" s="124">
        <v>0.70721074542300411</v>
      </c>
      <c r="E1582" s="124">
        <v>0.93086499309217197</v>
      </c>
      <c r="F1582" s="124">
        <v>9.6222867251848587E-2</v>
      </c>
      <c r="G1582" s="124">
        <v>0.11467075103549962</v>
      </c>
      <c r="H1582" s="124">
        <v>0.57288691113362433</v>
      </c>
      <c r="I1582" s="124">
        <v>0.36006583813390725</v>
      </c>
      <c r="J1582" s="124">
        <v>0.36091376329396918</v>
      </c>
      <c r="K1582" s="54">
        <v>0.51827066862808402</v>
      </c>
      <c r="M1582" s="47">
        <v>580</v>
      </c>
      <c r="N1582" s="124" cm="1">
        <f t="array" ref="N1582:W1582">(TRANSPOSE(MMULT(幕後結果!$AB$37:$AK$46, TRANSPOSE(N581:W581))))</f>
        <v>-0.11817790258616065</v>
      </c>
      <c r="O1582" s="124">
        <v>0.90693667627955421</v>
      </c>
      <c r="P1582" s="124">
        <v>-0.17599547414455347</v>
      </c>
      <c r="Q1582" s="124">
        <v>-0.84427962080944707</v>
      </c>
      <c r="R1582" s="124">
        <v>-2.5527161895233226</v>
      </c>
      <c r="S1582" s="124">
        <v>0.13613711652155214</v>
      </c>
      <c r="T1582" s="124">
        <v>-7.7571685105456423E-2</v>
      </c>
      <c r="U1582" s="124">
        <v>-1.1204941358087683</v>
      </c>
      <c r="V1582" s="124">
        <v>9.4581883562287871E-3</v>
      </c>
      <c r="W1582" s="46">
        <v>-0.88383312457877072</v>
      </c>
    </row>
    <row r="1583" spans="1:23" ht="19">
      <c r="A1583" s="91">
        <v>581</v>
      </c>
      <c r="B1583" s="124">
        <v>4.9209540688338604E-2</v>
      </c>
      <c r="C1583" s="124">
        <v>0.63549305900245523</v>
      </c>
      <c r="D1583" s="124">
        <v>6.5416753669501615E-2</v>
      </c>
      <c r="E1583" s="124">
        <v>0.36132334215390194</v>
      </c>
      <c r="F1583" s="124">
        <v>0.72814719945710604</v>
      </c>
      <c r="G1583" s="124">
        <v>0.15708998397907448</v>
      </c>
      <c r="H1583" s="124">
        <v>0.66717964783223871</v>
      </c>
      <c r="I1583" s="124">
        <v>0.12658035846959081</v>
      </c>
      <c r="J1583" s="124">
        <v>0.91056350242665607</v>
      </c>
      <c r="K1583" s="54">
        <v>0.87161738115543486</v>
      </c>
      <c r="M1583" s="47">
        <v>581</v>
      </c>
      <c r="N1583" s="124" cm="1">
        <f t="array" ref="N1583:W1583">(TRANSPOSE(MMULT(幕後結果!$AB$37:$AK$46, TRANSPOSE(N582:W582))))</f>
        <v>0.45713945797926764</v>
      </c>
      <c r="O1583" s="124">
        <v>0.70219219501042174</v>
      </c>
      <c r="P1583" s="124">
        <v>0.46988927421207205</v>
      </c>
      <c r="Q1583" s="124">
        <v>0.13899220223639847</v>
      </c>
      <c r="R1583" s="124">
        <v>-0.86069108019186691</v>
      </c>
      <c r="S1583" s="124">
        <v>0.13011410694049452</v>
      </c>
      <c r="T1583" s="124">
        <v>0.32331243008296723</v>
      </c>
      <c r="U1583" s="124">
        <v>-2.9181165264075368E-2</v>
      </c>
      <c r="V1583" s="124">
        <v>0.52325635662123748</v>
      </c>
      <c r="W1583" s="46">
        <v>-8.1146277576049392E-2</v>
      </c>
    </row>
    <row r="1584" spans="1:23" ht="19">
      <c r="A1584" s="91">
        <v>582</v>
      </c>
      <c r="B1584" s="124">
        <v>0.95920831369530646</v>
      </c>
      <c r="C1584" s="124">
        <v>0.82719750469765008</v>
      </c>
      <c r="D1584" s="124">
        <v>0.18104955170611636</v>
      </c>
      <c r="E1584" s="124">
        <v>0.80110402286969129</v>
      </c>
      <c r="F1584" s="124">
        <v>4.0187909249840059E-2</v>
      </c>
      <c r="G1584" s="124">
        <v>0.13393023815251781</v>
      </c>
      <c r="H1584" s="124">
        <v>0.88020534632512204</v>
      </c>
      <c r="I1584" s="124">
        <v>0.78065665881413215</v>
      </c>
      <c r="J1584" s="124">
        <v>0.9960042839396468</v>
      </c>
      <c r="K1584" s="54">
        <v>0.62861894797991225</v>
      </c>
      <c r="M1584" s="47">
        <v>582</v>
      </c>
      <c r="N1584" s="124" cm="1">
        <f t="array" ref="N1584:W1584">(TRANSPOSE(MMULT(幕後結果!$AB$37:$AK$46, TRANSPOSE(N583:W583))))</f>
        <v>-0.21611427960939827</v>
      </c>
      <c r="O1584" s="124">
        <v>-1.2586695373984504</v>
      </c>
      <c r="P1584" s="124">
        <v>0.54606091924557665</v>
      </c>
      <c r="Q1584" s="124">
        <v>-1.1484710550559813</v>
      </c>
      <c r="R1584" s="124">
        <v>-0.93031598989933229</v>
      </c>
      <c r="S1584" s="124">
        <v>6.5910401359402293E-2</v>
      </c>
      <c r="T1584" s="124">
        <v>0.13916712012884197</v>
      </c>
      <c r="U1584" s="124">
        <v>0.5792479255322518</v>
      </c>
      <c r="V1584" s="124">
        <v>-0.51725171205380482</v>
      </c>
      <c r="W1584" s="46">
        <v>0.12544107844416369</v>
      </c>
    </row>
    <row r="1585" spans="1:23" ht="19">
      <c r="A1585" s="91">
        <v>583</v>
      </c>
      <c r="B1585" s="124">
        <v>0.62886495273005227</v>
      </c>
      <c r="C1585" s="124">
        <v>0.83672879792488075</v>
      </c>
      <c r="D1585" s="124">
        <v>0.27688680185929537</v>
      </c>
      <c r="E1585" s="124">
        <v>0.51308261932633847</v>
      </c>
      <c r="F1585" s="124">
        <v>0.41884434071539989</v>
      </c>
      <c r="G1585" s="124">
        <v>0.47863756862844875</v>
      </c>
      <c r="H1585" s="124">
        <v>0.96450342002771161</v>
      </c>
      <c r="I1585" s="124">
        <v>0.94733329942310984</v>
      </c>
      <c r="J1585" s="124">
        <v>0.62151071984643669</v>
      </c>
      <c r="K1585" s="54">
        <v>0.18210026164290749</v>
      </c>
      <c r="M1585" s="47">
        <v>583</v>
      </c>
      <c r="N1585" s="124" cm="1">
        <f t="array" ref="N1585:W1585">(TRANSPOSE(MMULT(幕後結果!$AB$37:$AK$46, TRANSPOSE(N584:W584))))</f>
        <v>0.59631699844136832</v>
      </c>
      <c r="O1585" s="124">
        <v>0.81923423559692976</v>
      </c>
      <c r="P1585" s="124">
        <v>7.7897031273561873E-2</v>
      </c>
      <c r="Q1585" s="124">
        <v>-0.19688616502744916</v>
      </c>
      <c r="R1585" s="124">
        <v>-1.1035421796837874</v>
      </c>
      <c r="S1585" s="124">
        <v>-0.45988959398755258</v>
      </c>
      <c r="T1585" s="124">
        <v>-0.36965887746242176</v>
      </c>
      <c r="U1585" s="124">
        <v>-1.2888144731344344</v>
      </c>
      <c r="V1585" s="124">
        <v>-0.40742916073699453</v>
      </c>
      <c r="W1585" s="46">
        <v>0.14156593458982286</v>
      </c>
    </row>
    <row r="1586" spans="1:23" ht="19">
      <c r="A1586" s="91">
        <v>584</v>
      </c>
      <c r="B1586" s="124">
        <v>0.5563184903875531</v>
      </c>
      <c r="C1586" s="124">
        <v>0.18584560160134744</v>
      </c>
      <c r="D1586" s="124">
        <v>0.31969999967712504</v>
      </c>
      <c r="E1586" s="124">
        <v>0.53165046616928779</v>
      </c>
      <c r="F1586" s="124">
        <v>0.86527543641424143</v>
      </c>
      <c r="G1586" s="124">
        <v>0.61113562926817733</v>
      </c>
      <c r="H1586" s="124">
        <v>0.18341293534489922</v>
      </c>
      <c r="I1586" s="124">
        <v>0.39402294542903515</v>
      </c>
      <c r="J1586" s="124">
        <v>0.83983148634900595</v>
      </c>
      <c r="K1586" s="54">
        <v>0.39753524928882378</v>
      </c>
      <c r="M1586" s="47">
        <v>584</v>
      </c>
      <c r="N1586" s="124" cm="1">
        <f t="array" ref="N1586:W1586">(TRANSPOSE(MMULT(幕後結果!$AB$37:$AK$46, TRANSPOSE(N585:W585))))</f>
        <v>1.1707367992086912</v>
      </c>
      <c r="O1586" s="124">
        <v>-9.9029164324107563E-2</v>
      </c>
      <c r="P1586" s="124">
        <v>2.4625266286816485</v>
      </c>
      <c r="Q1586" s="124">
        <v>1.5821187459742769</v>
      </c>
      <c r="R1586" s="124">
        <v>-0.95105980545941771</v>
      </c>
      <c r="S1586" s="124">
        <v>1.0378570177789135</v>
      </c>
      <c r="T1586" s="124">
        <v>-0.51330404363471105</v>
      </c>
      <c r="U1586" s="124">
        <v>-2.0337118960972731</v>
      </c>
      <c r="V1586" s="124">
        <v>0.27187750403724043</v>
      </c>
      <c r="W1586" s="46">
        <v>0.16320860958303426</v>
      </c>
    </row>
    <row r="1587" spans="1:23" ht="19">
      <c r="A1587" s="91">
        <v>585</v>
      </c>
      <c r="B1587" s="124">
        <v>0.26424471690721685</v>
      </c>
      <c r="C1587" s="124">
        <v>8.7089274703431974E-2</v>
      </c>
      <c r="D1587" s="124">
        <v>0.90409747556383757</v>
      </c>
      <c r="E1587" s="124">
        <v>0.60124426413678633</v>
      </c>
      <c r="F1587" s="124">
        <v>0.69542340279742354</v>
      </c>
      <c r="G1587" s="124">
        <v>5.9552197171729437E-2</v>
      </c>
      <c r="H1587" s="124">
        <v>0.14824093792399995</v>
      </c>
      <c r="I1587" s="124">
        <v>0.97534500955192671</v>
      </c>
      <c r="J1587" s="124">
        <v>0.85451013839174994</v>
      </c>
      <c r="K1587" s="54">
        <v>0.68747242081293281</v>
      </c>
      <c r="M1587" s="47">
        <v>585</v>
      </c>
      <c r="N1587" s="124" cm="1">
        <f t="array" ref="N1587:W1587">(TRANSPOSE(MMULT(幕後結果!$AB$37:$AK$46, TRANSPOSE(N586:W586))))</f>
        <v>-0.69060628424114889</v>
      </c>
      <c r="O1587" s="124">
        <v>1.3227837566300193</v>
      </c>
      <c r="P1587" s="124">
        <v>-6.6127975362237662E-2</v>
      </c>
      <c r="Q1587" s="124">
        <v>-0.64055009618534264</v>
      </c>
      <c r="R1587" s="124">
        <v>-0.94373391070244006</v>
      </c>
      <c r="S1587" s="124">
        <v>-0.93612075277502127</v>
      </c>
      <c r="T1587" s="124">
        <v>-2.317018817638131</v>
      </c>
      <c r="U1587" s="124">
        <v>-0.4611931006773296</v>
      </c>
      <c r="V1587" s="124">
        <v>-1.5004075466001572</v>
      </c>
      <c r="W1587" s="46">
        <v>-0.56730879149026503</v>
      </c>
    </row>
    <row r="1588" spans="1:23" ht="19">
      <c r="A1588" s="91">
        <v>586</v>
      </c>
      <c r="B1588" s="124">
        <v>0.22326881104353125</v>
      </c>
      <c r="C1588" s="124">
        <v>0.26760947929265777</v>
      </c>
      <c r="D1588" s="124">
        <v>5.3087290002244325E-2</v>
      </c>
      <c r="E1588" s="124">
        <v>0.23834578378646243</v>
      </c>
      <c r="F1588" s="124">
        <v>1.0802834811810325E-2</v>
      </c>
      <c r="G1588" s="124">
        <v>0.27365595023392908</v>
      </c>
      <c r="H1588" s="124">
        <v>0.39797193582042145</v>
      </c>
      <c r="I1588" s="124">
        <v>0.2861658673387184</v>
      </c>
      <c r="J1588" s="124">
        <v>0.936111974145172</v>
      </c>
      <c r="K1588" s="54">
        <v>0.2679546870803371</v>
      </c>
      <c r="M1588" s="47">
        <v>586</v>
      </c>
      <c r="N1588" s="124" cm="1">
        <f t="array" ref="N1588:W1588">(TRANSPOSE(MMULT(幕後結果!$AB$37:$AK$46, TRANSPOSE(N587:W587))))</f>
        <v>-0.87347127370733479</v>
      </c>
      <c r="O1588" s="124">
        <v>-0.73714525090743988</v>
      </c>
      <c r="P1588" s="124">
        <v>-0.565422131993495</v>
      </c>
      <c r="Q1588" s="124">
        <v>-9.0363492850685762E-2</v>
      </c>
      <c r="R1588" s="124">
        <v>0.64813167068525757</v>
      </c>
      <c r="S1588" s="124">
        <v>0.19105277819299715</v>
      </c>
      <c r="T1588" s="124">
        <v>-0.60618389932841077</v>
      </c>
      <c r="U1588" s="124">
        <v>1.6612941034941833</v>
      </c>
      <c r="V1588" s="124">
        <v>-0.41252479432910105</v>
      </c>
      <c r="W1588" s="46">
        <v>0.95889839535513366</v>
      </c>
    </row>
    <row r="1589" spans="1:23" ht="19">
      <c r="A1589" s="91">
        <v>587</v>
      </c>
      <c r="B1589" s="124">
        <v>0.6124939200316073</v>
      </c>
      <c r="C1589" s="124">
        <v>0.77982751461969979</v>
      </c>
      <c r="D1589" s="124">
        <v>0.13568095808462877</v>
      </c>
      <c r="E1589" s="124">
        <v>4.8405093466638238E-2</v>
      </c>
      <c r="F1589" s="124">
        <v>0.46062070185702275</v>
      </c>
      <c r="G1589" s="124">
        <v>0.83450374490275903</v>
      </c>
      <c r="H1589" s="124">
        <v>0.23902957880553943</v>
      </c>
      <c r="I1589" s="124">
        <v>0.87326074784531205</v>
      </c>
      <c r="J1589" s="124">
        <v>0.88325090180053856</v>
      </c>
      <c r="K1589" s="54">
        <v>0.38748690687481036</v>
      </c>
      <c r="M1589" s="47">
        <v>587</v>
      </c>
      <c r="N1589" s="124" cm="1">
        <f t="array" ref="N1589:W1589">(TRANSPOSE(MMULT(幕後結果!$AB$37:$AK$46, TRANSPOSE(N588:W588))))</f>
        <v>-1.2785736891213564</v>
      </c>
      <c r="O1589" s="124">
        <v>0.67346601797002625</v>
      </c>
      <c r="P1589" s="124">
        <v>-1.210184039050588</v>
      </c>
      <c r="Q1589" s="124">
        <v>-2.0090614234256918</v>
      </c>
      <c r="R1589" s="124">
        <v>-1.9794396588423278</v>
      </c>
      <c r="S1589" s="124">
        <v>-1.507958566785869</v>
      </c>
      <c r="T1589" s="124">
        <v>-1.0783934154217125</v>
      </c>
      <c r="U1589" s="124">
        <v>-1.5031919809508778</v>
      </c>
      <c r="V1589" s="124">
        <v>-1.6493255531495523</v>
      </c>
      <c r="W1589" s="46">
        <v>-1.8119028392340479</v>
      </c>
    </row>
    <row r="1590" spans="1:23" ht="19">
      <c r="A1590" s="91">
        <v>588</v>
      </c>
      <c r="B1590" s="124">
        <v>0.22357324093265207</v>
      </c>
      <c r="C1590" s="124">
        <v>0.95217165427555805</v>
      </c>
      <c r="D1590" s="124">
        <v>0.73236811801211532</v>
      </c>
      <c r="E1590" s="124">
        <v>0.96696529340882709</v>
      </c>
      <c r="F1590" s="124">
        <v>0.10430436545502197</v>
      </c>
      <c r="G1590" s="124">
        <v>0.98086714928584451</v>
      </c>
      <c r="H1590" s="124">
        <v>0.32142275141501853</v>
      </c>
      <c r="I1590" s="124">
        <v>0.80063629782510759</v>
      </c>
      <c r="J1590" s="124">
        <v>0.97966179166907441</v>
      </c>
      <c r="K1590" s="54">
        <v>0.32986543293529258</v>
      </c>
      <c r="M1590" s="47">
        <v>588</v>
      </c>
      <c r="N1590" s="124" cm="1">
        <f t="array" ref="N1590:W1590">(TRANSPOSE(MMULT(幕後結果!$AB$37:$AK$46, TRANSPOSE(N589:W589))))</f>
        <v>-1.5338936451817673</v>
      </c>
      <c r="O1590" s="124">
        <v>4.0534365831086952E-2</v>
      </c>
      <c r="P1590" s="124">
        <v>0.76865983847859654</v>
      </c>
      <c r="Q1590" s="124">
        <v>-5.4343894337584464E-2</v>
      </c>
      <c r="R1590" s="124">
        <v>0.21493514213238812</v>
      </c>
      <c r="S1590" s="124">
        <v>-0.8637756692680314</v>
      </c>
      <c r="T1590" s="124">
        <v>0.29760824007808839</v>
      </c>
      <c r="U1590" s="124">
        <v>5.4703517789426837E-2</v>
      </c>
      <c r="V1590" s="124">
        <v>0.67891654562809822</v>
      </c>
      <c r="W1590" s="46">
        <v>-0.77084949674040493</v>
      </c>
    </row>
    <row r="1591" spans="1:23" ht="19">
      <c r="A1591" s="91">
        <v>589</v>
      </c>
      <c r="B1591" s="124">
        <v>0.979169400276233</v>
      </c>
      <c r="C1591" s="124">
        <v>1.0609709561369751E-2</v>
      </c>
      <c r="D1591" s="124">
        <v>0.13454609688965302</v>
      </c>
      <c r="E1591" s="124">
        <v>0.67825132648131903</v>
      </c>
      <c r="F1591" s="124">
        <v>0.93127509649468188</v>
      </c>
      <c r="G1591" s="124">
        <v>0.26950960327702456</v>
      </c>
      <c r="H1591" s="124">
        <v>0.83668818076127294</v>
      </c>
      <c r="I1591" s="124">
        <v>0.58561365544605448</v>
      </c>
      <c r="J1591" s="124">
        <v>0.30983558653114751</v>
      </c>
      <c r="K1591" s="54">
        <v>0.67494733346648994</v>
      </c>
      <c r="M1591" s="47">
        <v>589</v>
      </c>
      <c r="N1591" s="124" cm="1">
        <f t="array" ref="N1591:W1591">(TRANSPOSE(MMULT(幕後結果!$AB$37:$AK$46, TRANSPOSE(N590:W590))))</f>
        <v>1.0387524440264064</v>
      </c>
      <c r="O1591" s="124">
        <v>0.67727138976537571</v>
      </c>
      <c r="P1591" s="124">
        <v>0.56867143411031207</v>
      </c>
      <c r="Q1591" s="124">
        <v>-6.2069231398909075E-3</v>
      </c>
      <c r="R1591" s="124">
        <v>0.21007195830323377</v>
      </c>
      <c r="S1591" s="124">
        <v>0.10937502265366134</v>
      </c>
      <c r="T1591" s="124">
        <v>-0.20255323765908984</v>
      </c>
      <c r="U1591" s="124">
        <v>-1.6302249059804563</v>
      </c>
      <c r="V1591" s="124">
        <v>0.47168748792719184</v>
      </c>
      <c r="W1591" s="46">
        <v>-0.27413200279587946</v>
      </c>
    </row>
    <row r="1592" spans="1:23" ht="19">
      <c r="A1592" s="91">
        <v>590</v>
      </c>
      <c r="B1592" s="124">
        <v>7.4389306830060287E-2</v>
      </c>
      <c r="C1592" s="124">
        <v>0.59300065970437088</v>
      </c>
      <c r="D1592" s="124">
        <v>0.76960067006741117</v>
      </c>
      <c r="E1592" s="124">
        <v>0.85498344419915173</v>
      </c>
      <c r="F1592" s="124">
        <v>0.12626293108618425</v>
      </c>
      <c r="G1592" s="124">
        <v>0.89038153881096616</v>
      </c>
      <c r="H1592" s="124">
        <v>0.13049299776279066</v>
      </c>
      <c r="I1592" s="124">
        <v>0.67451680418237725</v>
      </c>
      <c r="J1592" s="124">
        <v>0.30839006946070779</v>
      </c>
      <c r="K1592" s="54">
        <v>0.47749078252067267</v>
      </c>
      <c r="M1592" s="47">
        <v>590</v>
      </c>
      <c r="N1592" s="124" cm="1">
        <f t="array" ref="N1592:W1592">(TRANSPOSE(MMULT(幕後結果!$AB$37:$AK$46, TRANSPOSE(N591:W591))))</f>
        <v>-0.13379153320604875</v>
      </c>
      <c r="O1592" s="124">
        <v>-0.96176759970925696</v>
      </c>
      <c r="P1592" s="124">
        <v>-0.44312390512083538</v>
      </c>
      <c r="Q1592" s="124">
        <v>-1.3851016645312693</v>
      </c>
      <c r="R1592" s="124">
        <v>-0.72891357872916307</v>
      </c>
      <c r="S1592" s="124">
        <v>-0.54875021873535101</v>
      </c>
      <c r="T1592" s="124">
        <v>-0.34583027536116401</v>
      </c>
      <c r="U1592" s="124">
        <v>-0.34799874406316694</v>
      </c>
      <c r="V1592" s="124">
        <v>-0.59509684452384259</v>
      </c>
      <c r="W1592" s="46">
        <v>-0.75567259756889915</v>
      </c>
    </row>
    <row r="1593" spans="1:23" ht="19">
      <c r="A1593" s="91">
        <v>591</v>
      </c>
      <c r="B1593" s="124">
        <v>0.4284289564173529</v>
      </c>
      <c r="C1593" s="124">
        <v>0.43095411078147783</v>
      </c>
      <c r="D1593" s="124">
        <v>0.15755822258663921</v>
      </c>
      <c r="E1593" s="124">
        <v>0.76157848966265762</v>
      </c>
      <c r="F1593" s="124">
        <v>0.92799139740202707</v>
      </c>
      <c r="G1593" s="124">
        <v>0.79745997907916877</v>
      </c>
      <c r="H1593" s="124">
        <v>7.9574876373190717E-2</v>
      </c>
      <c r="I1593" s="124">
        <v>0.70355467818997774</v>
      </c>
      <c r="J1593" s="124">
        <v>0.55178696769592328</v>
      </c>
      <c r="K1593" s="54">
        <v>7.825886222551226E-2</v>
      </c>
      <c r="M1593" s="47">
        <v>591</v>
      </c>
      <c r="N1593" s="124" cm="1">
        <f t="array" ref="N1593:W1593">(TRANSPOSE(MMULT(幕後結果!$AB$37:$AK$46, TRANSPOSE(N592:W592))))</f>
        <v>-8.668938415591905E-2</v>
      </c>
      <c r="O1593" s="124">
        <v>0.35558019777330824</v>
      </c>
      <c r="P1593" s="124">
        <v>-2.6989566568483905E-3</v>
      </c>
      <c r="Q1593" s="124">
        <v>0.31681605826682924</v>
      </c>
      <c r="R1593" s="124">
        <v>-0.21073494703979778</v>
      </c>
      <c r="S1593" s="124">
        <v>0.45235490188084704</v>
      </c>
      <c r="T1593" s="124">
        <v>-0.57633136008712393</v>
      </c>
      <c r="U1593" s="124">
        <v>0.93587443517535029</v>
      </c>
      <c r="V1593" s="124">
        <v>-0.16909764250107095</v>
      </c>
      <c r="W1593" s="46">
        <v>0.2794152443213031</v>
      </c>
    </row>
    <row r="1594" spans="1:23" ht="19">
      <c r="A1594" s="91">
        <v>592</v>
      </c>
      <c r="B1594" s="124">
        <v>0.36616791497770129</v>
      </c>
      <c r="C1594" s="124">
        <v>0.74137546611456884</v>
      </c>
      <c r="D1594" s="124">
        <v>0.20129873137342913</v>
      </c>
      <c r="E1594" s="124">
        <v>0.99994163745373599</v>
      </c>
      <c r="F1594" s="124">
        <v>0.63382779631764286</v>
      </c>
      <c r="G1594" s="124">
        <v>0.13136023049610634</v>
      </c>
      <c r="H1594" s="124">
        <v>0.32486006747595009</v>
      </c>
      <c r="I1594" s="124">
        <v>6.5782863531345104E-2</v>
      </c>
      <c r="J1594" s="124">
        <v>0.91823476389500835</v>
      </c>
      <c r="K1594" s="54">
        <v>0.31088577082659086</v>
      </c>
      <c r="M1594" s="47">
        <v>592</v>
      </c>
      <c r="N1594" s="124" cm="1">
        <f t="array" ref="N1594:W1594">(TRANSPOSE(MMULT(幕後結果!$AB$37:$AK$46, TRANSPOSE(N593:W593))))</f>
        <v>-5.2501677974990592E-2</v>
      </c>
      <c r="O1594" s="124">
        <v>0.91573279026747278</v>
      </c>
      <c r="P1594" s="124">
        <v>0.30002093906761085</v>
      </c>
      <c r="Q1594" s="124">
        <v>-1.5574027543561917</v>
      </c>
      <c r="R1594" s="124">
        <v>1.2752328771142063</v>
      </c>
      <c r="S1594" s="124">
        <v>-0.43161496476350603</v>
      </c>
      <c r="T1594" s="124">
        <v>0.64883643425903736</v>
      </c>
      <c r="U1594" s="124">
        <v>1.0355799095758409</v>
      </c>
      <c r="V1594" s="124">
        <v>2.2514589140838264</v>
      </c>
      <c r="W1594" s="46">
        <v>1.3835029972783004</v>
      </c>
    </row>
    <row r="1595" spans="1:23" ht="19">
      <c r="A1595" s="91">
        <v>593</v>
      </c>
      <c r="B1595" s="124">
        <v>0.98059957599971947</v>
      </c>
      <c r="C1595" s="124">
        <v>0.38955168692989228</v>
      </c>
      <c r="D1595" s="124">
        <v>0.73567317691888157</v>
      </c>
      <c r="E1595" s="124">
        <v>0.57506828088035955</v>
      </c>
      <c r="F1595" s="124">
        <v>0.96453845214520051</v>
      </c>
      <c r="G1595" s="124">
        <v>0.27055914971269379</v>
      </c>
      <c r="H1595" s="124">
        <v>1.9589766485910598E-2</v>
      </c>
      <c r="I1595" s="124">
        <v>0.17370453825615906</v>
      </c>
      <c r="J1595" s="124">
        <v>0.75200895214861441</v>
      </c>
      <c r="K1595" s="54">
        <v>0.25361054456765886</v>
      </c>
      <c r="M1595" s="47">
        <v>593</v>
      </c>
      <c r="N1595" s="124" cm="1">
        <f t="array" ref="N1595:W1595">(TRANSPOSE(MMULT(幕後結果!$AB$37:$AK$46, TRANSPOSE(N594:W594))))</f>
        <v>-1.6646429768716038</v>
      </c>
      <c r="O1595" s="124">
        <v>0.35596303199865087</v>
      </c>
      <c r="P1595" s="124">
        <v>-1.3731909281144552</v>
      </c>
      <c r="Q1595" s="124">
        <v>0.50116898080810068</v>
      </c>
      <c r="R1595" s="124">
        <v>-0.49129429553004184</v>
      </c>
      <c r="S1595" s="124">
        <v>0.10296806950833814</v>
      </c>
      <c r="T1595" s="124">
        <v>-0.81867905633982518</v>
      </c>
      <c r="U1595" s="124">
        <v>-0.85706671771234133</v>
      </c>
      <c r="V1595" s="124">
        <v>9.6333243026901272E-2</v>
      </c>
      <c r="W1595" s="46">
        <v>-0.5230182070361642</v>
      </c>
    </row>
    <row r="1596" spans="1:23" ht="19">
      <c r="A1596" s="91">
        <v>594</v>
      </c>
      <c r="B1596" s="124">
        <v>0.52354271900258786</v>
      </c>
      <c r="C1596" s="124">
        <v>0.82855192244542919</v>
      </c>
      <c r="D1596" s="124">
        <v>0.95376725915948635</v>
      </c>
      <c r="E1596" s="124">
        <v>0.62182467027520083</v>
      </c>
      <c r="F1596" s="124">
        <v>0.89639214793672273</v>
      </c>
      <c r="G1596" s="124">
        <v>0.5400409750491264</v>
      </c>
      <c r="H1596" s="124">
        <v>0.98232722728365252</v>
      </c>
      <c r="I1596" s="124">
        <v>0.81543158175226194</v>
      </c>
      <c r="J1596" s="124">
        <v>0.68556365371330052</v>
      </c>
      <c r="K1596" s="54">
        <v>0.47667780006939697</v>
      </c>
      <c r="M1596" s="47">
        <v>594</v>
      </c>
      <c r="N1596" s="124" cm="1">
        <f t="array" ref="N1596:W1596">(TRANSPOSE(MMULT(幕後結果!$AB$37:$AK$46, TRANSPOSE(N595:W595))))</f>
        <v>-0.37196871831273898</v>
      </c>
      <c r="O1596" s="124">
        <v>-0.20337928159088287</v>
      </c>
      <c r="P1596" s="124">
        <v>1.5908438825324085</v>
      </c>
      <c r="Q1596" s="124">
        <v>-0.82953752538945658</v>
      </c>
      <c r="R1596" s="124">
        <v>-0.99623914494692001</v>
      </c>
      <c r="S1596" s="124">
        <v>-0.63557450680615035</v>
      </c>
      <c r="T1596" s="124">
        <v>5.5322785876214517E-2</v>
      </c>
      <c r="U1596" s="124">
        <v>-1.3860598112731322</v>
      </c>
      <c r="V1596" s="124">
        <v>-0.94224481268265192</v>
      </c>
      <c r="W1596" s="46">
        <v>0.5781334552089481</v>
      </c>
    </row>
    <row r="1597" spans="1:23" ht="19">
      <c r="A1597" s="91">
        <v>595</v>
      </c>
      <c r="B1597" s="124">
        <v>0.81693017918460664</v>
      </c>
      <c r="C1597" s="124">
        <v>0.28198266927990412</v>
      </c>
      <c r="D1597" s="124">
        <v>4.4207813465375612E-2</v>
      </c>
      <c r="E1597" s="124">
        <v>0.19289630302501992</v>
      </c>
      <c r="F1597" s="124">
        <v>0.43403802042090778</v>
      </c>
      <c r="G1597" s="124">
        <v>0.76579508077025582</v>
      </c>
      <c r="H1597" s="124">
        <v>0.13585651219678163</v>
      </c>
      <c r="I1597" s="124">
        <v>0.31953019484699396</v>
      </c>
      <c r="J1597" s="124">
        <v>0.47686557297046583</v>
      </c>
      <c r="K1597" s="54">
        <v>0.59207712015109215</v>
      </c>
      <c r="M1597" s="47">
        <v>595</v>
      </c>
      <c r="N1597" s="124" cm="1">
        <f t="array" ref="N1597:W1597">(TRANSPOSE(MMULT(幕後結果!$AB$37:$AK$46, TRANSPOSE(N596:W596))))</f>
        <v>0.62009397321374315</v>
      </c>
      <c r="O1597" s="124">
        <v>0.11939831067570475</v>
      </c>
      <c r="P1597" s="124">
        <v>0.18133366221711208</v>
      </c>
      <c r="Q1597" s="124">
        <v>-0.50899433305635822</v>
      </c>
      <c r="R1597" s="124">
        <v>0.60441307876978356</v>
      </c>
      <c r="S1597" s="124">
        <v>-2.2664559809463747E-2</v>
      </c>
      <c r="T1597" s="124">
        <v>0.83784152155891745</v>
      </c>
      <c r="U1597" s="124">
        <v>1.0680968406744591</v>
      </c>
      <c r="V1597" s="124">
        <v>-0.46845299931800211</v>
      </c>
      <c r="W1597" s="46">
        <v>0.23865827157966973</v>
      </c>
    </row>
    <row r="1598" spans="1:23" ht="19">
      <c r="A1598" s="91">
        <v>596</v>
      </c>
      <c r="B1598" s="124">
        <v>1.1651309968209622E-2</v>
      </c>
      <c r="C1598" s="124">
        <v>0.24076584956054203</v>
      </c>
      <c r="D1598" s="124">
        <v>0.78739392543212783</v>
      </c>
      <c r="E1598" s="124">
        <v>6.4412454837030841E-2</v>
      </c>
      <c r="F1598" s="124">
        <v>0.32663561187828671</v>
      </c>
      <c r="G1598" s="124">
        <v>0.71019664852585707</v>
      </c>
      <c r="H1598" s="124">
        <v>0.92282040288644973</v>
      </c>
      <c r="I1598" s="124">
        <v>9.1769383987910569E-2</v>
      </c>
      <c r="J1598" s="124">
        <v>0.93362147038464105</v>
      </c>
      <c r="K1598" s="54">
        <v>0.35303726813356406</v>
      </c>
      <c r="M1598" s="47">
        <v>596</v>
      </c>
      <c r="N1598" s="124" cm="1">
        <f t="array" ref="N1598:W1598">(TRANSPOSE(MMULT(幕後結果!$AB$37:$AK$46, TRANSPOSE(N597:W597))))</f>
        <v>1.6787111094536924</v>
      </c>
      <c r="O1598" s="124">
        <v>0.68173723691744559</v>
      </c>
      <c r="P1598" s="124">
        <v>-0.21003390871192407</v>
      </c>
      <c r="Q1598" s="124">
        <v>1.3013303758215067</v>
      </c>
      <c r="R1598" s="124">
        <v>1.2769313820883017</v>
      </c>
      <c r="S1598" s="124">
        <v>0.72397329464423354</v>
      </c>
      <c r="T1598" s="124">
        <v>1.2853158695108224E-2</v>
      </c>
      <c r="U1598" s="124">
        <v>0.81323797724641722</v>
      </c>
      <c r="V1598" s="124">
        <v>-0.14886953158091532</v>
      </c>
      <c r="W1598" s="46">
        <v>1.2774209606577838</v>
      </c>
    </row>
    <row r="1599" spans="1:23" ht="19">
      <c r="A1599" s="91">
        <v>597</v>
      </c>
      <c r="B1599" s="124">
        <v>6.9344426165193873E-2</v>
      </c>
      <c r="C1599" s="124">
        <v>0.66743771511807748</v>
      </c>
      <c r="D1599" s="124">
        <v>0.40427868851287796</v>
      </c>
      <c r="E1599" s="124">
        <v>6.5210890054274939E-2</v>
      </c>
      <c r="F1599" s="124">
        <v>0.78813734112781164</v>
      </c>
      <c r="G1599" s="124">
        <v>0.12639090836318645</v>
      </c>
      <c r="H1599" s="124">
        <v>0.85635570411796968</v>
      </c>
      <c r="I1599" s="124">
        <v>0.31708554684754242</v>
      </c>
      <c r="J1599" s="124">
        <v>9.0922508225334875E-2</v>
      </c>
      <c r="K1599" s="54">
        <v>0.11232832294887718</v>
      </c>
      <c r="M1599" s="47">
        <v>597</v>
      </c>
      <c r="N1599" s="124" cm="1">
        <f t="array" ref="N1599:W1599">(TRANSPOSE(MMULT(幕後結果!$AB$37:$AK$46, TRANSPOSE(N598:W598))))</f>
        <v>0.28861162455904787</v>
      </c>
      <c r="O1599" s="124">
        <v>0.66799977384895004</v>
      </c>
      <c r="P1599" s="124">
        <v>-0.85125863326222995</v>
      </c>
      <c r="Q1599" s="124">
        <v>-0.81620719138287379</v>
      </c>
      <c r="R1599" s="124">
        <v>1.6304466131900446</v>
      </c>
      <c r="S1599" s="124">
        <v>0.24872535605862589</v>
      </c>
      <c r="T1599" s="124">
        <v>1.7210765482794486</v>
      </c>
      <c r="U1599" s="124">
        <v>0.32935644318072504</v>
      </c>
      <c r="V1599" s="124">
        <v>0.2938547350069991</v>
      </c>
      <c r="W1599" s="46">
        <v>1.2315551970618073</v>
      </c>
    </row>
    <row r="1600" spans="1:23" ht="19">
      <c r="A1600" s="91">
        <v>598</v>
      </c>
      <c r="B1600" s="124">
        <v>0.1488069960817846</v>
      </c>
      <c r="C1600" s="124">
        <v>0.67025427689295736</v>
      </c>
      <c r="D1600" s="124">
        <v>0.12493623072384308</v>
      </c>
      <c r="E1600" s="124">
        <v>0.30512519005176642</v>
      </c>
      <c r="F1600" s="124">
        <v>0.67910812721149405</v>
      </c>
      <c r="G1600" s="124">
        <v>3.0992180820813786E-2</v>
      </c>
      <c r="H1600" s="124">
        <v>0.19781935924938643</v>
      </c>
      <c r="I1600" s="124">
        <v>0.48309324069565096</v>
      </c>
      <c r="J1600" s="124">
        <v>0.20214639504890375</v>
      </c>
      <c r="K1600" s="54">
        <v>0.9835719819473141</v>
      </c>
      <c r="M1600" s="47">
        <v>598</v>
      </c>
      <c r="N1600" s="124" cm="1">
        <f t="array" ref="N1600:W1600">(TRANSPOSE(MMULT(幕後結果!$AB$37:$AK$46, TRANSPOSE(N599:W599))))</f>
        <v>-1.7104442488898932</v>
      </c>
      <c r="O1600" s="124">
        <v>0.10529809188172055</v>
      </c>
      <c r="P1600" s="124">
        <v>0.23983397019116603</v>
      </c>
      <c r="Q1600" s="124">
        <v>0.98929114816288288</v>
      </c>
      <c r="R1600" s="124">
        <v>1.1015755874101498</v>
      </c>
      <c r="S1600" s="124">
        <v>-0.98878927217809642</v>
      </c>
      <c r="T1600" s="124">
        <v>-0.56296639701335005</v>
      </c>
      <c r="U1600" s="124">
        <v>-1.6984888161855736</v>
      </c>
      <c r="V1600" s="124">
        <v>-1.0478790747726749</v>
      </c>
      <c r="W1600" s="46">
        <v>-0.13147222279317572</v>
      </c>
    </row>
    <row r="1601" spans="1:23" ht="19">
      <c r="A1601" s="91">
        <v>599</v>
      </c>
      <c r="B1601" s="124">
        <v>0.99102096927492234</v>
      </c>
      <c r="C1601" s="124">
        <v>0.28934103071140371</v>
      </c>
      <c r="D1601" s="124">
        <v>0.52042094872930189</v>
      </c>
      <c r="E1601" s="124">
        <v>0.86110799863943388</v>
      </c>
      <c r="F1601" s="124">
        <v>0.31693991613934247</v>
      </c>
      <c r="G1601" s="124">
        <v>0.74898398472744177</v>
      </c>
      <c r="H1601" s="124">
        <v>0.99943152748905106</v>
      </c>
      <c r="I1601" s="124">
        <v>0.23642217823143152</v>
      </c>
      <c r="J1601" s="124">
        <v>0.96830717520498588</v>
      </c>
      <c r="K1601" s="54">
        <v>5.1958435315474949E-2</v>
      </c>
      <c r="M1601" s="47">
        <v>599</v>
      </c>
      <c r="N1601" s="124" cm="1">
        <f t="array" ref="N1601:W1601">(TRANSPOSE(MMULT(幕後結果!$AB$37:$AK$46, TRANSPOSE(N600:W600))))</f>
        <v>0.5828242974709521</v>
      </c>
      <c r="O1601" s="124">
        <v>-0.18938984830028036</v>
      </c>
      <c r="P1601" s="124">
        <v>1.8891100431173831</v>
      </c>
      <c r="Q1601" s="124">
        <v>0.90546701652722528</v>
      </c>
      <c r="R1601" s="124">
        <v>0.49477518623327521</v>
      </c>
      <c r="S1601" s="124">
        <v>-0.77035659389894107</v>
      </c>
      <c r="T1601" s="124">
        <v>1.7296890552158164</v>
      </c>
      <c r="U1601" s="124">
        <v>1.2023796571589764</v>
      </c>
      <c r="V1601" s="124">
        <v>1.6733680633940318</v>
      </c>
      <c r="W1601" s="46">
        <v>0.23316406403558587</v>
      </c>
    </row>
    <row r="1602" spans="1:23" ht="19">
      <c r="A1602" s="91">
        <v>600</v>
      </c>
      <c r="B1602" s="124">
        <v>7.6382574062419994E-2</v>
      </c>
      <c r="C1602" s="124">
        <v>0.2586463399918193</v>
      </c>
      <c r="D1602" s="124">
        <v>0.81818275108714289</v>
      </c>
      <c r="E1602" s="124">
        <v>0.77736621557325392</v>
      </c>
      <c r="F1602" s="124">
        <v>0.98372204859811196</v>
      </c>
      <c r="G1602" s="124">
        <v>9.3272895777678277E-2</v>
      </c>
      <c r="H1602" s="124">
        <v>0.98146850444843547</v>
      </c>
      <c r="I1602" s="124">
        <v>0.799021172734103</v>
      </c>
      <c r="J1602" s="124">
        <v>1.6500304310666181E-2</v>
      </c>
      <c r="K1602" s="54">
        <v>3.5742327600435164E-2</v>
      </c>
      <c r="M1602" s="47">
        <v>600</v>
      </c>
      <c r="N1602" s="124" cm="1">
        <f t="array" ref="N1602:W1602">(TRANSPOSE(MMULT(幕後結果!$AB$37:$AK$46, TRANSPOSE(N601:W601))))</f>
        <v>-0.74771607168541865</v>
      </c>
      <c r="O1602" s="124">
        <v>-0.18329167935310037</v>
      </c>
      <c r="P1602" s="124">
        <v>-0.69527690822363908</v>
      </c>
      <c r="Q1602" s="124">
        <v>-0.96950272435809848</v>
      </c>
      <c r="R1602" s="124">
        <v>1.0166903037412343</v>
      </c>
      <c r="S1602" s="124">
        <v>-0.52605207691983058</v>
      </c>
      <c r="T1602" s="124">
        <v>-1.7620723024440266</v>
      </c>
      <c r="U1602" s="124">
        <v>-0.14771573375658764</v>
      </c>
      <c r="V1602" s="124">
        <v>1.4041464091688838</v>
      </c>
      <c r="W1602" s="46">
        <v>1.9511231186384106</v>
      </c>
    </row>
    <row r="1603" spans="1:23" ht="19">
      <c r="A1603" s="91">
        <v>601</v>
      </c>
      <c r="B1603" s="124">
        <v>0.9220308750749393</v>
      </c>
      <c r="C1603" s="124">
        <v>0.33094987679838783</v>
      </c>
      <c r="D1603" s="124">
        <v>0.67931982871685292</v>
      </c>
      <c r="E1603" s="124">
        <v>0.66554049453790132</v>
      </c>
      <c r="F1603" s="124">
        <v>0.71885146122726518</v>
      </c>
      <c r="G1603" s="124">
        <v>5.8224966256870125E-3</v>
      </c>
      <c r="H1603" s="124">
        <v>0.60716475412033333</v>
      </c>
      <c r="I1603" s="124">
        <v>0.49136636570998826</v>
      </c>
      <c r="J1603" s="124">
        <v>0.29099086786209094</v>
      </c>
      <c r="K1603" s="54">
        <v>0.71012311208513257</v>
      </c>
      <c r="M1603" s="47">
        <v>601</v>
      </c>
      <c r="N1603" s="124" cm="1">
        <f t="array" ref="N1603:W1603">(TRANSPOSE(MMULT(幕後結果!$AB$37:$AK$46, TRANSPOSE(N602:W602))))</f>
        <v>-0.77235226264961943</v>
      </c>
      <c r="O1603" s="124">
        <v>0.69207286853567429</v>
      </c>
      <c r="P1603" s="124">
        <v>0.18233266001819565</v>
      </c>
      <c r="Q1603" s="124">
        <v>1.8113123049769975</v>
      </c>
      <c r="R1603" s="124">
        <v>-1.3861953896950925</v>
      </c>
      <c r="S1603" s="124">
        <v>-0.41707075105617264</v>
      </c>
      <c r="T1603" s="124">
        <v>-6.3455777081070641E-2</v>
      </c>
      <c r="U1603" s="124">
        <v>-0.32209737694853857</v>
      </c>
      <c r="V1603" s="124">
        <v>-5.6624202174198279E-2</v>
      </c>
      <c r="W1603" s="46">
        <v>0.59803634840845832</v>
      </c>
    </row>
    <row r="1604" spans="1:23" ht="19">
      <c r="A1604" s="91">
        <v>602</v>
      </c>
      <c r="B1604" s="124">
        <v>0.83280086655356422</v>
      </c>
      <c r="C1604" s="124">
        <v>0.53371320086737906</v>
      </c>
      <c r="D1604" s="124">
        <v>4.9420910731042156E-2</v>
      </c>
      <c r="E1604" s="124">
        <v>1.4496076529664892E-2</v>
      </c>
      <c r="F1604" s="124">
        <v>0.53318078019322801</v>
      </c>
      <c r="G1604" s="124">
        <v>0.33393549990799909</v>
      </c>
      <c r="H1604" s="124">
        <v>0.77602087715736734</v>
      </c>
      <c r="I1604" s="124">
        <v>3.1356791549532748E-3</v>
      </c>
      <c r="J1604" s="124">
        <v>2.8717204021562859E-2</v>
      </c>
      <c r="K1604" s="54">
        <v>0.81462696946583057</v>
      </c>
      <c r="M1604" s="47">
        <v>602</v>
      </c>
      <c r="N1604" s="124" cm="1">
        <f t="array" ref="N1604:W1604">(TRANSPOSE(MMULT(幕後結果!$AB$37:$AK$46, TRANSPOSE(N603:W603))))</f>
        <v>0.23836084334056049</v>
      </c>
      <c r="O1604" s="124">
        <v>-0.23149022062455046</v>
      </c>
      <c r="P1604" s="124">
        <v>-4.7377236724361574E-2</v>
      </c>
      <c r="Q1604" s="124">
        <v>-0.87503105524200187</v>
      </c>
      <c r="R1604" s="124">
        <v>-8.1776239343198692E-2</v>
      </c>
      <c r="S1604" s="124">
        <v>-0.99459835791920959</v>
      </c>
      <c r="T1604" s="124">
        <v>-0.19781547708533187</v>
      </c>
      <c r="U1604" s="124">
        <v>-0.64223271691922501</v>
      </c>
      <c r="V1604" s="124">
        <v>-1.3510984650445839</v>
      </c>
      <c r="W1604" s="46">
        <v>-0.88977471426711885</v>
      </c>
    </row>
    <row r="1605" spans="1:23" ht="19">
      <c r="A1605" s="91">
        <v>603</v>
      </c>
      <c r="B1605" s="124">
        <v>0.54307369921895154</v>
      </c>
      <c r="C1605" s="124">
        <v>0.55936452832176364</v>
      </c>
      <c r="D1605" s="124">
        <v>0.43653935795483223</v>
      </c>
      <c r="E1605" s="124">
        <v>0.66547269935709119</v>
      </c>
      <c r="F1605" s="124">
        <v>0.30093360666784519</v>
      </c>
      <c r="G1605" s="124">
        <v>0.45077505910471838</v>
      </c>
      <c r="H1605" s="124">
        <v>0.18262573054527365</v>
      </c>
      <c r="I1605" s="124">
        <v>0.24145902865861046</v>
      </c>
      <c r="J1605" s="124">
        <v>0.28431893653137563</v>
      </c>
      <c r="K1605" s="54">
        <v>7.1949238174782604E-2</v>
      </c>
      <c r="M1605" s="47">
        <v>603</v>
      </c>
      <c r="N1605" s="124" cm="1">
        <f t="array" ref="N1605:W1605">(TRANSPOSE(MMULT(幕後結果!$AB$37:$AK$46, TRANSPOSE(N604:W604))))</f>
        <v>-1.4897329033554931</v>
      </c>
      <c r="O1605" s="124">
        <v>-0.22849151336557211</v>
      </c>
      <c r="P1605" s="124">
        <v>-0.63601562463876338</v>
      </c>
      <c r="Q1605" s="124">
        <v>0.6308866817242913</v>
      </c>
      <c r="R1605" s="124">
        <v>4.968258568229765E-2</v>
      </c>
      <c r="S1605" s="124">
        <v>-7.7352194804725424E-2</v>
      </c>
      <c r="T1605" s="124">
        <v>-1.6850841805958181</v>
      </c>
      <c r="U1605" s="124">
        <v>-0.26535627857617738</v>
      </c>
      <c r="V1605" s="124">
        <v>0.12033148696208573</v>
      </c>
      <c r="W1605" s="46">
        <v>-1.9879387110915312</v>
      </c>
    </row>
    <row r="1606" spans="1:23" ht="19">
      <c r="A1606" s="91">
        <v>604</v>
      </c>
      <c r="B1606" s="124">
        <v>0.51635546366978446</v>
      </c>
      <c r="C1606" s="124">
        <v>0.9235721398980048</v>
      </c>
      <c r="D1606" s="124">
        <v>0.38164372517583001</v>
      </c>
      <c r="E1606" s="124">
        <v>0.79485903107450384</v>
      </c>
      <c r="F1606" s="124">
        <v>0.52057873541721689</v>
      </c>
      <c r="G1606" s="124">
        <v>0.89403446861720393</v>
      </c>
      <c r="H1606" s="124">
        <v>0.90806041308902175</v>
      </c>
      <c r="I1606" s="124">
        <v>0.81240276817535806</v>
      </c>
      <c r="J1606" s="124">
        <v>0.41256640496882313</v>
      </c>
      <c r="K1606" s="54">
        <v>0.10282273355093019</v>
      </c>
      <c r="M1606" s="47">
        <v>604</v>
      </c>
      <c r="N1606" s="124" cm="1">
        <f t="array" ref="N1606:W1606">(TRANSPOSE(MMULT(幕後結果!$AB$37:$AK$46, TRANSPOSE(N605:W605))))</f>
        <v>-0.43363853577685463</v>
      </c>
      <c r="O1606" s="124">
        <v>0.23678642295611491</v>
      </c>
      <c r="P1606" s="124">
        <v>-1.084437772170751</v>
      </c>
      <c r="Q1606" s="124">
        <v>-1.1215210449320474</v>
      </c>
      <c r="R1606" s="124">
        <v>0.30528724584368222</v>
      </c>
      <c r="S1606" s="124">
        <v>-0.72748171371397252</v>
      </c>
      <c r="T1606" s="124">
        <v>0.40038634119091043</v>
      </c>
      <c r="U1606" s="124">
        <v>-1.1429229366559392</v>
      </c>
      <c r="V1606" s="124">
        <v>-0.25858261800845456</v>
      </c>
      <c r="W1606" s="46">
        <v>-1.7982828800812523</v>
      </c>
    </row>
    <row r="1607" spans="1:23" ht="19">
      <c r="A1607" s="91">
        <v>605</v>
      </c>
      <c r="B1607" s="124">
        <v>0.48035187120252409</v>
      </c>
      <c r="C1607" s="124">
        <v>0.23109562486297675</v>
      </c>
      <c r="D1607" s="124">
        <v>0.55086285512521194</v>
      </c>
      <c r="E1607" s="124">
        <v>0.651853460448651</v>
      </c>
      <c r="F1607" s="124">
        <v>0.39477954391142678</v>
      </c>
      <c r="G1607" s="124">
        <v>0.651029249362999</v>
      </c>
      <c r="H1607" s="124">
        <v>6.27252987612823E-2</v>
      </c>
      <c r="I1607" s="124">
        <v>0.55980330047225446</v>
      </c>
      <c r="J1607" s="124">
        <v>0.2846434164569609</v>
      </c>
      <c r="K1607" s="54">
        <v>6.8571564642613714E-2</v>
      </c>
      <c r="M1607" s="47">
        <v>605</v>
      </c>
      <c r="N1607" s="124" cm="1">
        <f t="array" ref="N1607:W1607">(TRANSPOSE(MMULT(幕後結果!$AB$37:$AK$46, TRANSPOSE(N606:W606))))</f>
        <v>-0.50748663895010482</v>
      </c>
      <c r="O1607" s="124">
        <v>-0.6737065652387807</v>
      </c>
      <c r="P1607" s="124">
        <v>0.41417339365349864</v>
      </c>
      <c r="Q1607" s="124">
        <v>-0.55040628602281649</v>
      </c>
      <c r="R1607" s="124">
        <v>-0.52676917753700003</v>
      </c>
      <c r="S1607" s="124">
        <v>-0.81440559664154755</v>
      </c>
      <c r="T1607" s="124">
        <v>0.87316633894824403</v>
      </c>
      <c r="U1607" s="124">
        <v>-0.42750028951352159</v>
      </c>
      <c r="V1607" s="124">
        <v>-1.4757761449431746</v>
      </c>
      <c r="W1607" s="46">
        <v>-2.3092342544266211</v>
      </c>
    </row>
    <row r="1608" spans="1:23" ht="19">
      <c r="A1608" s="91">
        <v>606</v>
      </c>
      <c r="B1608" s="124">
        <v>0.76554472565090714</v>
      </c>
      <c r="C1608" s="124">
        <v>0.18513426350027773</v>
      </c>
      <c r="D1608" s="124">
        <v>0.51925980238233427</v>
      </c>
      <c r="E1608" s="124">
        <v>0.38274716663199282</v>
      </c>
      <c r="F1608" s="124">
        <v>0.13772422707310472</v>
      </c>
      <c r="G1608" s="124">
        <v>0.95512462295711287</v>
      </c>
      <c r="H1608" s="124">
        <v>0.30363667349212964</v>
      </c>
      <c r="I1608" s="124">
        <v>0.93020818161097329</v>
      </c>
      <c r="J1608" s="124">
        <v>0.46275988169935189</v>
      </c>
      <c r="K1608" s="54">
        <v>0.42500055972905026</v>
      </c>
      <c r="M1608" s="47">
        <v>606</v>
      </c>
      <c r="N1608" s="124" cm="1">
        <f t="array" ref="N1608:W1608">(TRANSPOSE(MMULT(幕後結果!$AB$37:$AK$46, TRANSPOSE(N607:W607))))</f>
        <v>0.32982969246149968</v>
      </c>
      <c r="O1608" s="124">
        <v>0.81446913879080296</v>
      </c>
      <c r="P1608" s="124">
        <v>2.0077758734317714</v>
      </c>
      <c r="Q1608" s="124">
        <v>1.5760255855753751</v>
      </c>
      <c r="R1608" s="124">
        <v>4.3164587331308402E-2</v>
      </c>
      <c r="S1608" s="124">
        <v>0.20642547083023532</v>
      </c>
      <c r="T1608" s="124">
        <v>0.6983861967682683</v>
      </c>
      <c r="U1608" s="124">
        <v>0.63092752792069562</v>
      </c>
      <c r="V1608" s="124">
        <v>1.3477902257390408</v>
      </c>
      <c r="W1608" s="46">
        <v>-2.2311604613523772E-2</v>
      </c>
    </row>
    <row r="1609" spans="1:23" ht="19">
      <c r="A1609" s="91">
        <v>607</v>
      </c>
      <c r="B1609" s="124">
        <v>0.16860999011238431</v>
      </c>
      <c r="C1609" s="124">
        <v>0.36220046164783248</v>
      </c>
      <c r="D1609" s="124">
        <v>9.0372163445006093E-2</v>
      </c>
      <c r="E1609" s="124">
        <v>0.64850418476607108</v>
      </c>
      <c r="F1609" s="124">
        <v>0.92724929781065435</v>
      </c>
      <c r="G1609" s="124">
        <v>8.7119348189435009E-2</v>
      </c>
      <c r="H1609" s="124">
        <v>0.86347002204964518</v>
      </c>
      <c r="I1609" s="124">
        <v>1.5990811269971816E-2</v>
      </c>
      <c r="J1609" s="124">
        <v>0.32085766574793939</v>
      </c>
      <c r="K1609" s="54">
        <v>0.4476387044165191</v>
      </c>
      <c r="M1609" s="47">
        <v>607</v>
      </c>
      <c r="N1609" s="124" cm="1">
        <f t="array" ref="N1609:W1609">(TRANSPOSE(MMULT(幕後結果!$AB$37:$AK$46, TRANSPOSE(N608:W608))))</f>
        <v>-1.6287119134894843</v>
      </c>
      <c r="O1609" s="124">
        <v>-0.97858091178030315</v>
      </c>
      <c r="P1609" s="124">
        <v>-0.63002815355795305</v>
      </c>
      <c r="Q1609" s="124">
        <v>-1.0907524273447764</v>
      </c>
      <c r="R1609" s="124">
        <v>-1.1313720137941652</v>
      </c>
      <c r="S1609" s="124">
        <v>0.34515044943527595</v>
      </c>
      <c r="T1609" s="124">
        <v>-0.57443262894311597</v>
      </c>
      <c r="U1609" s="124">
        <v>0.21339759993436447</v>
      </c>
      <c r="V1609" s="124">
        <v>-1.5793886016236169</v>
      </c>
      <c r="W1609" s="46">
        <v>-0.65550809511458974</v>
      </c>
    </row>
    <row r="1610" spans="1:23" ht="19">
      <c r="A1610" s="91">
        <v>608</v>
      </c>
      <c r="B1610" s="124">
        <v>0.16415355849591773</v>
      </c>
      <c r="C1610" s="124">
        <v>0.11041162174290653</v>
      </c>
      <c r="D1610" s="124">
        <v>0.71286182347395721</v>
      </c>
      <c r="E1610" s="124">
        <v>0.45581367377616799</v>
      </c>
      <c r="F1610" s="124">
        <v>0.98128962465158498</v>
      </c>
      <c r="G1610" s="124">
        <v>0.46355249916684649</v>
      </c>
      <c r="H1610" s="124">
        <v>0.30325500535894201</v>
      </c>
      <c r="I1610" s="124">
        <v>0.27256497645677169</v>
      </c>
      <c r="J1610" s="124">
        <v>3.0561427030284083E-2</v>
      </c>
      <c r="K1610" s="54">
        <v>0.88777231200995721</v>
      </c>
      <c r="M1610" s="47">
        <v>608</v>
      </c>
      <c r="N1610" s="124" cm="1">
        <f t="array" ref="N1610:W1610">(TRANSPOSE(MMULT(幕後結果!$AB$37:$AK$46, TRANSPOSE(N609:W609))))</f>
        <v>1.1809445617784331</v>
      </c>
      <c r="O1610" s="124">
        <v>-0.79375095346227209</v>
      </c>
      <c r="P1610" s="124">
        <v>9.942459831753922E-2</v>
      </c>
      <c r="Q1610" s="124">
        <v>-0.71036437040056399</v>
      </c>
      <c r="R1610" s="124">
        <v>-0.19253490459383665</v>
      </c>
      <c r="S1610" s="124">
        <v>-0.53319781362530816</v>
      </c>
      <c r="T1610" s="124">
        <v>-0.24736002582325672</v>
      </c>
      <c r="U1610" s="124">
        <v>1.5144619964544375</v>
      </c>
      <c r="V1610" s="124">
        <v>5.2320344819256515E-2</v>
      </c>
      <c r="W1610" s="46">
        <v>0.40262104105083052</v>
      </c>
    </row>
    <row r="1611" spans="1:23" ht="19">
      <c r="A1611" s="91">
        <v>609</v>
      </c>
      <c r="B1611" s="124">
        <v>0.67468482076703551</v>
      </c>
      <c r="C1611" s="124">
        <v>0.38307337014746579</v>
      </c>
      <c r="D1611" s="124">
        <v>0.92713073838871018</v>
      </c>
      <c r="E1611" s="124">
        <v>0.67187674125166441</v>
      </c>
      <c r="F1611" s="124">
        <v>0.84757352223355986</v>
      </c>
      <c r="G1611" s="124">
        <v>0.7250371657739163</v>
      </c>
      <c r="H1611" s="124">
        <v>0.62169903921719527</v>
      </c>
      <c r="I1611" s="124">
        <v>0.36194359636658446</v>
      </c>
      <c r="J1611" s="124">
        <v>0.50434793860819105</v>
      </c>
      <c r="K1611" s="54">
        <v>0.36952424645912241</v>
      </c>
      <c r="M1611" s="47">
        <v>609</v>
      </c>
      <c r="N1611" s="124" cm="1">
        <f t="array" ref="N1611:W1611">(TRANSPOSE(MMULT(幕後結果!$AB$37:$AK$46, TRANSPOSE(N610:W610))))</f>
        <v>0.49625256338327439</v>
      </c>
      <c r="O1611" s="124">
        <v>0.491370294202362</v>
      </c>
      <c r="P1611" s="124">
        <v>-0.78585101871038621</v>
      </c>
      <c r="Q1611" s="124">
        <v>0.85391228289809273</v>
      </c>
      <c r="R1611" s="124">
        <v>-0.48310820536490651</v>
      </c>
      <c r="S1611" s="124">
        <v>0.82849768749661135</v>
      </c>
      <c r="T1611" s="124">
        <v>8.1899240123964046E-3</v>
      </c>
      <c r="U1611" s="124">
        <v>-1.0150287728700313</v>
      </c>
      <c r="V1611" s="124">
        <v>0.40334225626699749</v>
      </c>
      <c r="W1611" s="46">
        <v>0.82902046333212054</v>
      </c>
    </row>
    <row r="1612" spans="1:23" ht="19">
      <c r="A1612" s="91">
        <v>610</v>
      </c>
      <c r="B1612" s="124">
        <v>0.24656475110857934</v>
      </c>
      <c r="C1612" s="124">
        <v>0.56105671793204848</v>
      </c>
      <c r="D1612" s="124">
        <v>0.82276113010255814</v>
      </c>
      <c r="E1612" s="124">
        <v>0.34908434604237626</v>
      </c>
      <c r="F1612" s="124">
        <v>0.40335652373415698</v>
      </c>
      <c r="G1612" s="124">
        <v>0.1812599568579536</v>
      </c>
      <c r="H1612" s="124">
        <v>0.23535119673423721</v>
      </c>
      <c r="I1612" s="124">
        <v>0.69096733683349409</v>
      </c>
      <c r="J1612" s="124">
        <v>6.3856232880425967E-3</v>
      </c>
      <c r="K1612" s="54">
        <v>0.94604406789743845</v>
      </c>
      <c r="M1612" s="47">
        <v>610</v>
      </c>
      <c r="N1612" s="124" cm="1">
        <f t="array" ref="N1612:W1612">(TRANSPOSE(MMULT(幕後結果!$AB$37:$AK$46, TRANSPOSE(N611:W611))))</f>
        <v>-2.0189932167170239</v>
      </c>
      <c r="O1612" s="124">
        <v>-1.0594787574634862E-2</v>
      </c>
      <c r="P1612" s="124">
        <v>-0.70794900730919863</v>
      </c>
      <c r="Q1612" s="124">
        <v>-6.8324497348249108E-2</v>
      </c>
      <c r="R1612" s="124">
        <v>-0.16569889932688814</v>
      </c>
      <c r="S1612" s="124">
        <v>-0.32964964719349182</v>
      </c>
      <c r="T1612" s="124">
        <v>-0.80659756699427199</v>
      </c>
      <c r="U1612" s="124">
        <v>-0.34990110916243167</v>
      </c>
      <c r="V1612" s="124">
        <v>-0.30580834635955922</v>
      </c>
      <c r="W1612" s="46">
        <v>0.68081768836287637</v>
      </c>
    </row>
    <row r="1613" spans="1:23" ht="19">
      <c r="A1613" s="91">
        <v>611</v>
      </c>
      <c r="B1613" s="124">
        <v>0.4896897413946002</v>
      </c>
      <c r="C1613" s="124">
        <v>0.21645223692206739</v>
      </c>
      <c r="D1613" s="124">
        <v>0.66520193893837587</v>
      </c>
      <c r="E1613" s="124">
        <v>0.48267593066315873</v>
      </c>
      <c r="F1613" s="124">
        <v>0.81011937811379475</v>
      </c>
      <c r="G1613" s="124">
        <v>0.6280456935487444</v>
      </c>
      <c r="H1613" s="124">
        <v>0.34112075513252127</v>
      </c>
      <c r="I1613" s="124">
        <v>0.96666595659116772</v>
      </c>
      <c r="J1613" s="124">
        <v>0.53864251125475349</v>
      </c>
      <c r="K1613" s="54">
        <v>6.8125686839871413E-2</v>
      </c>
      <c r="M1613" s="47">
        <v>611</v>
      </c>
      <c r="N1613" s="124" cm="1">
        <f t="array" ref="N1613:W1613">(TRANSPOSE(MMULT(幕後結果!$AB$37:$AK$46, TRANSPOSE(N612:W612))))</f>
        <v>0.44889023981726256</v>
      </c>
      <c r="O1613" s="124">
        <v>1.479365607652658</v>
      </c>
      <c r="P1613" s="124">
        <v>-0.31592353818382102</v>
      </c>
      <c r="Q1613" s="124">
        <v>0.89662257348524343</v>
      </c>
      <c r="R1613" s="124">
        <v>2.4616142921644517</v>
      </c>
      <c r="S1613" s="124">
        <v>2.0483169273576651</v>
      </c>
      <c r="T1613" s="124">
        <v>1.3945790354551224</v>
      </c>
      <c r="U1613" s="124">
        <v>0.42073857749832128</v>
      </c>
      <c r="V1613" s="124">
        <v>1.8594550041909454</v>
      </c>
      <c r="W1613" s="46">
        <v>0.43560735461547972</v>
      </c>
    </row>
    <row r="1614" spans="1:23" ht="19">
      <c r="A1614" s="91">
        <v>612</v>
      </c>
      <c r="B1614" s="124">
        <v>0.58138106513773025</v>
      </c>
      <c r="C1614" s="124">
        <v>0.61778351291188716</v>
      </c>
      <c r="D1614" s="124">
        <v>0.67040108970758983</v>
      </c>
      <c r="E1614" s="124">
        <v>0.75764263921804686</v>
      </c>
      <c r="F1614" s="124">
        <v>0.98493719906600452</v>
      </c>
      <c r="G1614" s="124">
        <v>0.59580133261419888</v>
      </c>
      <c r="H1614" s="124">
        <v>0.90973107149928412</v>
      </c>
      <c r="I1614" s="124">
        <v>0.28508002062201521</v>
      </c>
      <c r="J1614" s="124">
        <v>0.85347785759290651</v>
      </c>
      <c r="K1614" s="54">
        <v>0.21310503055445484</v>
      </c>
      <c r="M1614" s="47">
        <v>612</v>
      </c>
      <c r="N1614" s="124" cm="1">
        <f t="array" ref="N1614:W1614">(TRANSPOSE(MMULT(幕後結果!$AB$37:$AK$46, TRANSPOSE(N613:W613))))</f>
        <v>-0.9990557821689634</v>
      </c>
      <c r="O1614" s="124">
        <v>0.19703025893912629</v>
      </c>
      <c r="P1614" s="124">
        <v>-1.8846021846878276</v>
      </c>
      <c r="Q1614" s="124">
        <v>0.42741176645145829</v>
      </c>
      <c r="R1614" s="124">
        <v>4.1744204919594949E-2</v>
      </c>
      <c r="S1614" s="124">
        <v>-0.87899544143984198</v>
      </c>
      <c r="T1614" s="124">
        <v>-0.42473311788104029</v>
      </c>
      <c r="U1614" s="124">
        <v>1.1886162739146713</v>
      </c>
      <c r="V1614" s="124">
        <v>-6.116630268812305E-2</v>
      </c>
      <c r="W1614" s="46">
        <v>-1.6662653667077441</v>
      </c>
    </row>
    <row r="1615" spans="1:23" ht="19">
      <c r="A1615" s="91">
        <v>613</v>
      </c>
      <c r="B1615" s="124">
        <v>3.8287250598486366E-2</v>
      </c>
      <c r="C1615" s="124">
        <v>0.14909192897566803</v>
      </c>
      <c r="D1615" s="124">
        <v>0.76474222307409856</v>
      </c>
      <c r="E1615" s="124">
        <v>0.32570736800893396</v>
      </c>
      <c r="F1615" s="124">
        <v>0.26927172977812841</v>
      </c>
      <c r="G1615" s="124">
        <v>0.29561181527055158</v>
      </c>
      <c r="H1615" s="124">
        <v>0.1480135060001988</v>
      </c>
      <c r="I1615" s="124">
        <v>0.93933645364951213</v>
      </c>
      <c r="J1615" s="124">
        <v>0.18779758382081191</v>
      </c>
      <c r="K1615" s="54">
        <v>0.90364785194505881</v>
      </c>
      <c r="M1615" s="47">
        <v>613</v>
      </c>
      <c r="N1615" s="124" cm="1">
        <f t="array" ref="N1615:W1615">(TRANSPOSE(MMULT(幕後結果!$AB$37:$AK$46, TRANSPOSE(N614:W614))))</f>
        <v>0.30590275094435443</v>
      </c>
      <c r="O1615" s="124">
        <v>1.4767244826749548</v>
      </c>
      <c r="P1615" s="124">
        <v>-0.21084351618752012</v>
      </c>
      <c r="Q1615" s="124">
        <v>0.29270229890228883</v>
      </c>
      <c r="R1615" s="124">
        <v>-0.48106775616629704</v>
      </c>
      <c r="S1615" s="124">
        <v>-1.3689303360590279</v>
      </c>
      <c r="T1615" s="124">
        <v>1.0247426977339127</v>
      </c>
      <c r="U1615" s="124">
        <v>-1.2130373124817493</v>
      </c>
      <c r="V1615" s="124">
        <v>1.71942118155804</v>
      </c>
      <c r="W1615" s="46">
        <v>-0.34007375516701061</v>
      </c>
    </row>
    <row r="1616" spans="1:23" ht="19">
      <c r="A1616" s="91">
        <v>614</v>
      </c>
      <c r="B1616" s="124">
        <v>0.91889163694484277</v>
      </c>
      <c r="C1616" s="124">
        <v>0.95761488458425204</v>
      </c>
      <c r="D1616" s="124">
        <v>0.69545086688979785</v>
      </c>
      <c r="E1616" s="124">
        <v>0.86309903005990352</v>
      </c>
      <c r="F1616" s="124">
        <v>0.23762416670989595</v>
      </c>
      <c r="G1616" s="124">
        <v>0.93989927471233936</v>
      </c>
      <c r="H1616" s="124">
        <v>0.53055505995390551</v>
      </c>
      <c r="I1616" s="124">
        <v>0.62489499206874011</v>
      </c>
      <c r="J1616" s="124">
        <v>0.13631926234107272</v>
      </c>
      <c r="K1616" s="54">
        <v>0.80220438410370831</v>
      </c>
      <c r="M1616" s="47">
        <v>614</v>
      </c>
      <c r="N1616" s="124" cm="1">
        <f t="array" ref="N1616:W1616">(TRANSPOSE(MMULT(幕後結果!$AB$37:$AK$46, TRANSPOSE(N615:W615))))</f>
        <v>-0.25873040333789038</v>
      </c>
      <c r="O1616" s="124">
        <v>1.0932137173689593</v>
      </c>
      <c r="P1616" s="124">
        <v>0.20894751015404292</v>
      </c>
      <c r="Q1616" s="124">
        <v>1.2588436822792262</v>
      </c>
      <c r="R1616" s="124">
        <v>-0.41759976073945337</v>
      </c>
      <c r="S1616" s="124">
        <v>1.1433957124775007</v>
      </c>
      <c r="T1616" s="124">
        <v>-0.81907610271405407</v>
      </c>
      <c r="U1616" s="124">
        <v>0.29389595464439977</v>
      </c>
      <c r="V1616" s="124">
        <v>0.47976883154498873</v>
      </c>
      <c r="W1616" s="46">
        <v>0.69169047890756652</v>
      </c>
    </row>
    <row r="1617" spans="1:23" ht="19">
      <c r="A1617" s="91">
        <v>615</v>
      </c>
      <c r="B1617" s="124">
        <v>5.4274072421608421E-2</v>
      </c>
      <c r="C1617" s="124">
        <v>5.7102547711621821E-2</v>
      </c>
      <c r="D1617" s="124">
        <v>0.56586045462873513</v>
      </c>
      <c r="E1617" s="124">
        <v>0.3260348624007845</v>
      </c>
      <c r="F1617" s="124">
        <v>0.77070172798386527</v>
      </c>
      <c r="G1617" s="124">
        <v>8.0784097079013906E-2</v>
      </c>
      <c r="H1617" s="124">
        <v>0.29575794843899272</v>
      </c>
      <c r="I1617" s="124">
        <v>1.6890136461178429E-4</v>
      </c>
      <c r="J1617" s="124">
        <v>0.98351144533994028</v>
      </c>
      <c r="K1617" s="54">
        <v>0.65094305788547491</v>
      </c>
      <c r="M1617" s="47">
        <v>615</v>
      </c>
      <c r="N1617" s="124" cm="1">
        <f t="array" ref="N1617:W1617">(TRANSPOSE(MMULT(幕後結果!$AB$37:$AK$46, TRANSPOSE(N616:W616))))</f>
        <v>0.56423358878966923</v>
      </c>
      <c r="O1617" s="124">
        <v>-0.29658504395654089</v>
      </c>
      <c r="P1617" s="124">
        <v>0.73548377920758146</v>
      </c>
      <c r="Q1617" s="124">
        <v>-0.99380793563190584</v>
      </c>
      <c r="R1617" s="124">
        <v>1.1089671614177432</v>
      </c>
      <c r="S1617" s="124">
        <v>-1.1469298474121472</v>
      </c>
      <c r="T1617" s="124">
        <v>0.8559740036053658</v>
      </c>
      <c r="U1617" s="124">
        <v>0.74890868246316211</v>
      </c>
      <c r="V1617" s="124">
        <v>0.2711663918590092</v>
      </c>
      <c r="W1617" s="46">
        <v>0.53409878063924232</v>
      </c>
    </row>
    <row r="1618" spans="1:23" ht="19">
      <c r="A1618" s="91">
        <v>616</v>
      </c>
      <c r="B1618" s="124">
        <v>0.40269399649602367</v>
      </c>
      <c r="C1618" s="124">
        <v>0.11344110558867593</v>
      </c>
      <c r="D1618" s="124">
        <v>1.9783403909255926E-2</v>
      </c>
      <c r="E1618" s="124">
        <v>0.81335880977945907</v>
      </c>
      <c r="F1618" s="124">
        <v>4.2634991277488155E-3</v>
      </c>
      <c r="G1618" s="124">
        <v>7.6878051369500655E-2</v>
      </c>
      <c r="H1618" s="124">
        <v>0.91368317099445018</v>
      </c>
      <c r="I1618" s="124">
        <v>0.40360439659217207</v>
      </c>
      <c r="J1618" s="124">
        <v>0.80600519345471278</v>
      </c>
      <c r="K1618" s="54">
        <v>0.14703723490761234</v>
      </c>
      <c r="M1618" s="47">
        <v>616</v>
      </c>
      <c r="N1618" s="124" cm="1">
        <f t="array" ref="N1618:W1618">(TRANSPOSE(MMULT(幕後結果!$AB$37:$AK$46, TRANSPOSE(N617:W617))))</f>
        <v>-2.3204888093983405</v>
      </c>
      <c r="O1618" s="124">
        <v>0.62281262856468844</v>
      </c>
      <c r="P1618" s="124">
        <v>-0.9555500226896847</v>
      </c>
      <c r="Q1618" s="124">
        <v>-2.2454902140834121</v>
      </c>
      <c r="R1618" s="124">
        <v>-1.0309373634008738</v>
      </c>
      <c r="S1618" s="124">
        <v>-1.7470655201574941</v>
      </c>
      <c r="T1618" s="124">
        <v>-0.26911840316707419</v>
      </c>
      <c r="U1618" s="124">
        <v>-2.1699636590668678</v>
      </c>
      <c r="V1618" s="124">
        <v>-0.95393575133663033</v>
      </c>
      <c r="W1618" s="46">
        <v>-1.1788614174503822</v>
      </c>
    </row>
    <row r="1619" spans="1:23" ht="19">
      <c r="A1619" s="91">
        <v>617</v>
      </c>
      <c r="B1619" s="124">
        <v>0.14158649176291593</v>
      </c>
      <c r="C1619" s="124">
        <v>0.36827951062633324</v>
      </c>
      <c r="D1619" s="124">
        <v>0.19664744829032021</v>
      </c>
      <c r="E1619" s="124">
        <v>0.64764414748912724</v>
      </c>
      <c r="F1619" s="124">
        <v>0.37674705258383789</v>
      </c>
      <c r="G1619" s="124">
        <v>0.53658290522917906</v>
      </c>
      <c r="H1619" s="124">
        <v>0.40268054828415489</v>
      </c>
      <c r="I1619" s="124">
        <v>0.90939678333498364</v>
      </c>
      <c r="J1619" s="124">
        <v>0.55809491186552029</v>
      </c>
      <c r="K1619" s="54">
        <v>0.56148998973167519</v>
      </c>
      <c r="M1619" s="47">
        <v>617</v>
      </c>
      <c r="N1619" s="124" cm="1">
        <f t="array" ref="N1619:W1619">(TRANSPOSE(MMULT(幕後結果!$AB$37:$AK$46, TRANSPOSE(N618:W618))))</f>
        <v>-0.16163918260001137</v>
      </c>
      <c r="O1619" s="124">
        <v>-0.49991070304311686</v>
      </c>
      <c r="P1619" s="124">
        <v>0.56287655694519667</v>
      </c>
      <c r="Q1619" s="124">
        <v>1.9414517087526288</v>
      </c>
      <c r="R1619" s="124">
        <v>0.51969288989314322</v>
      </c>
      <c r="S1619" s="124">
        <v>1.0450802672040862</v>
      </c>
      <c r="T1619" s="124">
        <v>-1.0804429103501318</v>
      </c>
      <c r="U1619" s="124">
        <v>1.5303204534617165</v>
      </c>
      <c r="V1619" s="124">
        <v>0.24475969464614389</v>
      </c>
      <c r="W1619" s="46">
        <v>-0.32611833294640047</v>
      </c>
    </row>
    <row r="1620" spans="1:23" ht="19">
      <c r="A1620" s="91">
        <v>618</v>
      </c>
      <c r="B1620" s="124">
        <v>0.90484194123775596</v>
      </c>
      <c r="C1620" s="124">
        <v>0.34697842519941569</v>
      </c>
      <c r="D1620" s="124">
        <v>0.85183551890182119</v>
      </c>
      <c r="E1620" s="124">
        <v>1.477730141710154E-3</v>
      </c>
      <c r="F1620" s="124">
        <v>0.37251276095639207</v>
      </c>
      <c r="G1620" s="124">
        <v>0.88369060883089601</v>
      </c>
      <c r="H1620" s="124">
        <v>0.65647812637578329</v>
      </c>
      <c r="I1620" s="124">
        <v>0.23235160311905045</v>
      </c>
      <c r="J1620" s="124">
        <v>0.56014740829181409</v>
      </c>
      <c r="K1620" s="54">
        <v>0.24029203203882021</v>
      </c>
      <c r="M1620" s="47">
        <v>618</v>
      </c>
      <c r="N1620" s="124" cm="1">
        <f t="array" ref="N1620:W1620">(TRANSPOSE(MMULT(幕後結果!$AB$37:$AK$46, TRANSPOSE(N619:W619))))</f>
        <v>-0.54845073493597973</v>
      </c>
      <c r="O1620" s="124">
        <v>-1.2216578960769098</v>
      </c>
      <c r="P1620" s="124">
        <v>-0.86122766072385581</v>
      </c>
      <c r="Q1620" s="124">
        <v>-1.9023265049380362</v>
      </c>
      <c r="R1620" s="124">
        <v>0.81001304763900239</v>
      </c>
      <c r="S1620" s="124">
        <v>-0.48493240418217776</v>
      </c>
      <c r="T1620" s="124">
        <v>0.95756516680049231</v>
      </c>
      <c r="U1620" s="124">
        <v>0.27103294225807406</v>
      </c>
      <c r="V1620" s="124">
        <v>0.29443366121943743</v>
      </c>
      <c r="W1620" s="46">
        <v>1.2291321831597184</v>
      </c>
    </row>
    <row r="1621" spans="1:23" ht="19">
      <c r="A1621" s="91">
        <v>619</v>
      </c>
      <c r="B1621" s="124">
        <v>5.82922976248057E-2</v>
      </c>
      <c r="C1621" s="124">
        <v>0.22371598632841105</v>
      </c>
      <c r="D1621" s="124">
        <v>0.30833259257159273</v>
      </c>
      <c r="E1621" s="124">
        <v>0.65858491409234099</v>
      </c>
      <c r="F1621" s="124">
        <v>0.84699375064699378</v>
      </c>
      <c r="G1621" s="124">
        <v>0.77727636992636806</v>
      </c>
      <c r="H1621" s="124">
        <v>0.6805588998256269</v>
      </c>
      <c r="I1621" s="124">
        <v>0.96274974684843273</v>
      </c>
      <c r="J1621" s="124">
        <v>0.61347803141729118</v>
      </c>
      <c r="K1621" s="54">
        <v>0.85904725548993865</v>
      </c>
      <c r="M1621" s="47">
        <v>619</v>
      </c>
      <c r="N1621" s="124" cm="1">
        <f t="array" ref="N1621:W1621">(TRANSPOSE(MMULT(幕後結果!$AB$37:$AK$46, TRANSPOSE(N620:W620))))</f>
        <v>0.10710729609669459</v>
      </c>
      <c r="O1621" s="124">
        <v>-0.33366735721899526</v>
      </c>
      <c r="P1621" s="124">
        <v>-1.0412740825158497</v>
      </c>
      <c r="Q1621" s="124">
        <v>-1.1736678051791092</v>
      </c>
      <c r="R1621" s="124">
        <v>-0.43441775269877964</v>
      </c>
      <c r="S1621" s="124">
        <v>-1.8908653682405185</v>
      </c>
      <c r="T1621" s="124">
        <v>0.10366896461047517</v>
      </c>
      <c r="U1621" s="124">
        <v>-1.3294759720321375E-2</v>
      </c>
      <c r="V1621" s="124">
        <v>0.1503384687354879</v>
      </c>
      <c r="W1621" s="46">
        <v>-0.54122693437766634</v>
      </c>
    </row>
    <row r="1622" spans="1:23" ht="19">
      <c r="A1622" s="91">
        <v>620</v>
      </c>
      <c r="B1622" s="124">
        <v>0.22096678029145811</v>
      </c>
      <c r="C1622" s="124">
        <v>0.22234334940112799</v>
      </c>
      <c r="D1622" s="124">
        <v>0.4297669611225674</v>
      </c>
      <c r="E1622" s="124">
        <v>0.95085594346993507</v>
      </c>
      <c r="F1622" s="124">
        <v>0.73765910786232314</v>
      </c>
      <c r="G1622" s="124">
        <v>0.69339449648002849</v>
      </c>
      <c r="H1622" s="124">
        <v>0.13979484410895959</v>
      </c>
      <c r="I1622" s="124">
        <v>0.38711653214726716</v>
      </c>
      <c r="J1622" s="124">
        <v>0.69827101916431089</v>
      </c>
      <c r="K1622" s="54">
        <v>0.82247323989033871</v>
      </c>
      <c r="M1622" s="47">
        <v>620</v>
      </c>
      <c r="N1622" s="124" cm="1">
        <f t="array" ref="N1622:W1622">(TRANSPOSE(MMULT(幕後結果!$AB$37:$AK$46, TRANSPOSE(N621:W621))))</f>
        <v>-0.34738931765927333</v>
      </c>
      <c r="O1622" s="124">
        <v>2.1639047815547592</v>
      </c>
      <c r="P1622" s="124">
        <v>1.4347055498139643</v>
      </c>
      <c r="Q1622" s="124">
        <v>-0.3880161840331563</v>
      </c>
      <c r="R1622" s="124">
        <v>1.3331472768000929</v>
      </c>
      <c r="S1622" s="124">
        <v>-0.23849660959103069</v>
      </c>
      <c r="T1622" s="124">
        <v>6.3824373290043035E-2</v>
      </c>
      <c r="U1622" s="124">
        <v>0.17275905366872019</v>
      </c>
      <c r="V1622" s="124">
        <v>1.7222436799619625</v>
      </c>
      <c r="W1622" s="46">
        <v>0.38774940958374132</v>
      </c>
    </row>
    <row r="1623" spans="1:23" ht="19">
      <c r="A1623" s="91">
        <v>621</v>
      </c>
      <c r="B1623" s="124">
        <v>0.9676051699388093</v>
      </c>
      <c r="C1623" s="124">
        <v>0.75273136968208587</v>
      </c>
      <c r="D1623" s="124">
        <v>0.79167782946059106</v>
      </c>
      <c r="E1623" s="124">
        <v>0.22350606052125244</v>
      </c>
      <c r="F1623" s="124">
        <v>0.19866419763289889</v>
      </c>
      <c r="G1623" s="124">
        <v>0.6852333956200638</v>
      </c>
      <c r="H1623" s="124">
        <v>0.94420657293973398</v>
      </c>
      <c r="I1623" s="124">
        <v>1.2755603055143672E-2</v>
      </c>
      <c r="J1623" s="124">
        <v>0.14322768345784453</v>
      </c>
      <c r="K1623" s="54">
        <v>0.50538453838172348</v>
      </c>
      <c r="M1623" s="47">
        <v>621</v>
      </c>
      <c r="N1623" s="124" cm="1">
        <f t="array" ref="N1623:W1623">(TRANSPOSE(MMULT(幕後結果!$AB$37:$AK$46, TRANSPOSE(N622:W622))))</f>
        <v>-2.0314912211544423</v>
      </c>
      <c r="O1623" s="124">
        <v>-3.8816263355885381</v>
      </c>
      <c r="P1623" s="124">
        <v>-1.5706157482805749</v>
      </c>
      <c r="Q1623" s="124">
        <v>-0.84200927388031854</v>
      </c>
      <c r="R1623" s="124">
        <v>1.0226423921076218</v>
      </c>
      <c r="S1623" s="124">
        <v>-1.684819076859529</v>
      </c>
      <c r="T1623" s="124">
        <v>-0.17242289511339456</v>
      </c>
      <c r="U1623" s="124">
        <v>-0.68049280606553575</v>
      </c>
      <c r="V1623" s="124">
        <v>-2.06460634277239</v>
      </c>
      <c r="W1623" s="46">
        <v>-0.92567771808179289</v>
      </c>
    </row>
    <row r="1624" spans="1:23" ht="19">
      <c r="A1624" s="91">
        <v>622</v>
      </c>
      <c r="B1624" s="124">
        <v>0.267220338734522</v>
      </c>
      <c r="C1624" s="124">
        <v>0.29102874375664456</v>
      </c>
      <c r="D1624" s="124">
        <v>0.35885274833074776</v>
      </c>
      <c r="E1624" s="124">
        <v>0.91144609196848636</v>
      </c>
      <c r="F1624" s="124">
        <v>0.10113074396135402</v>
      </c>
      <c r="G1624" s="124">
        <v>0.99905544655099554</v>
      </c>
      <c r="H1624" s="124">
        <v>0.91202357899849273</v>
      </c>
      <c r="I1624" s="124">
        <v>0.7423885944097266</v>
      </c>
      <c r="J1624" s="124">
        <v>0.12654963213655446</v>
      </c>
      <c r="K1624" s="54">
        <v>0.16615045916673332</v>
      </c>
      <c r="M1624" s="47">
        <v>622</v>
      </c>
      <c r="N1624" s="124" cm="1">
        <f t="array" ref="N1624:W1624">(TRANSPOSE(MMULT(幕後結果!$AB$37:$AK$46, TRANSPOSE(N623:W623))))</f>
        <v>1.2578107304616986</v>
      </c>
      <c r="O1624" s="124">
        <v>-1.4880851794573189</v>
      </c>
      <c r="P1624" s="124">
        <v>1.7104598807772091</v>
      </c>
      <c r="Q1624" s="124">
        <v>-0.33612603618801284</v>
      </c>
      <c r="R1624" s="124">
        <v>-0.52278935112068314</v>
      </c>
      <c r="S1624" s="124">
        <v>-0.84127484160821475</v>
      </c>
      <c r="T1624" s="124">
        <v>0.93140392905305891</v>
      </c>
      <c r="U1624" s="124">
        <v>-1.5175133689033005E-2</v>
      </c>
      <c r="V1624" s="124">
        <v>-2.0796619179996547</v>
      </c>
      <c r="W1624" s="46">
        <v>-0.5058253517068827</v>
      </c>
    </row>
    <row r="1625" spans="1:23" ht="19">
      <c r="A1625" s="91">
        <v>623</v>
      </c>
      <c r="B1625" s="124">
        <v>0.411619322463179</v>
      </c>
      <c r="C1625" s="124">
        <v>0.13145899587395404</v>
      </c>
      <c r="D1625" s="124">
        <v>0.55089144060881412</v>
      </c>
      <c r="E1625" s="124">
        <v>0.44122595491745953</v>
      </c>
      <c r="F1625" s="124">
        <v>0.69771139448772312</v>
      </c>
      <c r="G1625" s="124">
        <v>0.53616871729633919</v>
      </c>
      <c r="H1625" s="124">
        <v>0.483294350308487</v>
      </c>
      <c r="I1625" s="124">
        <v>0.75570433139790794</v>
      </c>
      <c r="J1625" s="124">
        <v>0.68581210907983792</v>
      </c>
      <c r="K1625" s="54">
        <v>0.2466844653629563</v>
      </c>
      <c r="M1625" s="47">
        <v>623</v>
      </c>
      <c r="N1625" s="124" cm="1">
        <f t="array" ref="N1625:W1625">(TRANSPOSE(MMULT(幕後結果!$AB$37:$AK$46, TRANSPOSE(N624:W624))))</f>
        <v>-8.8210907079738762E-2</v>
      </c>
      <c r="O1625" s="124">
        <v>1.2060744034628277</v>
      </c>
      <c r="P1625" s="124">
        <v>-7.6691589679305283E-2</v>
      </c>
      <c r="Q1625" s="124">
        <v>1.938980164531998</v>
      </c>
      <c r="R1625" s="124">
        <v>1.0344738619336948</v>
      </c>
      <c r="S1625" s="124">
        <v>2.0736804596106033</v>
      </c>
      <c r="T1625" s="124">
        <v>0.57578597902686846</v>
      </c>
      <c r="U1625" s="124">
        <v>-1.3587613200200674</v>
      </c>
      <c r="V1625" s="124">
        <v>-0.2882357735827793</v>
      </c>
      <c r="W1625" s="46">
        <v>-1.0906246921512195</v>
      </c>
    </row>
    <row r="1626" spans="1:23" ht="19">
      <c r="A1626" s="91">
        <v>624</v>
      </c>
      <c r="B1626" s="124">
        <v>0.95585898677649972</v>
      </c>
      <c r="C1626" s="124">
        <v>0.63394544707154576</v>
      </c>
      <c r="D1626" s="124">
        <v>4.0001816147886782E-2</v>
      </c>
      <c r="E1626" s="124">
        <v>0.33387255850419462</v>
      </c>
      <c r="F1626" s="124">
        <v>0.30940646134631367</v>
      </c>
      <c r="G1626" s="124">
        <v>0.57302225790678496</v>
      </c>
      <c r="H1626" s="124">
        <v>0.25937086365204287</v>
      </c>
      <c r="I1626" s="124">
        <v>0.61046286672162808</v>
      </c>
      <c r="J1626" s="124">
        <v>0.74723226467684256</v>
      </c>
      <c r="K1626" s="54">
        <v>0.56254893592117772</v>
      </c>
      <c r="M1626" s="47">
        <v>624</v>
      </c>
      <c r="N1626" s="124" cm="1">
        <f t="array" ref="N1626:W1626">(TRANSPOSE(MMULT(幕後結果!$AB$37:$AK$46, TRANSPOSE(N625:W625))))</f>
        <v>-0.2888678677950986</v>
      </c>
      <c r="O1626" s="124">
        <v>5.3450514063739608E-2</v>
      </c>
      <c r="P1626" s="124">
        <v>-0.63217407066743347</v>
      </c>
      <c r="Q1626" s="124">
        <v>1.5204479953299788</v>
      </c>
      <c r="R1626" s="124">
        <v>-0.47467499156785836</v>
      </c>
      <c r="S1626" s="124">
        <v>1.4461421448086562</v>
      </c>
      <c r="T1626" s="124">
        <v>0.13598384464658136</v>
      </c>
      <c r="U1626" s="124">
        <v>-1.6309968349512651</v>
      </c>
      <c r="V1626" s="124">
        <v>-1.1633021274692137</v>
      </c>
      <c r="W1626" s="46">
        <v>-1.4835415813482857</v>
      </c>
    </row>
    <row r="1627" spans="1:23" ht="19">
      <c r="A1627" s="91">
        <v>625</v>
      </c>
      <c r="B1627" s="124">
        <v>0.2076520581276613</v>
      </c>
      <c r="C1627" s="124">
        <v>0.10678606943370617</v>
      </c>
      <c r="D1627" s="124">
        <v>0.19509678771734107</v>
      </c>
      <c r="E1627" s="124">
        <v>0.69250582019027074</v>
      </c>
      <c r="F1627" s="124">
        <v>0.12849690274076475</v>
      </c>
      <c r="G1627" s="124">
        <v>0.47312867100102762</v>
      </c>
      <c r="H1627" s="124">
        <v>0.33959748716073523</v>
      </c>
      <c r="I1627" s="124">
        <v>0.57862521243429144</v>
      </c>
      <c r="J1627" s="124">
        <v>0.15708492979572153</v>
      </c>
      <c r="K1627" s="54">
        <v>4.9415536679122685E-3</v>
      </c>
      <c r="M1627" s="47">
        <v>625</v>
      </c>
      <c r="N1627" s="124" cm="1">
        <f t="array" ref="N1627:W1627">(TRANSPOSE(MMULT(幕後結果!$AB$37:$AK$46, TRANSPOSE(N626:W626))))</f>
        <v>0.5001853697704729</v>
      </c>
      <c r="O1627" s="124">
        <v>-0.12531327008945908</v>
      </c>
      <c r="P1627" s="124">
        <v>0.85560848965539482</v>
      </c>
      <c r="Q1627" s="124">
        <v>-0.40903250682951925</v>
      </c>
      <c r="R1627" s="124">
        <v>-0.31783482406128538</v>
      </c>
      <c r="S1627" s="124">
        <v>-1.4826388142538569</v>
      </c>
      <c r="T1627" s="124">
        <v>0.5051751782030045</v>
      </c>
      <c r="U1627" s="124">
        <v>1.4884450023077995</v>
      </c>
      <c r="V1627" s="124">
        <v>-0.76110010029505137</v>
      </c>
      <c r="W1627" s="46">
        <v>-2.3924938235063635</v>
      </c>
    </row>
    <row r="1628" spans="1:23" ht="19">
      <c r="A1628" s="91">
        <v>626</v>
      </c>
      <c r="B1628" s="124">
        <v>0.80896738897662357</v>
      </c>
      <c r="C1628" s="124">
        <v>5.3774519698225554E-2</v>
      </c>
      <c r="D1628" s="124">
        <v>0.47087303225164256</v>
      </c>
      <c r="E1628" s="124">
        <v>0.87665533115684613</v>
      </c>
      <c r="F1628" s="124">
        <v>2.3737089230321695E-2</v>
      </c>
      <c r="G1628" s="124">
        <v>0.74691801340941799</v>
      </c>
      <c r="H1628" s="124">
        <v>0.72843707633802679</v>
      </c>
      <c r="I1628" s="124">
        <v>0.14739438610043165</v>
      </c>
      <c r="J1628" s="124">
        <v>0.28002828847548011</v>
      </c>
      <c r="K1628" s="54">
        <v>0.41255866799878471</v>
      </c>
      <c r="M1628" s="47">
        <v>626</v>
      </c>
      <c r="N1628" s="124" cm="1">
        <f t="array" ref="N1628:W1628">(TRANSPOSE(MMULT(幕後結果!$AB$37:$AK$46, TRANSPOSE(N627:W627))))</f>
        <v>1.3302387479817968</v>
      </c>
      <c r="O1628" s="124">
        <v>-0.5579575178042443</v>
      </c>
      <c r="P1628" s="124">
        <v>1.2898177842942904</v>
      </c>
      <c r="Q1628" s="124">
        <v>1.2974252983345593</v>
      </c>
      <c r="R1628" s="124">
        <v>-0.47135856793721731</v>
      </c>
      <c r="S1628" s="124">
        <v>0.84074946959354824</v>
      </c>
      <c r="T1628" s="124">
        <v>-0.65813850928114348</v>
      </c>
      <c r="U1628" s="124">
        <v>1.216393497129147</v>
      </c>
      <c r="V1628" s="124">
        <v>1.3053388816316218</v>
      </c>
      <c r="W1628" s="46">
        <v>-0.72189315335387239</v>
      </c>
    </row>
    <row r="1629" spans="1:23" ht="19">
      <c r="A1629" s="91">
        <v>627</v>
      </c>
      <c r="B1629" s="124">
        <v>0.78596277238727064</v>
      </c>
      <c r="C1629" s="124">
        <v>0.48733382927794033</v>
      </c>
      <c r="D1629" s="124">
        <v>0.2463392503092976</v>
      </c>
      <c r="E1629" s="124">
        <v>0.27779437804203511</v>
      </c>
      <c r="F1629" s="124">
        <v>0.46776411833231757</v>
      </c>
      <c r="G1629" s="124">
        <v>0.2887594763370922</v>
      </c>
      <c r="H1629" s="124">
        <v>0.67837661515250436</v>
      </c>
      <c r="I1629" s="124">
        <v>0.95376790505890741</v>
      </c>
      <c r="J1629" s="124">
        <v>0.18049756910457893</v>
      </c>
      <c r="K1629" s="54">
        <v>0.41900307171665419</v>
      </c>
      <c r="M1629" s="47">
        <v>627</v>
      </c>
      <c r="N1629" s="124" cm="1">
        <f t="array" ref="N1629:W1629">(TRANSPOSE(MMULT(幕後結果!$AB$37:$AK$46, TRANSPOSE(N628:W628))))</f>
        <v>-0.62007341505256475</v>
      </c>
      <c r="O1629" s="124">
        <v>-0.12228862145385326</v>
      </c>
      <c r="P1629" s="124">
        <v>0.92942400065572528</v>
      </c>
      <c r="Q1629" s="124">
        <v>0.10174140382798555</v>
      </c>
      <c r="R1629" s="124">
        <v>0.74467386398780677</v>
      </c>
      <c r="S1629" s="124">
        <v>-0.74458751544026891</v>
      </c>
      <c r="T1629" s="124">
        <v>-0.23912961046527595</v>
      </c>
      <c r="U1629" s="124">
        <v>-1.0121266072070456</v>
      </c>
      <c r="V1629" s="124">
        <v>0.4767711640387971</v>
      </c>
      <c r="W1629" s="46">
        <v>-1.036937741945863</v>
      </c>
    </row>
    <row r="1630" spans="1:23" ht="19">
      <c r="A1630" s="91">
        <v>628</v>
      </c>
      <c r="B1630" s="124">
        <v>0.29989469583807771</v>
      </c>
      <c r="C1630" s="124">
        <v>0.48795593595954023</v>
      </c>
      <c r="D1630" s="124">
        <v>0.32894518028738684</v>
      </c>
      <c r="E1630" s="124">
        <v>0.50949271606297364</v>
      </c>
      <c r="F1630" s="124">
        <v>7.4660824804002601E-3</v>
      </c>
      <c r="G1630" s="124">
        <v>0.17638192691556287</v>
      </c>
      <c r="H1630" s="124">
        <v>0.15757026805619501</v>
      </c>
      <c r="I1630" s="124">
        <v>0.93624066620758306</v>
      </c>
      <c r="J1630" s="124">
        <v>9.8773993994134113E-2</v>
      </c>
      <c r="K1630" s="54">
        <v>0.31170852739931632</v>
      </c>
      <c r="M1630" s="47">
        <v>628</v>
      </c>
      <c r="N1630" s="124" cm="1">
        <f t="array" ref="N1630:W1630">(TRANSPOSE(MMULT(幕後結果!$AB$37:$AK$46, TRANSPOSE(N629:W629))))</f>
        <v>-0.10755257150962949</v>
      </c>
      <c r="O1630" s="124">
        <v>0.69695230674676745</v>
      </c>
      <c r="P1630" s="124">
        <v>-0.34618466386322938</v>
      </c>
      <c r="Q1630" s="124">
        <v>-1.5327686904054052</v>
      </c>
      <c r="R1630" s="124">
        <v>-1.5415097180255328</v>
      </c>
      <c r="S1630" s="124">
        <v>-1.1732418681095653</v>
      </c>
      <c r="T1630" s="124">
        <v>-0.79292881792362646</v>
      </c>
      <c r="U1630" s="124">
        <v>-0.85668114148453423</v>
      </c>
      <c r="V1630" s="124">
        <v>1.2083444843455575</v>
      </c>
      <c r="W1630" s="46">
        <v>-0.5597068024516566</v>
      </c>
    </row>
    <row r="1631" spans="1:23" ht="19">
      <c r="A1631" s="91">
        <v>629</v>
      </c>
      <c r="B1631" s="124">
        <v>0.89782406901642453</v>
      </c>
      <c r="C1631" s="124">
        <v>0.47760313638106333</v>
      </c>
      <c r="D1631" s="124">
        <v>0.53465018395452035</v>
      </c>
      <c r="E1631" s="124">
        <v>0.45840632428975669</v>
      </c>
      <c r="F1631" s="124">
        <v>0.42959095825214244</v>
      </c>
      <c r="G1631" s="124">
        <v>0.68964046235874688</v>
      </c>
      <c r="H1631" s="124">
        <v>5.0839730506850644E-2</v>
      </c>
      <c r="I1631" s="124">
        <v>0.45528343897872325</v>
      </c>
      <c r="J1631" s="124">
        <v>0.47000408501711233</v>
      </c>
      <c r="K1631" s="54">
        <v>0.1923505554692464</v>
      </c>
      <c r="M1631" s="47">
        <v>629</v>
      </c>
      <c r="N1631" s="124" cm="1">
        <f t="array" ref="N1631:W1631">(TRANSPOSE(MMULT(幕後結果!$AB$37:$AK$46, TRANSPOSE(N630:W630))))</f>
        <v>-1.461229237073413</v>
      </c>
      <c r="O1631" s="124">
        <v>-0.89463981324542752</v>
      </c>
      <c r="P1631" s="124">
        <v>-1.2961866398700868</v>
      </c>
      <c r="Q1631" s="124">
        <v>0.3325259653387409</v>
      </c>
      <c r="R1631" s="124">
        <v>1.6878118259129786</v>
      </c>
      <c r="S1631" s="124">
        <v>0.4706167670025112</v>
      </c>
      <c r="T1631" s="124">
        <v>-1.3872409202445806</v>
      </c>
      <c r="U1631" s="124">
        <v>-0.84216101327692217</v>
      </c>
      <c r="V1631" s="124">
        <v>0.18030509205827594</v>
      </c>
      <c r="W1631" s="46">
        <v>-1.613825287475203</v>
      </c>
    </row>
    <row r="1632" spans="1:23" ht="19">
      <c r="A1632" s="91">
        <v>630</v>
      </c>
      <c r="B1632" s="124">
        <v>0.38699368387849975</v>
      </c>
      <c r="C1632" s="124">
        <v>0.26577789414565589</v>
      </c>
      <c r="D1632" s="124">
        <v>0.35314468417857858</v>
      </c>
      <c r="E1632" s="124">
        <v>9.7095610122966525E-2</v>
      </c>
      <c r="F1632" s="124">
        <v>0.19008150955823422</v>
      </c>
      <c r="G1632" s="124">
        <v>0.20495995307594383</v>
      </c>
      <c r="H1632" s="124">
        <v>7.5978463696779075E-2</v>
      </c>
      <c r="I1632" s="124">
        <v>0.57918465589534529</v>
      </c>
      <c r="J1632" s="124">
        <v>0.67947363271361549</v>
      </c>
      <c r="K1632" s="54">
        <v>0.66954316486048993</v>
      </c>
      <c r="M1632" s="47">
        <v>630</v>
      </c>
      <c r="N1632" s="124" cm="1">
        <f t="array" ref="N1632:W1632">(TRANSPOSE(MMULT(幕後結果!$AB$37:$AK$46, TRANSPOSE(N631:W631))))</f>
        <v>-1.6664395350862111</v>
      </c>
      <c r="O1632" s="124">
        <v>-0.75543007129387951</v>
      </c>
      <c r="P1632" s="124">
        <v>-0.99616492077214425</v>
      </c>
      <c r="Q1632" s="124">
        <v>-0.5612258509661483</v>
      </c>
      <c r="R1632" s="124">
        <v>-1.1888362831930581</v>
      </c>
      <c r="S1632" s="124">
        <v>-0.34621857108673498</v>
      </c>
      <c r="T1632" s="124">
        <v>-0.9573687923655898</v>
      </c>
      <c r="U1632" s="124">
        <v>-0.7782004939444539</v>
      </c>
      <c r="V1632" s="124">
        <v>-2.1739712873204327</v>
      </c>
      <c r="W1632" s="46">
        <v>-1.7714061001448218</v>
      </c>
    </row>
    <row r="1633" spans="1:23" ht="19">
      <c r="A1633" s="91">
        <v>631</v>
      </c>
      <c r="B1633" s="124">
        <v>0.17744496521512643</v>
      </c>
      <c r="C1633" s="124">
        <v>0.97293527822816128</v>
      </c>
      <c r="D1633" s="124">
        <v>0.83183351458811217</v>
      </c>
      <c r="E1633" s="124">
        <v>0.58696030564742574</v>
      </c>
      <c r="F1633" s="124">
        <v>0.18825821871281478</v>
      </c>
      <c r="G1633" s="124">
        <v>0.89009518694392908</v>
      </c>
      <c r="H1633" s="124">
        <v>0.98594306681906474</v>
      </c>
      <c r="I1633" s="124">
        <v>0.99281361466360685</v>
      </c>
      <c r="J1633" s="124">
        <v>0.19979252820672899</v>
      </c>
      <c r="K1633" s="54">
        <v>2.6098985218391935E-2</v>
      </c>
      <c r="M1633" s="47">
        <v>631</v>
      </c>
      <c r="N1633" s="124" cm="1">
        <f t="array" ref="N1633:W1633">(TRANSPOSE(MMULT(幕後結果!$AB$37:$AK$46, TRANSPOSE(N632:W632))))</f>
        <v>-0.38383824142464179</v>
      </c>
      <c r="O1633" s="124">
        <v>-0.31979705851440138</v>
      </c>
      <c r="P1633" s="124">
        <v>-1.788361295841906E-2</v>
      </c>
      <c r="Q1633" s="124">
        <v>0.6800664432575001</v>
      </c>
      <c r="R1633" s="124">
        <v>8.0724888263219996E-4</v>
      </c>
      <c r="S1633" s="124">
        <v>0.67452383347797507</v>
      </c>
      <c r="T1633" s="124">
        <v>0.66714891508583152</v>
      </c>
      <c r="U1633" s="124">
        <v>0.15803118919464654</v>
      </c>
      <c r="V1633" s="124">
        <v>1.1081216622109702E-3</v>
      </c>
      <c r="W1633" s="46">
        <v>0.40880295734734162</v>
      </c>
    </row>
    <row r="1634" spans="1:23" ht="19">
      <c r="A1634" s="91">
        <v>632</v>
      </c>
      <c r="B1634" s="124">
        <v>5.1952533744850093E-3</v>
      </c>
      <c r="C1634" s="124">
        <v>0.68546885388614398</v>
      </c>
      <c r="D1634" s="124">
        <v>0.15562543538733875</v>
      </c>
      <c r="E1634" s="124">
        <v>0.6861075049562928</v>
      </c>
      <c r="F1634" s="124">
        <v>2.1823151052835055E-2</v>
      </c>
      <c r="G1634" s="124">
        <v>0.56135711833816737</v>
      </c>
      <c r="H1634" s="124">
        <v>0.21234208006021249</v>
      </c>
      <c r="I1634" s="124">
        <v>1.1642924653848086E-2</v>
      </c>
      <c r="J1634" s="124">
        <v>0.16114982428924773</v>
      </c>
      <c r="K1634" s="54">
        <v>0.34791441431994397</v>
      </c>
      <c r="M1634" s="47">
        <v>632</v>
      </c>
      <c r="N1634" s="124" cm="1">
        <f t="array" ref="N1634:W1634">(TRANSPOSE(MMULT(幕後結果!$AB$37:$AK$46, TRANSPOSE(N633:W633))))</f>
        <v>0.14948136181309502</v>
      </c>
      <c r="O1634" s="124">
        <v>-0.2146517453892513</v>
      </c>
      <c r="P1634" s="124">
        <v>-0.26594423369224174</v>
      </c>
      <c r="Q1634" s="124">
        <v>3.5763651159622628E-2</v>
      </c>
      <c r="R1634" s="124">
        <v>0.15624404757998378</v>
      </c>
      <c r="S1634" s="124">
        <v>-4.9000858276402784E-2</v>
      </c>
      <c r="T1634" s="124">
        <v>-1.2269316573015514</v>
      </c>
      <c r="U1634" s="124">
        <v>0.18978825148449127</v>
      </c>
      <c r="V1634" s="124">
        <v>0.12964220794520359</v>
      </c>
      <c r="W1634" s="46">
        <v>-1.4118514422153021</v>
      </c>
    </row>
    <row r="1635" spans="1:23" ht="19">
      <c r="A1635" s="91">
        <v>633</v>
      </c>
      <c r="B1635" s="124">
        <v>0.8737350861564841</v>
      </c>
      <c r="C1635" s="124">
        <v>0.16563680176894047</v>
      </c>
      <c r="D1635" s="124">
        <v>0.76255983675024552</v>
      </c>
      <c r="E1635" s="124">
        <v>0.30893190249663416</v>
      </c>
      <c r="F1635" s="124">
        <v>0.86614822611631404</v>
      </c>
      <c r="G1635" s="124">
        <v>4.9209159003400726E-2</v>
      </c>
      <c r="H1635" s="124">
        <v>0.84833262816428245</v>
      </c>
      <c r="I1635" s="124">
        <v>0.19560987022404275</v>
      </c>
      <c r="J1635" s="124">
        <v>0.79174422001141931</v>
      </c>
      <c r="K1635" s="54">
        <v>0.20506827634087821</v>
      </c>
      <c r="M1635" s="47">
        <v>633</v>
      </c>
      <c r="N1635" s="124" cm="1">
        <f t="array" ref="N1635:W1635">(TRANSPOSE(MMULT(幕後結果!$AB$37:$AK$46, TRANSPOSE(N634:W634))))</f>
        <v>0.30635428462809827</v>
      </c>
      <c r="O1635" s="124">
        <v>0.15874350010982535</v>
      </c>
      <c r="P1635" s="124">
        <v>-8.2705273927246026E-2</v>
      </c>
      <c r="Q1635" s="124">
        <v>-0.32883955807517284</v>
      </c>
      <c r="R1635" s="124">
        <v>-1.3687188135481865</v>
      </c>
      <c r="S1635" s="124">
        <v>0.30219920670163425</v>
      </c>
      <c r="T1635" s="124">
        <v>-1.0734641881652538</v>
      </c>
      <c r="U1635" s="124">
        <v>-0.30685093120502421</v>
      </c>
      <c r="V1635" s="124">
        <v>-1.2924227756062823</v>
      </c>
      <c r="W1635" s="46">
        <v>0.66694965741252121</v>
      </c>
    </row>
    <row r="1636" spans="1:23" ht="19">
      <c r="A1636" s="91">
        <v>634</v>
      </c>
      <c r="B1636" s="124">
        <v>0.52954547069744673</v>
      </c>
      <c r="C1636" s="124">
        <v>0.1736983539166348</v>
      </c>
      <c r="D1636" s="124">
        <v>3.1736465731684316E-2</v>
      </c>
      <c r="E1636" s="124">
        <v>0.48519812130059248</v>
      </c>
      <c r="F1636" s="124">
        <v>2.1345416784153137E-3</v>
      </c>
      <c r="G1636" s="124">
        <v>0.71385811387631204</v>
      </c>
      <c r="H1636" s="124">
        <v>0.76053492649028964</v>
      </c>
      <c r="I1636" s="124">
        <v>0.73953844255262835</v>
      </c>
      <c r="J1636" s="124">
        <v>6.038961982989699E-2</v>
      </c>
      <c r="K1636" s="54">
        <v>0.50423410594727813</v>
      </c>
      <c r="M1636" s="47">
        <v>634</v>
      </c>
      <c r="N1636" s="124" cm="1">
        <f t="array" ref="N1636:W1636">(TRANSPOSE(MMULT(幕後結果!$AB$37:$AK$46, TRANSPOSE(N635:W635))))</f>
        <v>-0.4319240758808236</v>
      </c>
      <c r="O1636" s="124">
        <v>-0.56748820810215983</v>
      </c>
      <c r="P1636" s="124">
        <v>0.42713295328624934</v>
      </c>
      <c r="Q1636" s="124">
        <v>-0.61088961856382085</v>
      </c>
      <c r="R1636" s="124">
        <v>-2.4736333277441882</v>
      </c>
      <c r="S1636" s="124">
        <v>-1.0182924921310583</v>
      </c>
      <c r="T1636" s="124">
        <v>0.21875971417443185</v>
      </c>
      <c r="U1636" s="124">
        <v>-1.3696033612985383</v>
      </c>
      <c r="V1636" s="124">
        <v>-1.3769056060145553</v>
      </c>
      <c r="W1636" s="46">
        <v>-2.223913839019783</v>
      </c>
    </row>
    <row r="1637" spans="1:23" ht="19">
      <c r="A1637" s="91">
        <v>635</v>
      </c>
      <c r="B1637" s="124">
        <v>0.81314800916753516</v>
      </c>
      <c r="C1637" s="124">
        <v>0.68384547752870062</v>
      </c>
      <c r="D1637" s="124">
        <v>0.89233251596661289</v>
      </c>
      <c r="E1637" s="124">
        <v>0.80977193076072163</v>
      </c>
      <c r="F1637" s="124">
        <v>1.1811768169235126E-2</v>
      </c>
      <c r="G1637" s="124">
        <v>0.3286043711075628</v>
      </c>
      <c r="H1637" s="124">
        <v>0.17574914789790808</v>
      </c>
      <c r="I1637" s="124">
        <v>0.45242655610273474</v>
      </c>
      <c r="J1637" s="124">
        <v>0.49266153138873436</v>
      </c>
      <c r="K1637" s="54">
        <v>0.94710607478997821</v>
      </c>
      <c r="M1637" s="47">
        <v>635</v>
      </c>
      <c r="N1637" s="124" cm="1">
        <f t="array" ref="N1637:W1637">(TRANSPOSE(MMULT(幕後結果!$AB$37:$AK$46, TRANSPOSE(N636:W636))))</f>
        <v>-0.93472083109045589</v>
      </c>
      <c r="O1637" s="124">
        <v>-1.6901574358098228</v>
      </c>
      <c r="P1637" s="124">
        <v>-2.8405354558003375</v>
      </c>
      <c r="Q1637" s="124">
        <v>-2.0555148524815459</v>
      </c>
      <c r="R1637" s="124">
        <v>-1.4963739197758561</v>
      </c>
      <c r="S1637" s="124">
        <v>-2.0005874723773927</v>
      </c>
      <c r="T1637" s="124">
        <v>-1.0383952575207427</v>
      </c>
      <c r="U1637" s="124">
        <v>-5.6459899829832516E-2</v>
      </c>
      <c r="V1637" s="124">
        <v>-1.3073640359398386</v>
      </c>
      <c r="W1637" s="46">
        <v>-2.5824907898519234</v>
      </c>
    </row>
    <row r="1638" spans="1:23" ht="19">
      <c r="A1638" s="91">
        <v>636</v>
      </c>
      <c r="B1638" s="124">
        <v>0.35110858789878296</v>
      </c>
      <c r="C1638" s="124">
        <v>0.30111951550773908</v>
      </c>
      <c r="D1638" s="124">
        <v>0.41273293267780131</v>
      </c>
      <c r="E1638" s="124">
        <v>0.65057590252230324</v>
      </c>
      <c r="F1638" s="124">
        <v>0.71411364437149216</v>
      </c>
      <c r="G1638" s="124">
        <v>0.14649896251060657</v>
      </c>
      <c r="H1638" s="124">
        <v>0.64654949285439445</v>
      </c>
      <c r="I1638" s="124">
        <v>0.60516431103899659</v>
      </c>
      <c r="J1638" s="124">
        <v>0.17183263889101386</v>
      </c>
      <c r="K1638" s="54">
        <v>0.78426557070703007</v>
      </c>
      <c r="M1638" s="47">
        <v>636</v>
      </c>
      <c r="N1638" s="124" cm="1">
        <f t="array" ref="N1638:W1638">(TRANSPOSE(MMULT(幕後結果!$AB$37:$AK$46, TRANSPOSE(N637:W637))))</f>
        <v>9.0342484502788534E-2</v>
      </c>
      <c r="O1638" s="124">
        <v>-1.1542124309136736</v>
      </c>
      <c r="P1638" s="124">
        <v>-0.68939906961936726</v>
      </c>
      <c r="Q1638" s="124">
        <v>-1.7010316288423777</v>
      </c>
      <c r="R1638" s="124">
        <v>-1.3722763930189634</v>
      </c>
      <c r="S1638" s="124">
        <v>-0.25305184384740786</v>
      </c>
      <c r="T1638" s="124">
        <v>0.26337845970171286</v>
      </c>
      <c r="U1638" s="124">
        <v>0.90687728884762842</v>
      </c>
      <c r="V1638" s="124">
        <v>-0.91818205954313759</v>
      </c>
      <c r="W1638" s="46">
        <v>-1.8813765082269756</v>
      </c>
    </row>
    <row r="1639" spans="1:23" ht="19">
      <c r="A1639" s="91">
        <v>637</v>
      </c>
      <c r="B1639" s="124">
        <v>0.3885578758586512</v>
      </c>
      <c r="C1639" s="124">
        <v>0.32768749738828928</v>
      </c>
      <c r="D1639" s="124">
        <v>0.47299016714745723</v>
      </c>
      <c r="E1639" s="124">
        <v>0.47353015821702371</v>
      </c>
      <c r="F1639" s="124">
        <v>0.25717718968011249</v>
      </c>
      <c r="G1639" s="124">
        <v>0.26523990439246226</v>
      </c>
      <c r="H1639" s="124">
        <v>0.83049161523477766</v>
      </c>
      <c r="I1639" s="124">
        <v>0.60024111079084297</v>
      </c>
      <c r="J1639" s="124">
        <v>0.5512679035127428</v>
      </c>
      <c r="K1639" s="54">
        <v>0.87570890273517721</v>
      </c>
      <c r="M1639" s="47">
        <v>637</v>
      </c>
      <c r="N1639" s="124" cm="1">
        <f t="array" ref="N1639:W1639">(TRANSPOSE(MMULT(幕後結果!$AB$37:$AK$46, TRANSPOSE(N638:W638))))</f>
        <v>-0.32768101442157405</v>
      </c>
      <c r="O1639" s="124">
        <v>-1.4464447225288255</v>
      </c>
      <c r="P1639" s="124">
        <v>0.38022880708660611</v>
      </c>
      <c r="Q1639" s="124">
        <v>0.57479190019316939</v>
      </c>
      <c r="R1639" s="124">
        <v>0.20929697415486326</v>
      </c>
      <c r="S1639" s="124">
        <v>-0.55363797287575289</v>
      </c>
      <c r="T1639" s="124">
        <v>0.46495382675166147</v>
      </c>
      <c r="U1639" s="124">
        <v>1.0857628523733338</v>
      </c>
      <c r="V1639" s="124">
        <v>0.73985873402804958</v>
      </c>
      <c r="W1639" s="46">
        <v>-1.1060203050040949</v>
      </c>
    </row>
    <row r="1640" spans="1:23" ht="19">
      <c r="A1640" s="91">
        <v>638</v>
      </c>
      <c r="B1640" s="124">
        <v>0.12950981375419124</v>
      </c>
      <c r="C1640" s="124">
        <v>0.43389606883799248</v>
      </c>
      <c r="D1640" s="124">
        <v>0.51631349186811315</v>
      </c>
      <c r="E1640" s="124">
        <v>0.73372360239054291</v>
      </c>
      <c r="F1640" s="124">
        <v>0.1091362456969025</v>
      </c>
      <c r="G1640" s="124">
        <v>0.66500339032948186</v>
      </c>
      <c r="H1640" s="124">
        <v>0.49096645582130383</v>
      </c>
      <c r="I1640" s="124">
        <v>0.69233256198152349</v>
      </c>
      <c r="J1640" s="124">
        <v>0.90288469459421439</v>
      </c>
      <c r="K1640" s="54">
        <v>0.87233156734413364</v>
      </c>
      <c r="M1640" s="47">
        <v>638</v>
      </c>
      <c r="N1640" s="124" cm="1">
        <f t="array" ref="N1640:W1640">(TRANSPOSE(MMULT(幕後結果!$AB$37:$AK$46, TRANSPOSE(N639:W639))))</f>
        <v>-0.48200068175642924</v>
      </c>
      <c r="O1640" s="124">
        <v>-0.99578523788348272</v>
      </c>
      <c r="P1640" s="124">
        <v>-2.0749449546425609</v>
      </c>
      <c r="Q1640" s="124">
        <v>-1.5280668720490076</v>
      </c>
      <c r="R1640" s="124">
        <v>-1.69067946017294</v>
      </c>
      <c r="S1640" s="124">
        <v>-2.1497758349329255</v>
      </c>
      <c r="T1640" s="124">
        <v>-0.63205088400270737</v>
      </c>
      <c r="U1640" s="124">
        <v>-0.55351378835137033</v>
      </c>
      <c r="V1640" s="124">
        <v>-0.71830758539332273</v>
      </c>
      <c r="W1640" s="46">
        <v>-0.95320754389776019</v>
      </c>
    </row>
    <row r="1641" spans="1:23" ht="19">
      <c r="A1641" s="91">
        <v>639</v>
      </c>
      <c r="B1641" s="124">
        <v>1.4170007100567261E-2</v>
      </c>
      <c r="C1641" s="124">
        <v>0.29591596890670901</v>
      </c>
      <c r="D1641" s="124">
        <v>0.13172231340584517</v>
      </c>
      <c r="E1641" s="124">
        <v>0.26181716080992556</v>
      </c>
      <c r="F1641" s="124">
        <v>0.68352718780679944</v>
      </c>
      <c r="G1641" s="124">
        <v>0.22545476224515371</v>
      </c>
      <c r="H1641" s="124">
        <v>0.54133580473633525</v>
      </c>
      <c r="I1641" s="124">
        <v>0.39574515595959658</v>
      </c>
      <c r="J1641" s="124">
        <v>0.37547083677417814</v>
      </c>
      <c r="K1641" s="54">
        <v>0.8500301139016766</v>
      </c>
      <c r="M1641" s="47">
        <v>639</v>
      </c>
      <c r="N1641" s="124" cm="1">
        <f t="array" ref="N1641:W1641">(TRANSPOSE(MMULT(幕後結果!$AB$37:$AK$46, TRANSPOSE(N640:W640))))</f>
        <v>-0.36539435594431541</v>
      </c>
      <c r="O1641" s="124">
        <v>-0.97431313065770475</v>
      </c>
      <c r="P1641" s="124">
        <v>-0.37635372952991342</v>
      </c>
      <c r="Q1641" s="124">
        <v>-0.489084926468704</v>
      </c>
      <c r="R1641" s="124">
        <v>-0.62391925536390058</v>
      </c>
      <c r="S1641" s="124">
        <v>-0.78044003893297609</v>
      </c>
      <c r="T1641" s="124">
        <v>8.2406384926446391E-2</v>
      </c>
      <c r="U1641" s="124">
        <v>-0.42152171408001615</v>
      </c>
      <c r="V1641" s="124">
        <v>-0.55166309074832509</v>
      </c>
      <c r="W1641" s="46">
        <v>-1.1483523923428511</v>
      </c>
    </row>
    <row r="1642" spans="1:23" ht="19">
      <c r="A1642" s="91">
        <v>640</v>
      </c>
      <c r="B1642" s="124">
        <v>0.82188031450998178</v>
      </c>
      <c r="C1642" s="124">
        <v>0.68102419480776355</v>
      </c>
      <c r="D1642" s="124">
        <v>0.84907146579869219</v>
      </c>
      <c r="E1642" s="124">
        <v>0.13973949406474317</v>
      </c>
      <c r="F1642" s="124">
        <v>6.126853307860336E-2</v>
      </c>
      <c r="G1642" s="124">
        <v>0.81621390863762588</v>
      </c>
      <c r="H1642" s="124">
        <v>0.5289871870816043</v>
      </c>
      <c r="I1642" s="124">
        <v>0.45298275493436591</v>
      </c>
      <c r="J1642" s="124">
        <v>0.10687921782682364</v>
      </c>
      <c r="K1642" s="54">
        <v>0.15236363661848396</v>
      </c>
      <c r="M1642" s="47">
        <v>640</v>
      </c>
      <c r="N1642" s="124" cm="1">
        <f t="array" ref="N1642:W1642">(TRANSPOSE(MMULT(幕後結果!$AB$37:$AK$46, TRANSPOSE(N641:W641))))</f>
        <v>0.20460640190295376</v>
      </c>
      <c r="O1642" s="124">
        <v>0.4935410045439807</v>
      </c>
      <c r="P1642" s="124">
        <v>1.1321953226946957</v>
      </c>
      <c r="Q1642" s="124">
        <v>-0.22281707879143808</v>
      </c>
      <c r="R1642" s="124">
        <v>-0.26198086356406936</v>
      </c>
      <c r="S1642" s="124">
        <v>-0.16084127924843378</v>
      </c>
      <c r="T1642" s="124">
        <v>-0.32087344740042845</v>
      </c>
      <c r="U1642" s="124">
        <v>-0.89309231311714732</v>
      </c>
      <c r="V1642" s="124">
        <v>-0.75995518195645018</v>
      </c>
      <c r="W1642" s="46">
        <v>-0.22506665188488684</v>
      </c>
    </row>
    <row r="1643" spans="1:23" ht="19">
      <c r="A1643" s="91">
        <v>641</v>
      </c>
      <c r="B1643" s="124">
        <v>0.84047311892709309</v>
      </c>
      <c r="C1643" s="124">
        <v>0.70881013553302186</v>
      </c>
      <c r="D1643" s="124">
        <v>0.41014118894292984</v>
      </c>
      <c r="E1643" s="124">
        <v>0.25627078926045321</v>
      </c>
      <c r="F1643" s="124">
        <v>0.89879673815351491</v>
      </c>
      <c r="G1643" s="124">
        <v>0.9017456018580825</v>
      </c>
      <c r="H1643" s="124">
        <v>0.7993245011779595</v>
      </c>
      <c r="I1643" s="124">
        <v>0.11500275790680092</v>
      </c>
      <c r="J1643" s="124">
        <v>0.65239221920350365</v>
      </c>
      <c r="K1643" s="54">
        <v>0.95517881021825435</v>
      </c>
      <c r="M1643" s="47">
        <v>641</v>
      </c>
      <c r="N1643" s="124" cm="1">
        <f t="array" ref="N1643:W1643">(TRANSPOSE(MMULT(幕後結果!$AB$37:$AK$46, TRANSPOSE(N642:W642))))</f>
        <v>-2.3655531943983402E-2</v>
      </c>
      <c r="O1643" s="124">
        <v>0.49106986718247303</v>
      </c>
      <c r="P1643" s="124">
        <v>1.2366092948377829</v>
      </c>
      <c r="Q1643" s="124">
        <v>2.2369088524185283</v>
      </c>
      <c r="R1643" s="124">
        <v>1.0042849315459126</v>
      </c>
      <c r="S1643" s="124">
        <v>0.7027490348084523</v>
      </c>
      <c r="T1643" s="124">
        <v>0.88300334427264926</v>
      </c>
      <c r="U1643" s="124">
        <v>-0.53505815688784442</v>
      </c>
      <c r="V1643" s="124">
        <v>2.5926477030276507E-2</v>
      </c>
      <c r="W1643" s="46">
        <v>-0.85300474367876955</v>
      </c>
    </row>
    <row r="1644" spans="1:23" ht="19">
      <c r="A1644" s="91">
        <v>642</v>
      </c>
      <c r="B1644" s="124">
        <v>0.28081131289481642</v>
      </c>
      <c r="C1644" s="124">
        <v>0.8351732116914925</v>
      </c>
      <c r="D1644" s="124">
        <v>0.47281498941501177</v>
      </c>
      <c r="E1644" s="124">
        <v>0.42468592757933599</v>
      </c>
      <c r="F1644" s="124">
        <v>7.1399297368963222E-2</v>
      </c>
      <c r="G1644" s="124">
        <v>0.54023520675475489</v>
      </c>
      <c r="H1644" s="124">
        <v>0.97982606865548028</v>
      </c>
      <c r="I1644" s="124">
        <v>0.93570990485725947</v>
      </c>
      <c r="J1644" s="124">
        <v>1.4235634356700944E-2</v>
      </c>
      <c r="K1644" s="54">
        <v>0.99410394549626369</v>
      </c>
      <c r="M1644" s="47">
        <v>642</v>
      </c>
      <c r="N1644" s="124" cm="1">
        <f t="array" ref="N1644:W1644">(TRANSPOSE(MMULT(幕後結果!$AB$37:$AK$46, TRANSPOSE(N643:W643))))</f>
        <v>-0.45686076291259181</v>
      </c>
      <c r="O1644" s="124">
        <v>0.2041155953588415</v>
      </c>
      <c r="P1644" s="124">
        <v>-0.11705837867514593</v>
      </c>
      <c r="Q1644" s="124">
        <v>0.35141642949466179</v>
      </c>
      <c r="R1644" s="124">
        <v>-0.3931744350577977</v>
      </c>
      <c r="S1644" s="124">
        <v>0.50051601143347091</v>
      </c>
      <c r="T1644" s="124">
        <v>0.57610729096172064</v>
      </c>
      <c r="U1644" s="124">
        <v>-0.60168813527073728</v>
      </c>
      <c r="V1644" s="124">
        <v>0.87541839682235811</v>
      </c>
      <c r="W1644" s="46">
        <v>-0.53555894534577397</v>
      </c>
    </row>
    <row r="1645" spans="1:23" ht="19">
      <c r="A1645" s="91">
        <v>643</v>
      </c>
      <c r="B1645" s="124">
        <v>0.33881078049357005</v>
      </c>
      <c r="C1645" s="124">
        <v>8.5413562141448685E-2</v>
      </c>
      <c r="D1645" s="124">
        <v>0.16980559395475314</v>
      </c>
      <c r="E1645" s="124">
        <v>0.71045769813213444</v>
      </c>
      <c r="F1645" s="124">
        <v>0.6868024134876678</v>
      </c>
      <c r="G1645" s="124">
        <v>0.8084638441087979</v>
      </c>
      <c r="H1645" s="124">
        <v>3.0035881553766464E-2</v>
      </c>
      <c r="I1645" s="124">
        <v>0.21232069799761843</v>
      </c>
      <c r="J1645" s="124">
        <v>0.72752473624624847</v>
      </c>
      <c r="K1645" s="54">
        <v>0.12009705317588426</v>
      </c>
      <c r="M1645" s="47">
        <v>643</v>
      </c>
      <c r="N1645" s="124" cm="1">
        <f t="array" ref="N1645:W1645">(TRANSPOSE(MMULT(幕後結果!$AB$37:$AK$46, TRANSPOSE(N644:W644))))</f>
        <v>-0.35902996092256384</v>
      </c>
      <c r="O1645" s="124">
        <v>-0.43897838270203948</v>
      </c>
      <c r="P1645" s="124">
        <v>-1.4904968141895596</v>
      </c>
      <c r="Q1645" s="124">
        <v>-0.1432170204466845</v>
      </c>
      <c r="R1645" s="124">
        <v>-0.62596660396910531</v>
      </c>
      <c r="S1645" s="124">
        <v>-0.27594990122429786</v>
      </c>
      <c r="T1645" s="124">
        <v>-0.1663721490217166</v>
      </c>
      <c r="U1645" s="124">
        <v>-0.52391570383869956</v>
      </c>
      <c r="V1645" s="124">
        <v>0.5760913782051249</v>
      </c>
      <c r="W1645" s="46">
        <v>-1.825537513722105</v>
      </c>
    </row>
    <row r="1646" spans="1:23" ht="19">
      <c r="A1646" s="91">
        <v>644</v>
      </c>
      <c r="B1646" s="124">
        <v>0.38157751167248177</v>
      </c>
      <c r="C1646" s="124">
        <v>0.8016412406684259</v>
      </c>
      <c r="D1646" s="124">
        <v>0.82212650235829599</v>
      </c>
      <c r="E1646" s="124">
        <v>0.48275146725464424</v>
      </c>
      <c r="F1646" s="124">
        <v>0.93552206935436444</v>
      </c>
      <c r="G1646" s="124">
        <v>0.50731538412332933</v>
      </c>
      <c r="H1646" s="124">
        <v>4.2927561238567336E-2</v>
      </c>
      <c r="I1646" s="124">
        <v>0.43760483824964491</v>
      </c>
      <c r="J1646" s="124">
        <v>0.97396777694079617</v>
      </c>
      <c r="K1646" s="54">
        <v>2.5714229625459772E-3</v>
      </c>
      <c r="M1646" s="47">
        <v>644</v>
      </c>
      <c r="N1646" s="124" cm="1">
        <f t="array" ref="N1646:W1646">(TRANSPOSE(MMULT(幕後結果!$AB$37:$AK$46, TRANSPOSE(N645:W645))))</f>
        <v>-1.4924739654322232</v>
      </c>
      <c r="O1646" s="124">
        <v>-0.49627216447796169</v>
      </c>
      <c r="P1646" s="124">
        <v>-0.37445650526663155</v>
      </c>
      <c r="Q1646" s="124">
        <v>-1.8269194822728889</v>
      </c>
      <c r="R1646" s="124">
        <v>0.67681380308520533</v>
      </c>
      <c r="S1646" s="124">
        <v>-1.3401671145098946</v>
      </c>
      <c r="T1646" s="124">
        <v>-1.379158761467981</v>
      </c>
      <c r="U1646" s="124">
        <v>0.44898375868479079</v>
      </c>
      <c r="V1646" s="124">
        <v>0.83849350254156585</v>
      </c>
      <c r="W1646" s="46">
        <v>-0.64878765434939101</v>
      </c>
    </row>
    <row r="1647" spans="1:23" ht="19">
      <c r="A1647" s="91">
        <v>645</v>
      </c>
      <c r="B1647" s="124">
        <v>0.60306663958821827</v>
      </c>
      <c r="C1647" s="124">
        <v>0.3059473464585496</v>
      </c>
      <c r="D1647" s="124">
        <v>0.84097996037823441</v>
      </c>
      <c r="E1647" s="124">
        <v>0.48961615510784684</v>
      </c>
      <c r="F1647" s="124">
        <v>0.81625139390710055</v>
      </c>
      <c r="G1647" s="124">
        <v>0.41924582313891579</v>
      </c>
      <c r="H1647" s="124">
        <v>0.37512715771583949</v>
      </c>
      <c r="I1647" s="124">
        <v>0.30301389775183019</v>
      </c>
      <c r="J1647" s="124">
        <v>0.22923415588252993</v>
      </c>
      <c r="K1647" s="54">
        <v>0.32150847132095528</v>
      </c>
      <c r="M1647" s="47">
        <v>645</v>
      </c>
      <c r="N1647" s="124" cm="1">
        <f t="array" ref="N1647:W1647">(TRANSPOSE(MMULT(幕後結果!$AB$37:$AK$46, TRANSPOSE(N646:W646))))</f>
        <v>-1.6167832983056536</v>
      </c>
      <c r="O1647" s="124">
        <v>-1.1605100642758068</v>
      </c>
      <c r="P1647" s="124">
        <v>-0.18491638171003222</v>
      </c>
      <c r="Q1647" s="124">
        <v>-0.68539505172146442</v>
      </c>
      <c r="R1647" s="124">
        <v>0.50537726009511819</v>
      </c>
      <c r="S1647" s="124">
        <v>-0.67445252434034952</v>
      </c>
      <c r="T1647" s="124">
        <v>-1.1981248121325581</v>
      </c>
      <c r="U1647" s="124">
        <v>0.31224390382459855</v>
      </c>
      <c r="V1647" s="124">
        <v>-0.32808013140000114</v>
      </c>
      <c r="W1647" s="46">
        <v>-0.21949277427041713</v>
      </c>
    </row>
    <row r="1648" spans="1:23" ht="19">
      <c r="A1648" s="91">
        <v>646</v>
      </c>
      <c r="B1648" s="124">
        <v>0.36588167266596661</v>
      </c>
      <c r="C1648" s="124">
        <v>0.73239533948537638</v>
      </c>
      <c r="D1648" s="124">
        <v>0.86007514052472356</v>
      </c>
      <c r="E1648" s="124">
        <v>0.38504748833447988</v>
      </c>
      <c r="F1648" s="124">
        <v>0.91881782207906348</v>
      </c>
      <c r="G1648" s="124">
        <v>0.24189441064016148</v>
      </c>
      <c r="H1648" s="124">
        <v>0.64254231123588523</v>
      </c>
      <c r="I1648" s="124">
        <v>0.35297622878940338</v>
      </c>
      <c r="J1648" s="124">
        <v>0.77294198736517794</v>
      </c>
      <c r="K1648" s="54">
        <v>0.30174767801454494</v>
      </c>
      <c r="M1648" s="47">
        <v>646</v>
      </c>
      <c r="N1648" s="124" cm="1">
        <f t="array" ref="N1648:W1648">(TRANSPOSE(MMULT(幕後結果!$AB$37:$AK$46, TRANSPOSE(N647:W647))))</f>
        <v>-1.0449637521985309</v>
      </c>
      <c r="O1648" s="124">
        <v>-1.4336993215719063</v>
      </c>
      <c r="P1648" s="124">
        <v>0.16040472367119385</v>
      </c>
      <c r="Q1648" s="124">
        <v>-1.9389166832804601</v>
      </c>
      <c r="R1648" s="124">
        <v>-0.2651096700483998</v>
      </c>
      <c r="S1648" s="124">
        <v>-1.1154500649684407</v>
      </c>
      <c r="T1648" s="124">
        <v>0.45085065276601594</v>
      </c>
      <c r="U1648" s="124">
        <v>-0.85688490117388572</v>
      </c>
      <c r="V1648" s="124">
        <v>3.7601826432916763E-2</v>
      </c>
      <c r="W1648" s="46">
        <v>-1.3810287183690928E-4</v>
      </c>
    </row>
    <row r="1649" spans="1:23" ht="19">
      <c r="A1649" s="91">
        <v>647</v>
      </c>
      <c r="B1649" s="124">
        <v>0.11394957834325337</v>
      </c>
      <c r="C1649" s="124">
        <v>0.70491905214973638</v>
      </c>
      <c r="D1649" s="124">
        <v>4.2944617690259257E-2</v>
      </c>
      <c r="E1649" s="124">
        <v>0.28741058364591177</v>
      </c>
      <c r="F1649" s="124">
        <v>0.30314334348290228</v>
      </c>
      <c r="G1649" s="124">
        <v>0.70695206847461889</v>
      </c>
      <c r="H1649" s="124">
        <v>6.0163650421098946E-3</v>
      </c>
      <c r="I1649" s="124">
        <v>0.63914215186040835</v>
      </c>
      <c r="J1649" s="124">
        <v>0.97961272812066191</v>
      </c>
      <c r="K1649" s="54">
        <v>0.21389680587650073</v>
      </c>
      <c r="M1649" s="47">
        <v>647</v>
      </c>
      <c r="N1649" s="124" cm="1">
        <f t="array" ref="N1649:W1649">(TRANSPOSE(MMULT(幕後結果!$AB$37:$AK$46, TRANSPOSE(N648:W648))))</f>
        <v>0.73491673371173138</v>
      </c>
      <c r="O1649" s="124">
        <v>0.49974871738579013</v>
      </c>
      <c r="P1649" s="124">
        <v>-0.81165167692625972</v>
      </c>
      <c r="Q1649" s="124">
        <v>-1.1588557655433116</v>
      </c>
      <c r="R1649" s="124">
        <v>0.39571251731715201</v>
      </c>
      <c r="S1649" s="124">
        <v>-1.3051664598629704</v>
      </c>
      <c r="T1649" s="124">
        <v>0.45744675386854428</v>
      </c>
      <c r="U1649" s="124">
        <v>1.2359699201527947</v>
      </c>
      <c r="V1649" s="124">
        <v>0.19602575497806199</v>
      </c>
      <c r="W1649" s="46">
        <v>0.94413044700533755</v>
      </c>
    </row>
    <row r="1650" spans="1:23" ht="19">
      <c r="A1650" s="91">
        <v>648</v>
      </c>
      <c r="B1650" s="124">
        <v>0.75999868732044806</v>
      </c>
      <c r="C1650" s="124">
        <v>0.13751879923752997</v>
      </c>
      <c r="D1650" s="124">
        <v>0.37392857665322077</v>
      </c>
      <c r="E1650" s="124">
        <v>0.66168965432051308</v>
      </c>
      <c r="F1650" s="124">
        <v>0.95101249725560622</v>
      </c>
      <c r="G1650" s="124">
        <v>0.56979449215733791</v>
      </c>
      <c r="H1650" s="124">
        <v>0.82929811129674369</v>
      </c>
      <c r="I1650" s="124">
        <v>0.33053158767026924</v>
      </c>
      <c r="J1650" s="124">
        <v>0.86590330198187004</v>
      </c>
      <c r="K1650" s="54">
        <v>0.86477186600886458</v>
      </c>
      <c r="M1650" s="47">
        <v>648</v>
      </c>
      <c r="N1650" s="124" cm="1">
        <f t="array" ref="N1650:W1650">(TRANSPOSE(MMULT(幕後結果!$AB$37:$AK$46, TRANSPOSE(N649:W649))))</f>
        <v>-0.60950061184324711</v>
      </c>
      <c r="O1650" s="124">
        <v>0.30203302884246153</v>
      </c>
      <c r="P1650" s="124">
        <v>-1.0464617448175801</v>
      </c>
      <c r="Q1650" s="124">
        <v>0.32700180976948989</v>
      </c>
      <c r="R1650" s="124">
        <v>-0.96123469976349007</v>
      </c>
      <c r="S1650" s="124">
        <v>0.84655701368586633</v>
      </c>
      <c r="T1650" s="124">
        <v>-1.4498746986929247</v>
      </c>
      <c r="U1650" s="124">
        <v>-6.9189530714442393E-2</v>
      </c>
      <c r="V1650" s="124">
        <v>-1.6893903229544602</v>
      </c>
      <c r="W1650" s="46">
        <v>-0.66291868354626349</v>
      </c>
    </row>
    <row r="1651" spans="1:23" ht="19">
      <c r="A1651" s="91">
        <v>649</v>
      </c>
      <c r="B1651" s="124">
        <v>0.56295363285927436</v>
      </c>
      <c r="C1651" s="124">
        <v>0.34010181495555369</v>
      </c>
      <c r="D1651" s="124">
        <v>0.39594597677038634</v>
      </c>
      <c r="E1651" s="124">
        <v>0.63977554675172521</v>
      </c>
      <c r="F1651" s="124">
        <v>0.4672782816432306</v>
      </c>
      <c r="G1651" s="124">
        <v>0.83480304367287683</v>
      </c>
      <c r="H1651" s="124">
        <v>0.40384218260111138</v>
      </c>
      <c r="I1651" s="124">
        <v>0.17514645079872393</v>
      </c>
      <c r="J1651" s="124">
        <v>0.70972384864153759</v>
      </c>
      <c r="K1651" s="54">
        <v>0.87952915271568144</v>
      </c>
      <c r="M1651" s="47">
        <v>649</v>
      </c>
      <c r="N1651" s="124" cm="1">
        <f t="array" ref="N1651:W1651">(TRANSPOSE(MMULT(幕後結果!$AB$37:$AK$46, TRANSPOSE(N650:W650))))</f>
        <v>-0.54467020402564559</v>
      </c>
      <c r="O1651" s="124">
        <v>1.2233542183797459</v>
      </c>
      <c r="P1651" s="124">
        <v>1.1385943501801568</v>
      </c>
      <c r="Q1651" s="124">
        <v>1.6632431006215911</v>
      </c>
      <c r="R1651" s="124">
        <v>1.6196939862127822</v>
      </c>
      <c r="S1651" s="124">
        <v>1.5188504121991169</v>
      </c>
      <c r="T1651" s="124">
        <v>1.1528027468244302</v>
      </c>
      <c r="U1651" s="124">
        <v>-0.32490296019013321</v>
      </c>
      <c r="V1651" s="124">
        <v>5.3347000850820891E-2</v>
      </c>
      <c r="W1651" s="46">
        <v>0.15778232971989714</v>
      </c>
    </row>
    <row r="1652" spans="1:23" ht="19">
      <c r="A1652" s="91">
        <v>650</v>
      </c>
      <c r="B1652" s="124">
        <v>4.6449952532975569E-2</v>
      </c>
      <c r="C1652" s="124">
        <v>0.72289576757952756</v>
      </c>
      <c r="D1652" s="124">
        <v>0.87880803423301068</v>
      </c>
      <c r="E1652" s="124">
        <v>0.89404638443744622</v>
      </c>
      <c r="F1652" s="124">
        <v>0.17522782328495867</v>
      </c>
      <c r="G1652" s="124">
        <v>0.7858520976356691</v>
      </c>
      <c r="H1652" s="124">
        <v>0.55704678575588429</v>
      </c>
      <c r="I1652" s="124">
        <v>0.5205183850771109</v>
      </c>
      <c r="J1652" s="124">
        <v>0.1832062391379119</v>
      </c>
      <c r="K1652" s="54">
        <v>0.30474970198570328</v>
      </c>
      <c r="M1652" s="47">
        <v>650</v>
      </c>
      <c r="N1652" s="124" cm="1">
        <f t="array" ref="N1652:W1652">(TRANSPOSE(MMULT(幕後結果!$AB$37:$AK$46, TRANSPOSE(N651:W651))))</f>
        <v>1.0652221730916238</v>
      </c>
      <c r="O1652" s="124">
        <v>1.1872535286498715</v>
      </c>
      <c r="P1652" s="124">
        <v>-0.342229711660749</v>
      </c>
      <c r="Q1652" s="124">
        <v>-0.48664148492162584</v>
      </c>
      <c r="R1652" s="124">
        <v>1.0090926426802509</v>
      </c>
      <c r="S1652" s="124">
        <v>1.1044442386154469</v>
      </c>
      <c r="T1652" s="124">
        <v>0.14331012912144875</v>
      </c>
      <c r="U1652" s="124">
        <v>0.15457784167511274</v>
      </c>
      <c r="V1652" s="124">
        <v>1.8464361473403048</v>
      </c>
      <c r="W1652" s="46">
        <v>0.80030427336719079</v>
      </c>
    </row>
    <row r="1653" spans="1:23" ht="19">
      <c r="A1653" s="91">
        <v>651</v>
      </c>
      <c r="B1653" s="124">
        <v>4.8802475155207414E-2</v>
      </c>
      <c r="C1653" s="124">
        <v>0.80509088419309172</v>
      </c>
      <c r="D1653" s="124">
        <v>0.53197990703641884</v>
      </c>
      <c r="E1653" s="124">
        <v>0.9772362365991536</v>
      </c>
      <c r="F1653" s="124">
        <v>0.26785952862951135</v>
      </c>
      <c r="G1653" s="124">
        <v>3.9291295936712434E-2</v>
      </c>
      <c r="H1653" s="124">
        <v>0.95351911504263609</v>
      </c>
      <c r="I1653" s="124">
        <v>0.12082963902054122</v>
      </c>
      <c r="J1653" s="124">
        <v>0.93872741686873407</v>
      </c>
      <c r="K1653" s="54">
        <v>0.11842959492022365</v>
      </c>
      <c r="M1653" s="47">
        <v>651</v>
      </c>
      <c r="N1653" s="124" cm="1">
        <f t="array" ref="N1653:W1653">(TRANSPOSE(MMULT(幕後結果!$AB$37:$AK$46, TRANSPOSE(N652:W652))))</f>
        <v>-0.14777894774217534</v>
      </c>
      <c r="O1653" s="124">
        <v>-1.5121450752559611</v>
      </c>
      <c r="P1653" s="124">
        <v>0.70890627949314733</v>
      </c>
      <c r="Q1653" s="124">
        <v>-7.7575266130133547E-2</v>
      </c>
      <c r="R1653" s="124">
        <v>-0.44269591477891618</v>
      </c>
      <c r="S1653" s="124">
        <v>-1.4063627560945944</v>
      </c>
      <c r="T1653" s="124">
        <v>1.7621875800015053E-2</v>
      </c>
      <c r="U1653" s="124">
        <v>-9.7906272758249396E-2</v>
      </c>
      <c r="V1653" s="124">
        <v>0.37111108613607846</v>
      </c>
      <c r="W1653" s="46">
        <v>0.64520535645097488</v>
      </c>
    </row>
    <row r="1654" spans="1:23" ht="19">
      <c r="A1654" s="91">
        <v>652</v>
      </c>
      <c r="B1654" s="124">
        <v>0.67778403439640034</v>
      </c>
      <c r="C1654" s="124">
        <v>0.74642821664700887</v>
      </c>
      <c r="D1654" s="124">
        <v>0.64984900842398563</v>
      </c>
      <c r="E1654" s="124">
        <v>0.19596966665707671</v>
      </c>
      <c r="F1654" s="124">
        <v>0.39391480874413065</v>
      </c>
      <c r="G1654" s="124">
        <v>0.88810731060271397</v>
      </c>
      <c r="H1654" s="124">
        <v>2.665560733920036E-2</v>
      </c>
      <c r="I1654" s="124">
        <v>2.1314846941492549E-2</v>
      </c>
      <c r="J1654" s="124">
        <v>0.56635657651132143</v>
      </c>
      <c r="K1654" s="54">
        <v>0.14119243568870332</v>
      </c>
      <c r="M1654" s="47">
        <v>652</v>
      </c>
      <c r="N1654" s="124" cm="1">
        <f t="array" ref="N1654:W1654">(TRANSPOSE(MMULT(幕後結果!$AB$37:$AK$46, TRANSPOSE(N653:W653))))</f>
        <v>0.8614008536590082</v>
      </c>
      <c r="O1654" s="124">
        <v>-0.67673577607940127</v>
      </c>
      <c r="P1654" s="124">
        <v>0.95251850727303067</v>
      </c>
      <c r="Q1654" s="124">
        <v>0.28879202653714309</v>
      </c>
      <c r="R1654" s="124">
        <v>0.17518644856695476</v>
      </c>
      <c r="S1654" s="124">
        <v>1.8873173712642799</v>
      </c>
      <c r="T1654" s="124">
        <v>1.1209398575020038</v>
      </c>
      <c r="U1654" s="124">
        <v>2.4607702112875049</v>
      </c>
      <c r="V1654" s="124">
        <v>-1.5439240756303292</v>
      </c>
      <c r="W1654" s="46">
        <v>0.11261000940083432</v>
      </c>
    </row>
    <row r="1655" spans="1:23" ht="19">
      <c r="A1655" s="91">
        <v>653</v>
      </c>
      <c r="B1655" s="124">
        <v>2.0278327862810919E-2</v>
      </c>
      <c r="C1655" s="124">
        <v>0.7995199140104059</v>
      </c>
      <c r="D1655" s="124">
        <v>0.31333891165274097</v>
      </c>
      <c r="E1655" s="124">
        <v>0.55508827492079305</v>
      </c>
      <c r="F1655" s="124">
        <v>0.80034731126953895</v>
      </c>
      <c r="G1655" s="124">
        <v>9.0167075336774927E-2</v>
      </c>
      <c r="H1655" s="124">
        <v>0.62839819390675622</v>
      </c>
      <c r="I1655" s="124">
        <v>0.88258314057891618</v>
      </c>
      <c r="J1655" s="124">
        <v>0.72904497492195475</v>
      </c>
      <c r="K1655" s="54">
        <v>0.53997396456193258</v>
      </c>
      <c r="M1655" s="47">
        <v>653</v>
      </c>
      <c r="N1655" s="124" cm="1">
        <f t="array" ref="N1655:W1655">(TRANSPOSE(MMULT(幕後結果!$AB$37:$AK$46, TRANSPOSE(N654:W654))))</f>
        <v>-0.46273113219665568</v>
      </c>
      <c r="O1655" s="124">
        <v>0.29453882255649821</v>
      </c>
      <c r="P1655" s="124">
        <v>0.89586614785873453</v>
      </c>
      <c r="Q1655" s="124">
        <v>1.13462751245561</v>
      </c>
      <c r="R1655" s="124">
        <v>-0.67007066307000573</v>
      </c>
      <c r="S1655" s="124">
        <v>1.2444418865527482</v>
      </c>
      <c r="T1655" s="124">
        <v>1.6318089397234337E-2</v>
      </c>
      <c r="U1655" s="124">
        <v>-0.88480800453260822</v>
      </c>
      <c r="V1655" s="124">
        <v>-0.94388428318070494</v>
      </c>
      <c r="W1655" s="46">
        <v>-1.7858783618923368</v>
      </c>
    </row>
    <row r="1656" spans="1:23" ht="19">
      <c r="A1656" s="91">
        <v>654</v>
      </c>
      <c r="B1656" s="124">
        <v>7.1528083919109031E-2</v>
      </c>
      <c r="C1656" s="124">
        <v>0.39880817530435353</v>
      </c>
      <c r="D1656" s="124">
        <v>0.29041066119546177</v>
      </c>
      <c r="E1656" s="124">
        <v>0.20464445302292544</v>
      </c>
      <c r="F1656" s="124">
        <v>0.76343484191228428</v>
      </c>
      <c r="G1656" s="124">
        <v>0.82326096552199912</v>
      </c>
      <c r="H1656" s="124">
        <v>0.2620996666080595</v>
      </c>
      <c r="I1656" s="124">
        <v>0.90698485163528053</v>
      </c>
      <c r="J1656" s="124">
        <v>0.84196370178309032</v>
      </c>
      <c r="K1656" s="54">
        <v>0.23933490502301513</v>
      </c>
      <c r="M1656" s="47">
        <v>654</v>
      </c>
      <c r="N1656" s="124" cm="1">
        <f t="array" ref="N1656:W1656">(TRANSPOSE(MMULT(幕後結果!$AB$37:$AK$46, TRANSPOSE(N655:W655))))</f>
        <v>-0.62922393018893708</v>
      </c>
      <c r="O1656" s="124">
        <v>1.4080390920485726</v>
      </c>
      <c r="P1656" s="124">
        <v>-0.18583092599738962</v>
      </c>
      <c r="Q1656" s="124">
        <v>-0.42076622281267895</v>
      </c>
      <c r="R1656" s="124">
        <v>1.021663943343212</v>
      </c>
      <c r="S1656" s="124">
        <v>-0.93743464012419997</v>
      </c>
      <c r="T1656" s="124">
        <v>-0.63103724396881344</v>
      </c>
      <c r="U1656" s="124">
        <v>-0.91137867430338837</v>
      </c>
      <c r="V1656" s="124">
        <v>1.032163338782548</v>
      </c>
      <c r="W1656" s="46">
        <v>-6.4947057129192742E-2</v>
      </c>
    </row>
    <row r="1657" spans="1:23" ht="19">
      <c r="A1657" s="91">
        <v>655</v>
      </c>
      <c r="B1657" s="124">
        <v>0.36621390140213661</v>
      </c>
      <c r="C1657" s="124">
        <v>0.15171070182608482</v>
      </c>
      <c r="D1657" s="124">
        <v>0.35405607824726948</v>
      </c>
      <c r="E1657" s="124">
        <v>0.72773800138415301</v>
      </c>
      <c r="F1657" s="124">
        <v>0.94401284147887043</v>
      </c>
      <c r="G1657" s="124">
        <v>0.74967797948356396</v>
      </c>
      <c r="H1657" s="124">
        <v>0.47842750115536181</v>
      </c>
      <c r="I1657" s="124">
        <v>0.9958706019454584</v>
      </c>
      <c r="J1657" s="124">
        <v>0.77181754013708126</v>
      </c>
      <c r="K1657" s="54">
        <v>0.2974406668137386</v>
      </c>
      <c r="M1657" s="47">
        <v>655</v>
      </c>
      <c r="N1657" s="124" cm="1">
        <f t="array" ref="N1657:W1657">(TRANSPOSE(MMULT(幕後結果!$AB$37:$AK$46, TRANSPOSE(N656:W656))))</f>
        <v>-0.60352765407636721</v>
      </c>
      <c r="O1657" s="124">
        <v>-0.56957187041741764</v>
      </c>
      <c r="P1657" s="124">
        <v>5.6750739693222918E-2</v>
      </c>
      <c r="Q1657" s="124">
        <v>0.85822644831049799</v>
      </c>
      <c r="R1657" s="124">
        <v>0.23068939632882129</v>
      </c>
      <c r="S1657" s="124">
        <v>-1.2031121307665684</v>
      </c>
      <c r="T1657" s="124">
        <v>1.0574873645103509</v>
      </c>
      <c r="U1657" s="124">
        <v>0.37024951040974075</v>
      </c>
      <c r="V1657" s="124">
        <v>9.1847539958595542E-2</v>
      </c>
      <c r="W1657" s="46">
        <v>-0.3369547640227159</v>
      </c>
    </row>
    <row r="1658" spans="1:23" ht="19">
      <c r="A1658" s="91">
        <v>656</v>
      </c>
      <c r="B1658" s="124">
        <v>0.5949639115973806</v>
      </c>
      <c r="C1658" s="124">
        <v>0.94950562584818154</v>
      </c>
      <c r="D1658" s="124">
        <v>0.1697745704125313</v>
      </c>
      <c r="E1658" s="124">
        <v>0.99009374161790964</v>
      </c>
      <c r="F1658" s="124">
        <v>0.83514386406296381</v>
      </c>
      <c r="G1658" s="124">
        <v>0.22826604332701628</v>
      </c>
      <c r="H1658" s="124">
        <v>0.40305947349939619</v>
      </c>
      <c r="I1658" s="124">
        <v>0.56728404271134036</v>
      </c>
      <c r="J1658" s="124">
        <v>0.75266013505406626</v>
      </c>
      <c r="K1658" s="54">
        <v>0.76821981017080043</v>
      </c>
      <c r="M1658" s="47">
        <v>656</v>
      </c>
      <c r="N1658" s="124" cm="1">
        <f t="array" ref="N1658:W1658">(TRANSPOSE(MMULT(幕後結果!$AB$37:$AK$46, TRANSPOSE(N657:W657))))</f>
        <v>0.6816617518760657</v>
      </c>
      <c r="O1658" s="124">
        <v>-0.54783617769182147</v>
      </c>
      <c r="P1658" s="124">
        <v>1.8696360766594435</v>
      </c>
      <c r="Q1658" s="124">
        <v>0.16670446496471114</v>
      </c>
      <c r="R1658" s="124">
        <v>0.10071542899799445</v>
      </c>
      <c r="S1658" s="124">
        <v>-0.28588116478121572</v>
      </c>
      <c r="T1658" s="124">
        <v>3.4174254000569393E-2</v>
      </c>
      <c r="U1658" s="124">
        <v>0.39101012405377433</v>
      </c>
      <c r="V1658" s="124">
        <v>0.19789356279995746</v>
      </c>
      <c r="W1658" s="46">
        <v>0.55298077922671018</v>
      </c>
    </row>
    <row r="1659" spans="1:23" ht="19">
      <c r="A1659" s="91">
        <v>657</v>
      </c>
      <c r="B1659" s="124">
        <v>0.19746255604008001</v>
      </c>
      <c r="C1659" s="124">
        <v>0.69435166710510265</v>
      </c>
      <c r="D1659" s="124">
        <v>0.82377296556926605</v>
      </c>
      <c r="E1659" s="124">
        <v>0.99431807090841851</v>
      </c>
      <c r="F1659" s="124">
        <v>0.41737094887391235</v>
      </c>
      <c r="G1659" s="124">
        <v>0.60800365503518439</v>
      </c>
      <c r="H1659" s="124">
        <v>0.3352253065571893</v>
      </c>
      <c r="I1659" s="124">
        <v>0.93547814822097508</v>
      </c>
      <c r="J1659" s="124">
        <v>0.62361161508054797</v>
      </c>
      <c r="K1659" s="54">
        <v>0.42027904433211316</v>
      </c>
      <c r="M1659" s="47">
        <v>657</v>
      </c>
      <c r="N1659" s="124" cm="1">
        <f t="array" ref="N1659:W1659">(TRANSPOSE(MMULT(幕後結果!$AB$37:$AK$46, TRANSPOSE(N658:W658))))</f>
        <v>0.12592768948288283</v>
      </c>
      <c r="O1659" s="124">
        <v>-0.25475557752291123</v>
      </c>
      <c r="P1659" s="124">
        <v>-1.0783493564640221</v>
      </c>
      <c r="Q1659" s="124">
        <v>-2.2530385782943232</v>
      </c>
      <c r="R1659" s="124">
        <v>-0.69257757634195949</v>
      </c>
      <c r="S1659" s="124">
        <v>-1.3744996388992485</v>
      </c>
      <c r="T1659" s="124">
        <v>0.66039453364922118</v>
      </c>
      <c r="U1659" s="124">
        <v>-1.2266868640868553</v>
      </c>
      <c r="V1659" s="124">
        <v>0.19715325298538633</v>
      </c>
      <c r="W1659" s="46">
        <v>0.58717754463255756</v>
      </c>
    </row>
    <row r="1660" spans="1:23" ht="19">
      <c r="A1660" s="91">
        <v>658</v>
      </c>
      <c r="B1660" s="124">
        <v>0.95706580737463853</v>
      </c>
      <c r="C1660" s="124">
        <v>0.98090637634252964</v>
      </c>
      <c r="D1660" s="124">
        <v>0.66296793961791667</v>
      </c>
      <c r="E1660" s="124">
        <v>0.8421752982416848</v>
      </c>
      <c r="F1660" s="124">
        <v>0.82582469664698066</v>
      </c>
      <c r="G1660" s="124">
        <v>0.77738683467181424</v>
      </c>
      <c r="H1660" s="124">
        <v>0.58694412541396712</v>
      </c>
      <c r="I1660" s="124">
        <v>0.40909162419817102</v>
      </c>
      <c r="J1660" s="124">
        <v>0.82763602964198113</v>
      </c>
      <c r="K1660" s="54">
        <v>0.1809621627354514</v>
      </c>
      <c r="M1660" s="47">
        <v>658</v>
      </c>
      <c r="N1660" s="124" cm="1">
        <f t="array" ref="N1660:W1660">(TRANSPOSE(MMULT(幕後結果!$AB$37:$AK$46, TRANSPOSE(N659:W659))))</f>
        <v>-3.5375385195423563</v>
      </c>
      <c r="O1660" s="124">
        <v>0.76589461207892229</v>
      </c>
      <c r="P1660" s="124">
        <v>-0.88177759319619164</v>
      </c>
      <c r="Q1660" s="124">
        <v>1.8832806970292653</v>
      </c>
      <c r="R1660" s="124">
        <v>0.21248687901012542</v>
      </c>
      <c r="S1660" s="124">
        <v>0.37874212389179784</v>
      </c>
      <c r="T1660" s="124">
        <v>-1.7254082191566167</v>
      </c>
      <c r="U1660" s="124">
        <v>-1.4667177920380559</v>
      </c>
      <c r="V1660" s="124">
        <v>-0.64442690944615222</v>
      </c>
      <c r="W1660" s="46">
        <v>-0.65723807523702016</v>
      </c>
    </row>
    <row r="1661" spans="1:23" ht="19">
      <c r="A1661" s="91">
        <v>659</v>
      </c>
      <c r="B1661" s="124">
        <v>0.81593917189814635</v>
      </c>
      <c r="C1661" s="124">
        <v>0.56221584705780625</v>
      </c>
      <c r="D1661" s="124">
        <v>0.70647283239069725</v>
      </c>
      <c r="E1661" s="124">
        <v>0.83328576020769107</v>
      </c>
      <c r="F1661" s="124">
        <v>0.19579690330677568</v>
      </c>
      <c r="G1661" s="124">
        <v>0.46133254062702256</v>
      </c>
      <c r="H1661" s="124">
        <v>0.60127609779321545</v>
      </c>
      <c r="I1661" s="124">
        <v>0.17331815100107395</v>
      </c>
      <c r="J1661" s="124">
        <v>2.4796285465614742E-2</v>
      </c>
      <c r="K1661" s="54">
        <v>0.42180780183387334</v>
      </c>
      <c r="M1661" s="47">
        <v>659</v>
      </c>
      <c r="N1661" s="124" cm="1">
        <f t="array" ref="N1661:W1661">(TRANSPOSE(MMULT(幕後結果!$AB$37:$AK$46, TRANSPOSE(N660:W660))))</f>
        <v>-1.3386352338939448E-2</v>
      </c>
      <c r="O1661" s="124">
        <v>-0.95171844806983308</v>
      </c>
      <c r="P1661" s="124">
        <v>0.33428754223094026</v>
      </c>
      <c r="Q1661" s="124">
        <v>0.26462335005167215</v>
      </c>
      <c r="R1661" s="124">
        <v>7.8778477707531852E-2</v>
      </c>
      <c r="S1661" s="124">
        <v>0.68937731621476217</v>
      </c>
      <c r="T1661" s="124">
        <v>-1.0897266154919274</v>
      </c>
      <c r="U1661" s="124">
        <v>-1.3660331298312172</v>
      </c>
      <c r="V1661" s="124">
        <v>0.90858120000525944</v>
      </c>
      <c r="W1661" s="46">
        <v>-0.63567522511373431</v>
      </c>
    </row>
    <row r="1662" spans="1:23" ht="19">
      <c r="A1662" s="91">
        <v>660</v>
      </c>
      <c r="B1662" s="124">
        <v>0.62312467692209594</v>
      </c>
      <c r="C1662" s="124">
        <v>0.55462978733794022</v>
      </c>
      <c r="D1662" s="124">
        <v>0.33229599611218652</v>
      </c>
      <c r="E1662" s="124">
        <v>0.86830188818624077</v>
      </c>
      <c r="F1662" s="124">
        <v>0.30785817090958911</v>
      </c>
      <c r="G1662" s="124">
        <v>1.0269024801968785E-2</v>
      </c>
      <c r="H1662" s="124">
        <v>0.40038010278959435</v>
      </c>
      <c r="I1662" s="124">
        <v>0.59771236572887299</v>
      </c>
      <c r="J1662" s="124">
        <v>0.62755524957454223</v>
      </c>
      <c r="K1662" s="54">
        <v>9.4867186824388883E-2</v>
      </c>
      <c r="M1662" s="47">
        <v>660</v>
      </c>
      <c r="N1662" s="124" cm="1">
        <f t="array" ref="N1662:W1662">(TRANSPOSE(MMULT(幕後結果!$AB$37:$AK$46, TRANSPOSE(N661:W661))))</f>
        <v>-0.3687258532700643</v>
      </c>
      <c r="O1662" s="124">
        <v>1.5425755638340279</v>
      </c>
      <c r="P1662" s="124">
        <v>0.88434004306721792</v>
      </c>
      <c r="Q1662" s="124">
        <v>0.54731453963360932</v>
      </c>
      <c r="R1662" s="124">
        <v>-0.31843888470627207</v>
      </c>
      <c r="S1662" s="124">
        <v>1.5832280341455343</v>
      </c>
      <c r="T1662" s="124">
        <v>-0.93136704870084686</v>
      </c>
      <c r="U1662" s="124">
        <v>-0.35865183316970178</v>
      </c>
      <c r="V1662" s="124">
        <v>0.67956908180194797</v>
      </c>
      <c r="W1662" s="46">
        <v>0.21940875510013821</v>
      </c>
    </row>
    <row r="1663" spans="1:23" ht="19">
      <c r="A1663" s="91">
        <v>661</v>
      </c>
      <c r="B1663" s="124">
        <v>2.8435626328082719E-4</v>
      </c>
      <c r="C1663" s="124">
        <v>0.84594498989590949</v>
      </c>
      <c r="D1663" s="124">
        <v>0.56506076030292407</v>
      </c>
      <c r="E1663" s="124">
        <v>8.3570989429269105E-3</v>
      </c>
      <c r="F1663" s="124">
        <v>0.15909917893718517</v>
      </c>
      <c r="G1663" s="124">
        <v>0.20491557903770485</v>
      </c>
      <c r="H1663" s="124">
        <v>0.27544688524826766</v>
      </c>
      <c r="I1663" s="124">
        <v>0.53998093693702165</v>
      </c>
      <c r="J1663" s="124">
        <v>0.91494779105516399</v>
      </c>
      <c r="K1663" s="54">
        <v>0.23355420182896536</v>
      </c>
      <c r="M1663" s="47">
        <v>661</v>
      </c>
      <c r="N1663" s="124" cm="1">
        <f t="array" ref="N1663:W1663">(TRANSPOSE(MMULT(幕後結果!$AB$37:$AK$46, TRANSPOSE(N662:W662))))</f>
        <v>-0.91454692198134868</v>
      </c>
      <c r="O1663" s="124">
        <v>-0.99732741549539727</v>
      </c>
      <c r="P1663" s="124">
        <v>-1.6951793078188835</v>
      </c>
      <c r="Q1663" s="124">
        <v>-2.013770348136652</v>
      </c>
      <c r="R1663" s="124">
        <v>1.2487696025809956</v>
      </c>
      <c r="S1663" s="124">
        <v>-1.8747484496654376</v>
      </c>
      <c r="T1663" s="124">
        <v>0.49707933681027799</v>
      </c>
      <c r="U1663" s="124">
        <v>-0.25414081363218666</v>
      </c>
      <c r="V1663" s="124">
        <v>-1.206132277350175</v>
      </c>
      <c r="W1663" s="46">
        <v>-0.68906765825735272</v>
      </c>
    </row>
    <row r="1664" spans="1:23" ht="19">
      <c r="A1664" s="91">
        <v>662</v>
      </c>
      <c r="B1664" s="124">
        <v>0.744887902224878</v>
      </c>
      <c r="C1664" s="124">
        <v>0.83850665487451881</v>
      </c>
      <c r="D1664" s="124">
        <v>0.79743579678827148</v>
      </c>
      <c r="E1664" s="124">
        <v>0.30223210619840635</v>
      </c>
      <c r="F1664" s="124">
        <v>0.58190134963123863</v>
      </c>
      <c r="G1664" s="124">
        <v>0.41558107999061034</v>
      </c>
      <c r="H1664" s="124">
        <v>0.22534904580038684</v>
      </c>
      <c r="I1664" s="124">
        <v>0.41969207918481977</v>
      </c>
      <c r="J1664" s="124">
        <v>0.38608243900181272</v>
      </c>
      <c r="K1664" s="54">
        <v>0.45671582715266079</v>
      </c>
      <c r="M1664" s="47">
        <v>662</v>
      </c>
      <c r="N1664" s="124" cm="1">
        <f t="array" ref="N1664:W1664">(TRANSPOSE(MMULT(幕後結果!$AB$37:$AK$46, TRANSPOSE(N663:W663))))</f>
        <v>1.9845707688785068</v>
      </c>
      <c r="O1664" s="124">
        <v>-0.86164020796402185</v>
      </c>
      <c r="P1664" s="124">
        <v>-1.6095206774054835</v>
      </c>
      <c r="Q1664" s="124">
        <v>0.7241218486046006</v>
      </c>
      <c r="R1664" s="124">
        <v>-1.2800917938184759</v>
      </c>
      <c r="S1664" s="124">
        <v>0.20764210974205405</v>
      </c>
      <c r="T1664" s="124">
        <v>0.61826926167028085</v>
      </c>
      <c r="U1664" s="124">
        <v>0.9782232056726281</v>
      </c>
      <c r="V1664" s="124">
        <v>-0.94056163436044404</v>
      </c>
      <c r="W1664" s="46">
        <v>0.10985494362194731</v>
      </c>
    </row>
    <row r="1665" spans="1:23" ht="19">
      <c r="A1665" s="91">
        <v>663</v>
      </c>
      <c r="B1665" s="124">
        <v>5.1949668107217128E-2</v>
      </c>
      <c r="C1665" s="124">
        <v>0.78479738849386727</v>
      </c>
      <c r="D1665" s="124">
        <v>0.47677066956211345</v>
      </c>
      <c r="E1665" s="124">
        <v>0.21658451430087267</v>
      </c>
      <c r="F1665" s="124">
        <v>0.52972652286971611</v>
      </c>
      <c r="G1665" s="124">
        <v>8.6867439122639833E-3</v>
      </c>
      <c r="H1665" s="124">
        <v>0.73619147286219055</v>
      </c>
      <c r="I1665" s="124">
        <v>0.31717287434899788</v>
      </c>
      <c r="J1665" s="124">
        <v>0.61852646121770216</v>
      </c>
      <c r="K1665" s="54">
        <v>0.80429226056875236</v>
      </c>
      <c r="M1665" s="47">
        <v>663</v>
      </c>
      <c r="N1665" s="124" cm="1">
        <f t="array" ref="N1665:W1665">(TRANSPOSE(MMULT(幕後結果!$AB$37:$AK$46, TRANSPOSE(N664:W664))))</f>
        <v>0.17628694309632256</v>
      </c>
      <c r="O1665" s="124">
        <v>-0.30004340383933392</v>
      </c>
      <c r="P1665" s="124">
        <v>-0.16311482885315409</v>
      </c>
      <c r="Q1665" s="124">
        <v>-2.0771421129006122</v>
      </c>
      <c r="R1665" s="124">
        <v>-1.4728899794137598</v>
      </c>
      <c r="S1665" s="124">
        <v>-0.81441846532038953</v>
      </c>
      <c r="T1665" s="124">
        <v>0.7339141498669739</v>
      </c>
      <c r="U1665" s="124">
        <v>-0.174826003038244</v>
      </c>
      <c r="V1665" s="124">
        <v>-0.40476560236015685</v>
      </c>
      <c r="W1665" s="46">
        <v>-0.13515134473585844</v>
      </c>
    </row>
    <row r="1666" spans="1:23" ht="19">
      <c r="A1666" s="91">
        <v>664</v>
      </c>
      <c r="B1666" s="124">
        <v>0.1701161164788596</v>
      </c>
      <c r="C1666" s="124">
        <v>0.63066728890694668</v>
      </c>
      <c r="D1666" s="124">
        <v>0.58547646419223986</v>
      </c>
      <c r="E1666" s="124">
        <v>0.30546876278524948</v>
      </c>
      <c r="F1666" s="124">
        <v>0.62635567560311745</v>
      </c>
      <c r="G1666" s="124">
        <v>0.17160116389037183</v>
      </c>
      <c r="H1666" s="124">
        <v>0.63641490852549398</v>
      </c>
      <c r="I1666" s="124">
        <v>4.4931595200570884E-2</v>
      </c>
      <c r="J1666" s="124">
        <v>0.4642376480905559</v>
      </c>
      <c r="K1666" s="54">
        <v>0.5664071558526298</v>
      </c>
      <c r="M1666" s="47">
        <v>664</v>
      </c>
      <c r="N1666" s="124" cm="1">
        <f t="array" ref="N1666:W1666">(TRANSPOSE(MMULT(幕後結果!$AB$37:$AK$46, TRANSPOSE(N665:W665))))</f>
        <v>-0.54000054386243401</v>
      </c>
      <c r="O1666" s="124">
        <v>0.72334732781952304</v>
      </c>
      <c r="P1666" s="124">
        <v>-0.77528277018878788</v>
      </c>
      <c r="Q1666" s="124">
        <v>-0.59621383412109741</v>
      </c>
      <c r="R1666" s="124">
        <v>0.53248470691299432</v>
      </c>
      <c r="S1666" s="124">
        <v>-1.2040930867070738</v>
      </c>
      <c r="T1666" s="124">
        <v>-0.38932764977467416</v>
      </c>
      <c r="U1666" s="124">
        <v>5.3478208608100347E-2</v>
      </c>
      <c r="V1666" s="124">
        <v>0.43839046703213941</v>
      </c>
      <c r="W1666" s="46">
        <v>0.97000007980051917</v>
      </c>
    </row>
    <row r="1667" spans="1:23" ht="19">
      <c r="A1667" s="91">
        <v>665</v>
      </c>
      <c r="B1667" s="124">
        <v>0.60286070055774754</v>
      </c>
      <c r="C1667" s="124">
        <v>0.18230434384813643</v>
      </c>
      <c r="D1667" s="124">
        <v>0.42951094962523872</v>
      </c>
      <c r="E1667" s="124">
        <v>0.15763758602694944</v>
      </c>
      <c r="F1667" s="124">
        <v>0.49101937072542867</v>
      </c>
      <c r="G1667" s="124">
        <v>8.6333438101148685E-2</v>
      </c>
      <c r="H1667" s="124">
        <v>0.87245624915697673</v>
      </c>
      <c r="I1667" s="124">
        <v>0.17089466551194654</v>
      </c>
      <c r="J1667" s="124">
        <v>1.7687576404888272E-2</v>
      </c>
      <c r="K1667" s="54">
        <v>0.68728100794091107</v>
      </c>
      <c r="M1667" s="47">
        <v>665</v>
      </c>
      <c r="N1667" s="124" cm="1">
        <f t="array" ref="N1667:W1667">(TRANSPOSE(MMULT(幕後結果!$AB$37:$AK$46, TRANSPOSE(N666:W666))))</f>
        <v>-1.0315060291329865</v>
      </c>
      <c r="O1667" s="124">
        <v>-1.0887554043738654</v>
      </c>
      <c r="P1667" s="124">
        <v>-0.31047567988453673</v>
      </c>
      <c r="Q1667" s="124">
        <v>9.0472631821333027E-2</v>
      </c>
      <c r="R1667" s="124">
        <v>-0.51739618207135851</v>
      </c>
      <c r="S1667" s="124">
        <v>-9.1023915578235831E-2</v>
      </c>
      <c r="T1667" s="124">
        <v>-0.79480252103997096</v>
      </c>
      <c r="U1667" s="124">
        <v>1.75763074242129E-2</v>
      </c>
      <c r="V1667" s="124">
        <v>-0.77249659887469613</v>
      </c>
      <c r="W1667" s="46">
        <v>-0.15458725729409917</v>
      </c>
    </row>
    <row r="1668" spans="1:23" ht="19">
      <c r="A1668" s="91">
        <v>666</v>
      </c>
      <c r="B1668" s="124">
        <v>4.3449888450273866E-2</v>
      </c>
      <c r="C1668" s="124">
        <v>0.92047091907943068</v>
      </c>
      <c r="D1668" s="124">
        <v>0.87783534361672033</v>
      </c>
      <c r="E1668" s="124">
        <v>0.27271423587636301</v>
      </c>
      <c r="F1668" s="124">
        <v>0.93019762591361044</v>
      </c>
      <c r="G1668" s="124">
        <v>0.78942456177106002</v>
      </c>
      <c r="H1668" s="124">
        <v>0.20147534408745882</v>
      </c>
      <c r="I1668" s="124">
        <v>0.78274701604961794</v>
      </c>
      <c r="J1668" s="124">
        <v>0.78873007465578548</v>
      </c>
      <c r="K1668" s="54">
        <v>0.31478269095811418</v>
      </c>
      <c r="M1668" s="47">
        <v>666</v>
      </c>
      <c r="N1668" s="124" cm="1">
        <f t="array" ref="N1668:W1668">(TRANSPOSE(MMULT(幕後結果!$AB$37:$AK$46, TRANSPOSE(N667:W667))))</f>
        <v>-1.4632343598571396</v>
      </c>
      <c r="O1668" s="124">
        <v>-0.33431662023554487</v>
      </c>
      <c r="P1668" s="124">
        <v>0.22778655048591678</v>
      </c>
      <c r="Q1668" s="124">
        <v>0.32216434180819553</v>
      </c>
      <c r="R1668" s="124">
        <v>1.1778577360773168</v>
      </c>
      <c r="S1668" s="124">
        <v>4.4499281485388814E-2</v>
      </c>
      <c r="T1668" s="124">
        <v>1.1517279451970026</v>
      </c>
      <c r="U1668" s="124">
        <v>-0.79748937721203306</v>
      </c>
      <c r="V1668" s="124">
        <v>1.5292844533047656</v>
      </c>
      <c r="W1668" s="46">
        <v>0.38003013699619037</v>
      </c>
    </row>
    <row r="1669" spans="1:23" ht="19">
      <c r="A1669" s="91">
        <v>667</v>
      </c>
      <c r="B1669" s="124">
        <v>0.32985971634763178</v>
      </c>
      <c r="C1669" s="124">
        <v>0.7739868568999908</v>
      </c>
      <c r="D1669" s="124">
        <v>0.30884344712870448</v>
      </c>
      <c r="E1669" s="124">
        <v>0.68987702961283515</v>
      </c>
      <c r="F1669" s="124">
        <v>0.72749432572712025</v>
      </c>
      <c r="G1669" s="124">
        <v>8.1637668706699751E-2</v>
      </c>
      <c r="H1669" s="124">
        <v>0.78123438877673412</v>
      </c>
      <c r="I1669" s="124">
        <v>6.2341553499619007E-2</v>
      </c>
      <c r="J1669" s="124">
        <v>0.71890844801885345</v>
      </c>
      <c r="K1669" s="54">
        <v>0.44490933731243887</v>
      </c>
      <c r="M1669" s="47">
        <v>667</v>
      </c>
      <c r="N1669" s="124" cm="1">
        <f t="array" ref="N1669:W1669">(TRANSPOSE(MMULT(幕後結果!$AB$37:$AK$46, TRANSPOSE(N668:W668))))</f>
        <v>1.2627759627350867</v>
      </c>
      <c r="O1669" s="124">
        <v>-1.3388904628427376</v>
      </c>
      <c r="P1669" s="124">
        <v>-0.32507849432604241</v>
      </c>
      <c r="Q1669" s="124">
        <v>-2.5351163247194037</v>
      </c>
      <c r="R1669" s="124">
        <v>-1.8651562960589627</v>
      </c>
      <c r="S1669" s="124">
        <v>-2.4010615111257367</v>
      </c>
      <c r="T1669" s="124">
        <v>8.1177324381445148E-2</v>
      </c>
      <c r="U1669" s="124">
        <v>-0.83159137857007859</v>
      </c>
      <c r="V1669" s="124">
        <v>0.45817574832678742</v>
      </c>
      <c r="W1669" s="46">
        <v>9.4539980600327533E-2</v>
      </c>
    </row>
    <row r="1670" spans="1:23" ht="19">
      <c r="A1670" s="91">
        <v>668</v>
      </c>
      <c r="B1670" s="124">
        <v>3.0028585593746548E-3</v>
      </c>
      <c r="C1670" s="124">
        <v>0.5043020762085948</v>
      </c>
      <c r="D1670" s="124">
        <v>0.66668834663561904</v>
      </c>
      <c r="E1670" s="124">
        <v>0.89390678213063968</v>
      </c>
      <c r="F1670" s="124">
        <v>0.57715449195167801</v>
      </c>
      <c r="G1670" s="124">
        <v>0.29716857239059458</v>
      </c>
      <c r="H1670" s="124">
        <v>0.30373670266344188</v>
      </c>
      <c r="I1670" s="124">
        <v>0.60292821434782229</v>
      </c>
      <c r="J1670" s="124">
        <v>0.68122252062993294</v>
      </c>
      <c r="K1670" s="54">
        <v>0.46581362242019542</v>
      </c>
      <c r="M1670" s="47">
        <v>668</v>
      </c>
      <c r="N1670" s="124" cm="1">
        <f t="array" ref="N1670:W1670">(TRANSPOSE(MMULT(幕後結果!$AB$37:$AK$46, TRANSPOSE(N669:W669))))</f>
        <v>-0.68560209851906628</v>
      </c>
      <c r="O1670" s="124">
        <v>1.3349200011573743</v>
      </c>
      <c r="P1670" s="124">
        <v>-0.51791090988129651</v>
      </c>
      <c r="Q1670" s="124">
        <v>0.2439903176350563</v>
      </c>
      <c r="R1670" s="124">
        <v>-0.45057307553047504</v>
      </c>
      <c r="S1670" s="124">
        <v>1.1317720340449178</v>
      </c>
      <c r="T1670" s="124">
        <v>-0.39922596458396498</v>
      </c>
      <c r="U1670" s="124">
        <v>-4.9735576785937707E-2</v>
      </c>
      <c r="V1670" s="124">
        <v>-0.51386245461033031</v>
      </c>
      <c r="W1670" s="46">
        <v>1.1983150554306203</v>
      </c>
    </row>
    <row r="1671" spans="1:23" ht="19">
      <c r="A1671" s="91">
        <v>669</v>
      </c>
      <c r="B1671" s="124">
        <v>0.20658341767333033</v>
      </c>
      <c r="C1671" s="124">
        <v>0.29923195603305586</v>
      </c>
      <c r="D1671" s="124">
        <v>0.66649604605137402</v>
      </c>
      <c r="E1671" s="124">
        <v>0.80546583334824606</v>
      </c>
      <c r="F1671" s="124">
        <v>0.49541320541650369</v>
      </c>
      <c r="G1671" s="124">
        <v>0.74964765731259075</v>
      </c>
      <c r="H1671" s="124">
        <v>0.61661533541288227</v>
      </c>
      <c r="I1671" s="124">
        <v>0.14411042460582979</v>
      </c>
      <c r="J1671" s="124">
        <v>0.62387112867786199</v>
      </c>
      <c r="K1671" s="54">
        <v>0.21572519409418378</v>
      </c>
      <c r="M1671" s="47">
        <v>669</v>
      </c>
      <c r="N1671" s="124" cm="1">
        <f t="array" ref="N1671:W1671">(TRANSPOSE(MMULT(幕後結果!$AB$37:$AK$46, TRANSPOSE(N670:W670))))</f>
        <v>0.48918064712546966</v>
      </c>
      <c r="O1671" s="124">
        <v>-1.4631912414007613</v>
      </c>
      <c r="P1671" s="124">
        <v>-0.8178259330844786</v>
      </c>
      <c r="Q1671" s="124">
        <v>-1.1169640522107454</v>
      </c>
      <c r="R1671" s="124">
        <v>6.9555294935386869E-2</v>
      </c>
      <c r="S1671" s="124">
        <v>-1.2003317571937262</v>
      </c>
      <c r="T1671" s="124">
        <v>0.42980327795451956</v>
      </c>
      <c r="U1671" s="124">
        <v>0.19486667868452645</v>
      </c>
      <c r="V1671" s="124">
        <v>-0.89146216532511779</v>
      </c>
      <c r="W1671" s="46">
        <v>-0.87225121561599306</v>
      </c>
    </row>
    <row r="1672" spans="1:23" ht="19">
      <c r="A1672" s="91">
        <v>670</v>
      </c>
      <c r="B1672" s="124">
        <v>0.41424828031859828</v>
      </c>
      <c r="C1672" s="124">
        <v>0.29670758676278375</v>
      </c>
      <c r="D1672" s="124">
        <v>0.4119267235712496</v>
      </c>
      <c r="E1672" s="124">
        <v>0.94065671901903491</v>
      </c>
      <c r="F1672" s="124">
        <v>0.48598581245001449</v>
      </c>
      <c r="G1672" s="124">
        <v>0.53669115987454097</v>
      </c>
      <c r="H1672" s="124">
        <v>0.27151086788524248</v>
      </c>
      <c r="I1672" s="124">
        <v>0.83527136645699596</v>
      </c>
      <c r="J1672" s="124">
        <v>0.17752450376695994</v>
      </c>
      <c r="K1672" s="54">
        <v>4.2597041915609202E-2</v>
      </c>
      <c r="M1672" s="47">
        <v>670</v>
      </c>
      <c r="N1672" s="124" cm="1">
        <f t="array" ref="N1672:W1672">(TRANSPOSE(MMULT(幕後結果!$AB$37:$AK$46, TRANSPOSE(N671:W671))))</f>
        <v>1.3071164802288935</v>
      </c>
      <c r="O1672" s="124">
        <v>0.68292715276687099</v>
      </c>
      <c r="P1672" s="124">
        <v>-0.58756664421409344</v>
      </c>
      <c r="Q1672" s="124">
        <v>-1.6860980626997235</v>
      </c>
      <c r="R1672" s="124">
        <v>-1.2246380942173771</v>
      </c>
      <c r="S1672" s="124">
        <v>-0.20556351926272332</v>
      </c>
      <c r="T1672" s="124">
        <v>1.2345710269253247</v>
      </c>
      <c r="U1672" s="124">
        <v>1.4499100945539134</v>
      </c>
      <c r="V1672" s="124">
        <v>-0.18682083153934503</v>
      </c>
      <c r="W1672" s="46">
        <v>0.84118793189318086</v>
      </c>
    </row>
    <row r="1673" spans="1:23" ht="19">
      <c r="A1673" s="91">
        <v>671</v>
      </c>
      <c r="B1673" s="124">
        <v>0.64145068500367053</v>
      </c>
      <c r="C1673" s="124">
        <v>3.8693121954381127E-2</v>
      </c>
      <c r="D1673" s="124">
        <v>0.5696444764124009</v>
      </c>
      <c r="E1673" s="124">
        <v>0.62266193492679323</v>
      </c>
      <c r="F1673" s="124">
        <v>0.81985989906992907</v>
      </c>
      <c r="G1673" s="124">
        <v>0.20322581520583882</v>
      </c>
      <c r="H1673" s="124">
        <v>0.46493920342702522</v>
      </c>
      <c r="I1673" s="124">
        <v>1.2538652505654557E-2</v>
      </c>
      <c r="J1673" s="124">
        <v>0.21406590620042043</v>
      </c>
      <c r="K1673" s="54">
        <v>0.19608139994921525</v>
      </c>
      <c r="M1673" s="47">
        <v>671</v>
      </c>
      <c r="N1673" s="124" cm="1">
        <f t="array" ref="N1673:W1673">(TRANSPOSE(MMULT(幕後結果!$AB$37:$AK$46, TRANSPOSE(N672:W672))))</f>
        <v>-0.61275630318464969</v>
      </c>
      <c r="O1673" s="124">
        <v>1.1269911438521243</v>
      </c>
      <c r="P1673" s="124">
        <v>-0.31696180904140359</v>
      </c>
      <c r="Q1673" s="124">
        <v>-0.36969217547301286</v>
      </c>
      <c r="R1673" s="124">
        <v>-0.14274165291937052</v>
      </c>
      <c r="S1673" s="124">
        <v>-0.21312127865524422</v>
      </c>
      <c r="T1673" s="124">
        <v>-0.87496699249124998</v>
      </c>
      <c r="U1673" s="124">
        <v>-1.7581356002264192</v>
      </c>
      <c r="V1673" s="124">
        <v>0.96231165934356</v>
      </c>
      <c r="W1673" s="46">
        <v>0.34031951407899919</v>
      </c>
    </row>
    <row r="1674" spans="1:23" ht="19">
      <c r="A1674" s="91">
        <v>672</v>
      </c>
      <c r="B1674" s="124">
        <v>0.21505256211299462</v>
      </c>
      <c r="C1674" s="124">
        <v>0.40941693813188151</v>
      </c>
      <c r="D1674" s="124">
        <v>0.96993349110225902</v>
      </c>
      <c r="E1674" s="124">
        <v>0.27564101022388821</v>
      </c>
      <c r="F1674" s="124">
        <v>0.65999401116669931</v>
      </c>
      <c r="G1674" s="124">
        <v>0.44323000009769098</v>
      </c>
      <c r="H1674" s="124">
        <v>0.89891216756505066</v>
      </c>
      <c r="I1674" s="124">
        <v>2.0972736610399334E-2</v>
      </c>
      <c r="J1674" s="124">
        <v>0.27404490189770914</v>
      </c>
      <c r="K1674" s="54">
        <v>0.39924747785101844</v>
      </c>
      <c r="M1674" s="47">
        <v>672</v>
      </c>
      <c r="N1674" s="124" cm="1">
        <f t="array" ref="N1674:W1674">(TRANSPOSE(MMULT(幕後結果!$AB$37:$AK$46, TRANSPOSE(N673:W673))))</f>
        <v>0.84145055793718226</v>
      </c>
      <c r="O1674" s="124">
        <v>-0.30541995752180329</v>
      </c>
      <c r="P1674" s="124">
        <v>2.4943254095359659</v>
      </c>
      <c r="Q1674" s="124">
        <v>0.29295079201334995</v>
      </c>
      <c r="R1674" s="124">
        <v>1.1689824124802166</v>
      </c>
      <c r="S1674" s="124">
        <v>0.10812666031605067</v>
      </c>
      <c r="T1674" s="124">
        <v>2.8980031313638026</v>
      </c>
      <c r="U1674" s="124">
        <v>8.8894390687581426E-2</v>
      </c>
      <c r="V1674" s="124">
        <v>-0.46301489700015475</v>
      </c>
      <c r="W1674" s="46">
        <v>0.44539507999698669</v>
      </c>
    </row>
    <row r="1675" spans="1:23" ht="19">
      <c r="A1675" s="91">
        <v>673</v>
      </c>
      <c r="B1675" s="124">
        <v>0.75986746773530611</v>
      </c>
      <c r="C1675" s="124">
        <v>0.94949155949430075</v>
      </c>
      <c r="D1675" s="124">
        <v>0.54035787309598993</v>
      </c>
      <c r="E1675" s="124">
        <v>0.96732121421395645</v>
      </c>
      <c r="F1675" s="124">
        <v>0.11044687047086987</v>
      </c>
      <c r="G1675" s="124">
        <v>0.10489507685338673</v>
      </c>
      <c r="H1675" s="124">
        <v>0.84083963909054216</v>
      </c>
      <c r="I1675" s="124">
        <v>0.19322598514011835</v>
      </c>
      <c r="J1675" s="124">
        <v>7.4842139224520432E-2</v>
      </c>
      <c r="K1675" s="54">
        <v>0.39092424450686369</v>
      </c>
      <c r="M1675" s="47">
        <v>673</v>
      </c>
      <c r="N1675" s="124" cm="1">
        <f t="array" ref="N1675:W1675">(TRANSPOSE(MMULT(幕後結果!$AB$37:$AK$46, TRANSPOSE(N674:W674))))</f>
        <v>0.51175877854257057</v>
      </c>
      <c r="O1675" s="124">
        <v>0.60621078522890837</v>
      </c>
      <c r="P1675" s="124">
        <v>0.2680278500552733</v>
      </c>
      <c r="Q1675" s="124">
        <v>0.3111785841587138</v>
      </c>
      <c r="R1675" s="124">
        <v>-4.9614208862774622E-2</v>
      </c>
      <c r="S1675" s="124">
        <v>0.66849971811069864</v>
      </c>
      <c r="T1675" s="124">
        <v>-0.7972967057597129</v>
      </c>
      <c r="U1675" s="124">
        <v>0.86077727961106765</v>
      </c>
      <c r="V1675" s="124">
        <v>0.70904543827605981</v>
      </c>
      <c r="W1675" s="46">
        <v>0.53845872363884217</v>
      </c>
    </row>
    <row r="1676" spans="1:23" ht="19">
      <c r="A1676" s="91">
        <v>674</v>
      </c>
      <c r="B1676" s="124">
        <v>0.87951691023469714</v>
      </c>
      <c r="C1676" s="124">
        <v>0.57209710231007804</v>
      </c>
      <c r="D1676" s="124">
        <v>0.7400996682427714</v>
      </c>
      <c r="E1676" s="124">
        <v>0.35242191093233854</v>
      </c>
      <c r="F1676" s="124">
        <v>0.93770397819133589</v>
      </c>
      <c r="G1676" s="124">
        <v>0.43430761499190029</v>
      </c>
      <c r="H1676" s="124">
        <v>0.18419611192036944</v>
      </c>
      <c r="I1676" s="124">
        <v>0.87847292962026446</v>
      </c>
      <c r="J1676" s="124">
        <v>2.2984285974051888E-2</v>
      </c>
      <c r="K1676" s="54">
        <v>0.55615430335072125</v>
      </c>
      <c r="M1676" s="47">
        <v>674</v>
      </c>
      <c r="N1676" s="124" cm="1">
        <f t="array" ref="N1676:W1676">(TRANSPOSE(MMULT(幕後結果!$AB$37:$AK$46, TRANSPOSE(N675:W675))))</f>
        <v>3.4030843794513328</v>
      </c>
      <c r="O1676" s="124">
        <v>-8.2853769529887628E-2</v>
      </c>
      <c r="P1676" s="124">
        <v>1.0818803345163004</v>
      </c>
      <c r="Q1676" s="124">
        <v>1.095683347753281</v>
      </c>
      <c r="R1676" s="124">
        <v>1.5300956474367853</v>
      </c>
      <c r="S1676" s="124">
        <v>1.542108316640433</v>
      </c>
      <c r="T1676" s="124">
        <v>0.22370830722692658</v>
      </c>
      <c r="U1676" s="124">
        <v>2.7927296756550675</v>
      </c>
      <c r="V1676" s="124">
        <v>1.1690205838168577</v>
      </c>
      <c r="W1676" s="46">
        <v>1.7275276703977018</v>
      </c>
    </row>
    <row r="1677" spans="1:23" ht="19">
      <c r="A1677" s="91">
        <v>675</v>
      </c>
      <c r="B1677" s="124">
        <v>0.87396779082650222</v>
      </c>
      <c r="C1677" s="124">
        <v>0.23076655678943414</v>
      </c>
      <c r="D1677" s="124">
        <v>0.98502382675585154</v>
      </c>
      <c r="E1677" s="124">
        <v>0.11711629682921565</v>
      </c>
      <c r="F1677" s="124">
        <v>8.9273650286221473E-2</v>
      </c>
      <c r="G1677" s="124">
        <v>4.7688712609825767E-2</v>
      </c>
      <c r="H1677" s="124">
        <v>0.59800527342655774</v>
      </c>
      <c r="I1677" s="124">
        <v>0.11073033206458538</v>
      </c>
      <c r="J1677" s="124">
        <v>0.2096727330227639</v>
      </c>
      <c r="K1677" s="54">
        <v>0.80981115948100557</v>
      </c>
      <c r="M1677" s="47">
        <v>675</v>
      </c>
      <c r="N1677" s="124" cm="1">
        <f t="array" ref="N1677:W1677">(TRANSPOSE(MMULT(幕後結果!$AB$37:$AK$46, TRANSPOSE(N676:W676))))</f>
        <v>0.15510393205524278</v>
      </c>
      <c r="O1677" s="124">
        <v>-0.19768357054585603</v>
      </c>
      <c r="P1677" s="124">
        <v>0.17584205448700785</v>
      </c>
      <c r="Q1677" s="124">
        <v>-0.44189624811364475</v>
      </c>
      <c r="R1677" s="124">
        <v>-0.25988075139510219</v>
      </c>
      <c r="S1677" s="124">
        <v>-0.78834428718669503</v>
      </c>
      <c r="T1677" s="124">
        <v>0.70828507804950069</v>
      </c>
      <c r="U1677" s="124">
        <v>9.6151787907125502E-2</v>
      </c>
      <c r="V1677" s="124">
        <v>-1.0302852719540208</v>
      </c>
      <c r="W1677" s="46">
        <v>4.3525069045428022E-2</v>
      </c>
    </row>
    <row r="1678" spans="1:23" ht="19">
      <c r="A1678" s="91">
        <v>676</v>
      </c>
      <c r="B1678" s="124">
        <v>0.54786462841827666</v>
      </c>
      <c r="C1678" s="124">
        <v>0.49092202153745301</v>
      </c>
      <c r="D1678" s="124">
        <v>0.805608923805198</v>
      </c>
      <c r="E1678" s="124">
        <v>0.21858675421422014</v>
      </c>
      <c r="F1678" s="124">
        <v>0.81256871285272458</v>
      </c>
      <c r="G1678" s="124">
        <v>0.72864255912622067</v>
      </c>
      <c r="H1678" s="124">
        <v>0.97761697558280369</v>
      </c>
      <c r="I1678" s="124">
        <v>0.93468896763343556</v>
      </c>
      <c r="J1678" s="124">
        <v>0.43932114171951508</v>
      </c>
      <c r="K1678" s="54">
        <v>0.15620211874365286</v>
      </c>
      <c r="M1678" s="47">
        <v>676</v>
      </c>
      <c r="N1678" s="124" cm="1">
        <f t="array" ref="N1678:W1678">(TRANSPOSE(MMULT(幕後結果!$AB$37:$AK$46, TRANSPOSE(N677:W677))))</f>
        <v>1.0820195939036386</v>
      </c>
      <c r="O1678" s="124">
        <v>0.97715449776211238</v>
      </c>
      <c r="P1678" s="124">
        <v>-0.82260272129474699</v>
      </c>
      <c r="Q1678" s="124">
        <v>-0.33896592180486917</v>
      </c>
      <c r="R1678" s="124">
        <v>-0.32011224462086318</v>
      </c>
      <c r="S1678" s="124">
        <v>0.35752129388376042</v>
      </c>
      <c r="T1678" s="124">
        <v>2.2356333773746644</v>
      </c>
      <c r="U1678" s="124">
        <v>-6.6077270930733178E-2</v>
      </c>
      <c r="V1678" s="124">
        <v>-0.5028313323571082</v>
      </c>
      <c r="W1678" s="46">
        <v>0.61036233290200692</v>
      </c>
    </row>
    <row r="1679" spans="1:23" ht="19">
      <c r="A1679" s="91">
        <v>677</v>
      </c>
      <c r="B1679" s="124">
        <v>0.97807700994761215</v>
      </c>
      <c r="C1679" s="124">
        <v>0.13671163913425288</v>
      </c>
      <c r="D1679" s="124">
        <v>0.38270270348131263</v>
      </c>
      <c r="E1679" s="124">
        <v>3.6734709584222758E-2</v>
      </c>
      <c r="F1679" s="124">
        <v>0.10421641779783286</v>
      </c>
      <c r="G1679" s="124">
        <v>0.63421976115574763</v>
      </c>
      <c r="H1679" s="124">
        <v>0.18805373814214521</v>
      </c>
      <c r="I1679" s="124">
        <v>0.40423368647055513</v>
      </c>
      <c r="J1679" s="124">
        <v>0.11519847008238249</v>
      </c>
      <c r="K1679" s="54">
        <v>0.2274129306870909</v>
      </c>
      <c r="M1679" s="47">
        <v>677</v>
      </c>
      <c r="N1679" s="124" cm="1">
        <f t="array" ref="N1679:W1679">(TRANSPOSE(MMULT(幕後結果!$AB$37:$AK$46, TRANSPOSE(N678:W678))))</f>
        <v>-0.82291161162486093</v>
      </c>
      <c r="O1679" s="124">
        <v>-1.3391363092683297</v>
      </c>
      <c r="P1679" s="124">
        <v>-0.35879486888704243</v>
      </c>
      <c r="Q1679" s="124">
        <v>-0.91685528300315544</v>
      </c>
      <c r="R1679" s="124">
        <v>-0.62620296877943304</v>
      </c>
      <c r="S1679" s="124">
        <v>-0.59046592708004597</v>
      </c>
      <c r="T1679" s="124">
        <v>-0.61500191712687458</v>
      </c>
      <c r="U1679" s="124">
        <v>7.9906943464359725E-2</v>
      </c>
      <c r="V1679" s="124">
        <v>-1.5443307781164464</v>
      </c>
      <c r="W1679" s="46">
        <v>-0.4552530035932808</v>
      </c>
    </row>
    <row r="1680" spans="1:23" ht="19">
      <c r="A1680" s="91">
        <v>678</v>
      </c>
      <c r="B1680" s="124">
        <v>0.15071223965971781</v>
      </c>
      <c r="C1680" s="124">
        <v>4.0871137783382583E-3</v>
      </c>
      <c r="D1680" s="124">
        <v>0.50171271929253347</v>
      </c>
      <c r="E1680" s="124">
        <v>6.648056590300877E-2</v>
      </c>
      <c r="F1680" s="124">
        <v>0.24655282429731029</v>
      </c>
      <c r="G1680" s="124">
        <v>0.30488502145968344</v>
      </c>
      <c r="H1680" s="124">
        <v>0.17020870419463363</v>
      </c>
      <c r="I1680" s="124">
        <v>0.26780953745894398</v>
      </c>
      <c r="J1680" s="124">
        <v>0.50228994374465996</v>
      </c>
      <c r="K1680" s="54">
        <v>0.5824048887016251</v>
      </c>
      <c r="M1680" s="47">
        <v>678</v>
      </c>
      <c r="N1680" s="124" cm="1">
        <f t="array" ref="N1680:W1680">(TRANSPOSE(MMULT(幕後結果!$AB$37:$AK$46, TRANSPOSE(N679:W679))))</f>
        <v>-0.60707717664661631</v>
      </c>
      <c r="O1680" s="124">
        <v>0.93340604921227066</v>
      </c>
      <c r="P1680" s="124">
        <v>0.52578501862027482</v>
      </c>
      <c r="Q1680" s="124">
        <v>-0.16554211960043586</v>
      </c>
      <c r="R1680" s="124">
        <v>0.18754421776464472</v>
      </c>
      <c r="S1680" s="124">
        <v>-0.45663833049481667</v>
      </c>
      <c r="T1680" s="124">
        <v>0.26909877516961112</v>
      </c>
      <c r="U1680" s="124">
        <v>-0.29919174797965092</v>
      </c>
      <c r="V1680" s="124">
        <v>0.42872517022922874</v>
      </c>
      <c r="W1680" s="46">
        <v>1.0996170623934365</v>
      </c>
    </row>
    <row r="1681" spans="1:23" ht="19">
      <c r="A1681" s="91">
        <v>679</v>
      </c>
      <c r="B1681" s="124">
        <v>0.69713343226563462</v>
      </c>
      <c r="C1681" s="124">
        <v>0.67325974798932919</v>
      </c>
      <c r="D1681" s="124">
        <v>0.62724589317085377</v>
      </c>
      <c r="E1681" s="124">
        <v>0.12761407171975669</v>
      </c>
      <c r="F1681" s="124">
        <v>3.3215057870224607E-2</v>
      </c>
      <c r="G1681" s="124">
        <v>0.6317741563619812</v>
      </c>
      <c r="H1681" s="124">
        <v>0.82254896331745719</v>
      </c>
      <c r="I1681" s="124">
        <v>0.83650585554192936</v>
      </c>
      <c r="J1681" s="124">
        <v>0.40650349848102252</v>
      </c>
      <c r="K1681" s="54">
        <v>0.87758565902471863</v>
      </c>
      <c r="M1681" s="47">
        <v>679</v>
      </c>
      <c r="N1681" s="124" cm="1">
        <f t="array" ref="N1681:W1681">(TRANSPOSE(MMULT(幕後結果!$AB$37:$AK$46, TRANSPOSE(N680:W680))))</f>
        <v>1.229971390041763</v>
      </c>
      <c r="O1681" s="124">
        <v>0.77147376533175038</v>
      </c>
      <c r="P1681" s="124">
        <v>0.69735703912423486</v>
      </c>
      <c r="Q1681" s="124">
        <v>-5.5017265318463959E-2</v>
      </c>
      <c r="R1681" s="124">
        <v>1.5804023379146017</v>
      </c>
      <c r="S1681" s="124">
        <v>0.45917762613802443</v>
      </c>
      <c r="T1681" s="124">
        <v>1.9198075058437407</v>
      </c>
      <c r="U1681" s="124">
        <v>-0.55297205280795625</v>
      </c>
      <c r="V1681" s="124">
        <v>1.4993296968081515</v>
      </c>
      <c r="W1681" s="46">
        <v>2.1464440682047288</v>
      </c>
    </row>
    <row r="1682" spans="1:23" ht="19">
      <c r="A1682" s="91">
        <v>680</v>
      </c>
      <c r="B1682" s="124">
        <v>0.37208365011689648</v>
      </c>
      <c r="C1682" s="124">
        <v>0.93607767517116724</v>
      </c>
      <c r="D1682" s="124">
        <v>0.2441434206680555</v>
      </c>
      <c r="E1682" s="124">
        <v>0.28626263705051325</v>
      </c>
      <c r="F1682" s="124">
        <v>0.63140889537750944</v>
      </c>
      <c r="G1682" s="124">
        <v>0.86367013056203135</v>
      </c>
      <c r="H1682" s="124">
        <v>0.81056651062340435</v>
      </c>
      <c r="I1682" s="124">
        <v>0.13542211814156668</v>
      </c>
      <c r="J1682" s="124">
        <v>0.76498740480641136</v>
      </c>
      <c r="K1682" s="54">
        <v>0.89748670438740041</v>
      </c>
      <c r="M1682" s="47">
        <v>680</v>
      </c>
      <c r="N1682" s="124" cm="1">
        <f t="array" ref="N1682:W1682">(TRANSPOSE(MMULT(幕後結果!$AB$37:$AK$46, TRANSPOSE(N681:W681))))</f>
        <v>0.42046134829668269</v>
      </c>
      <c r="O1682" s="124">
        <v>2.9986334361775061E-2</v>
      </c>
      <c r="P1682" s="124">
        <v>-0.8980363359668182</v>
      </c>
      <c r="Q1682" s="124">
        <v>-0.10425107475017972</v>
      </c>
      <c r="R1682" s="124">
        <v>1.139057483586672</v>
      </c>
      <c r="S1682" s="124">
        <v>0.41497970860467914</v>
      </c>
      <c r="T1682" s="124">
        <v>1.5148032812733239</v>
      </c>
      <c r="U1682" s="124">
        <v>1.142144564776201</v>
      </c>
      <c r="V1682" s="124">
        <v>0.84505937340978154</v>
      </c>
      <c r="W1682" s="46">
        <v>1.6353581161671205</v>
      </c>
    </row>
    <row r="1683" spans="1:23" ht="19">
      <c r="A1683" s="91">
        <v>681</v>
      </c>
      <c r="B1683" s="124">
        <v>0.49085532531706466</v>
      </c>
      <c r="C1683" s="124">
        <v>0.69448028925304284</v>
      </c>
      <c r="D1683" s="124">
        <v>0.7041872074495481</v>
      </c>
      <c r="E1683" s="124">
        <v>0.39446745345275125</v>
      </c>
      <c r="F1683" s="124">
        <v>0.43329630635550798</v>
      </c>
      <c r="G1683" s="124">
        <v>0.23644305141541144</v>
      </c>
      <c r="H1683" s="124">
        <v>0.60708885312895777</v>
      </c>
      <c r="I1683" s="124">
        <v>0.15238188828516863</v>
      </c>
      <c r="J1683" s="124">
        <v>0.85700462762328899</v>
      </c>
      <c r="K1683" s="54">
        <v>0.14745416986559712</v>
      </c>
      <c r="M1683" s="47">
        <v>681</v>
      </c>
      <c r="N1683" s="124" cm="1">
        <f t="array" ref="N1683:W1683">(TRANSPOSE(MMULT(幕後結果!$AB$37:$AK$46, TRANSPOSE(N682:W682))))</f>
        <v>1.0214173106902105</v>
      </c>
      <c r="O1683" s="124">
        <v>1.1664985447968101</v>
      </c>
      <c r="P1683" s="124">
        <v>-0.73363948466290374</v>
      </c>
      <c r="Q1683" s="124">
        <v>0.33649592133385225</v>
      </c>
      <c r="R1683" s="124">
        <v>1.097016759969446E-2</v>
      </c>
      <c r="S1683" s="124">
        <v>1.0536075400216622</v>
      </c>
      <c r="T1683" s="124">
        <v>-0.94508725563628182</v>
      </c>
      <c r="U1683" s="124">
        <v>-1.5773305625035152</v>
      </c>
      <c r="V1683" s="124">
        <v>-0.60145917247103386</v>
      </c>
      <c r="W1683" s="46">
        <v>-0.11917570384588883</v>
      </c>
    </row>
    <row r="1684" spans="1:23" ht="19">
      <c r="A1684" s="91">
        <v>682</v>
      </c>
      <c r="B1684" s="124">
        <v>0.6537399798988186</v>
      </c>
      <c r="C1684" s="124">
        <v>0.10632709800390461</v>
      </c>
      <c r="D1684" s="124">
        <v>0.65539126901694411</v>
      </c>
      <c r="E1684" s="124">
        <v>0.96829641179131021</v>
      </c>
      <c r="F1684" s="124">
        <v>0.10821120640584114</v>
      </c>
      <c r="G1684" s="124">
        <v>0.80584062916999155</v>
      </c>
      <c r="H1684" s="124">
        <v>0.38861422733030926</v>
      </c>
      <c r="I1684" s="124">
        <v>0.81738828731266144</v>
      </c>
      <c r="J1684" s="124">
        <v>0.23406648866196611</v>
      </c>
      <c r="K1684" s="54">
        <v>0.17314956603257925</v>
      </c>
      <c r="M1684" s="47">
        <v>682</v>
      </c>
      <c r="N1684" s="124" cm="1">
        <f t="array" ref="N1684:W1684">(TRANSPOSE(MMULT(幕後結果!$AB$37:$AK$46, TRANSPOSE(N683:W683))))</f>
        <v>1.3735477484973913</v>
      </c>
      <c r="O1684" s="124">
        <v>0.74409842362814649</v>
      </c>
      <c r="P1684" s="124">
        <v>2.6894120187249198</v>
      </c>
      <c r="Q1684" s="124">
        <v>-0.49635905983088824</v>
      </c>
      <c r="R1684" s="124">
        <v>-0.14567046360037825</v>
      </c>
      <c r="S1684" s="124">
        <v>-0.12734116031821288</v>
      </c>
      <c r="T1684" s="124">
        <v>3.1480883282080208E-2</v>
      </c>
      <c r="U1684" s="124">
        <v>0.32283956478126075</v>
      </c>
      <c r="V1684" s="124">
        <v>0.67239539446359697</v>
      </c>
      <c r="W1684" s="46">
        <v>0.46024067268194174</v>
      </c>
    </row>
    <row r="1685" spans="1:23" ht="19">
      <c r="A1685" s="91">
        <v>683</v>
      </c>
      <c r="B1685" s="124">
        <v>0.2101766692235949</v>
      </c>
      <c r="C1685" s="124">
        <v>0.29749073379803614</v>
      </c>
      <c r="D1685" s="124">
        <v>0.59934251291841067</v>
      </c>
      <c r="E1685" s="124">
        <v>0.48482341586479039</v>
      </c>
      <c r="F1685" s="124">
        <v>0.87443971422747313</v>
      </c>
      <c r="G1685" s="124">
        <v>0.82036407442728332</v>
      </c>
      <c r="H1685" s="124">
        <v>0.40144526487844967</v>
      </c>
      <c r="I1685" s="124">
        <v>0.87281339729781293</v>
      </c>
      <c r="J1685" s="124">
        <v>0.29177227754155965</v>
      </c>
      <c r="K1685" s="54">
        <v>0.26201587468271148</v>
      </c>
      <c r="M1685" s="47">
        <v>683</v>
      </c>
      <c r="N1685" s="124" cm="1">
        <f t="array" ref="N1685:W1685">(TRANSPOSE(MMULT(幕後結果!$AB$37:$AK$46, TRANSPOSE(N684:W684))))</f>
        <v>6.4085882560107554E-2</v>
      </c>
      <c r="O1685" s="124">
        <v>-0.66743561338538393</v>
      </c>
      <c r="P1685" s="124">
        <v>-0.45802615416742049</v>
      </c>
      <c r="Q1685" s="124">
        <v>-0.65605107572824428</v>
      </c>
      <c r="R1685" s="124">
        <v>0.39966405424714846</v>
      </c>
      <c r="S1685" s="124">
        <v>-0.1945715235630375</v>
      </c>
      <c r="T1685" s="124">
        <v>0.59485737195475352</v>
      </c>
      <c r="U1685" s="124">
        <v>0.31617285019097818</v>
      </c>
      <c r="V1685" s="124">
        <v>-1.1748499333802305</v>
      </c>
      <c r="W1685" s="46">
        <v>-0.82625146897813961</v>
      </c>
    </row>
    <row r="1686" spans="1:23" ht="19">
      <c r="A1686" s="91">
        <v>684</v>
      </c>
      <c r="B1686" s="124">
        <v>0.83810978146406234</v>
      </c>
      <c r="C1686" s="124">
        <v>0.88893363198172026</v>
      </c>
      <c r="D1686" s="124">
        <v>0.87531315721919078</v>
      </c>
      <c r="E1686" s="124">
        <v>0.99888248464022911</v>
      </c>
      <c r="F1686" s="124">
        <v>0.21703628973409206</v>
      </c>
      <c r="G1686" s="124">
        <v>0.94965655172479213</v>
      </c>
      <c r="H1686" s="124">
        <v>0.71336378196420624</v>
      </c>
      <c r="I1686" s="124">
        <v>3.6567603931096038E-2</v>
      </c>
      <c r="J1686" s="124">
        <v>0.24925218270388405</v>
      </c>
      <c r="K1686" s="54">
        <v>9.8794184234602067E-2</v>
      </c>
      <c r="M1686" s="47">
        <v>684</v>
      </c>
      <c r="N1686" s="124" cm="1">
        <f t="array" ref="N1686:W1686">(TRANSPOSE(MMULT(幕後結果!$AB$37:$AK$46, TRANSPOSE(N685:W685))))</f>
        <v>0.67292876499620669</v>
      </c>
      <c r="O1686" s="124">
        <v>-0.76914305688123408</v>
      </c>
      <c r="P1686" s="124">
        <v>1.2927083047857191</v>
      </c>
      <c r="Q1686" s="124">
        <v>-0.58808728521903753</v>
      </c>
      <c r="R1686" s="124">
        <v>-0.80098481872192129</v>
      </c>
      <c r="S1686" s="124">
        <v>1.001742870523771</v>
      </c>
      <c r="T1686" s="124">
        <v>-0.28614967998340735</v>
      </c>
      <c r="U1686" s="124">
        <v>0.46965158673379248</v>
      </c>
      <c r="V1686" s="124">
        <v>-0.35469002973414804</v>
      </c>
      <c r="W1686" s="46">
        <v>-0.78845299485789566</v>
      </c>
    </row>
    <row r="1687" spans="1:23" ht="19">
      <c r="A1687" s="91">
        <v>685</v>
      </c>
      <c r="B1687" s="124">
        <v>0.1891154996413773</v>
      </c>
      <c r="C1687" s="124">
        <v>0.66323200648119629</v>
      </c>
      <c r="D1687" s="124">
        <v>0.11650135350493684</v>
      </c>
      <c r="E1687" s="124">
        <v>0.54059585987948711</v>
      </c>
      <c r="F1687" s="124">
        <v>0.18155211271691685</v>
      </c>
      <c r="G1687" s="124">
        <v>0.79832228491117929</v>
      </c>
      <c r="H1687" s="124">
        <v>0.20817479411906636</v>
      </c>
      <c r="I1687" s="124">
        <v>0.58173579160261824</v>
      </c>
      <c r="J1687" s="124">
        <v>0.18988826830228334</v>
      </c>
      <c r="K1687" s="54">
        <v>0.14551536226547368</v>
      </c>
      <c r="M1687" s="47">
        <v>685</v>
      </c>
      <c r="N1687" s="124" cm="1">
        <f t="array" ref="N1687:W1687">(TRANSPOSE(MMULT(幕後結果!$AB$37:$AK$46, TRANSPOSE(N686:W686))))</f>
        <v>2.3253657872009863</v>
      </c>
      <c r="O1687" s="124">
        <v>-1.0068804262775424</v>
      </c>
      <c r="P1687" s="124">
        <v>0.64021914988963391</v>
      </c>
      <c r="Q1687" s="124">
        <v>0.27444173938164551</v>
      </c>
      <c r="R1687" s="124">
        <v>-2.0066758886137603</v>
      </c>
      <c r="S1687" s="124">
        <v>0.27925586479433395</v>
      </c>
      <c r="T1687" s="124">
        <v>0.11121883618352113</v>
      </c>
      <c r="U1687" s="124">
        <v>1.1300044764006205</v>
      </c>
      <c r="V1687" s="124">
        <v>-1.9264442374410913</v>
      </c>
      <c r="W1687" s="46">
        <v>-2.4345335151605314E-2</v>
      </c>
    </row>
    <row r="1688" spans="1:23" ht="19">
      <c r="A1688" s="91">
        <v>686</v>
      </c>
      <c r="B1688" s="124">
        <v>4.7732237420564427E-2</v>
      </c>
      <c r="C1688" s="124">
        <v>0.87389423406936539</v>
      </c>
      <c r="D1688" s="124">
        <v>0.21453764804672715</v>
      </c>
      <c r="E1688" s="124">
        <v>0.87616868483459531</v>
      </c>
      <c r="F1688" s="124">
        <v>0.50143091132283102</v>
      </c>
      <c r="G1688" s="124">
        <v>0.90457546783118037</v>
      </c>
      <c r="H1688" s="124">
        <v>0.21268539441944556</v>
      </c>
      <c r="I1688" s="124">
        <v>0.56123998628165928</v>
      </c>
      <c r="J1688" s="124">
        <v>0.16406806583452349</v>
      </c>
      <c r="K1688" s="54">
        <v>0.84791765252683704</v>
      </c>
      <c r="M1688" s="47">
        <v>686</v>
      </c>
      <c r="N1688" s="124" cm="1">
        <f t="array" ref="N1688:W1688">(TRANSPOSE(MMULT(幕後結果!$AB$37:$AK$46, TRANSPOSE(N687:W687))))</f>
        <v>0.43128807665281393</v>
      </c>
      <c r="O1688" s="124">
        <v>-0.40510410989223483</v>
      </c>
      <c r="P1688" s="124">
        <v>0.91092962490810159</v>
      </c>
      <c r="Q1688" s="124">
        <v>-0.54998662585765989</v>
      </c>
      <c r="R1688" s="124">
        <v>-0.60956329317932367</v>
      </c>
      <c r="S1688" s="124">
        <v>0.28846306565097118</v>
      </c>
      <c r="T1688" s="124">
        <v>0.3094375869220638</v>
      </c>
      <c r="U1688" s="124">
        <v>0.28121012909049298</v>
      </c>
      <c r="V1688" s="124">
        <v>-9.5893474138059751E-2</v>
      </c>
      <c r="W1688" s="46">
        <v>-0.2838510232981149</v>
      </c>
    </row>
    <row r="1689" spans="1:23" ht="19">
      <c r="A1689" s="91">
        <v>687</v>
      </c>
      <c r="B1689" s="124">
        <v>0.27547190965524382</v>
      </c>
      <c r="C1689" s="124">
        <v>0.6385077179899401</v>
      </c>
      <c r="D1689" s="124">
        <v>0.68374348288652498</v>
      </c>
      <c r="E1689" s="124">
        <v>1.2391770645489908E-2</v>
      </c>
      <c r="F1689" s="124">
        <v>0.68714594762032921</v>
      </c>
      <c r="G1689" s="124">
        <v>0.50220586613082618</v>
      </c>
      <c r="H1689" s="124">
        <v>0.77169819683785712</v>
      </c>
      <c r="I1689" s="124">
        <v>0.71498602187707072</v>
      </c>
      <c r="J1689" s="124">
        <v>0.23868733541932152</v>
      </c>
      <c r="K1689" s="54">
        <v>0.3103943274863048</v>
      </c>
      <c r="M1689" s="47">
        <v>687</v>
      </c>
      <c r="N1689" s="124" cm="1">
        <f t="array" ref="N1689:W1689">(TRANSPOSE(MMULT(幕後結果!$AB$37:$AK$46, TRANSPOSE(N688:W688))))</f>
        <v>1.1634647065548631</v>
      </c>
      <c r="O1689" s="124">
        <v>0.66346722811192627</v>
      </c>
      <c r="P1689" s="124">
        <v>0.33740010337546117</v>
      </c>
      <c r="Q1689" s="124">
        <v>0.19822606736711584</v>
      </c>
      <c r="R1689" s="124">
        <v>-0.82282381929936754</v>
      </c>
      <c r="S1689" s="124">
        <v>0.45184751508379156</v>
      </c>
      <c r="T1689" s="124">
        <v>9.4523382431856928E-2</v>
      </c>
      <c r="U1689" s="124">
        <v>-1.2975668073358388</v>
      </c>
      <c r="V1689" s="124">
        <v>-0.62979869614672279</v>
      </c>
      <c r="W1689" s="46">
        <v>4.8867111690533704E-3</v>
      </c>
    </row>
    <row r="1690" spans="1:23" ht="19">
      <c r="A1690" s="91">
        <v>688</v>
      </c>
      <c r="B1690" s="124">
        <v>0.62898955936458023</v>
      </c>
      <c r="C1690" s="124">
        <v>0.93812488127290528</v>
      </c>
      <c r="D1690" s="124">
        <v>0.43577973311023821</v>
      </c>
      <c r="E1690" s="124">
        <v>6.7861367764810998E-2</v>
      </c>
      <c r="F1690" s="124">
        <v>9.5107199917191965E-2</v>
      </c>
      <c r="G1690" s="124">
        <v>0.93391943009930145</v>
      </c>
      <c r="H1690" s="124">
        <v>0.98822866917310681</v>
      </c>
      <c r="I1690" s="124">
        <v>0.58599184814404759</v>
      </c>
      <c r="J1690" s="124">
        <v>0.10256324651220106</v>
      </c>
      <c r="K1690" s="54">
        <v>6.3774944534853661E-2</v>
      </c>
      <c r="M1690" s="47">
        <v>688</v>
      </c>
      <c r="N1690" s="124" cm="1">
        <f t="array" ref="N1690:W1690">(TRANSPOSE(MMULT(幕後結果!$AB$37:$AK$46, TRANSPOSE(N689:W689))))</f>
        <v>-1.608500081637829</v>
      </c>
      <c r="O1690" s="124">
        <v>1.5032879850968306</v>
      </c>
      <c r="P1690" s="124">
        <v>2.0196111697074082E-2</v>
      </c>
      <c r="Q1690" s="124">
        <v>0.82291916405792254</v>
      </c>
      <c r="R1690" s="124">
        <v>4.9510326632933588E-2</v>
      </c>
      <c r="S1690" s="124">
        <v>0.28194501322797183</v>
      </c>
      <c r="T1690" s="124">
        <v>-0.48694917472820165</v>
      </c>
      <c r="U1690" s="124">
        <v>-0.78004547244473443</v>
      </c>
      <c r="V1690" s="124">
        <v>0.27871012822585578</v>
      </c>
      <c r="W1690" s="46">
        <v>-3.8332043137707161E-2</v>
      </c>
    </row>
    <row r="1691" spans="1:23" ht="19">
      <c r="A1691" s="91">
        <v>689</v>
      </c>
      <c r="B1691" s="124">
        <v>0.91662936402004558</v>
      </c>
      <c r="C1691" s="124">
        <v>0.21747878619444672</v>
      </c>
      <c r="D1691" s="124">
        <v>0.80280982060739814</v>
      </c>
      <c r="E1691" s="124">
        <v>0.16179234184265257</v>
      </c>
      <c r="F1691" s="124">
        <v>0.16417268249853278</v>
      </c>
      <c r="G1691" s="124">
        <v>0.13593126521137022</v>
      </c>
      <c r="H1691" s="124">
        <v>0.9171927844123664</v>
      </c>
      <c r="I1691" s="124">
        <v>0.78371989851469737</v>
      </c>
      <c r="J1691" s="124">
        <v>0.78501125903290214</v>
      </c>
      <c r="K1691" s="54">
        <v>0.41656951303643686</v>
      </c>
      <c r="M1691" s="47">
        <v>689</v>
      </c>
      <c r="N1691" s="124" cm="1">
        <f t="array" ref="N1691:W1691">(TRANSPOSE(MMULT(幕後結果!$AB$37:$AK$46, TRANSPOSE(N690:W690))))</f>
        <v>7.7897449702509003E-2</v>
      </c>
      <c r="O1691" s="124">
        <v>1.3632436369308266E-2</v>
      </c>
      <c r="P1691" s="124">
        <v>-0.62921252611241318</v>
      </c>
      <c r="Q1691" s="124">
        <v>-1.8926310945915312</v>
      </c>
      <c r="R1691" s="124">
        <v>0.38933229625708293</v>
      </c>
      <c r="S1691" s="124">
        <v>0.51192590402629157</v>
      </c>
      <c r="T1691" s="124">
        <v>-0.28783746754350603</v>
      </c>
      <c r="U1691" s="124">
        <v>-0.77009801730589389</v>
      </c>
      <c r="V1691" s="124">
        <v>0.41508889201411359</v>
      </c>
      <c r="W1691" s="46">
        <v>0.77297640568206272</v>
      </c>
    </row>
    <row r="1692" spans="1:23" ht="19">
      <c r="A1692" s="91">
        <v>690</v>
      </c>
      <c r="B1692" s="124">
        <v>0.32362320093036989</v>
      </c>
      <c r="C1692" s="124">
        <v>0.58165876238601344</v>
      </c>
      <c r="D1692" s="124">
        <v>0.48040779270710798</v>
      </c>
      <c r="E1692" s="124">
        <v>0.18778761004198241</v>
      </c>
      <c r="F1692" s="124">
        <v>0.22860060407166816</v>
      </c>
      <c r="G1692" s="124">
        <v>0.10901913104384198</v>
      </c>
      <c r="H1692" s="124">
        <v>0.58397895448780934</v>
      </c>
      <c r="I1692" s="124">
        <v>0.62248458582871002</v>
      </c>
      <c r="J1692" s="124">
        <v>0.69560697339378108</v>
      </c>
      <c r="K1692" s="54">
        <v>0.20358755020645769</v>
      </c>
      <c r="M1692" s="47">
        <v>690</v>
      </c>
      <c r="N1692" s="124" cm="1">
        <f t="array" ref="N1692:W1692">(TRANSPOSE(MMULT(幕後結果!$AB$37:$AK$46, TRANSPOSE(N691:W691))))</f>
        <v>-2.3899373400182649</v>
      </c>
      <c r="O1692" s="124">
        <v>-0.19233433483875195</v>
      </c>
      <c r="P1692" s="124">
        <v>-0.97457839967907556</v>
      </c>
      <c r="Q1692" s="124">
        <v>0.81239568937198736</v>
      </c>
      <c r="R1692" s="124">
        <v>-0.25305818875390795</v>
      </c>
      <c r="S1692" s="124">
        <v>0.83609240698445231</v>
      </c>
      <c r="T1692" s="124">
        <v>-1.1961336971645986</v>
      </c>
      <c r="U1692" s="124">
        <v>-0.56922550024036989</v>
      </c>
      <c r="V1692" s="124">
        <v>-1.2854406021013491</v>
      </c>
      <c r="W1692" s="46">
        <v>2.4860739884502325E-2</v>
      </c>
    </row>
    <row r="1693" spans="1:23" ht="19">
      <c r="A1693" s="91">
        <v>691</v>
      </c>
      <c r="B1693" s="124">
        <v>0.85751905925368499</v>
      </c>
      <c r="C1693" s="124">
        <v>0.81211198696168996</v>
      </c>
      <c r="D1693" s="124">
        <v>0.14403492087183056</v>
      </c>
      <c r="E1693" s="124">
        <v>0.69139255088297058</v>
      </c>
      <c r="F1693" s="124">
        <v>1.2918726182849172E-2</v>
      </c>
      <c r="G1693" s="124">
        <v>0.64553385566323818</v>
      </c>
      <c r="H1693" s="124">
        <v>0.22679098030589717</v>
      </c>
      <c r="I1693" s="124">
        <v>0.49853102928841286</v>
      </c>
      <c r="J1693" s="124">
        <v>0.75910361690663453</v>
      </c>
      <c r="K1693" s="54">
        <v>0.62331993412742603</v>
      </c>
      <c r="M1693" s="47">
        <v>691</v>
      </c>
      <c r="N1693" s="124" cm="1">
        <f t="array" ref="N1693:W1693">(TRANSPOSE(MMULT(幕後結果!$AB$37:$AK$46, TRANSPOSE(N692:W692))))</f>
        <v>-0.56962650485748656</v>
      </c>
      <c r="O1693" s="124">
        <v>9.6803387788553713E-2</v>
      </c>
      <c r="P1693" s="124">
        <v>-8.9776312803940217E-2</v>
      </c>
      <c r="Q1693" s="124">
        <v>-1.2709537044406267</v>
      </c>
      <c r="R1693" s="124">
        <v>0.86257784093634371</v>
      </c>
      <c r="S1693" s="124">
        <v>-0.50704953984016865</v>
      </c>
      <c r="T1693" s="124">
        <v>0.3142602646745879</v>
      </c>
      <c r="U1693" s="124">
        <v>-0.82988215024493595</v>
      </c>
      <c r="V1693" s="124">
        <v>0.4302601161538181</v>
      </c>
      <c r="W1693" s="46">
        <v>-0.34543635242865012</v>
      </c>
    </row>
    <row r="1694" spans="1:23" ht="19">
      <c r="A1694" s="91">
        <v>692</v>
      </c>
      <c r="B1694" s="124">
        <v>0.93604788060806632</v>
      </c>
      <c r="C1694" s="124">
        <v>0.3125650341765096</v>
      </c>
      <c r="D1694" s="124">
        <v>0.62956094623107584</v>
      </c>
      <c r="E1694" s="124">
        <v>0.59752398438864773</v>
      </c>
      <c r="F1694" s="124">
        <v>0.38867509489907115</v>
      </c>
      <c r="G1694" s="124">
        <v>9.26308423992519E-2</v>
      </c>
      <c r="H1694" s="124">
        <v>0.9013809300873532</v>
      </c>
      <c r="I1694" s="124">
        <v>0.91207992738650523</v>
      </c>
      <c r="J1694" s="124">
        <v>0.71249753194270316</v>
      </c>
      <c r="K1694" s="54">
        <v>6.1810937741794136E-2</v>
      </c>
      <c r="M1694" s="47">
        <v>692</v>
      </c>
      <c r="N1694" s="124" cm="1">
        <f t="array" ref="N1694:W1694">(TRANSPOSE(MMULT(幕後結果!$AB$37:$AK$46, TRANSPOSE(N693:W693))))</f>
        <v>3.9054091280731709</v>
      </c>
      <c r="O1694" s="124">
        <v>-2.1204977795135207</v>
      </c>
      <c r="P1694" s="124">
        <v>0.41180450972232951</v>
      </c>
      <c r="Q1694" s="124">
        <v>0.91647918114942972</v>
      </c>
      <c r="R1694" s="124">
        <v>-1.1587177858924411</v>
      </c>
      <c r="S1694" s="124">
        <v>1.738832390117474</v>
      </c>
      <c r="T1694" s="124">
        <v>1.3054901871588878</v>
      </c>
      <c r="U1694" s="124">
        <v>1.3382876148268459</v>
      </c>
      <c r="V1694" s="124">
        <v>0.64722654860655815</v>
      </c>
      <c r="W1694" s="46">
        <v>1.5198672396249626</v>
      </c>
    </row>
    <row r="1695" spans="1:23" ht="19">
      <c r="A1695" s="91">
        <v>693</v>
      </c>
      <c r="B1695" s="124">
        <v>0.88745955309347857</v>
      </c>
      <c r="C1695" s="124">
        <v>0.58484286048930523</v>
      </c>
      <c r="D1695" s="124">
        <v>0.11580204282120254</v>
      </c>
      <c r="E1695" s="124">
        <v>0.61839337748517265</v>
      </c>
      <c r="F1695" s="124">
        <v>0.91891675892746782</v>
      </c>
      <c r="G1695" s="124">
        <v>0.93699228796732537</v>
      </c>
      <c r="H1695" s="124">
        <v>0.29177271484485412</v>
      </c>
      <c r="I1695" s="124">
        <v>1.4744303984328022E-2</v>
      </c>
      <c r="J1695" s="124">
        <v>0.53068206380787419</v>
      </c>
      <c r="K1695" s="54">
        <v>0.38544883137201102</v>
      </c>
      <c r="M1695" s="47">
        <v>693</v>
      </c>
      <c r="N1695" s="124" cm="1">
        <f t="array" ref="N1695:W1695">(TRANSPOSE(MMULT(幕後結果!$AB$37:$AK$46, TRANSPOSE(N694:W694))))</f>
        <v>-0.9830167723620139</v>
      </c>
      <c r="O1695" s="124">
        <v>0.17105263378772553</v>
      </c>
      <c r="P1695" s="124">
        <v>-1.6644725041707753</v>
      </c>
      <c r="Q1695" s="124">
        <v>-1.6163410184620768</v>
      </c>
      <c r="R1695" s="124">
        <v>-0.187018091410173</v>
      </c>
      <c r="S1695" s="124">
        <v>-1.0495257693587521</v>
      </c>
      <c r="T1695" s="124">
        <v>0.32886000312323654</v>
      </c>
      <c r="U1695" s="124">
        <v>-0.30244436598032642</v>
      </c>
      <c r="V1695" s="124">
        <v>-0.47226306492741654</v>
      </c>
      <c r="W1695" s="46">
        <v>-2.1146222841328379</v>
      </c>
    </row>
    <row r="1696" spans="1:23" ht="19">
      <c r="A1696" s="91">
        <v>694</v>
      </c>
      <c r="B1696" s="124">
        <v>1.2124070836960099E-2</v>
      </c>
      <c r="C1696" s="124">
        <v>0.13745675573637128</v>
      </c>
      <c r="D1696" s="124">
        <v>0.28081831984658101</v>
      </c>
      <c r="E1696" s="124">
        <v>0.69594904245783962</v>
      </c>
      <c r="F1696" s="124">
        <v>0.59966188141255095</v>
      </c>
      <c r="G1696" s="124">
        <v>0.87552839562214535</v>
      </c>
      <c r="H1696" s="124">
        <v>0.12368924374171097</v>
      </c>
      <c r="I1696" s="124">
        <v>0.74536544430197349</v>
      </c>
      <c r="J1696" s="124">
        <v>0.59743649768651563</v>
      </c>
      <c r="K1696" s="54">
        <v>0.64179230167905832</v>
      </c>
      <c r="M1696" s="47">
        <v>694</v>
      </c>
      <c r="N1696" s="124" cm="1">
        <f t="array" ref="N1696:W1696">(TRANSPOSE(MMULT(幕後結果!$AB$37:$AK$46, TRANSPOSE(N695:W695))))</f>
        <v>-0.23051730750629787</v>
      </c>
      <c r="O1696" s="124">
        <v>-0.16455751234972232</v>
      </c>
      <c r="P1696" s="124">
        <v>0.81332108865887653</v>
      </c>
      <c r="Q1696" s="124">
        <v>-0.3627939350028323</v>
      </c>
      <c r="R1696" s="124">
        <v>-1.0226111136484166</v>
      </c>
      <c r="S1696" s="124">
        <v>-0.86731803021803389</v>
      </c>
      <c r="T1696" s="124">
        <v>-0.26716224219959506</v>
      </c>
      <c r="U1696" s="124">
        <v>-0.72528227401061662</v>
      </c>
      <c r="V1696" s="124">
        <v>-0.42994521885075765</v>
      </c>
      <c r="W1696" s="46">
        <v>-1.3208240715479871</v>
      </c>
    </row>
    <row r="1697" spans="1:23" ht="19">
      <c r="A1697" s="91">
        <v>695</v>
      </c>
      <c r="B1697" s="124">
        <v>0.95164699781165463</v>
      </c>
      <c r="C1697" s="124">
        <v>0.13188246931639602</v>
      </c>
      <c r="D1697" s="124">
        <v>0.3786504663138861</v>
      </c>
      <c r="E1697" s="124">
        <v>6.1973159522068721E-2</v>
      </c>
      <c r="F1697" s="124">
        <v>0.3878922694117759</v>
      </c>
      <c r="G1697" s="124">
        <v>0.55182169632926059</v>
      </c>
      <c r="H1697" s="124">
        <v>0.68522961724636189</v>
      </c>
      <c r="I1697" s="124">
        <v>0.17504573968543569</v>
      </c>
      <c r="J1697" s="124">
        <v>0.32193476118358721</v>
      </c>
      <c r="K1697" s="54">
        <v>0.94519939906096617</v>
      </c>
      <c r="M1697" s="47">
        <v>695</v>
      </c>
      <c r="N1697" s="124" cm="1">
        <f t="array" ref="N1697:W1697">(TRANSPOSE(MMULT(幕後結果!$AB$37:$AK$46, TRANSPOSE(N696:W696))))</f>
        <v>-5.2751385057865134E-2</v>
      </c>
      <c r="O1697" s="124">
        <v>1.0106709198751616</v>
      </c>
      <c r="P1697" s="124">
        <v>0.95377225866085291</v>
      </c>
      <c r="Q1697" s="124">
        <v>1.4047861107020152</v>
      </c>
      <c r="R1697" s="124">
        <v>0.82237637036130717</v>
      </c>
      <c r="S1697" s="124">
        <v>0.62646118417486696</v>
      </c>
      <c r="T1697" s="124">
        <v>1.7500923009939044</v>
      </c>
      <c r="U1697" s="124">
        <v>1.3135462824949478</v>
      </c>
      <c r="V1697" s="124">
        <v>2.2203613034654008</v>
      </c>
      <c r="W1697" s="46">
        <v>1.0215877057670633</v>
      </c>
    </row>
    <row r="1698" spans="1:23" ht="19">
      <c r="A1698" s="91">
        <v>696</v>
      </c>
      <c r="B1698" s="124">
        <v>0.73621236012543245</v>
      </c>
      <c r="C1698" s="124">
        <v>0.99476124606013383</v>
      </c>
      <c r="D1698" s="124">
        <v>0.93731772030789995</v>
      </c>
      <c r="E1698" s="124">
        <v>7.6303450133105244E-2</v>
      </c>
      <c r="F1698" s="124">
        <v>0.40727523781121411</v>
      </c>
      <c r="G1698" s="124">
        <v>0.50737757977448195</v>
      </c>
      <c r="H1698" s="124">
        <v>0.65130246848687978</v>
      </c>
      <c r="I1698" s="124">
        <v>6.0053845064628186E-2</v>
      </c>
      <c r="J1698" s="124">
        <v>0.27020389867726546</v>
      </c>
      <c r="K1698" s="54">
        <v>0.6356267949077139</v>
      </c>
      <c r="M1698" s="47">
        <v>696</v>
      </c>
      <c r="N1698" s="124" cm="1">
        <f t="array" ref="N1698:W1698">(TRANSPOSE(MMULT(幕後結果!$AB$37:$AK$46, TRANSPOSE(N697:W697))))</f>
        <v>1.8817658721379611</v>
      </c>
      <c r="O1698" s="124">
        <v>-0.92199456153906589</v>
      </c>
      <c r="P1698" s="124">
        <v>0.13010891830322618</v>
      </c>
      <c r="Q1698" s="124">
        <v>-0.63455133721800983</v>
      </c>
      <c r="R1698" s="124">
        <v>-0.23645832787839619</v>
      </c>
      <c r="S1698" s="124">
        <v>-1.3908660633426673</v>
      </c>
      <c r="T1698" s="124">
        <v>1.0133897806902181</v>
      </c>
      <c r="U1698" s="124">
        <v>1.1383524690484248</v>
      </c>
      <c r="V1698" s="124">
        <v>-0.90494770554044934</v>
      </c>
      <c r="W1698" s="46">
        <v>0.78677682121860437</v>
      </c>
    </row>
    <row r="1699" spans="1:23" ht="19">
      <c r="A1699" s="91">
        <v>697</v>
      </c>
      <c r="B1699" s="124">
        <v>0.12100052220607016</v>
      </c>
      <c r="C1699" s="124">
        <v>0.8369889998707285</v>
      </c>
      <c r="D1699" s="124">
        <v>0.36573685701138858</v>
      </c>
      <c r="E1699" s="124">
        <v>0.3516772280770506</v>
      </c>
      <c r="F1699" s="124">
        <v>0.10204907189974644</v>
      </c>
      <c r="G1699" s="124">
        <v>8.0718848537078891E-2</v>
      </c>
      <c r="H1699" s="124">
        <v>0.23394804394391833</v>
      </c>
      <c r="I1699" s="124">
        <v>0.68226328681726001</v>
      </c>
      <c r="J1699" s="124">
        <v>0.62597922668940886</v>
      </c>
      <c r="K1699" s="54">
        <v>0.65564892294188626</v>
      </c>
      <c r="M1699" s="47">
        <v>697</v>
      </c>
      <c r="N1699" s="124" cm="1">
        <f t="array" ref="N1699:W1699">(TRANSPOSE(MMULT(幕後結果!$AB$37:$AK$46, TRANSPOSE(N698:W698))))</f>
        <v>-0.72609781406029783</v>
      </c>
      <c r="O1699" s="124">
        <v>-8.9730741006815204E-2</v>
      </c>
      <c r="P1699" s="124">
        <v>1.356888696103608</v>
      </c>
      <c r="Q1699" s="124">
        <v>-0.22129150390143876</v>
      </c>
      <c r="R1699" s="124">
        <v>1.6889897762459236</v>
      </c>
      <c r="S1699" s="124">
        <v>-0.44563575692200463</v>
      </c>
      <c r="T1699" s="124">
        <v>1.3005569508717731</v>
      </c>
      <c r="U1699" s="124">
        <v>0.63315039974582832</v>
      </c>
      <c r="V1699" s="124">
        <v>0.79940863714216248</v>
      </c>
      <c r="W1699" s="46">
        <v>0.1022991620551727</v>
      </c>
    </row>
    <row r="1700" spans="1:23" ht="19">
      <c r="A1700" s="91">
        <v>698</v>
      </c>
      <c r="B1700" s="124">
        <v>0.80032499162945636</v>
      </c>
      <c r="C1700" s="124">
        <v>0.70753898662392833</v>
      </c>
      <c r="D1700" s="124">
        <v>4.0749215985713683E-3</v>
      </c>
      <c r="E1700" s="124">
        <v>6.3359940297275319E-2</v>
      </c>
      <c r="F1700" s="124">
        <v>6.6165237836320667E-2</v>
      </c>
      <c r="G1700" s="124">
        <v>5.3595334581529208E-2</v>
      </c>
      <c r="H1700" s="124">
        <v>0.77747582021303541</v>
      </c>
      <c r="I1700" s="124">
        <v>0.20392246566517569</v>
      </c>
      <c r="J1700" s="124">
        <v>0.14363969373030439</v>
      </c>
      <c r="K1700" s="54">
        <v>0.51196884341011262</v>
      </c>
      <c r="M1700" s="47">
        <v>698</v>
      </c>
      <c r="N1700" s="124" cm="1">
        <f t="array" ref="N1700:W1700">(TRANSPOSE(MMULT(幕後結果!$AB$37:$AK$46, TRANSPOSE(N699:W699))))</f>
        <v>0.95229879618138147</v>
      </c>
      <c r="O1700" s="124">
        <v>-2.5118373915330694</v>
      </c>
      <c r="P1700" s="124">
        <v>0.74000086104086349</v>
      </c>
      <c r="Q1700" s="124">
        <v>-2.1649181810126641</v>
      </c>
      <c r="R1700" s="124">
        <v>-0.57690855833205079</v>
      </c>
      <c r="S1700" s="124">
        <v>-2.283335121692275</v>
      </c>
      <c r="T1700" s="124">
        <v>2.1344488519139997</v>
      </c>
      <c r="U1700" s="124">
        <v>0.63336562894462212</v>
      </c>
      <c r="V1700" s="124">
        <v>-0.42837584907404025</v>
      </c>
      <c r="W1700" s="46">
        <v>-0.8839536620359425</v>
      </c>
    </row>
    <row r="1701" spans="1:23" ht="19">
      <c r="A1701" s="91">
        <v>699</v>
      </c>
      <c r="B1701" s="124">
        <v>0.89496389105960095</v>
      </c>
      <c r="C1701" s="124">
        <v>0.97381393643143177</v>
      </c>
      <c r="D1701" s="124">
        <v>1.5471476224682812E-2</v>
      </c>
      <c r="E1701" s="124">
        <v>9.6310098149986478E-2</v>
      </c>
      <c r="F1701" s="124">
        <v>0.87463010463350477</v>
      </c>
      <c r="G1701" s="124">
        <v>0.55657602822737906</v>
      </c>
      <c r="H1701" s="124">
        <v>0.54342860879324051</v>
      </c>
      <c r="I1701" s="124">
        <v>0.80848810252478098</v>
      </c>
      <c r="J1701" s="124">
        <v>0.48814185315924585</v>
      </c>
      <c r="K1701" s="54">
        <v>0.62458235181061239</v>
      </c>
      <c r="M1701" s="47">
        <v>699</v>
      </c>
      <c r="N1701" s="124" cm="1">
        <f t="array" ref="N1701:W1701">(TRANSPOSE(MMULT(幕後結果!$AB$37:$AK$46, TRANSPOSE(N700:W700))))</f>
        <v>-0.19944525367582819</v>
      </c>
      <c r="O1701" s="124">
        <v>1.9028974662715932</v>
      </c>
      <c r="P1701" s="124">
        <v>-6.3599919452489911E-2</v>
      </c>
      <c r="Q1701" s="124">
        <v>-1.2711681249673881</v>
      </c>
      <c r="R1701" s="124">
        <v>1.6880952940777845</v>
      </c>
      <c r="S1701" s="124">
        <v>-1.0489251910339483</v>
      </c>
      <c r="T1701" s="124">
        <v>-0.85037423107637866</v>
      </c>
      <c r="U1701" s="124">
        <v>-1.5248265822531171</v>
      </c>
      <c r="V1701" s="124">
        <v>2.0434835282425459</v>
      </c>
      <c r="W1701" s="46">
        <v>0.3585621013597915</v>
      </c>
    </row>
    <row r="1702" spans="1:23" ht="19">
      <c r="A1702" s="91">
        <v>700</v>
      </c>
      <c r="B1702" s="124">
        <v>0.89809741206816573</v>
      </c>
      <c r="C1702" s="124">
        <v>0.25502880205490297</v>
      </c>
      <c r="D1702" s="124">
        <v>0.61735004159311058</v>
      </c>
      <c r="E1702" s="124">
        <v>0.78487078925120657</v>
      </c>
      <c r="F1702" s="124">
        <v>0.13759441267605688</v>
      </c>
      <c r="G1702" s="124">
        <v>0.67170998706301277</v>
      </c>
      <c r="H1702" s="124">
        <v>0.60235589708218673</v>
      </c>
      <c r="I1702" s="124">
        <v>0.8495946769776721</v>
      </c>
      <c r="J1702" s="124">
        <v>0.71674616371667588</v>
      </c>
      <c r="K1702" s="54">
        <v>0.53405386527260101</v>
      </c>
      <c r="M1702" s="47">
        <v>700</v>
      </c>
      <c r="N1702" s="124" cm="1">
        <f t="array" ref="N1702:W1702">(TRANSPOSE(MMULT(幕後結果!$AB$37:$AK$46, TRANSPOSE(N701:W701))))</f>
        <v>-1.0105379993884742</v>
      </c>
      <c r="O1702" s="124">
        <v>0.10226333267902805</v>
      </c>
      <c r="P1702" s="124">
        <v>-1.8307084757320116</v>
      </c>
      <c r="Q1702" s="124">
        <v>-1.4687826137769191</v>
      </c>
      <c r="R1702" s="124">
        <v>-1.615438069234846</v>
      </c>
      <c r="S1702" s="124">
        <v>-1.3505018732769658E-2</v>
      </c>
      <c r="T1702" s="124">
        <v>-1.3574953266644996</v>
      </c>
      <c r="U1702" s="124">
        <v>-0.19567003104833619</v>
      </c>
      <c r="V1702" s="124">
        <v>-0.23902159998933936</v>
      </c>
      <c r="W1702" s="46">
        <v>0.55075324544546911</v>
      </c>
    </row>
    <row r="1703" spans="1:23" ht="19">
      <c r="A1703" s="91">
        <v>701</v>
      </c>
      <c r="B1703" s="124">
        <v>0.42309229402054527</v>
      </c>
      <c r="C1703" s="124">
        <v>0.94966904047267642</v>
      </c>
      <c r="D1703" s="124">
        <v>0.52843378190163826</v>
      </c>
      <c r="E1703" s="124">
        <v>0.73773222503334801</v>
      </c>
      <c r="F1703" s="124">
        <v>0.1901043967164997</v>
      </c>
      <c r="G1703" s="124">
        <v>0.9296428965323722</v>
      </c>
      <c r="H1703" s="124">
        <v>0.13720958384557091</v>
      </c>
      <c r="I1703" s="124">
        <v>0.64095760487418674</v>
      </c>
      <c r="J1703" s="124">
        <v>0.83147696721211428</v>
      </c>
      <c r="K1703" s="54">
        <v>0.62886233331122909</v>
      </c>
      <c r="M1703" s="47">
        <v>701</v>
      </c>
      <c r="N1703" s="124" cm="1">
        <f t="array" ref="N1703:W1703">(TRANSPOSE(MMULT(幕後結果!$AB$37:$AK$46, TRANSPOSE(N702:W702))))</f>
        <v>-0.52820019178536093</v>
      </c>
      <c r="O1703" s="124">
        <v>-0.57215551341900484</v>
      </c>
      <c r="P1703" s="124">
        <v>0.30407634070004047</v>
      </c>
      <c r="Q1703" s="124">
        <v>6.4878830354802144E-2</v>
      </c>
      <c r="R1703" s="124">
        <v>0.41890985707509476</v>
      </c>
      <c r="S1703" s="124">
        <v>-0.40000048777450825</v>
      </c>
      <c r="T1703" s="124">
        <v>0.52540432490468014</v>
      </c>
      <c r="U1703" s="124">
        <v>-0.14495796138331471</v>
      </c>
      <c r="V1703" s="124">
        <v>4.9409321199578415E-2</v>
      </c>
      <c r="W1703" s="46">
        <v>-4.4274738363342198E-2</v>
      </c>
    </row>
    <row r="1704" spans="1:23" ht="19">
      <c r="A1704" s="91">
        <v>702</v>
      </c>
      <c r="B1704" s="124">
        <v>0.44728116944294238</v>
      </c>
      <c r="C1704" s="124">
        <v>7.1736793493704543E-2</v>
      </c>
      <c r="D1704" s="124">
        <v>2.8297598488960185E-2</v>
      </c>
      <c r="E1704" s="124">
        <v>1.4115186213728315E-2</v>
      </c>
      <c r="F1704" s="124">
        <v>8.4167297001985553E-2</v>
      </c>
      <c r="G1704" s="124">
        <v>0.16440170930864895</v>
      </c>
      <c r="H1704" s="124">
        <v>0.61157937661837836</v>
      </c>
      <c r="I1704" s="124">
        <v>0.99571846317282997</v>
      </c>
      <c r="J1704" s="124">
        <v>0.45966490769371893</v>
      </c>
      <c r="K1704" s="54">
        <v>0.43066269042985095</v>
      </c>
      <c r="M1704" s="47">
        <v>702</v>
      </c>
      <c r="N1704" s="124" cm="1">
        <f t="array" ref="N1704:W1704">(TRANSPOSE(MMULT(幕後結果!$AB$37:$AK$46, TRANSPOSE(N703:W703))))</f>
        <v>2.0491939356276472</v>
      </c>
      <c r="O1704" s="124">
        <v>0.219979111529469</v>
      </c>
      <c r="P1704" s="124">
        <v>1.9087744818756842</v>
      </c>
      <c r="Q1704" s="124">
        <v>0.29357864895451807</v>
      </c>
      <c r="R1704" s="124">
        <v>-3.2635808577266757E-2</v>
      </c>
      <c r="S1704" s="124">
        <v>1.5361604365275237</v>
      </c>
      <c r="T1704" s="124">
        <v>2.7120608367693726</v>
      </c>
      <c r="U1704" s="124">
        <v>1.225859569931421</v>
      </c>
      <c r="V1704" s="124">
        <v>0.93826162112597122</v>
      </c>
      <c r="W1704" s="46">
        <v>1.383721516532237</v>
      </c>
    </row>
    <row r="1705" spans="1:23" ht="19">
      <c r="A1705" s="91">
        <v>703</v>
      </c>
      <c r="B1705" s="124">
        <v>0.90022623287129289</v>
      </c>
      <c r="C1705" s="124">
        <v>0.29716421513175684</v>
      </c>
      <c r="D1705" s="124">
        <v>0.63600654891095965</v>
      </c>
      <c r="E1705" s="124">
        <v>0.2855985973111248</v>
      </c>
      <c r="F1705" s="124">
        <v>0.2786993400209179</v>
      </c>
      <c r="G1705" s="124">
        <v>0.90965767012265286</v>
      </c>
      <c r="H1705" s="124">
        <v>0.95422947158142524</v>
      </c>
      <c r="I1705" s="124">
        <v>0.57587049634608478</v>
      </c>
      <c r="J1705" s="124">
        <v>0.14109203566771833</v>
      </c>
      <c r="K1705" s="54">
        <v>0.36477189070430582</v>
      </c>
      <c r="M1705" s="47">
        <v>703</v>
      </c>
      <c r="N1705" s="124" cm="1">
        <f t="array" ref="N1705:W1705">(TRANSPOSE(MMULT(幕後結果!$AB$37:$AK$46, TRANSPOSE(N704:W704))))</f>
        <v>0.28190083777265879</v>
      </c>
      <c r="O1705" s="124">
        <v>1.1032133161356372</v>
      </c>
      <c r="P1705" s="124">
        <v>-0.3000741508323575</v>
      </c>
      <c r="Q1705" s="124">
        <v>0.75897548242033064</v>
      </c>
      <c r="R1705" s="124">
        <v>1.0860132490872754</v>
      </c>
      <c r="S1705" s="124">
        <v>0.82648436745385745</v>
      </c>
      <c r="T1705" s="124">
        <v>1.4511589730488015</v>
      </c>
      <c r="U1705" s="124">
        <v>-0.73565824326441853</v>
      </c>
      <c r="V1705" s="124">
        <v>0.61552634216321056</v>
      </c>
      <c r="W1705" s="46">
        <v>1.2284568999426018</v>
      </c>
    </row>
    <row r="1706" spans="1:23" ht="19">
      <c r="A1706" s="91">
        <v>704</v>
      </c>
      <c r="B1706" s="124">
        <v>0.72226377146311882</v>
      </c>
      <c r="C1706" s="124">
        <v>0.58223717185848067</v>
      </c>
      <c r="D1706" s="124">
        <v>0.78804361368178344</v>
      </c>
      <c r="E1706" s="124">
        <v>0.23241975495627698</v>
      </c>
      <c r="F1706" s="124">
        <v>0.63960016415484455</v>
      </c>
      <c r="G1706" s="124">
        <v>0.26166856384913495</v>
      </c>
      <c r="H1706" s="124">
        <v>0.91878142769286808</v>
      </c>
      <c r="I1706" s="124">
        <v>0.11753980715365953</v>
      </c>
      <c r="J1706" s="124">
        <v>0.4092577357974807</v>
      </c>
      <c r="K1706" s="54">
        <v>0.30969977213308586</v>
      </c>
      <c r="M1706" s="47">
        <v>704</v>
      </c>
      <c r="N1706" s="124" cm="1">
        <f t="array" ref="N1706:W1706">(TRANSPOSE(MMULT(幕後結果!$AB$37:$AK$46, TRANSPOSE(N705:W705))))</f>
        <v>-9.432622398650245E-2</v>
      </c>
      <c r="O1706" s="124">
        <v>1.1593972186774761</v>
      </c>
      <c r="P1706" s="124">
        <v>0.71386451655545891</v>
      </c>
      <c r="Q1706" s="124">
        <v>0.1773004961551799</v>
      </c>
      <c r="R1706" s="124">
        <v>-0.16364689978619962</v>
      </c>
      <c r="S1706" s="124">
        <v>-1.9100962202957557</v>
      </c>
      <c r="T1706" s="124">
        <v>0.58688178859947948</v>
      </c>
      <c r="U1706" s="124">
        <v>-0.78241159381158421</v>
      </c>
      <c r="V1706" s="124">
        <v>1.5257163272851888</v>
      </c>
      <c r="W1706" s="46">
        <v>0.28401460414069907</v>
      </c>
    </row>
    <row r="1707" spans="1:23" ht="19">
      <c r="A1707" s="91">
        <v>705</v>
      </c>
      <c r="B1707" s="124">
        <v>0.8477460595706654</v>
      </c>
      <c r="C1707" s="124">
        <v>0.80740960185190058</v>
      </c>
      <c r="D1707" s="124">
        <v>0.13365119452455776</v>
      </c>
      <c r="E1707" s="124">
        <v>0.25728863054046558</v>
      </c>
      <c r="F1707" s="124">
        <v>0.93953322027204589</v>
      </c>
      <c r="G1707" s="124">
        <v>0.67977512197939283</v>
      </c>
      <c r="H1707" s="124">
        <v>0.81441725647472207</v>
      </c>
      <c r="I1707" s="124">
        <v>0.75281722105605708</v>
      </c>
      <c r="J1707" s="124">
        <v>9.30632300394032E-2</v>
      </c>
      <c r="K1707" s="54">
        <v>0.27248390391918287</v>
      </c>
      <c r="M1707" s="47">
        <v>705</v>
      </c>
      <c r="N1707" s="124" cm="1">
        <f t="array" ref="N1707:W1707">(TRANSPOSE(MMULT(幕後結果!$AB$37:$AK$46, TRANSPOSE(N706:W706))))</f>
        <v>0.4351915827400763</v>
      </c>
      <c r="O1707" s="124">
        <v>-0.94584957391869218</v>
      </c>
      <c r="P1707" s="124">
        <v>-0.68696009671693148</v>
      </c>
      <c r="Q1707" s="124">
        <v>-0.60807437136670472</v>
      </c>
      <c r="R1707" s="124">
        <v>-2.0099385670314294</v>
      </c>
      <c r="S1707" s="124">
        <v>0.14099796131625708</v>
      </c>
      <c r="T1707" s="124">
        <v>0.28899542404966416</v>
      </c>
      <c r="U1707" s="124">
        <v>-0.2556191683206171</v>
      </c>
      <c r="V1707" s="124">
        <v>0.26096620593265651</v>
      </c>
      <c r="W1707" s="46">
        <v>0.53547439809460284</v>
      </c>
    </row>
    <row r="1708" spans="1:23" ht="19">
      <c r="A1708" s="91">
        <v>706</v>
      </c>
      <c r="B1708" s="124">
        <v>0.40325238148760922</v>
      </c>
      <c r="C1708" s="124">
        <v>0.88703829583293192</v>
      </c>
      <c r="D1708" s="124">
        <v>0.19914749546436039</v>
      </c>
      <c r="E1708" s="124">
        <v>0.23777698206517495</v>
      </c>
      <c r="F1708" s="124">
        <v>0.95106676287073766</v>
      </c>
      <c r="G1708" s="124">
        <v>0.56267421351963587</v>
      </c>
      <c r="H1708" s="124">
        <v>0.73538462458521181</v>
      </c>
      <c r="I1708" s="124">
        <v>0.9478712028005547</v>
      </c>
      <c r="J1708" s="124">
        <v>8.5670526212981546E-2</v>
      </c>
      <c r="K1708" s="54">
        <v>0.13218435535633999</v>
      </c>
      <c r="M1708" s="47">
        <v>706</v>
      </c>
      <c r="N1708" s="124" cm="1">
        <f t="array" ref="N1708:W1708">(TRANSPOSE(MMULT(幕後結果!$AB$37:$AK$46, TRANSPOSE(N707:W707))))</f>
        <v>0.50728839049905539</v>
      </c>
      <c r="O1708" s="124">
        <v>0.42675239729809078</v>
      </c>
      <c r="P1708" s="124">
        <v>-0.60213629588093687</v>
      </c>
      <c r="Q1708" s="124">
        <v>-0.96284435168528881</v>
      </c>
      <c r="R1708" s="124">
        <v>0.20290682368106339</v>
      </c>
      <c r="S1708" s="124">
        <v>-0.44601658511629821</v>
      </c>
      <c r="T1708" s="124">
        <v>0.61239230343569295</v>
      </c>
      <c r="U1708" s="124">
        <v>1.1256871226008436E-2</v>
      </c>
      <c r="V1708" s="124">
        <v>0.42133273793632031</v>
      </c>
      <c r="W1708" s="46">
        <v>-1.3181687590477382</v>
      </c>
    </row>
    <row r="1709" spans="1:23" ht="19">
      <c r="A1709" s="91">
        <v>707</v>
      </c>
      <c r="B1709" s="124">
        <v>0.79281440662597769</v>
      </c>
      <c r="C1709" s="124">
        <v>0.91701845956540384</v>
      </c>
      <c r="D1709" s="124">
        <v>0.77891033418737821</v>
      </c>
      <c r="E1709" s="124">
        <v>6.6513390235116043E-2</v>
      </c>
      <c r="F1709" s="124">
        <v>0.7105203154857096</v>
      </c>
      <c r="G1709" s="124">
        <v>0.44718468607521977</v>
      </c>
      <c r="H1709" s="124">
        <v>4.1469432442049259E-2</v>
      </c>
      <c r="I1709" s="124">
        <v>0.83856487231397914</v>
      </c>
      <c r="J1709" s="124">
        <v>0.81346526718121814</v>
      </c>
      <c r="K1709" s="54">
        <v>0.29672727842616786</v>
      </c>
      <c r="M1709" s="47">
        <v>707</v>
      </c>
      <c r="N1709" s="124" cm="1">
        <f t="array" ref="N1709:W1709">(TRANSPOSE(MMULT(幕後結果!$AB$37:$AK$46, TRANSPOSE(N708:W708))))</f>
        <v>-0.44143942504948669</v>
      </c>
      <c r="O1709" s="124">
        <v>0.80263079682243221</v>
      </c>
      <c r="P1709" s="124">
        <v>1.2434887981786711</v>
      </c>
      <c r="Q1709" s="124">
        <v>1.5330557379707921</v>
      </c>
      <c r="R1709" s="124">
        <v>1.9324915329145422</v>
      </c>
      <c r="S1709" s="124">
        <v>-0.37597581939826719</v>
      </c>
      <c r="T1709" s="124">
        <v>0.29666706577745344</v>
      </c>
      <c r="U1709" s="124">
        <v>-9.2276005704114802E-2</v>
      </c>
      <c r="V1709" s="124">
        <v>0.37975349722406226</v>
      </c>
      <c r="W1709" s="46">
        <v>-1.4419420580071978</v>
      </c>
    </row>
    <row r="1710" spans="1:23" ht="19">
      <c r="A1710" s="91">
        <v>708</v>
      </c>
      <c r="B1710" s="124">
        <v>0.64093424356851147</v>
      </c>
      <c r="C1710" s="124">
        <v>0.57256693795892399</v>
      </c>
      <c r="D1710" s="124">
        <v>0.63666838043712293</v>
      </c>
      <c r="E1710" s="124">
        <v>0.74423486355226376</v>
      </c>
      <c r="F1710" s="124">
        <v>1.1841335454154667E-4</v>
      </c>
      <c r="G1710" s="124">
        <v>0.76991598467731315</v>
      </c>
      <c r="H1710" s="124">
        <v>0.93177398689838364</v>
      </c>
      <c r="I1710" s="124">
        <v>0.5480110841956114</v>
      </c>
      <c r="J1710" s="124">
        <v>6.8902884579240542E-3</v>
      </c>
      <c r="K1710" s="54">
        <v>0.68213591740414126</v>
      </c>
      <c r="M1710" s="47">
        <v>708</v>
      </c>
      <c r="N1710" s="124" cm="1">
        <f t="array" ref="N1710:W1710">(TRANSPOSE(MMULT(幕後結果!$AB$37:$AK$46, TRANSPOSE(N709:W709))))</f>
        <v>1.3532589950454414</v>
      </c>
      <c r="O1710" s="124">
        <v>2.7162054070132506</v>
      </c>
      <c r="P1710" s="124">
        <v>0.62479299449796777</v>
      </c>
      <c r="Q1710" s="124">
        <v>1.0818124963612423</v>
      </c>
      <c r="R1710" s="124">
        <v>0.54164724692717825</v>
      </c>
      <c r="S1710" s="124">
        <v>0.2587006767637352</v>
      </c>
      <c r="T1710" s="124">
        <v>2.0208207251125905</v>
      </c>
      <c r="U1710" s="124">
        <v>0.1591946817088179</v>
      </c>
      <c r="V1710" s="124">
        <v>1.6650182980282027</v>
      </c>
      <c r="W1710" s="46">
        <v>-0.24973605726118642</v>
      </c>
    </row>
    <row r="1711" spans="1:23" ht="19">
      <c r="A1711" s="91">
        <v>709</v>
      </c>
      <c r="B1711" s="124">
        <v>0.52066957943075165</v>
      </c>
      <c r="C1711" s="124">
        <v>0.40949267230846043</v>
      </c>
      <c r="D1711" s="124">
        <v>6.7493459465461703E-2</v>
      </c>
      <c r="E1711" s="124">
        <v>4.6618007821549456E-2</v>
      </c>
      <c r="F1711" s="124">
        <v>0.76102594011110503</v>
      </c>
      <c r="G1711" s="124">
        <v>0.68486365700273399</v>
      </c>
      <c r="H1711" s="124">
        <v>0.39197259291369702</v>
      </c>
      <c r="I1711" s="124">
        <v>0.81658193448159433</v>
      </c>
      <c r="J1711" s="124">
        <v>0.94966159075219236</v>
      </c>
      <c r="K1711" s="54">
        <v>0.86825056362911868</v>
      </c>
      <c r="M1711" s="47">
        <v>709</v>
      </c>
      <c r="N1711" s="124" cm="1">
        <f t="array" ref="N1711:W1711">(TRANSPOSE(MMULT(幕後結果!$AB$37:$AK$46, TRANSPOSE(N710:W710))))</f>
        <v>0.38295954057881809</v>
      </c>
      <c r="O1711" s="124">
        <v>0.22605286223369606</v>
      </c>
      <c r="P1711" s="124">
        <v>0.33073472794904191</v>
      </c>
      <c r="Q1711" s="124">
        <v>-0.16079726658225144</v>
      </c>
      <c r="R1711" s="124">
        <v>-0.65233182205080331</v>
      </c>
      <c r="S1711" s="124">
        <v>1.5892529948800633</v>
      </c>
      <c r="T1711" s="124">
        <v>-0.58092789443926074</v>
      </c>
      <c r="U1711" s="124">
        <v>-0.27483327779010175</v>
      </c>
      <c r="V1711" s="124">
        <v>-0.48823036544159826</v>
      </c>
      <c r="W1711" s="46">
        <v>0.51107271429691004</v>
      </c>
    </row>
    <row r="1712" spans="1:23" ht="19">
      <c r="A1712" s="91">
        <v>710</v>
      </c>
      <c r="B1712" s="124">
        <v>0.30304030431415918</v>
      </c>
      <c r="C1712" s="124">
        <v>0.11446063899973202</v>
      </c>
      <c r="D1712" s="124">
        <v>0.37203258653356275</v>
      </c>
      <c r="E1712" s="124">
        <v>0.61689805226540528</v>
      </c>
      <c r="F1712" s="124">
        <v>0.28078499366628673</v>
      </c>
      <c r="G1712" s="124">
        <v>0.96054241238044868</v>
      </c>
      <c r="H1712" s="124">
        <v>0.44658463262704085</v>
      </c>
      <c r="I1712" s="124">
        <v>2.887312117177121E-2</v>
      </c>
      <c r="J1712" s="124">
        <v>0.96622134449564223</v>
      </c>
      <c r="K1712" s="54">
        <v>0.65077669614871758</v>
      </c>
      <c r="M1712" s="47">
        <v>710</v>
      </c>
      <c r="N1712" s="124" cm="1">
        <f t="array" ref="N1712:W1712">(TRANSPOSE(MMULT(幕後結果!$AB$37:$AK$46, TRANSPOSE(N711:W711))))</f>
        <v>0.31191129248497207</v>
      </c>
      <c r="O1712" s="124">
        <v>-0.93873047608931681</v>
      </c>
      <c r="P1712" s="124">
        <v>0.11274213316926215</v>
      </c>
      <c r="Q1712" s="124">
        <v>0.85013729116592451</v>
      </c>
      <c r="R1712" s="124">
        <v>0.77708266344493571</v>
      </c>
      <c r="S1712" s="124">
        <v>0.97741840639688937</v>
      </c>
      <c r="T1712" s="124">
        <v>-0.84434584024926518</v>
      </c>
      <c r="U1712" s="124">
        <v>0.97452434871937199</v>
      </c>
      <c r="V1712" s="124">
        <v>-1.504402928117746</v>
      </c>
      <c r="W1712" s="46">
        <v>1.1938050169415975</v>
      </c>
    </row>
    <row r="1713" spans="1:23" ht="19">
      <c r="A1713" s="91">
        <v>711</v>
      </c>
      <c r="B1713" s="124">
        <v>0.40572603276685348</v>
      </c>
      <c r="C1713" s="124">
        <v>0.61878959455594629</v>
      </c>
      <c r="D1713" s="124">
        <v>0.1338854696581202</v>
      </c>
      <c r="E1713" s="124">
        <v>0.91768020216881219</v>
      </c>
      <c r="F1713" s="124">
        <v>0.25463563400121236</v>
      </c>
      <c r="G1713" s="124">
        <v>0.81447707824914017</v>
      </c>
      <c r="H1713" s="124">
        <v>3.0841612050193978E-2</v>
      </c>
      <c r="I1713" s="124">
        <v>0.96210739694928527</v>
      </c>
      <c r="J1713" s="124">
        <v>0.35489972075511633</v>
      </c>
      <c r="K1713" s="54">
        <v>0.23007523820329934</v>
      </c>
      <c r="M1713" s="47">
        <v>711</v>
      </c>
      <c r="N1713" s="124" cm="1">
        <f t="array" ref="N1713:W1713">(TRANSPOSE(MMULT(幕後結果!$AB$37:$AK$46, TRANSPOSE(N712:W712))))</f>
        <v>-0.79260003018903358</v>
      </c>
      <c r="O1713" s="124">
        <v>0.78270846820035334</v>
      </c>
      <c r="P1713" s="124">
        <v>-1.6989349203668425</v>
      </c>
      <c r="Q1713" s="124">
        <v>-0.1630944492710128</v>
      </c>
      <c r="R1713" s="124">
        <v>0.1033014938329322</v>
      </c>
      <c r="S1713" s="124">
        <v>-3.9434326766358038E-2</v>
      </c>
      <c r="T1713" s="124">
        <v>-0.11607842317642691</v>
      </c>
      <c r="U1713" s="124">
        <v>-0.18548062618771802</v>
      </c>
      <c r="V1713" s="124">
        <v>-0.54323072300699016</v>
      </c>
      <c r="W1713" s="46">
        <v>-7.3941947270222214E-2</v>
      </c>
    </row>
    <row r="1714" spans="1:23" ht="19">
      <c r="A1714" s="91">
        <v>712</v>
      </c>
      <c r="B1714" s="124">
        <v>0.97627103983157615</v>
      </c>
      <c r="C1714" s="124">
        <v>0.70225407097112713</v>
      </c>
      <c r="D1714" s="124">
        <v>0.18006814082467693</v>
      </c>
      <c r="E1714" s="124">
        <v>0.33910215254727349</v>
      </c>
      <c r="F1714" s="124">
        <v>0.16670718765576265</v>
      </c>
      <c r="G1714" s="124">
        <v>0.74488334205956686</v>
      </c>
      <c r="H1714" s="124">
        <v>0.65446857117372148</v>
      </c>
      <c r="I1714" s="124">
        <v>0.7625708698961553</v>
      </c>
      <c r="J1714" s="124">
        <v>0.32147794281421849</v>
      </c>
      <c r="K1714" s="54">
        <v>0.98848046966856606</v>
      </c>
      <c r="M1714" s="47">
        <v>712</v>
      </c>
      <c r="N1714" s="124" cm="1">
        <f t="array" ref="N1714:W1714">(TRANSPOSE(MMULT(幕後結果!$AB$37:$AK$46, TRANSPOSE(N713:W713))))</f>
        <v>0.62451192459174421</v>
      </c>
      <c r="O1714" s="124">
        <v>0.65057535521722365</v>
      </c>
      <c r="P1714" s="124">
        <v>0.2376033240741291</v>
      </c>
      <c r="Q1714" s="124">
        <v>1.0150002123929625</v>
      </c>
      <c r="R1714" s="124">
        <v>-0.61205881151463126</v>
      </c>
      <c r="S1714" s="124">
        <v>0.68614580523993529</v>
      </c>
      <c r="T1714" s="124">
        <v>-1.4798392563406122</v>
      </c>
      <c r="U1714" s="124">
        <v>1.3278542447524273</v>
      </c>
      <c r="V1714" s="124">
        <v>0.57249506030114772</v>
      </c>
      <c r="W1714" s="46">
        <v>1.5180655561266292</v>
      </c>
    </row>
    <row r="1715" spans="1:23" ht="19">
      <c r="A1715" s="91">
        <v>713</v>
      </c>
      <c r="B1715" s="124">
        <v>0.10253395551479461</v>
      </c>
      <c r="C1715" s="124">
        <v>0.85776478247841337</v>
      </c>
      <c r="D1715" s="124">
        <v>0.15984454835913597</v>
      </c>
      <c r="E1715" s="124">
        <v>0.50754109965001781</v>
      </c>
      <c r="F1715" s="124">
        <v>0.12570707373313184</v>
      </c>
      <c r="G1715" s="124">
        <v>0.3710561325927042</v>
      </c>
      <c r="H1715" s="124">
        <v>0.70066473541808882</v>
      </c>
      <c r="I1715" s="124">
        <v>4.6135681565793396E-2</v>
      </c>
      <c r="J1715" s="124">
        <v>0.77198356302442384</v>
      </c>
      <c r="K1715" s="54">
        <v>8.222676021633557E-2</v>
      </c>
      <c r="M1715" s="47">
        <v>713</v>
      </c>
      <c r="N1715" s="124" cm="1">
        <f t="array" ref="N1715:W1715">(TRANSPOSE(MMULT(幕後結果!$AB$37:$AK$46, TRANSPOSE(N714:W714))))</f>
        <v>1.1910961459487253</v>
      </c>
      <c r="O1715" s="124">
        <v>1.0002247733731064</v>
      </c>
      <c r="P1715" s="124">
        <v>0.61860301583549249</v>
      </c>
      <c r="Q1715" s="124">
        <v>0.91250864805584431</v>
      </c>
      <c r="R1715" s="124">
        <v>0.42607675450902743</v>
      </c>
      <c r="S1715" s="124">
        <v>0.16798491915233471</v>
      </c>
      <c r="T1715" s="124">
        <v>0.86130416025702972</v>
      </c>
      <c r="U1715" s="124">
        <v>-0.62337306688139393</v>
      </c>
      <c r="V1715" s="124">
        <v>1.1617922250188575</v>
      </c>
      <c r="W1715" s="46">
        <v>-0.62060622220987438</v>
      </c>
    </row>
    <row r="1716" spans="1:23" ht="19">
      <c r="A1716" s="91">
        <v>714</v>
      </c>
      <c r="B1716" s="124">
        <v>0.79018700935321773</v>
      </c>
      <c r="C1716" s="124">
        <v>0.55789524852174743</v>
      </c>
      <c r="D1716" s="124">
        <v>0.97546198365877501</v>
      </c>
      <c r="E1716" s="124">
        <v>0.99989257860724878</v>
      </c>
      <c r="F1716" s="124">
        <v>0.47379566690776143</v>
      </c>
      <c r="G1716" s="124">
        <v>0.53354812045591582</v>
      </c>
      <c r="H1716" s="124">
        <v>0.3241661148750461</v>
      </c>
      <c r="I1716" s="124">
        <v>0.83136485869441801</v>
      </c>
      <c r="J1716" s="124">
        <v>0.89765909923070852</v>
      </c>
      <c r="K1716" s="54">
        <v>0.28660414554169389</v>
      </c>
      <c r="M1716" s="47">
        <v>714</v>
      </c>
      <c r="N1716" s="124" cm="1">
        <f t="array" ref="N1716:W1716">(TRANSPOSE(MMULT(幕後結果!$AB$37:$AK$46, TRANSPOSE(N715:W715))))</f>
        <v>-0.67191202641808001</v>
      </c>
      <c r="O1716" s="124">
        <v>1.2183296624644617</v>
      </c>
      <c r="P1716" s="124">
        <v>-1.5730046302624476</v>
      </c>
      <c r="Q1716" s="124">
        <v>-3.1327799589791566E-2</v>
      </c>
      <c r="R1716" s="124">
        <v>-0.75628490110968905</v>
      </c>
      <c r="S1716" s="124">
        <v>-0.18321883430271352</v>
      </c>
      <c r="T1716" s="124">
        <v>-0.65917257873530688</v>
      </c>
      <c r="U1716" s="124">
        <v>0.19213513814198702</v>
      </c>
      <c r="V1716" s="124">
        <v>0.31307840859798697</v>
      </c>
      <c r="W1716" s="46">
        <v>-2.7164487074112065E-2</v>
      </c>
    </row>
    <row r="1717" spans="1:23" ht="19">
      <c r="A1717" s="91">
        <v>715</v>
      </c>
      <c r="B1717" s="124">
        <v>0.89207539151871962</v>
      </c>
      <c r="C1717" s="124">
        <v>0.86841281755593669</v>
      </c>
      <c r="D1717" s="124">
        <v>0.96609477038581848</v>
      </c>
      <c r="E1717" s="124">
        <v>0.14652042457458725</v>
      </c>
      <c r="F1717" s="124">
        <v>0.59283567488632838</v>
      </c>
      <c r="G1717" s="124">
        <v>0.64384140838590875</v>
      </c>
      <c r="H1717" s="124">
        <v>0.64750492488891043</v>
      </c>
      <c r="I1717" s="124">
        <v>0.36698672428131007</v>
      </c>
      <c r="J1717" s="124">
        <v>0.1853328582330136</v>
      </c>
      <c r="K1717" s="54">
        <v>0.95299388306019228</v>
      </c>
      <c r="M1717" s="47">
        <v>715</v>
      </c>
      <c r="N1717" s="124" cm="1">
        <f t="array" ref="N1717:W1717">(TRANSPOSE(MMULT(幕後結果!$AB$37:$AK$46, TRANSPOSE(N716:W716))))</f>
        <v>0.50359956580758514</v>
      </c>
      <c r="O1717" s="124">
        <v>-0.85692314666045566</v>
      </c>
      <c r="P1717" s="124">
        <v>6.9167124131594593E-2</v>
      </c>
      <c r="Q1717" s="124">
        <v>2.3784879526573349E-2</v>
      </c>
      <c r="R1717" s="124">
        <v>-0.80296963291972134</v>
      </c>
      <c r="S1717" s="124">
        <v>-0.13659511743367872</v>
      </c>
      <c r="T1717" s="124">
        <v>0.55509341307780491</v>
      </c>
      <c r="U1717" s="124">
        <v>-1.4261531829714098</v>
      </c>
      <c r="V1717" s="124">
        <v>6.0111957923186909E-2</v>
      </c>
      <c r="W1717" s="46">
        <v>-2.4330558853150741</v>
      </c>
    </row>
    <row r="1718" spans="1:23" ht="19">
      <c r="A1718" s="91">
        <v>716</v>
      </c>
      <c r="B1718" s="124">
        <v>0.78743703735057613</v>
      </c>
      <c r="C1718" s="124">
        <v>0.98434122158448889</v>
      </c>
      <c r="D1718" s="124">
        <v>0.98492815354398888</v>
      </c>
      <c r="E1718" s="124">
        <v>0.10086509954736123</v>
      </c>
      <c r="F1718" s="124">
        <v>0.41082793951813046</v>
      </c>
      <c r="G1718" s="124">
        <v>0.36106352023937838</v>
      </c>
      <c r="H1718" s="124">
        <v>0.52017833364704669</v>
      </c>
      <c r="I1718" s="124">
        <v>0.56907542663075739</v>
      </c>
      <c r="J1718" s="124">
        <v>0.78973424592998986</v>
      </c>
      <c r="K1718" s="54">
        <v>0.89102669694026293</v>
      </c>
      <c r="M1718" s="47">
        <v>716</v>
      </c>
      <c r="N1718" s="124" cm="1">
        <f t="array" ref="N1718:W1718">(TRANSPOSE(MMULT(幕後結果!$AB$37:$AK$46, TRANSPOSE(N717:W717))))</f>
        <v>-1.8723550364870749</v>
      </c>
      <c r="O1718" s="124">
        <v>1.3832216653718348</v>
      </c>
      <c r="P1718" s="124">
        <v>2.3560522387909288E-2</v>
      </c>
      <c r="Q1718" s="124">
        <v>0.14275384161076751</v>
      </c>
      <c r="R1718" s="124">
        <v>0.52283021701505972</v>
      </c>
      <c r="S1718" s="124">
        <v>0.51517451513610535</v>
      </c>
      <c r="T1718" s="124">
        <v>1.084864771655738</v>
      </c>
      <c r="U1718" s="124">
        <v>-0.94470352791261014</v>
      </c>
      <c r="V1718" s="124">
        <v>-1.2572734907083869</v>
      </c>
      <c r="W1718" s="46">
        <v>-1.144919110666565</v>
      </c>
    </row>
    <row r="1719" spans="1:23" ht="19">
      <c r="A1719" s="91">
        <v>717</v>
      </c>
      <c r="B1719" s="124">
        <v>0.30103149215128777</v>
      </c>
      <c r="C1719" s="124">
        <v>0.4991922397042845</v>
      </c>
      <c r="D1719" s="124">
        <v>0.79861641000401207</v>
      </c>
      <c r="E1719" s="124">
        <v>0.89504000720724686</v>
      </c>
      <c r="F1719" s="124">
        <v>0.95763053915171414</v>
      </c>
      <c r="G1719" s="124">
        <v>0.55372961345379501</v>
      </c>
      <c r="H1719" s="124">
        <v>0.60539941581775891</v>
      </c>
      <c r="I1719" s="124">
        <v>0.82237695812351586</v>
      </c>
      <c r="J1719" s="124">
        <v>0.79962404051036695</v>
      </c>
      <c r="K1719" s="54">
        <v>0.74468342519972164</v>
      </c>
      <c r="M1719" s="47">
        <v>717</v>
      </c>
      <c r="N1719" s="124" cm="1">
        <f t="array" ref="N1719:W1719">(TRANSPOSE(MMULT(幕後結果!$AB$37:$AK$46, TRANSPOSE(N718:W718))))</f>
        <v>1.3393441891577131</v>
      </c>
      <c r="O1719" s="124">
        <v>-1.6115785863059704</v>
      </c>
      <c r="P1719" s="124">
        <v>0.83510815410983863</v>
      </c>
      <c r="Q1719" s="124">
        <v>0.25075908133966918</v>
      </c>
      <c r="R1719" s="124">
        <v>1.4635600647217684</v>
      </c>
      <c r="S1719" s="124">
        <v>1.7932942864828514</v>
      </c>
      <c r="T1719" s="124">
        <v>0.4497929884633779</v>
      </c>
      <c r="U1719" s="124">
        <v>1.4010618918470019</v>
      </c>
      <c r="V1719" s="124">
        <v>0.46704892784955637</v>
      </c>
      <c r="W1719" s="46">
        <v>0.93421744677088325</v>
      </c>
    </row>
    <row r="1720" spans="1:23" ht="19">
      <c r="A1720" s="91">
        <v>718</v>
      </c>
      <c r="B1720" s="124">
        <v>5.943974553707676E-2</v>
      </c>
      <c r="C1720" s="124">
        <v>0.87900577455932871</v>
      </c>
      <c r="D1720" s="124">
        <v>0.2326444436103412</v>
      </c>
      <c r="E1720" s="124">
        <v>0.29801042265058775</v>
      </c>
      <c r="F1720" s="124">
        <v>0.44265645826850331</v>
      </c>
      <c r="G1720" s="124">
        <v>0.96918824775158097</v>
      </c>
      <c r="H1720" s="124">
        <v>0.48062866285087957</v>
      </c>
      <c r="I1720" s="124">
        <v>0.81321109133364966</v>
      </c>
      <c r="J1720" s="124">
        <v>0.2727400831179676</v>
      </c>
      <c r="K1720" s="54">
        <v>0.72412016909585164</v>
      </c>
      <c r="M1720" s="47">
        <v>718</v>
      </c>
      <c r="N1720" s="124" cm="1">
        <f t="array" ref="N1720:W1720">(TRANSPOSE(MMULT(幕後結果!$AB$37:$AK$46, TRANSPOSE(N719:W719))))</f>
        <v>-0.35327884271042392</v>
      </c>
      <c r="O1720" s="124">
        <v>-0.47746745724446871</v>
      </c>
      <c r="P1720" s="124">
        <v>-0.65096237435432514</v>
      </c>
      <c r="Q1720" s="124">
        <v>-0.50630586937009159</v>
      </c>
      <c r="R1720" s="124">
        <v>-1.0331415467405702</v>
      </c>
      <c r="S1720" s="124">
        <v>0.35983967256102689</v>
      </c>
      <c r="T1720" s="124">
        <v>1.5405354972616039</v>
      </c>
      <c r="U1720" s="124">
        <v>-0.3344025472128519</v>
      </c>
      <c r="V1720" s="124">
        <v>-1.1389953638791903</v>
      </c>
      <c r="W1720" s="46">
        <v>0.10930571933052491</v>
      </c>
    </row>
    <row r="1721" spans="1:23" ht="19">
      <c r="A1721" s="91">
        <v>719</v>
      </c>
      <c r="B1721" s="124">
        <v>0.24528640784780165</v>
      </c>
      <c r="C1721" s="124">
        <v>0.22348055138161782</v>
      </c>
      <c r="D1721" s="124">
        <v>7.4423214810712235E-2</v>
      </c>
      <c r="E1721" s="124">
        <v>0.68408546439435081</v>
      </c>
      <c r="F1721" s="124">
        <v>0.40775321119958119</v>
      </c>
      <c r="G1721" s="124">
        <v>0.11650220893541752</v>
      </c>
      <c r="H1721" s="124">
        <v>0.35440188177431442</v>
      </c>
      <c r="I1721" s="124">
        <v>0.80589121754923543</v>
      </c>
      <c r="J1721" s="124">
        <v>8.3146904133715616E-2</v>
      </c>
      <c r="K1721" s="54">
        <v>0.95265265762618667</v>
      </c>
      <c r="M1721" s="47">
        <v>719</v>
      </c>
      <c r="N1721" s="124" cm="1">
        <f t="array" ref="N1721:W1721">(TRANSPOSE(MMULT(幕後結果!$AB$37:$AK$46, TRANSPOSE(N720:W720))))</f>
        <v>0.43336856910258958</v>
      </c>
      <c r="O1721" s="124">
        <v>-0.74976619145157708</v>
      </c>
      <c r="P1721" s="124">
        <v>0.13264380062564121</v>
      </c>
      <c r="Q1721" s="124">
        <v>0.98397010520257189</v>
      </c>
      <c r="R1721" s="124">
        <v>0.81761275725195848</v>
      </c>
      <c r="S1721" s="124">
        <v>0.37843139195106595</v>
      </c>
      <c r="T1721" s="124">
        <v>-0.36696691430412193</v>
      </c>
      <c r="U1721" s="124">
        <v>-1.1985173102269906</v>
      </c>
      <c r="V1721" s="124">
        <v>-0.32120885570735408</v>
      </c>
      <c r="W1721" s="46">
        <v>-1.5124931528628835</v>
      </c>
    </row>
    <row r="1722" spans="1:23" ht="19">
      <c r="A1722" s="91">
        <v>720</v>
      </c>
      <c r="B1722" s="124">
        <v>0.46988798398211395</v>
      </c>
      <c r="C1722" s="124">
        <v>0.71651273456710229</v>
      </c>
      <c r="D1722" s="124">
        <v>0.68842508916328127</v>
      </c>
      <c r="E1722" s="124">
        <v>0.34194794907427362</v>
      </c>
      <c r="F1722" s="124">
        <v>0.2339988625615923</v>
      </c>
      <c r="G1722" s="124">
        <v>0.81313650505905932</v>
      </c>
      <c r="H1722" s="124">
        <v>0.62574980499488597</v>
      </c>
      <c r="I1722" s="124">
        <v>0.29709381865787776</v>
      </c>
      <c r="J1722" s="124">
        <v>0.18437853893825751</v>
      </c>
      <c r="K1722" s="54">
        <v>0.42276718459621998</v>
      </c>
      <c r="M1722" s="47">
        <v>720</v>
      </c>
      <c r="N1722" s="124" cm="1">
        <f t="array" ref="N1722:W1722">(TRANSPOSE(MMULT(幕後結果!$AB$37:$AK$46, TRANSPOSE(N721:W721))))</f>
        <v>-1.2721874720327886</v>
      </c>
      <c r="O1722" s="124">
        <v>-0.76559991401778804</v>
      </c>
      <c r="P1722" s="124">
        <v>-0.1878107781861999</v>
      </c>
      <c r="Q1722" s="124">
        <v>-0.33761740079364283</v>
      </c>
      <c r="R1722" s="124">
        <v>-0.58454915855728729</v>
      </c>
      <c r="S1722" s="124">
        <v>-6.9653845086016797E-2</v>
      </c>
      <c r="T1722" s="124">
        <v>-0.15220543993219443</v>
      </c>
      <c r="U1722" s="124">
        <v>-1.1947994562282032</v>
      </c>
      <c r="V1722" s="124">
        <v>-0.27167212428402798</v>
      </c>
      <c r="W1722" s="46">
        <v>-0.79211981402063403</v>
      </c>
    </row>
    <row r="1723" spans="1:23" ht="19">
      <c r="A1723" s="91">
        <v>721</v>
      </c>
      <c r="B1723" s="124">
        <v>0.77949183695225743</v>
      </c>
      <c r="C1723" s="124">
        <v>0.22494853894983025</v>
      </c>
      <c r="D1723" s="124">
        <v>0.75186640265558125</v>
      </c>
      <c r="E1723" s="124">
        <v>0.14466073594735951</v>
      </c>
      <c r="F1723" s="124">
        <v>3.7775714067280086E-2</v>
      </c>
      <c r="G1723" s="124">
        <v>0.63582346929505595</v>
      </c>
      <c r="H1723" s="124">
        <v>0.27474050237085135</v>
      </c>
      <c r="I1723" s="124">
        <v>0.17404739343767561</v>
      </c>
      <c r="J1723" s="124">
        <v>0.67061833998251097</v>
      </c>
      <c r="K1723" s="54">
        <v>0.43466073044871822</v>
      </c>
      <c r="M1723" s="47">
        <v>721</v>
      </c>
      <c r="N1723" s="124" cm="1">
        <f t="array" ref="N1723:W1723">(TRANSPOSE(MMULT(幕後結果!$AB$37:$AK$46, TRANSPOSE(N722:W722))))</f>
        <v>-0.29179616914130613</v>
      </c>
      <c r="O1723" s="124">
        <v>-1.24680401332024E-2</v>
      </c>
      <c r="P1723" s="124">
        <v>-0.22590932964494975</v>
      </c>
      <c r="Q1723" s="124">
        <v>-0.8664088951260428</v>
      </c>
      <c r="R1723" s="124">
        <v>-0.40229691118029098</v>
      </c>
      <c r="S1723" s="124">
        <v>-1.4391384593111325</v>
      </c>
      <c r="T1723" s="124">
        <v>-0.55610352812768438</v>
      </c>
      <c r="U1723" s="124">
        <v>2.6722864194928253E-2</v>
      </c>
      <c r="V1723" s="124">
        <v>-1.5165507905301236</v>
      </c>
      <c r="W1723" s="46">
        <v>-0.32079250216646454</v>
      </c>
    </row>
    <row r="1724" spans="1:23" ht="19">
      <c r="A1724" s="91">
        <v>722</v>
      </c>
      <c r="B1724" s="124">
        <v>0.57745598975343526</v>
      </c>
      <c r="C1724" s="124">
        <v>0.73400794411595083</v>
      </c>
      <c r="D1724" s="124">
        <v>0.26013127555596327</v>
      </c>
      <c r="E1724" s="124">
        <v>0.19317030890386566</v>
      </c>
      <c r="F1724" s="124">
        <v>0.85851294343329632</v>
      </c>
      <c r="G1724" s="124">
        <v>0.75718018928959263</v>
      </c>
      <c r="H1724" s="124">
        <v>5.7622267157145801E-2</v>
      </c>
      <c r="I1724" s="124">
        <v>0.57571900729719938</v>
      </c>
      <c r="J1724" s="124">
        <v>0.32410432183195903</v>
      </c>
      <c r="K1724" s="54">
        <v>0.54079239573188942</v>
      </c>
      <c r="M1724" s="47">
        <v>722</v>
      </c>
      <c r="N1724" s="124" cm="1">
        <f t="array" ref="N1724:W1724">(TRANSPOSE(MMULT(幕後結果!$AB$37:$AK$46, TRANSPOSE(N723:W723))))</f>
        <v>-0.21772127424510818</v>
      </c>
      <c r="O1724" s="124">
        <v>0.52902586447803379</v>
      </c>
      <c r="P1724" s="124">
        <v>-0.17125670561297021</v>
      </c>
      <c r="Q1724" s="124">
        <v>-0.30122561025887934</v>
      </c>
      <c r="R1724" s="124">
        <v>0.66771882107126457</v>
      </c>
      <c r="S1724" s="124">
        <v>-0.61698106082963433</v>
      </c>
      <c r="T1724" s="124">
        <v>-0.36573551463865694</v>
      </c>
      <c r="U1724" s="124">
        <v>-1.2214225905279592</v>
      </c>
      <c r="V1724" s="124">
        <v>-3.325094993521488E-2</v>
      </c>
      <c r="W1724" s="46">
        <v>-1.0779569217664458</v>
      </c>
    </row>
    <row r="1725" spans="1:23" ht="19">
      <c r="A1725" s="91">
        <v>723</v>
      </c>
      <c r="B1725" s="124">
        <v>0.8248131328612176</v>
      </c>
      <c r="C1725" s="124">
        <v>0.43184296263734923</v>
      </c>
      <c r="D1725" s="124">
        <v>0.47374652126822503</v>
      </c>
      <c r="E1725" s="124">
        <v>8.7544309357214578E-2</v>
      </c>
      <c r="F1725" s="124">
        <v>0.36649439377212634</v>
      </c>
      <c r="G1725" s="124">
        <v>0.26073849969602669</v>
      </c>
      <c r="H1725" s="124">
        <v>2.1261139050699818E-2</v>
      </c>
      <c r="I1725" s="124">
        <v>0.42675548883383985</v>
      </c>
      <c r="J1725" s="124">
        <v>0.14748677174198055</v>
      </c>
      <c r="K1725" s="54">
        <v>0.41890615855036639</v>
      </c>
      <c r="M1725" s="47">
        <v>723</v>
      </c>
      <c r="N1725" s="124" cm="1">
        <f t="array" ref="N1725:W1725">(TRANSPOSE(MMULT(幕後結果!$AB$37:$AK$46, TRANSPOSE(N724:W724))))</f>
        <v>0.43715636375322381</v>
      </c>
      <c r="O1725" s="124">
        <v>0.56759524278953699</v>
      </c>
      <c r="P1725" s="124">
        <v>0.4615457780925008</v>
      </c>
      <c r="Q1725" s="124">
        <v>-0.14544296967378131</v>
      </c>
      <c r="R1725" s="124">
        <v>-0.16980208695120813</v>
      </c>
      <c r="S1725" s="124">
        <v>-0.60039487868915586</v>
      </c>
      <c r="T1725" s="124">
        <v>-1.454204382341163</v>
      </c>
      <c r="U1725" s="124">
        <v>0.6585880942296819</v>
      </c>
      <c r="V1725" s="124">
        <v>-1.0653497892248944</v>
      </c>
      <c r="W1725" s="46">
        <v>-1.1046721291875123</v>
      </c>
    </row>
    <row r="1726" spans="1:23" ht="19">
      <c r="A1726" s="91">
        <v>724</v>
      </c>
      <c r="B1726" s="124">
        <v>0.41953936538713155</v>
      </c>
      <c r="C1726" s="124">
        <v>0.4297078820549094</v>
      </c>
      <c r="D1726" s="124">
        <v>0.18632451843274622</v>
      </c>
      <c r="E1726" s="124">
        <v>0.2559832920764018</v>
      </c>
      <c r="F1726" s="124">
        <v>0.90064336332935979</v>
      </c>
      <c r="G1726" s="124">
        <v>0.74394659071173241</v>
      </c>
      <c r="H1726" s="124">
        <v>0.72106601341202259</v>
      </c>
      <c r="I1726" s="124">
        <v>0.12441146056015895</v>
      </c>
      <c r="J1726" s="124">
        <v>0.31442523236829656</v>
      </c>
      <c r="K1726" s="54">
        <v>0.5874841713554575</v>
      </c>
      <c r="M1726" s="47">
        <v>724</v>
      </c>
      <c r="N1726" s="124" cm="1">
        <f t="array" ref="N1726:W1726">(TRANSPOSE(MMULT(幕後結果!$AB$37:$AK$46, TRANSPOSE(N725:W725))))</f>
        <v>1.761922388308369</v>
      </c>
      <c r="O1726" s="124">
        <v>0.62493060027073699</v>
      </c>
      <c r="P1726" s="124">
        <v>0.34489172236189225</v>
      </c>
      <c r="Q1726" s="124">
        <v>1.4839310696994072</v>
      </c>
      <c r="R1726" s="124">
        <v>-0.21797210492990785</v>
      </c>
      <c r="S1726" s="124">
        <v>1.5598631564925662</v>
      </c>
      <c r="T1726" s="124">
        <v>0.24644583520181859</v>
      </c>
      <c r="U1726" s="124">
        <v>-0.16724651535300006</v>
      </c>
      <c r="V1726" s="124">
        <v>0.90548257025116086</v>
      </c>
      <c r="W1726" s="46">
        <v>1.5077731124663241</v>
      </c>
    </row>
    <row r="1727" spans="1:23" ht="19">
      <c r="A1727" s="91">
        <v>725</v>
      </c>
      <c r="B1727" s="124">
        <v>0.38894034238327246</v>
      </c>
      <c r="C1727" s="124">
        <v>3.9177090619366695E-2</v>
      </c>
      <c r="D1727" s="124">
        <v>0.56167547965355036</v>
      </c>
      <c r="E1727" s="124">
        <v>7.5367344199088526E-2</v>
      </c>
      <c r="F1727" s="124">
        <v>0.26901174045078546</v>
      </c>
      <c r="G1727" s="124">
        <v>0.36443729418812976</v>
      </c>
      <c r="H1727" s="124">
        <v>0.80858442553820176</v>
      </c>
      <c r="I1727" s="124">
        <v>0.69370547757516432</v>
      </c>
      <c r="J1727" s="124">
        <v>0.78964554423188038</v>
      </c>
      <c r="K1727" s="54">
        <v>0.39113751413510189</v>
      </c>
      <c r="M1727" s="47">
        <v>725</v>
      </c>
      <c r="N1727" s="124" cm="1">
        <f t="array" ref="N1727:W1727">(TRANSPOSE(MMULT(幕後結果!$AB$37:$AK$46, TRANSPOSE(N726:W726))))</f>
        <v>0.85253642935485652</v>
      </c>
      <c r="O1727" s="124">
        <v>0.10747285054772303</v>
      </c>
      <c r="P1727" s="124">
        <v>0.19663633196168323</v>
      </c>
      <c r="Q1727" s="124">
        <v>-0.54555040722440173</v>
      </c>
      <c r="R1727" s="124">
        <v>-0.82493603137221094</v>
      </c>
      <c r="S1727" s="124">
        <v>-7.4298186813680417E-2</v>
      </c>
      <c r="T1727" s="124">
        <v>0.27337343372733314</v>
      </c>
      <c r="U1727" s="124">
        <v>0.52917784705269821</v>
      </c>
      <c r="V1727" s="124">
        <v>-0.60435837724723818</v>
      </c>
      <c r="W1727" s="46">
        <v>-9.9152503844204529E-2</v>
      </c>
    </row>
    <row r="1728" spans="1:23" ht="19">
      <c r="A1728" s="91">
        <v>726</v>
      </c>
      <c r="B1728" s="124">
        <v>0.80055588848007431</v>
      </c>
      <c r="C1728" s="124">
        <v>0.99216627689070425</v>
      </c>
      <c r="D1728" s="124">
        <v>0.97667153691771058</v>
      </c>
      <c r="E1728" s="124">
        <v>0.65309736940033392</v>
      </c>
      <c r="F1728" s="124">
        <v>0.91711833924151764</v>
      </c>
      <c r="G1728" s="124">
        <v>0.93562263926154432</v>
      </c>
      <c r="H1728" s="124">
        <v>0.20709978896598669</v>
      </c>
      <c r="I1728" s="124">
        <v>0.4302338124315972</v>
      </c>
      <c r="J1728" s="124">
        <v>0.2556065635355933</v>
      </c>
      <c r="K1728" s="54">
        <v>0.21634479254487049</v>
      </c>
      <c r="M1728" s="47">
        <v>726</v>
      </c>
      <c r="N1728" s="124" cm="1">
        <f t="array" ref="N1728:W1728">(TRANSPOSE(MMULT(幕後結果!$AB$37:$AK$46, TRANSPOSE(N727:W727))))</f>
        <v>-1.0425698137671839</v>
      </c>
      <c r="O1728" s="124">
        <v>-0.1895683170202988</v>
      </c>
      <c r="P1728" s="124">
        <v>-1.2254440572491379</v>
      </c>
      <c r="Q1728" s="124">
        <v>0.14375397324501415</v>
      </c>
      <c r="R1728" s="124">
        <v>1.4627960129329225</v>
      </c>
      <c r="S1728" s="124">
        <v>0.80396642995278622</v>
      </c>
      <c r="T1728" s="124">
        <v>1.352817444774381</v>
      </c>
      <c r="U1728" s="124">
        <v>-0.51075927812700017</v>
      </c>
      <c r="V1728" s="124">
        <v>7.1599251088630744E-2</v>
      </c>
      <c r="W1728" s="46">
        <v>-1.9592933828478027</v>
      </c>
    </row>
    <row r="1729" spans="1:23" ht="19">
      <c r="A1729" s="91">
        <v>727</v>
      </c>
      <c r="B1729" s="124">
        <v>0.76934895712809426</v>
      </c>
      <c r="C1729" s="124">
        <v>1.0644122823775026E-2</v>
      </c>
      <c r="D1729" s="124">
        <v>0.35377242675713139</v>
      </c>
      <c r="E1729" s="124">
        <v>0.90954153839019214</v>
      </c>
      <c r="F1729" s="124">
        <v>2.9644949957105426E-2</v>
      </c>
      <c r="G1729" s="124">
        <v>0.23501619284704112</v>
      </c>
      <c r="H1729" s="124">
        <v>0.19243512753806247</v>
      </c>
      <c r="I1729" s="124">
        <v>0.26833936382527557</v>
      </c>
      <c r="J1729" s="124">
        <v>0.44099059074325697</v>
      </c>
      <c r="K1729" s="54">
        <v>0.49596396097920392</v>
      </c>
      <c r="M1729" s="47">
        <v>727</v>
      </c>
      <c r="N1729" s="124" cm="1">
        <f t="array" ref="N1729:W1729">(TRANSPOSE(MMULT(幕後結果!$AB$37:$AK$46, TRANSPOSE(N728:W728))))</f>
        <v>0.28186534308450822</v>
      </c>
      <c r="O1729" s="124">
        <v>-0.52699359351488995</v>
      </c>
      <c r="P1729" s="124">
        <v>-0.8112019186354783</v>
      </c>
      <c r="Q1729" s="124">
        <v>0.84931455743249362</v>
      </c>
      <c r="R1729" s="124">
        <v>1.8633130302421019</v>
      </c>
      <c r="S1729" s="124">
        <v>1.6621262228289826</v>
      </c>
      <c r="T1729" s="124">
        <v>-0.14705276748534885</v>
      </c>
      <c r="U1729" s="124">
        <v>-0.30065818606776185</v>
      </c>
      <c r="V1729" s="124">
        <v>0.35532065342111552</v>
      </c>
      <c r="W1729" s="46">
        <v>8.8059042170656854E-2</v>
      </c>
    </row>
    <row r="1730" spans="1:23" ht="19">
      <c r="A1730" s="91">
        <v>728</v>
      </c>
      <c r="B1730" s="124">
        <v>0.62755109520403618</v>
      </c>
      <c r="C1730" s="124">
        <v>0.37099568189718557</v>
      </c>
      <c r="D1730" s="124">
        <v>0.66388838280455009</v>
      </c>
      <c r="E1730" s="124">
        <v>5.8397085980029129E-2</v>
      </c>
      <c r="F1730" s="124">
        <v>0.77501627505520676</v>
      </c>
      <c r="G1730" s="124">
        <v>0.951094209482648</v>
      </c>
      <c r="H1730" s="124">
        <v>0.66135203367365381</v>
      </c>
      <c r="I1730" s="124">
        <v>0.69665224513610924</v>
      </c>
      <c r="J1730" s="124">
        <v>0.47509394637653601</v>
      </c>
      <c r="K1730" s="54">
        <v>0.56339355288590709</v>
      </c>
      <c r="M1730" s="47">
        <v>728</v>
      </c>
      <c r="N1730" s="124" cm="1">
        <f t="array" ref="N1730:W1730">(TRANSPOSE(MMULT(幕後結果!$AB$37:$AK$46, TRANSPOSE(N729:W729))))</f>
        <v>0.38919418579923265</v>
      </c>
      <c r="O1730" s="124">
        <v>-0.13693793791531958</v>
      </c>
      <c r="P1730" s="124">
        <v>-0.55954424804666369</v>
      </c>
      <c r="Q1730" s="124">
        <v>-1.6527587805230379</v>
      </c>
      <c r="R1730" s="124">
        <v>-1.5678328824178527</v>
      </c>
      <c r="S1730" s="124">
        <v>-0.63471468695442068</v>
      </c>
      <c r="T1730" s="124">
        <v>0.57105057154127459</v>
      </c>
      <c r="U1730" s="124">
        <v>-0.96377873114088575</v>
      </c>
      <c r="V1730" s="124">
        <v>-0.19706209925153534</v>
      </c>
      <c r="W1730" s="46">
        <v>-0.4677263787030872</v>
      </c>
    </row>
    <row r="1731" spans="1:23" ht="19">
      <c r="A1731" s="91">
        <v>729</v>
      </c>
      <c r="B1731" s="124">
        <v>0.45799585741582849</v>
      </c>
      <c r="C1731" s="124">
        <v>0.6543230869727128</v>
      </c>
      <c r="D1731" s="124">
        <v>0.32656237442069225</v>
      </c>
      <c r="E1731" s="124">
        <v>0.5558432374935276</v>
      </c>
      <c r="F1731" s="124">
        <v>0.53614610694338038</v>
      </c>
      <c r="G1731" s="124">
        <v>0.51988062213203601</v>
      </c>
      <c r="H1731" s="124">
        <v>0.85667494710124692</v>
      </c>
      <c r="I1731" s="124">
        <v>0.52627463251643136</v>
      </c>
      <c r="J1731" s="124">
        <v>0.66109083943341096</v>
      </c>
      <c r="K1731" s="54">
        <v>0.7110326175081978</v>
      </c>
      <c r="M1731" s="47">
        <v>729</v>
      </c>
      <c r="N1731" s="124" cm="1">
        <f t="array" ref="N1731:W1731">(TRANSPOSE(MMULT(幕後結果!$AB$37:$AK$46, TRANSPOSE(N730:W730))))</f>
        <v>-3.3196891992658948E-3</v>
      </c>
      <c r="O1731" s="124">
        <v>0.12562965270049051</v>
      </c>
      <c r="P1731" s="124">
        <v>-1.0202688555033039</v>
      </c>
      <c r="Q1731" s="124">
        <v>-0.74218792535309808</v>
      </c>
      <c r="R1731" s="124">
        <v>-0.9364709926462419</v>
      </c>
      <c r="S1731" s="124">
        <v>-0.22598755878882354</v>
      </c>
      <c r="T1731" s="124">
        <v>-0.42033801443234936</v>
      </c>
      <c r="U1731" s="124">
        <v>-1.400830291719777</v>
      </c>
      <c r="V1731" s="124">
        <v>-0.38696942269881357</v>
      </c>
      <c r="W1731" s="46">
        <v>-0.38753135609337552</v>
      </c>
    </row>
    <row r="1732" spans="1:23" ht="19">
      <c r="A1732" s="91">
        <v>730</v>
      </c>
      <c r="B1732" s="124">
        <v>0.60627128104215644</v>
      </c>
      <c r="C1732" s="124">
        <v>0.41448653727044293</v>
      </c>
      <c r="D1732" s="124">
        <v>0.86135262463009332</v>
      </c>
      <c r="E1732" s="124">
        <v>3.9566456772005321E-2</v>
      </c>
      <c r="F1732" s="124">
        <v>0.71224624886412724</v>
      </c>
      <c r="G1732" s="124">
        <v>3.1997916787011693E-2</v>
      </c>
      <c r="H1732" s="124">
        <v>0.56624142348444551</v>
      </c>
      <c r="I1732" s="124">
        <v>0.42805825650389817</v>
      </c>
      <c r="J1732" s="124">
        <v>0.88874374704745573</v>
      </c>
      <c r="K1732" s="54">
        <v>0.508543770974905</v>
      </c>
      <c r="M1732" s="47">
        <v>730</v>
      </c>
      <c r="N1732" s="124" cm="1">
        <f t="array" ref="N1732:W1732">(TRANSPOSE(MMULT(幕後結果!$AB$37:$AK$46, TRANSPOSE(N731:W731))))</f>
        <v>-9.8658681782211169E-2</v>
      </c>
      <c r="O1732" s="124">
        <v>-0.10966900176598612</v>
      </c>
      <c r="P1732" s="124">
        <v>-0.20765789376629676</v>
      </c>
      <c r="Q1732" s="124">
        <v>-0.62296071692897259</v>
      </c>
      <c r="R1732" s="124">
        <v>2.8693842141401263E-2</v>
      </c>
      <c r="S1732" s="124">
        <v>-0.85966102360491181</v>
      </c>
      <c r="T1732" s="124">
        <v>0.69605153038654533</v>
      </c>
      <c r="U1732" s="124">
        <v>5.6774927103934135E-2</v>
      </c>
      <c r="V1732" s="124">
        <v>1.8404508618073314</v>
      </c>
      <c r="W1732" s="46">
        <v>0.20940309904851262</v>
      </c>
    </row>
    <row r="1733" spans="1:23" ht="19">
      <c r="A1733" s="91">
        <v>731</v>
      </c>
      <c r="B1733" s="124">
        <v>0.49029630101213462</v>
      </c>
      <c r="C1733" s="124">
        <v>0.12272057530501823</v>
      </c>
      <c r="D1733" s="124">
        <v>0.46646698902914796</v>
      </c>
      <c r="E1733" s="124">
        <v>0.47898740998395062</v>
      </c>
      <c r="F1733" s="124">
        <v>0.38694979190995515</v>
      </c>
      <c r="G1733" s="124">
        <v>0.18397208166678847</v>
      </c>
      <c r="H1733" s="124">
        <v>0.99728640997490126</v>
      </c>
      <c r="I1733" s="124">
        <v>0.28205131557011409</v>
      </c>
      <c r="J1733" s="124">
        <v>0.79735231612392954</v>
      </c>
      <c r="K1733" s="54">
        <v>0.63846446227905229</v>
      </c>
      <c r="M1733" s="47">
        <v>731</v>
      </c>
      <c r="N1733" s="124" cm="1">
        <f t="array" ref="N1733:W1733">(TRANSPOSE(MMULT(幕後結果!$AB$37:$AK$46, TRANSPOSE(N732:W732))))</f>
        <v>-0.43027862554691115</v>
      </c>
      <c r="O1733" s="124">
        <v>0.87714000120480773</v>
      </c>
      <c r="P1733" s="124">
        <v>0.90173217979288955</v>
      </c>
      <c r="Q1733" s="124">
        <v>0.15707244931711861</v>
      </c>
      <c r="R1733" s="124">
        <v>-1.4995660715255681</v>
      </c>
      <c r="S1733" s="124">
        <v>-0.23084619447853</v>
      </c>
      <c r="T1733" s="124">
        <v>-0.65754814409480589</v>
      </c>
      <c r="U1733" s="124">
        <v>0.38022748655954602</v>
      </c>
      <c r="V1733" s="124">
        <v>-0.59147113636023074</v>
      </c>
      <c r="W1733" s="46">
        <v>-1.3065087517344423</v>
      </c>
    </row>
    <row r="1734" spans="1:23" ht="19">
      <c r="A1734" s="91">
        <v>732</v>
      </c>
      <c r="B1734" s="124">
        <v>0.38248248206444613</v>
      </c>
      <c r="C1734" s="124">
        <v>0.46141769922840847</v>
      </c>
      <c r="D1734" s="124">
        <v>0.26001909333455164</v>
      </c>
      <c r="E1734" s="124">
        <v>0.92298045535326811</v>
      </c>
      <c r="F1734" s="124">
        <v>0.12951273941699193</v>
      </c>
      <c r="G1734" s="124">
        <v>0.12286951672659496</v>
      </c>
      <c r="H1734" s="124">
        <v>0.90226301112020524</v>
      </c>
      <c r="I1734" s="124">
        <v>0.31413107558543585</v>
      </c>
      <c r="J1734" s="124">
        <v>0.41241316000994899</v>
      </c>
      <c r="K1734" s="54">
        <v>0.78187198758026333</v>
      </c>
      <c r="M1734" s="47">
        <v>732</v>
      </c>
      <c r="N1734" s="124" cm="1">
        <f t="array" ref="N1734:W1734">(TRANSPOSE(MMULT(幕後結果!$AB$37:$AK$46, TRANSPOSE(N733:W733))))</f>
        <v>-0.21992586776248726</v>
      </c>
      <c r="O1734" s="124">
        <v>-2.2302331874248047E-3</v>
      </c>
      <c r="P1734" s="124">
        <v>-0.75907725046658281</v>
      </c>
      <c r="Q1734" s="124">
        <v>-2.1223723151304292</v>
      </c>
      <c r="R1734" s="124">
        <v>1.7313790026456111</v>
      </c>
      <c r="S1734" s="124">
        <v>-0.13026285221999645</v>
      </c>
      <c r="T1734" s="124">
        <v>-1.303273457242544</v>
      </c>
      <c r="U1734" s="124">
        <v>0.47018621125520865</v>
      </c>
      <c r="V1734" s="124">
        <v>-0.61367898044622538</v>
      </c>
      <c r="W1734" s="46">
        <v>1.1050852884130797</v>
      </c>
    </row>
    <row r="1735" spans="1:23" ht="19">
      <c r="A1735" s="91">
        <v>733</v>
      </c>
      <c r="B1735" s="124">
        <v>0.58266999351483539</v>
      </c>
      <c r="C1735" s="124">
        <v>0.14611160732836348</v>
      </c>
      <c r="D1735" s="124">
        <v>0.7169442647785178</v>
      </c>
      <c r="E1735" s="124">
        <v>0.84354483860270713</v>
      </c>
      <c r="F1735" s="124">
        <v>8.0908708754659386E-2</v>
      </c>
      <c r="G1735" s="124">
        <v>0.51627912175562085</v>
      </c>
      <c r="H1735" s="124">
        <v>0.12643833275842264</v>
      </c>
      <c r="I1735" s="124">
        <v>0.91998863165282652</v>
      </c>
      <c r="J1735" s="124">
        <v>6.7036894946603587E-2</v>
      </c>
      <c r="K1735" s="54">
        <v>0.75547951594487572</v>
      </c>
      <c r="M1735" s="47">
        <v>733</v>
      </c>
      <c r="N1735" s="124" cm="1">
        <f t="array" ref="N1735:W1735">(TRANSPOSE(MMULT(幕後結果!$AB$37:$AK$46, TRANSPOSE(N734:W734))))</f>
        <v>1.1110372399128756</v>
      </c>
      <c r="O1735" s="124">
        <v>-2.9695090854689188E-2</v>
      </c>
      <c r="P1735" s="124">
        <v>0.81233988044890526</v>
      </c>
      <c r="Q1735" s="124">
        <v>0.85544612824638677</v>
      </c>
      <c r="R1735" s="124">
        <v>0.88086675204921394</v>
      </c>
      <c r="S1735" s="124">
        <v>1.0378953214489222</v>
      </c>
      <c r="T1735" s="124">
        <v>0.45776283423763564</v>
      </c>
      <c r="U1735" s="124">
        <v>0.95377464635213471</v>
      </c>
      <c r="V1735" s="124">
        <v>0.33753291379300748</v>
      </c>
      <c r="W1735" s="46">
        <v>1.0817150823850672</v>
      </c>
    </row>
    <row r="1736" spans="1:23" ht="19">
      <c r="A1736" s="91">
        <v>734</v>
      </c>
      <c r="B1736" s="124">
        <v>0.36210206501324116</v>
      </c>
      <c r="C1736" s="124">
        <v>0.20567441559733202</v>
      </c>
      <c r="D1736" s="124">
        <v>0.55572695746189482</v>
      </c>
      <c r="E1736" s="124">
        <v>0.94527567750190777</v>
      </c>
      <c r="F1736" s="124">
        <v>0.41859669165306435</v>
      </c>
      <c r="G1736" s="124">
        <v>0.80889264558294549</v>
      </c>
      <c r="H1736" s="124">
        <v>0.65095458678514562</v>
      </c>
      <c r="I1736" s="124">
        <v>0.24689556928963952</v>
      </c>
      <c r="J1736" s="124">
        <v>0.48359367759434346</v>
      </c>
      <c r="K1736" s="54">
        <v>0.54625433524615219</v>
      </c>
      <c r="M1736" s="47">
        <v>734</v>
      </c>
      <c r="N1736" s="124" cm="1">
        <f t="array" ref="N1736:W1736">(TRANSPOSE(MMULT(幕後結果!$AB$37:$AK$46, TRANSPOSE(N735:W735))))</f>
        <v>2.7192230951749488</v>
      </c>
      <c r="O1736" s="124">
        <v>-0.131730890687209</v>
      </c>
      <c r="P1736" s="124">
        <v>0.47609032036919918</v>
      </c>
      <c r="Q1736" s="124">
        <v>-0.93138413867147429</v>
      </c>
      <c r="R1736" s="124">
        <v>-1.6646598126369483</v>
      </c>
      <c r="S1736" s="124">
        <v>-0.64101480827355051</v>
      </c>
      <c r="T1736" s="124">
        <v>0.86747232877565628</v>
      </c>
      <c r="U1736" s="124">
        <v>0.51731313899095366</v>
      </c>
      <c r="V1736" s="124">
        <v>-5.5827658489384979E-2</v>
      </c>
      <c r="W1736" s="46">
        <v>1.2728068077160022</v>
      </c>
    </row>
    <row r="1737" spans="1:23" ht="19">
      <c r="A1737" s="91">
        <v>735</v>
      </c>
      <c r="B1737" s="124">
        <v>0.3471503767251396</v>
      </c>
      <c r="C1737" s="124">
        <v>0.36002763295523077</v>
      </c>
      <c r="D1737" s="124">
        <v>0.67832972855525853</v>
      </c>
      <c r="E1737" s="124">
        <v>0.18362749979382853</v>
      </c>
      <c r="F1737" s="124">
        <v>0.66062509565440641</v>
      </c>
      <c r="G1737" s="124">
        <v>0.79727001473463099</v>
      </c>
      <c r="H1737" s="124">
        <v>1.5136328047692604E-2</v>
      </c>
      <c r="I1737" s="124">
        <v>2.5003887224099852E-2</v>
      </c>
      <c r="J1737" s="124">
        <v>0.43906837932468012</v>
      </c>
      <c r="K1737" s="54">
        <v>6.0628836625179261E-2</v>
      </c>
      <c r="M1737" s="47">
        <v>735</v>
      </c>
      <c r="N1737" s="124" cm="1">
        <f t="array" ref="N1737:W1737">(TRANSPOSE(MMULT(幕後結果!$AB$37:$AK$46, TRANSPOSE(N736:W736))))</f>
        <v>0.60591739501051922</v>
      </c>
      <c r="O1737" s="124">
        <v>0.33949712759310174</v>
      </c>
      <c r="P1737" s="124">
        <v>0.74804047515640026</v>
      </c>
      <c r="Q1737" s="124">
        <v>2.0232875646780686</v>
      </c>
      <c r="R1737" s="124">
        <v>-0.9495258138063456</v>
      </c>
      <c r="S1737" s="124">
        <v>1.0065831968987966</v>
      </c>
      <c r="T1737" s="124">
        <v>-1.7517955377534296</v>
      </c>
      <c r="U1737" s="124">
        <v>0.63462597779438634</v>
      </c>
      <c r="V1737" s="124">
        <v>-0.23760921770561372</v>
      </c>
      <c r="W1737" s="46">
        <v>-0.24459878158001794</v>
      </c>
    </row>
    <row r="1738" spans="1:23" ht="19">
      <c r="A1738" s="91">
        <v>736</v>
      </c>
      <c r="B1738" s="124">
        <v>0.50640377141377191</v>
      </c>
      <c r="C1738" s="124">
        <v>0.52558140545711285</v>
      </c>
      <c r="D1738" s="124">
        <v>0.99834829986118079</v>
      </c>
      <c r="E1738" s="124">
        <v>0.37592421959416122</v>
      </c>
      <c r="F1738" s="124">
        <v>0.77078462236059253</v>
      </c>
      <c r="G1738" s="124">
        <v>0.21561461260100212</v>
      </c>
      <c r="H1738" s="124">
        <v>0.84552355679725189</v>
      </c>
      <c r="I1738" s="124">
        <v>0.29582877767878202</v>
      </c>
      <c r="J1738" s="124">
        <v>0.69730601909609424</v>
      </c>
      <c r="K1738" s="54">
        <v>0.88165704527315536</v>
      </c>
      <c r="M1738" s="47">
        <v>736</v>
      </c>
      <c r="N1738" s="124" cm="1">
        <f t="array" ref="N1738:W1738">(TRANSPOSE(MMULT(幕後結果!$AB$37:$AK$46, TRANSPOSE(N737:W737))))</f>
        <v>1.9687852489636837</v>
      </c>
      <c r="O1738" s="124">
        <v>0.89552042344618654</v>
      </c>
      <c r="P1738" s="124">
        <v>0.56537853287973572</v>
      </c>
      <c r="Q1738" s="124">
        <v>1.1315069556070645</v>
      </c>
      <c r="R1738" s="124">
        <v>-0.40591238025853504</v>
      </c>
      <c r="S1738" s="124">
        <v>1.489029857646627</v>
      </c>
      <c r="T1738" s="124">
        <v>0.68141239439314139</v>
      </c>
      <c r="U1738" s="124">
        <v>2.3023541993384375</v>
      </c>
      <c r="V1738" s="124">
        <v>0.97952456490688866</v>
      </c>
      <c r="W1738" s="46">
        <v>1.4945827792428878</v>
      </c>
    </row>
    <row r="1739" spans="1:23" ht="19">
      <c r="A1739" s="91">
        <v>737</v>
      </c>
      <c r="B1739" s="124">
        <v>0.37677363097412453</v>
      </c>
      <c r="C1739" s="124">
        <v>0.90217789541953541</v>
      </c>
      <c r="D1739" s="124">
        <v>0.38286073804578891</v>
      </c>
      <c r="E1739" s="124">
        <v>0.35729103835776432</v>
      </c>
      <c r="F1739" s="124">
        <v>0.87313495377132022</v>
      </c>
      <c r="G1739" s="124">
        <v>0.89695547393995634</v>
      </c>
      <c r="H1739" s="124">
        <v>0.90785642395641197</v>
      </c>
      <c r="I1739" s="124">
        <v>0.69965946918790745</v>
      </c>
      <c r="J1739" s="124">
        <v>3.6693567947003514E-2</v>
      </c>
      <c r="K1739" s="54">
        <v>0.16954095185509543</v>
      </c>
      <c r="M1739" s="47">
        <v>737</v>
      </c>
      <c r="N1739" s="124" cm="1">
        <f t="array" ref="N1739:W1739">(TRANSPOSE(MMULT(幕後結果!$AB$37:$AK$46, TRANSPOSE(N738:W738))))</f>
        <v>-0.61438999921312087</v>
      </c>
      <c r="O1739" s="124">
        <v>5.6986974369856287E-2</v>
      </c>
      <c r="P1739" s="124">
        <v>-0.25884387087910044</v>
      </c>
      <c r="Q1739" s="124">
        <v>0.57649989512224387</v>
      </c>
      <c r="R1739" s="124">
        <v>-0.46365836642529512</v>
      </c>
      <c r="S1739" s="124">
        <v>0.32950395054973586</v>
      </c>
      <c r="T1739" s="124">
        <v>-0.36952342454907328</v>
      </c>
      <c r="U1739" s="124">
        <v>-1.1103222412005052</v>
      </c>
      <c r="V1739" s="124">
        <v>-0.2005192979219057</v>
      </c>
      <c r="W1739" s="46">
        <v>-0.16093840522082017</v>
      </c>
    </row>
    <row r="1740" spans="1:23" ht="19">
      <c r="A1740" s="91">
        <v>738</v>
      </c>
      <c r="B1740" s="124">
        <v>0.87183602241589608</v>
      </c>
      <c r="C1740" s="124">
        <v>0.1291721732180382</v>
      </c>
      <c r="D1740" s="124">
        <v>0.88572823199359485</v>
      </c>
      <c r="E1740" s="124">
        <v>0.15705384829114877</v>
      </c>
      <c r="F1740" s="124">
        <v>0.61313998209173581</v>
      </c>
      <c r="G1740" s="124">
        <v>0.33421384183575831</v>
      </c>
      <c r="H1740" s="124">
        <v>0.93791183841754422</v>
      </c>
      <c r="I1740" s="124">
        <v>0.17781634944270452</v>
      </c>
      <c r="J1740" s="124">
        <v>0.35593405678626744</v>
      </c>
      <c r="K1740" s="54">
        <v>0.21076076545345779</v>
      </c>
      <c r="M1740" s="47">
        <v>738</v>
      </c>
      <c r="N1740" s="124" cm="1">
        <f t="array" ref="N1740:W1740">(TRANSPOSE(MMULT(幕後結果!$AB$37:$AK$46, TRANSPOSE(N739:W739))))</f>
        <v>-7.9530949590795916E-2</v>
      </c>
      <c r="O1740" s="124">
        <v>-0.28821448306134451</v>
      </c>
      <c r="P1740" s="124">
        <v>-1.0954473234539912</v>
      </c>
      <c r="Q1740" s="124">
        <v>-1.4057837675512941</v>
      </c>
      <c r="R1740" s="124">
        <v>0.11095776734726903</v>
      </c>
      <c r="S1740" s="124">
        <v>-2.3779358544409992</v>
      </c>
      <c r="T1740" s="124">
        <v>-1.1941083144878795E-3</v>
      </c>
      <c r="U1740" s="124">
        <v>1.1484030257487479</v>
      </c>
      <c r="V1740" s="124">
        <v>-0.53654707312525418</v>
      </c>
      <c r="W1740" s="46">
        <v>-0.16150646207996303</v>
      </c>
    </row>
    <row r="1741" spans="1:23" ht="19">
      <c r="A1741" s="91">
        <v>739</v>
      </c>
      <c r="B1741" s="124">
        <v>0.73466915309592684</v>
      </c>
      <c r="C1741" s="124">
        <v>0.73397394787652326</v>
      </c>
      <c r="D1741" s="124">
        <v>0.99816235020929711</v>
      </c>
      <c r="E1741" s="124">
        <v>0.73973932340148707</v>
      </c>
      <c r="F1741" s="124">
        <v>0.75827748022313224</v>
      </c>
      <c r="G1741" s="124">
        <v>0.69105490360413557</v>
      </c>
      <c r="H1741" s="124">
        <v>1.7543195065959249E-2</v>
      </c>
      <c r="I1741" s="124">
        <v>0.1532279876250866</v>
      </c>
      <c r="J1741" s="124">
        <v>0.38907140522935157</v>
      </c>
      <c r="K1741" s="54">
        <v>0.5735775594319017</v>
      </c>
      <c r="M1741" s="47">
        <v>739</v>
      </c>
      <c r="N1741" s="124" cm="1">
        <f t="array" ref="N1741:W1741">(TRANSPOSE(MMULT(幕後結果!$AB$37:$AK$46, TRANSPOSE(N740:W740))))</f>
        <v>-0.11237008615841662</v>
      </c>
      <c r="O1741" s="124">
        <v>0.36701750034445874</v>
      </c>
      <c r="P1741" s="124">
        <v>0.9435813537768144</v>
      </c>
      <c r="Q1741" s="124">
        <v>1.9279924133677828</v>
      </c>
      <c r="R1741" s="124">
        <v>0.59009495689841684</v>
      </c>
      <c r="S1741" s="124">
        <v>1.0927472259779112</v>
      </c>
      <c r="T1741" s="124">
        <v>9.0440738639243234E-2</v>
      </c>
      <c r="U1741" s="124">
        <v>0.90358702800817914</v>
      </c>
      <c r="V1741" s="124">
        <v>0.6067372753823228</v>
      </c>
      <c r="W1741" s="46">
        <v>0.4213462154212948</v>
      </c>
    </row>
    <row r="1742" spans="1:23" ht="19">
      <c r="A1742" s="91">
        <v>740</v>
      </c>
      <c r="B1742" s="124">
        <v>0.99076476577951555</v>
      </c>
      <c r="C1742" s="124">
        <v>0.62289196946835323</v>
      </c>
      <c r="D1742" s="124">
        <v>0.89148583718958307</v>
      </c>
      <c r="E1742" s="124">
        <v>0.25014239910914426</v>
      </c>
      <c r="F1742" s="124">
        <v>0.40124887521827279</v>
      </c>
      <c r="G1742" s="124">
        <v>1.4965406039819218E-2</v>
      </c>
      <c r="H1742" s="124">
        <v>0.62868526867908159</v>
      </c>
      <c r="I1742" s="124">
        <v>0.94737329964645189</v>
      </c>
      <c r="J1742" s="124">
        <v>0.85973442707968117</v>
      </c>
      <c r="K1742" s="54">
        <v>0.55117706534262978</v>
      </c>
      <c r="M1742" s="47">
        <v>740</v>
      </c>
      <c r="N1742" s="124" cm="1">
        <f t="array" ref="N1742:W1742">(TRANSPOSE(MMULT(幕後結果!$AB$37:$AK$46, TRANSPOSE(N741:W741))))</f>
        <v>0.23368046713632878</v>
      </c>
      <c r="O1742" s="124">
        <v>0.73217078455393869</v>
      </c>
      <c r="P1742" s="124">
        <v>0.44826694225108477</v>
      </c>
      <c r="Q1742" s="124">
        <v>1.8332746293063655</v>
      </c>
      <c r="R1742" s="124">
        <v>0.94991910426419968</v>
      </c>
      <c r="S1742" s="124">
        <v>0.79814269235512891</v>
      </c>
      <c r="T1742" s="124">
        <v>1.0305636003100072</v>
      </c>
      <c r="U1742" s="124">
        <v>0.24458394982993717</v>
      </c>
      <c r="V1742" s="124">
        <v>1.1629573008855003</v>
      </c>
      <c r="W1742" s="46">
        <v>0.94053373099640214</v>
      </c>
    </row>
    <row r="1743" spans="1:23" ht="19">
      <c r="A1743" s="91">
        <v>741</v>
      </c>
      <c r="B1743" s="124">
        <v>0.42285145413544756</v>
      </c>
      <c r="C1743" s="124">
        <v>0.96943438292419648</v>
      </c>
      <c r="D1743" s="124">
        <v>0.73415777726059628</v>
      </c>
      <c r="E1743" s="124">
        <v>8.5395143627097214E-2</v>
      </c>
      <c r="F1743" s="124">
        <v>0.97857574220664456</v>
      </c>
      <c r="G1743" s="124">
        <v>0.76190305834873739</v>
      </c>
      <c r="H1743" s="124">
        <v>0.8757293290948569</v>
      </c>
      <c r="I1743" s="124">
        <v>0.16676627849238046</v>
      </c>
      <c r="J1743" s="124">
        <v>0.46469037545418379</v>
      </c>
      <c r="K1743" s="54">
        <v>0.93891371032413962</v>
      </c>
      <c r="M1743" s="47">
        <v>741</v>
      </c>
      <c r="N1743" s="124" cm="1">
        <f t="array" ref="N1743:W1743">(TRANSPOSE(MMULT(幕後結果!$AB$37:$AK$46, TRANSPOSE(N742:W742))))</f>
        <v>0.94116878872298837</v>
      </c>
      <c r="O1743" s="124">
        <v>0.87411137582665377</v>
      </c>
      <c r="P1743" s="124">
        <v>-0.60707694386235866</v>
      </c>
      <c r="Q1743" s="124">
        <v>-0.24726694179079359</v>
      </c>
      <c r="R1743" s="124">
        <v>0.39163245341076947</v>
      </c>
      <c r="S1743" s="124">
        <v>-8.7408385811715172E-2</v>
      </c>
      <c r="T1743" s="124">
        <v>0.54948148199849745</v>
      </c>
      <c r="U1743" s="124">
        <v>0.41651561762873457</v>
      </c>
      <c r="V1743" s="124">
        <v>1.1425575056432034</v>
      </c>
      <c r="W1743" s="46">
        <v>1.5761145365784301</v>
      </c>
    </row>
    <row r="1744" spans="1:23" ht="19">
      <c r="A1744" s="91">
        <v>742</v>
      </c>
      <c r="B1744" s="124">
        <v>0.36371489703281101</v>
      </c>
      <c r="C1744" s="124">
        <v>0.14409766533551793</v>
      </c>
      <c r="D1744" s="124">
        <v>0.58670976393858409</v>
      </c>
      <c r="E1744" s="124">
        <v>0.4063471958162943</v>
      </c>
      <c r="F1744" s="124">
        <v>0.59722884461566128</v>
      </c>
      <c r="G1744" s="124">
        <v>0.83375862410400559</v>
      </c>
      <c r="H1744" s="124">
        <v>0.91664345087766863</v>
      </c>
      <c r="I1744" s="124">
        <v>9.3991654563367666E-2</v>
      </c>
      <c r="J1744" s="124">
        <v>0.57790060506468599</v>
      </c>
      <c r="K1744" s="54">
        <v>3.7825907923628055E-2</v>
      </c>
      <c r="M1744" s="47">
        <v>742</v>
      </c>
      <c r="N1744" s="124" cm="1">
        <f t="array" ref="N1744:W1744">(TRANSPOSE(MMULT(幕後結果!$AB$37:$AK$46, TRANSPOSE(N743:W743))))</f>
        <v>-0.56049970178639053</v>
      </c>
      <c r="O1744" s="124">
        <v>-0.44393392847667962</v>
      </c>
      <c r="P1744" s="124">
        <v>0.62927884260504385</v>
      </c>
      <c r="Q1744" s="124">
        <v>1.1888437746824654</v>
      </c>
      <c r="R1744" s="124">
        <v>0.52067583973013298</v>
      </c>
      <c r="S1744" s="124">
        <v>0.51313161001364638</v>
      </c>
      <c r="T1744" s="124">
        <v>0.75989486887228974</v>
      </c>
      <c r="U1744" s="124">
        <v>0.60753747807861946</v>
      </c>
      <c r="V1744" s="124">
        <v>0.27048932565094841</v>
      </c>
      <c r="W1744" s="46">
        <v>1.0338980100966091</v>
      </c>
    </row>
    <row r="1745" spans="1:23" ht="19">
      <c r="A1745" s="91">
        <v>743</v>
      </c>
      <c r="B1745" s="124">
        <v>0.93610327023422291</v>
      </c>
      <c r="C1745" s="124">
        <v>3.1128826543708632E-2</v>
      </c>
      <c r="D1745" s="124">
        <v>0.30197498407704515</v>
      </c>
      <c r="E1745" s="124">
        <v>0.65586543754368787</v>
      </c>
      <c r="F1745" s="124">
        <v>0.95537893424799325</v>
      </c>
      <c r="G1745" s="124">
        <v>0.77688250607925746</v>
      </c>
      <c r="H1745" s="124">
        <v>0.26605695365271798</v>
      </c>
      <c r="I1745" s="124">
        <v>0.40353708476786521</v>
      </c>
      <c r="J1745" s="124">
        <v>0.15019399442759451</v>
      </c>
      <c r="K1745" s="54">
        <v>0.21169798664212425</v>
      </c>
      <c r="M1745" s="47">
        <v>743</v>
      </c>
      <c r="N1745" s="124" cm="1">
        <f t="array" ref="N1745:W1745">(TRANSPOSE(MMULT(幕後結果!$AB$37:$AK$46, TRANSPOSE(N744:W744))))</f>
        <v>-0.7551589347753076</v>
      </c>
      <c r="O1745" s="124">
        <v>1.572760636828038</v>
      </c>
      <c r="P1745" s="124">
        <v>-2.0781088611916658</v>
      </c>
      <c r="Q1745" s="124">
        <v>-0.41499088066084205</v>
      </c>
      <c r="R1745" s="124">
        <v>-0.47196812127552773</v>
      </c>
      <c r="S1745" s="124">
        <v>0.31732835816199556</v>
      </c>
      <c r="T1745" s="124">
        <v>1.377866492593907</v>
      </c>
      <c r="U1745" s="124">
        <v>-2.620051603896473</v>
      </c>
      <c r="V1745" s="124">
        <v>1.0370552964503896</v>
      </c>
      <c r="W1745" s="46">
        <v>-0.41656663133335992</v>
      </c>
    </row>
    <row r="1746" spans="1:23" ht="19">
      <c r="A1746" s="91">
        <v>744</v>
      </c>
      <c r="B1746" s="124">
        <v>0.67931440395922182</v>
      </c>
      <c r="C1746" s="124">
        <v>0.62683445430485474</v>
      </c>
      <c r="D1746" s="124">
        <v>0.17374173497614609</v>
      </c>
      <c r="E1746" s="124">
        <v>0.65155456604078466</v>
      </c>
      <c r="F1746" s="124">
        <v>0.7796602983987837</v>
      </c>
      <c r="G1746" s="124">
        <v>0.14004054865898086</v>
      </c>
      <c r="H1746" s="124">
        <v>0.49724072974969458</v>
      </c>
      <c r="I1746" s="124">
        <v>0.35070555037945517</v>
      </c>
      <c r="J1746" s="124">
        <v>0.67535207591675572</v>
      </c>
      <c r="K1746" s="54">
        <v>0.24304323065132216</v>
      </c>
      <c r="M1746" s="47">
        <v>744</v>
      </c>
      <c r="N1746" s="124" cm="1">
        <f t="array" ref="N1746:W1746">(TRANSPOSE(MMULT(幕後結果!$AB$37:$AK$46, TRANSPOSE(N745:W745))))</f>
        <v>-0.54031524009635223</v>
      </c>
      <c r="O1746" s="124">
        <v>-0.75606999569350131</v>
      </c>
      <c r="P1746" s="124">
        <v>-1.0878325767552024</v>
      </c>
      <c r="Q1746" s="124">
        <v>-2.5135886364109332</v>
      </c>
      <c r="R1746" s="124">
        <v>-0.81041528443799304</v>
      </c>
      <c r="S1746" s="124">
        <v>-1.1419750113258451</v>
      </c>
      <c r="T1746" s="124">
        <v>0.79591346018677922</v>
      </c>
      <c r="U1746" s="124">
        <v>-0.1326395639517792</v>
      </c>
      <c r="V1746" s="124">
        <v>-8.0144815703238337E-2</v>
      </c>
      <c r="W1746" s="46">
        <v>-0.48208651692119148</v>
      </c>
    </row>
    <row r="1747" spans="1:23" ht="19">
      <c r="A1747" s="91">
        <v>745</v>
      </c>
      <c r="B1747" s="124">
        <v>0.37119677178903876</v>
      </c>
      <c r="C1747" s="124">
        <v>9.0607894493973662E-2</v>
      </c>
      <c r="D1747" s="124">
        <v>0.14200793662643441</v>
      </c>
      <c r="E1747" s="124">
        <v>0.59280760250222775</v>
      </c>
      <c r="F1747" s="124">
        <v>6.3238222854065551E-2</v>
      </c>
      <c r="G1747" s="124">
        <v>0.33618593663479746</v>
      </c>
      <c r="H1747" s="124">
        <v>0.29307936370136756</v>
      </c>
      <c r="I1747" s="124">
        <v>0.70235313457224091</v>
      </c>
      <c r="J1747" s="124">
        <v>0.25796244370574262</v>
      </c>
      <c r="K1747" s="54">
        <v>2.1343988272043646E-2</v>
      </c>
      <c r="M1747" s="47">
        <v>745</v>
      </c>
      <c r="N1747" s="124" cm="1">
        <f t="array" ref="N1747:W1747">(TRANSPOSE(MMULT(幕後結果!$AB$37:$AK$46, TRANSPOSE(N746:W746))))</f>
        <v>0.86460123248572696</v>
      </c>
      <c r="O1747" s="124">
        <v>0.88042222034948148</v>
      </c>
      <c r="P1747" s="124">
        <v>0.4562603962406403</v>
      </c>
      <c r="Q1747" s="124">
        <v>-0.30073140107127266</v>
      </c>
      <c r="R1747" s="124">
        <v>-1.1317599465583208</v>
      </c>
      <c r="S1747" s="124">
        <v>0.74712081093942007</v>
      </c>
      <c r="T1747" s="124">
        <v>1.3581772274570085</v>
      </c>
      <c r="U1747" s="124">
        <v>-0.99891087377612087</v>
      </c>
      <c r="V1747" s="124">
        <v>0.65972954211381563</v>
      </c>
      <c r="W1747" s="46">
        <v>1.4660695963376096</v>
      </c>
    </row>
    <row r="1748" spans="1:23" ht="19">
      <c r="A1748" s="91">
        <v>746</v>
      </c>
      <c r="B1748" s="124">
        <v>0.12625255242535949</v>
      </c>
      <c r="C1748" s="124">
        <v>5.2204224503444197E-2</v>
      </c>
      <c r="D1748" s="124">
        <v>0.33578357521188562</v>
      </c>
      <c r="E1748" s="124">
        <v>0.65054917794139611</v>
      </c>
      <c r="F1748" s="124">
        <v>0.91851099582020046</v>
      </c>
      <c r="G1748" s="124">
        <v>0.32201184123122983</v>
      </c>
      <c r="H1748" s="124">
        <v>8.6801854929561939E-2</v>
      </c>
      <c r="I1748" s="124">
        <v>0.81914789576101299</v>
      </c>
      <c r="J1748" s="124">
        <v>4.3104882927073263E-2</v>
      </c>
      <c r="K1748" s="54">
        <v>0.15241232673111149</v>
      </c>
      <c r="M1748" s="47">
        <v>746</v>
      </c>
      <c r="N1748" s="124" cm="1">
        <f t="array" ref="N1748:W1748">(TRANSPOSE(MMULT(幕後結果!$AB$37:$AK$46, TRANSPOSE(N747:W747))))</f>
        <v>0.90699567552889815</v>
      </c>
      <c r="O1748" s="124">
        <v>-0.38014381276249037</v>
      </c>
      <c r="P1748" s="124">
        <v>-0.19801553104439695</v>
      </c>
      <c r="Q1748" s="124">
        <v>-0.818139570084087</v>
      </c>
      <c r="R1748" s="124">
        <v>-0.66742514778763162</v>
      </c>
      <c r="S1748" s="124">
        <v>0.69158610743602789</v>
      </c>
      <c r="T1748" s="124">
        <v>-0.32036172500575283</v>
      </c>
      <c r="U1748" s="124">
        <v>0.1520809000894868</v>
      </c>
      <c r="V1748" s="124">
        <v>-0.51700343975548446</v>
      </c>
      <c r="W1748" s="46">
        <v>0.33471112442444739</v>
      </c>
    </row>
    <row r="1749" spans="1:23" ht="19">
      <c r="A1749" s="91">
        <v>747</v>
      </c>
      <c r="B1749" s="124">
        <v>0.8512491684073733</v>
      </c>
      <c r="C1749" s="124">
        <v>0.63723940457165784</v>
      </c>
      <c r="D1749" s="124">
        <v>0.60971436758171249</v>
      </c>
      <c r="E1749" s="124">
        <v>0.87917847944066252</v>
      </c>
      <c r="F1749" s="124">
        <v>0.53323520637100663</v>
      </c>
      <c r="G1749" s="124">
        <v>0.42953209428264638</v>
      </c>
      <c r="H1749" s="124">
        <v>0.23037454823096581</v>
      </c>
      <c r="I1749" s="124">
        <v>0.23548283612202559</v>
      </c>
      <c r="J1749" s="124">
        <v>0.73821842885501177</v>
      </c>
      <c r="K1749" s="54">
        <v>0.46943225461634697</v>
      </c>
      <c r="M1749" s="47">
        <v>747</v>
      </c>
      <c r="N1749" s="124" cm="1">
        <f t="array" ref="N1749:W1749">(TRANSPOSE(MMULT(幕後結果!$AB$37:$AK$46, TRANSPOSE(N748:W748))))</f>
        <v>-2.7166129856223442</v>
      </c>
      <c r="O1749" s="124">
        <v>-2.5541394274973142</v>
      </c>
      <c r="P1749" s="124">
        <v>-1.2914090725283045</v>
      </c>
      <c r="Q1749" s="124">
        <v>-0.60962804044306851</v>
      </c>
      <c r="R1749" s="124">
        <v>-0.27542518619761869</v>
      </c>
      <c r="S1749" s="124">
        <v>-0.16999394650543198</v>
      </c>
      <c r="T1749" s="124">
        <v>-1.0078656902201075</v>
      </c>
      <c r="U1749" s="124">
        <v>-0.39655280904706924</v>
      </c>
      <c r="V1749" s="124">
        <v>-0.93514506774828821</v>
      </c>
      <c r="W1749" s="46">
        <v>-1.7877849916083093</v>
      </c>
    </row>
    <row r="1750" spans="1:23" ht="19">
      <c r="A1750" s="91">
        <v>748</v>
      </c>
      <c r="B1750" s="124">
        <v>0.48939622919229175</v>
      </c>
      <c r="C1750" s="124">
        <v>0.12226335941585043</v>
      </c>
      <c r="D1750" s="124">
        <v>0.15716747419819344</v>
      </c>
      <c r="E1750" s="124">
        <v>0.33952248780279559</v>
      </c>
      <c r="F1750" s="124">
        <v>2.1108571747256999E-3</v>
      </c>
      <c r="G1750" s="124">
        <v>0.87574725401034992</v>
      </c>
      <c r="H1750" s="124">
        <v>0.16585135337021217</v>
      </c>
      <c r="I1750" s="124">
        <v>0.9492245184938759</v>
      </c>
      <c r="J1750" s="124">
        <v>0.82890076508241695</v>
      </c>
      <c r="K1750" s="54">
        <v>0.49636332053942622</v>
      </c>
      <c r="M1750" s="47">
        <v>748</v>
      </c>
      <c r="N1750" s="124" cm="1">
        <f t="array" ref="N1750:W1750">(TRANSPOSE(MMULT(幕後結果!$AB$37:$AK$46, TRANSPOSE(N749:W749))))</f>
        <v>-0.5260659569274454</v>
      </c>
      <c r="O1750" s="124">
        <v>1.0364260177457969</v>
      </c>
      <c r="P1750" s="124">
        <v>-0.13291235568860854</v>
      </c>
      <c r="Q1750" s="124">
        <v>0.47171195947692673</v>
      </c>
      <c r="R1750" s="124">
        <v>-6.3293419455705824E-2</v>
      </c>
      <c r="S1750" s="124">
        <v>0.37038026887030345</v>
      </c>
      <c r="T1750" s="124">
        <v>0.64165871738906921</v>
      </c>
      <c r="U1750" s="124">
        <v>-0.17119504929589663</v>
      </c>
      <c r="V1750" s="124">
        <v>-8.3586555169357868E-2</v>
      </c>
      <c r="W1750" s="46">
        <v>-4.2793587949339018E-2</v>
      </c>
    </row>
    <row r="1751" spans="1:23" ht="19">
      <c r="A1751" s="91">
        <v>749</v>
      </c>
      <c r="B1751" s="124">
        <v>0.76224784986491723</v>
      </c>
      <c r="C1751" s="124">
        <v>0.21730179363213376</v>
      </c>
      <c r="D1751" s="124">
        <v>0.83270491096558974</v>
      </c>
      <c r="E1751" s="124">
        <v>0.74710323568489301</v>
      </c>
      <c r="F1751" s="124">
        <v>0.2917533716204983</v>
      </c>
      <c r="G1751" s="124">
        <v>2.8226268044143188E-2</v>
      </c>
      <c r="H1751" s="124">
        <v>0.5996359077763751</v>
      </c>
      <c r="I1751" s="124">
        <v>0.20311396701415529</v>
      </c>
      <c r="J1751" s="124">
        <v>0.55203448881777528</v>
      </c>
      <c r="K1751" s="54">
        <v>0.84005854168120653</v>
      </c>
      <c r="M1751" s="47">
        <v>749</v>
      </c>
      <c r="N1751" s="124" cm="1">
        <f t="array" ref="N1751:W1751">(TRANSPOSE(MMULT(幕後結果!$AB$37:$AK$46, TRANSPOSE(N750:W750))))</f>
        <v>0.86612966679525916</v>
      </c>
      <c r="O1751" s="124">
        <v>1.1280176979742802</v>
      </c>
      <c r="P1751" s="124">
        <v>0.30815386259027649</v>
      </c>
      <c r="Q1751" s="124">
        <v>-0.73712934166870892</v>
      </c>
      <c r="R1751" s="124">
        <v>0.36149262001239674</v>
      </c>
      <c r="S1751" s="124">
        <v>-1.4965615561060432</v>
      </c>
      <c r="T1751" s="124">
        <v>1.1095811822846127</v>
      </c>
      <c r="U1751" s="124">
        <v>1.7289968464035914</v>
      </c>
      <c r="V1751" s="124">
        <v>6.3588531394959569E-2</v>
      </c>
      <c r="W1751" s="46">
        <v>0.69035135688929428</v>
      </c>
    </row>
    <row r="1752" spans="1:23" ht="19">
      <c r="A1752" s="91">
        <v>750</v>
      </c>
      <c r="B1752" s="124">
        <v>0.84772093713426644</v>
      </c>
      <c r="C1752" s="124">
        <v>0.8554963095965904</v>
      </c>
      <c r="D1752" s="124">
        <v>0.73760791886049515</v>
      </c>
      <c r="E1752" s="124">
        <v>2.4918449590675795E-2</v>
      </c>
      <c r="F1752" s="124">
        <v>0.80915768312002778</v>
      </c>
      <c r="G1752" s="124">
        <v>0.92251670217967008</v>
      </c>
      <c r="H1752" s="124">
        <v>0.48748114652362373</v>
      </c>
      <c r="I1752" s="124">
        <v>0.67878382562786932</v>
      </c>
      <c r="J1752" s="124">
        <v>1.4737327525242705E-2</v>
      </c>
      <c r="K1752" s="54">
        <v>0.15084096768096011</v>
      </c>
      <c r="M1752" s="47">
        <v>750</v>
      </c>
      <c r="N1752" s="124" cm="1">
        <f t="array" ref="N1752:W1752">(TRANSPOSE(MMULT(幕後結果!$AB$37:$AK$46, TRANSPOSE(N751:W751))))</f>
        <v>-0.74380417477252558</v>
      </c>
      <c r="O1752" s="124">
        <v>-7.8845543687103448E-2</v>
      </c>
      <c r="P1752" s="124">
        <v>1.0392473971334004</v>
      </c>
      <c r="Q1752" s="124">
        <v>0.82822483332350372</v>
      </c>
      <c r="R1752" s="124">
        <v>1.120372961408338</v>
      </c>
      <c r="S1752" s="124">
        <v>1.331916957920497</v>
      </c>
      <c r="T1752" s="124">
        <v>0.67889464809272426</v>
      </c>
      <c r="U1752" s="124">
        <v>2.6752350858250766</v>
      </c>
      <c r="V1752" s="124">
        <v>-0.53419120941526521</v>
      </c>
      <c r="W1752" s="46">
        <v>-0.39348659861100732</v>
      </c>
    </row>
    <row r="1753" spans="1:23" ht="19">
      <c r="A1753" s="91">
        <v>751</v>
      </c>
      <c r="B1753" s="124">
        <v>0.97690339345130117</v>
      </c>
      <c r="C1753" s="124">
        <v>0.54431380654988271</v>
      </c>
      <c r="D1753" s="124">
        <v>0.84002692755749231</v>
      </c>
      <c r="E1753" s="124">
        <v>0.68972189509524573</v>
      </c>
      <c r="F1753" s="124">
        <v>0.86570890882483775</v>
      </c>
      <c r="G1753" s="124">
        <v>0.94357401253414297</v>
      </c>
      <c r="H1753" s="124">
        <v>0.12708802056900903</v>
      </c>
      <c r="I1753" s="124">
        <v>0.61450128789437497</v>
      </c>
      <c r="J1753" s="124">
        <v>0.97143073439584016</v>
      </c>
      <c r="K1753" s="54">
        <v>0.53245997088451635</v>
      </c>
      <c r="M1753" s="47">
        <v>751</v>
      </c>
      <c r="N1753" s="124" cm="1">
        <f t="array" ref="N1753:W1753">(TRANSPOSE(MMULT(幕後結果!$AB$37:$AK$46, TRANSPOSE(N752:W752))))</f>
        <v>0.1900641884310208</v>
      </c>
      <c r="O1753" s="124">
        <v>-1.476591838157526</v>
      </c>
      <c r="P1753" s="124">
        <v>1.0533699131734058</v>
      </c>
      <c r="Q1753" s="124">
        <v>1.3345584444433581E-2</v>
      </c>
      <c r="R1753" s="124">
        <v>0.56765536771553204</v>
      </c>
      <c r="S1753" s="124">
        <v>-0.16942105376445893</v>
      </c>
      <c r="T1753" s="124">
        <v>-0.86394428006704738</v>
      </c>
      <c r="U1753" s="124">
        <v>0.5200144842518799</v>
      </c>
      <c r="V1753" s="124">
        <v>-3.1410195145244346E-2</v>
      </c>
      <c r="W1753" s="46">
        <v>-0.52328436557939306</v>
      </c>
    </row>
    <row r="1754" spans="1:23" ht="19">
      <c r="A1754" s="91">
        <v>752</v>
      </c>
      <c r="B1754" s="124">
        <v>0.78710380489226783</v>
      </c>
      <c r="C1754" s="124">
        <v>0.59525104619472491</v>
      </c>
      <c r="D1754" s="124">
        <v>0.26600681577266316</v>
      </c>
      <c r="E1754" s="124">
        <v>0.5495774712041801</v>
      </c>
      <c r="F1754" s="124">
        <v>0.67152418382960999</v>
      </c>
      <c r="G1754" s="124">
        <v>0.79487529747413244</v>
      </c>
      <c r="H1754" s="124">
        <v>0.38363566419076078</v>
      </c>
      <c r="I1754" s="124">
        <v>0.31506042859970562</v>
      </c>
      <c r="J1754" s="124">
        <v>0.55029854495656383</v>
      </c>
      <c r="K1754" s="54">
        <v>0.3250652931100988</v>
      </c>
      <c r="M1754" s="47">
        <v>752</v>
      </c>
      <c r="N1754" s="124" cm="1">
        <f t="array" ref="N1754:W1754">(TRANSPOSE(MMULT(幕後結果!$AB$37:$AK$46, TRANSPOSE(N753:W753))))</f>
        <v>0.85151692444669291</v>
      </c>
      <c r="O1754" s="124">
        <v>0.67084844239241326</v>
      </c>
      <c r="P1754" s="124">
        <v>0.33461165916292457</v>
      </c>
      <c r="Q1754" s="124">
        <v>0.69300605558839279</v>
      </c>
      <c r="R1754" s="124">
        <v>0.86998945161977581</v>
      </c>
      <c r="S1754" s="124">
        <v>2.5640851188317129</v>
      </c>
      <c r="T1754" s="124">
        <v>-0.64217549873513913</v>
      </c>
      <c r="U1754" s="124">
        <v>-0.31847478901133403</v>
      </c>
      <c r="V1754" s="124">
        <v>-6.5013656299929973E-2</v>
      </c>
      <c r="W1754" s="46">
        <v>1.8634620303776233</v>
      </c>
    </row>
    <row r="1755" spans="1:23" ht="19">
      <c r="A1755" s="91">
        <v>753</v>
      </c>
      <c r="B1755" s="124">
        <v>0.48933084488915801</v>
      </c>
      <c r="C1755" s="124">
        <v>0.76082277787313912</v>
      </c>
      <c r="D1755" s="124">
        <v>0.79649636916108757</v>
      </c>
      <c r="E1755" s="124">
        <v>0.6822480429836788</v>
      </c>
      <c r="F1755" s="124">
        <v>0.6600676286809648</v>
      </c>
      <c r="G1755" s="124">
        <v>0.72451942516020584</v>
      </c>
      <c r="H1755" s="124">
        <v>0.9523822205501653</v>
      </c>
      <c r="I1755" s="124">
        <v>0.20865342003017573</v>
      </c>
      <c r="J1755" s="124">
        <v>0.28399710811657153</v>
      </c>
      <c r="K1755" s="54">
        <v>0.35307803838001717</v>
      </c>
      <c r="M1755" s="47">
        <v>753</v>
      </c>
      <c r="N1755" s="124" cm="1">
        <f t="array" ref="N1755:W1755">(TRANSPOSE(MMULT(幕後結果!$AB$37:$AK$46, TRANSPOSE(N754:W754))))</f>
        <v>1.2282032463278423</v>
      </c>
      <c r="O1755" s="124">
        <v>0.40945971171248335</v>
      </c>
      <c r="P1755" s="124">
        <v>-0.68010090827279179</v>
      </c>
      <c r="Q1755" s="124">
        <v>0.51195874620171899</v>
      </c>
      <c r="R1755" s="124">
        <v>2.1745862372401019</v>
      </c>
      <c r="S1755" s="124">
        <v>0.82004037052129852</v>
      </c>
      <c r="T1755" s="124">
        <v>1.4087327662445279</v>
      </c>
      <c r="U1755" s="124">
        <v>0.67336067507078079</v>
      </c>
      <c r="V1755" s="124">
        <v>-0.52074245470437797</v>
      </c>
      <c r="W1755" s="46">
        <v>0.71863896350117495</v>
      </c>
    </row>
    <row r="1756" spans="1:23" ht="19">
      <c r="A1756" s="91">
        <v>754</v>
      </c>
      <c r="B1756" s="124">
        <v>0.60896748731677453</v>
      </c>
      <c r="C1756" s="124">
        <v>0.76143301213203318</v>
      </c>
      <c r="D1756" s="124">
        <v>0.95259299230096683</v>
      </c>
      <c r="E1756" s="124">
        <v>0.42100155823587482</v>
      </c>
      <c r="F1756" s="124">
        <v>0.50839430615155967</v>
      </c>
      <c r="G1756" s="124">
        <v>0.96909125264946305</v>
      </c>
      <c r="H1756" s="124">
        <v>0.7487287189848415</v>
      </c>
      <c r="I1756" s="124">
        <v>0.62372953917053842</v>
      </c>
      <c r="J1756" s="124">
        <v>0.16032715578465617</v>
      </c>
      <c r="K1756" s="54">
        <v>0.1789513332280237</v>
      </c>
      <c r="M1756" s="47">
        <v>754</v>
      </c>
      <c r="N1756" s="124" cm="1">
        <f t="array" ref="N1756:W1756">(TRANSPOSE(MMULT(幕後結果!$AB$37:$AK$46, TRANSPOSE(N755:W755))))</f>
        <v>-1.3525525131038867</v>
      </c>
      <c r="O1756" s="124">
        <v>-1.4418679540130634</v>
      </c>
      <c r="P1756" s="124">
        <v>-0.56552113891973388</v>
      </c>
      <c r="Q1756" s="124">
        <v>-2.0189402206061344</v>
      </c>
      <c r="R1756" s="124">
        <v>-0.92787902704950553</v>
      </c>
      <c r="S1756" s="124">
        <v>-1.3540010652497947</v>
      </c>
      <c r="T1756" s="124">
        <v>-0.95950065284590103</v>
      </c>
      <c r="U1756" s="124">
        <v>-1.404613110347817</v>
      </c>
      <c r="V1756" s="124">
        <v>-2.4761872140411803</v>
      </c>
      <c r="W1756" s="46">
        <v>-2.6423266617286894</v>
      </c>
    </row>
    <row r="1757" spans="1:23" ht="19">
      <c r="A1757" s="91">
        <v>755</v>
      </c>
      <c r="B1757" s="124">
        <v>0.88014885554381395</v>
      </c>
      <c r="C1757" s="124">
        <v>1.3088016805002933E-3</v>
      </c>
      <c r="D1757" s="124">
        <v>0.81213712855808984</v>
      </c>
      <c r="E1757" s="124">
        <v>0.98570129471656798</v>
      </c>
      <c r="F1757" s="124">
        <v>0.50673108061331162</v>
      </c>
      <c r="G1757" s="124">
        <v>0.20248754012696968</v>
      </c>
      <c r="H1757" s="124">
        <v>0.64293895120840494</v>
      </c>
      <c r="I1757" s="124">
        <v>0.24449312967191905</v>
      </c>
      <c r="J1757" s="124">
        <v>0.40175068730405683</v>
      </c>
      <c r="K1757" s="54">
        <v>0.43575212031564381</v>
      </c>
      <c r="M1757" s="47">
        <v>755</v>
      </c>
      <c r="N1757" s="124" cm="1">
        <f t="array" ref="N1757:W1757">(TRANSPOSE(MMULT(幕後結果!$AB$37:$AK$46, TRANSPOSE(N756:W756))))</f>
        <v>-1.4789300765898536</v>
      </c>
      <c r="O1757" s="124">
        <v>0.59845043461903757</v>
      </c>
      <c r="P1757" s="124">
        <v>0.55595557294397646</v>
      </c>
      <c r="Q1757" s="124">
        <v>0.96317091849772829</v>
      </c>
      <c r="R1757" s="124">
        <v>0.40228967203904908</v>
      </c>
      <c r="S1757" s="124">
        <v>-0.13875039901174169</v>
      </c>
      <c r="T1757" s="124">
        <v>-1.2595993338966291</v>
      </c>
      <c r="U1757" s="124">
        <v>-0.54998674802681036</v>
      </c>
      <c r="V1757" s="124">
        <v>-0.3951975763457416</v>
      </c>
      <c r="W1757" s="46">
        <v>-1.0057728723718351</v>
      </c>
    </row>
    <row r="1758" spans="1:23" ht="19">
      <c r="A1758" s="91">
        <v>756</v>
      </c>
      <c r="B1758" s="124">
        <v>0.12263240896539873</v>
      </c>
      <c r="C1758" s="124">
        <v>0.32045461716902124</v>
      </c>
      <c r="D1758" s="124">
        <v>0.79895710145475718</v>
      </c>
      <c r="E1758" s="124">
        <v>0.50872059503172351</v>
      </c>
      <c r="F1758" s="124">
        <v>0.32862974382014576</v>
      </c>
      <c r="G1758" s="124">
        <v>0.29115012286812214</v>
      </c>
      <c r="H1758" s="124">
        <v>0.28503456538164995</v>
      </c>
      <c r="I1758" s="124">
        <v>0.46411276302273063</v>
      </c>
      <c r="J1758" s="124">
        <v>0.89830940616757604</v>
      </c>
      <c r="K1758" s="54">
        <v>5.1468294299616968E-2</v>
      </c>
      <c r="M1758" s="47">
        <v>756</v>
      </c>
      <c r="N1758" s="124" cm="1">
        <f t="array" ref="N1758:W1758">(TRANSPOSE(MMULT(幕後結果!$AB$37:$AK$46, TRANSPOSE(N757:W757))))</f>
        <v>-1.8114544201765177</v>
      </c>
      <c r="O1758" s="124">
        <v>-0.93483549756067974</v>
      </c>
      <c r="P1758" s="124">
        <v>-1.72825101100775</v>
      </c>
      <c r="Q1758" s="124">
        <v>-0.72600520119817147</v>
      </c>
      <c r="R1758" s="124">
        <v>-0.38708409235427066</v>
      </c>
      <c r="S1758" s="124">
        <v>-0.63428834898844899</v>
      </c>
      <c r="T1758" s="124">
        <v>-0.39205702258248531</v>
      </c>
      <c r="U1758" s="124">
        <v>-0.81523862623604337</v>
      </c>
      <c r="V1758" s="124">
        <v>-3.6469979782621538</v>
      </c>
      <c r="W1758" s="46">
        <v>-0.22659040393980678</v>
      </c>
    </row>
    <row r="1759" spans="1:23" ht="19">
      <c r="A1759" s="91">
        <v>757</v>
      </c>
      <c r="B1759" s="124">
        <v>0.92066737050793712</v>
      </c>
      <c r="C1759" s="124">
        <v>0.75916550937760618</v>
      </c>
      <c r="D1759" s="124">
        <v>0.64506182414947832</v>
      </c>
      <c r="E1759" s="124">
        <v>0.49961346303780485</v>
      </c>
      <c r="F1759" s="124">
        <v>0.89728265132954532</v>
      </c>
      <c r="G1759" s="124">
        <v>0.67056766893506836</v>
      </c>
      <c r="H1759" s="124">
        <v>0.37349316356742035</v>
      </c>
      <c r="I1759" s="124">
        <v>0.96754654217166092</v>
      </c>
      <c r="J1759" s="124">
        <v>0.65361826808184365</v>
      </c>
      <c r="K1759" s="54">
        <v>1.6196021733021482E-3</v>
      </c>
      <c r="M1759" s="47">
        <v>757</v>
      </c>
      <c r="N1759" s="124" cm="1">
        <f t="array" ref="N1759:W1759">(TRANSPOSE(MMULT(幕後結果!$AB$37:$AK$46, TRANSPOSE(N758:W758))))</f>
        <v>0.16271852900053427</v>
      </c>
      <c r="O1759" s="124">
        <v>-0.61235464725358602</v>
      </c>
      <c r="P1759" s="124">
        <v>1.8163994289538592</v>
      </c>
      <c r="Q1759" s="124">
        <v>0.7592291565895789</v>
      </c>
      <c r="R1759" s="124">
        <v>1.3650521405892784</v>
      </c>
      <c r="S1759" s="124">
        <v>0.23058423397062944</v>
      </c>
      <c r="T1759" s="124">
        <v>0.51237087274079263</v>
      </c>
      <c r="U1759" s="124">
        <v>2.1772958684419503</v>
      </c>
      <c r="V1759" s="124">
        <v>1.0297699879738156</v>
      </c>
      <c r="W1759" s="46">
        <v>0.37529854930215123</v>
      </c>
    </row>
    <row r="1760" spans="1:23" ht="19">
      <c r="A1760" s="91">
        <v>758</v>
      </c>
      <c r="B1760" s="124">
        <v>0.5571521065902314</v>
      </c>
      <c r="C1760" s="124">
        <v>0.50200059298271249</v>
      </c>
      <c r="D1760" s="124">
        <v>0.24699375346654473</v>
      </c>
      <c r="E1760" s="124">
        <v>0.9896736398882453</v>
      </c>
      <c r="F1760" s="124">
        <v>5.4363524775111305E-2</v>
      </c>
      <c r="G1760" s="124">
        <v>7.8724313094771237E-3</v>
      </c>
      <c r="H1760" s="124">
        <v>0.87881865623209832</v>
      </c>
      <c r="I1760" s="124">
        <v>0.3795577129193155</v>
      </c>
      <c r="J1760" s="124">
        <v>0.98584810247069132</v>
      </c>
      <c r="K1760" s="54">
        <v>0.51978359873226387</v>
      </c>
      <c r="M1760" s="47">
        <v>758</v>
      </c>
      <c r="N1760" s="124" cm="1">
        <f t="array" ref="N1760:W1760">(TRANSPOSE(MMULT(幕後結果!$AB$37:$AK$46, TRANSPOSE(N759:W759))))</f>
        <v>1.522415609987694</v>
      </c>
      <c r="O1760" s="124">
        <v>0.14281276572811441</v>
      </c>
      <c r="P1760" s="124">
        <v>-0.82216142781104895</v>
      </c>
      <c r="Q1760" s="124">
        <v>-1.0626562186997672</v>
      </c>
      <c r="R1760" s="124">
        <v>4.6240695743270277E-2</v>
      </c>
      <c r="S1760" s="124">
        <v>-1.3628221290049496</v>
      </c>
      <c r="T1760" s="124">
        <v>0.84253054581487874</v>
      </c>
      <c r="U1760" s="124">
        <v>1.6141158501269166</v>
      </c>
      <c r="V1760" s="124">
        <v>0.17489861203137336</v>
      </c>
      <c r="W1760" s="46">
        <v>0.93164329578199401</v>
      </c>
    </row>
    <row r="1761" spans="1:23" ht="19">
      <c r="A1761" s="91">
        <v>759</v>
      </c>
      <c r="B1761" s="124">
        <v>0.50528632858585709</v>
      </c>
      <c r="C1761" s="124">
        <v>0.83441288296313854</v>
      </c>
      <c r="D1761" s="124">
        <v>0.4615544031904768</v>
      </c>
      <c r="E1761" s="124">
        <v>0.21135824690375804</v>
      </c>
      <c r="F1761" s="124">
        <v>0.8553363523395443</v>
      </c>
      <c r="G1761" s="124">
        <v>0.88998053783319464</v>
      </c>
      <c r="H1761" s="124">
        <v>0.24646790289346354</v>
      </c>
      <c r="I1761" s="124">
        <v>0.97786359225696295</v>
      </c>
      <c r="J1761" s="124">
        <v>0.12651797816418275</v>
      </c>
      <c r="K1761" s="54">
        <v>0.26492893687456442</v>
      </c>
      <c r="M1761" s="47">
        <v>759</v>
      </c>
      <c r="N1761" s="124" cm="1">
        <f t="array" ref="N1761:W1761">(TRANSPOSE(MMULT(幕後結果!$AB$37:$AK$46, TRANSPOSE(N760:W760))))</f>
        <v>-1.0931029391084217</v>
      </c>
      <c r="O1761" s="124">
        <v>-1.1983756610022125</v>
      </c>
      <c r="P1761" s="124">
        <v>0.53636629706797057</v>
      </c>
      <c r="Q1761" s="124">
        <v>-5.8915865713632797E-2</v>
      </c>
      <c r="R1761" s="124">
        <v>0.12177674903136226</v>
      </c>
      <c r="S1761" s="124">
        <v>1.3736157426827176</v>
      </c>
      <c r="T1761" s="124">
        <v>-0.3523543613083549</v>
      </c>
      <c r="U1761" s="124">
        <v>-0.97831719536388628</v>
      </c>
      <c r="V1761" s="124">
        <v>-3.4267987203552286E-3</v>
      </c>
      <c r="W1761" s="46">
        <v>-1.6460907993588518</v>
      </c>
    </row>
    <row r="1762" spans="1:23" ht="19">
      <c r="A1762" s="91">
        <v>760</v>
      </c>
      <c r="B1762" s="124">
        <v>0.23021756604622401</v>
      </c>
      <c r="C1762" s="124">
        <v>0.44928625636473707</v>
      </c>
      <c r="D1762" s="124">
        <v>0.58790187528434124</v>
      </c>
      <c r="E1762" s="124">
        <v>0.31970884977086733</v>
      </c>
      <c r="F1762" s="124">
        <v>0.94488862211904623</v>
      </c>
      <c r="G1762" s="124">
        <v>0.57366738748270207</v>
      </c>
      <c r="H1762" s="124">
        <v>7.4944342434095645E-3</v>
      </c>
      <c r="I1762" s="124">
        <v>0.81330751536668511</v>
      </c>
      <c r="J1762" s="124">
        <v>0.72456298306781308</v>
      </c>
      <c r="K1762" s="54">
        <v>0.18942393545218184</v>
      </c>
      <c r="M1762" s="47">
        <v>760</v>
      </c>
      <c r="N1762" s="124" cm="1">
        <f t="array" ref="N1762:W1762">(TRANSPOSE(MMULT(幕後結果!$AB$37:$AK$46, TRANSPOSE(N761:W761))))</f>
        <v>0.85478764588842471</v>
      </c>
      <c r="O1762" s="124">
        <v>0.34312120844144728</v>
      </c>
      <c r="P1762" s="124">
        <v>-1.0823605925089943</v>
      </c>
      <c r="Q1762" s="124">
        <v>-0.46831027829202199</v>
      </c>
      <c r="R1762" s="124">
        <v>-1.8157020772028889</v>
      </c>
      <c r="S1762" s="124">
        <v>-0.55325940517013306</v>
      </c>
      <c r="T1762" s="124">
        <v>0.26914748239593594</v>
      </c>
      <c r="U1762" s="124">
        <v>-2.1989012257827747E-2</v>
      </c>
      <c r="V1762" s="124">
        <v>-0.40473495304731072</v>
      </c>
      <c r="W1762" s="46">
        <v>0.14893107110740436</v>
      </c>
    </row>
    <row r="1763" spans="1:23" ht="19">
      <c r="A1763" s="91">
        <v>761</v>
      </c>
      <c r="B1763" s="124">
        <v>0.57619368398667015</v>
      </c>
      <c r="C1763" s="124">
        <v>0.58306405717279364</v>
      </c>
      <c r="D1763" s="124">
        <v>7.107479142075368E-2</v>
      </c>
      <c r="E1763" s="124">
        <v>0.69574358505193512</v>
      </c>
      <c r="F1763" s="124">
        <v>0.50093342364548188</v>
      </c>
      <c r="G1763" s="124">
        <v>0.83696150077972575</v>
      </c>
      <c r="H1763" s="124">
        <v>0.89309864285314111</v>
      </c>
      <c r="I1763" s="124">
        <v>0.15081081200494117</v>
      </c>
      <c r="J1763" s="124">
        <v>0.17480944169042134</v>
      </c>
      <c r="K1763" s="54">
        <v>0.74614871047665066</v>
      </c>
      <c r="M1763" s="47">
        <v>761</v>
      </c>
      <c r="N1763" s="124" cm="1">
        <f t="array" ref="N1763:W1763">(TRANSPOSE(MMULT(幕後結果!$AB$37:$AK$46, TRANSPOSE(N762:W762))))</f>
        <v>1.1993435335045726</v>
      </c>
      <c r="O1763" s="124">
        <v>1.2277172170488568</v>
      </c>
      <c r="P1763" s="124">
        <v>0.92712095585307641</v>
      </c>
      <c r="Q1763" s="124">
        <v>0.21910479488548101</v>
      </c>
      <c r="R1763" s="124">
        <v>1.2938090460776563</v>
      </c>
      <c r="S1763" s="124">
        <v>-4.6303841915338984E-2</v>
      </c>
      <c r="T1763" s="124">
        <v>-0.98960171909273753</v>
      </c>
      <c r="U1763" s="124">
        <v>0.40138967782562962</v>
      </c>
      <c r="V1763" s="124">
        <v>-1.3928329274877778</v>
      </c>
      <c r="W1763" s="46">
        <v>0.67855372119171564</v>
      </c>
    </row>
    <row r="1764" spans="1:23" ht="19">
      <c r="A1764" s="91">
        <v>762</v>
      </c>
      <c r="B1764" s="124">
        <v>0.94010425048734847</v>
      </c>
      <c r="C1764" s="124">
        <v>0.68129621242625049</v>
      </c>
      <c r="D1764" s="124">
        <v>0.82383346162145887</v>
      </c>
      <c r="E1764" s="124">
        <v>0.92807173138586507</v>
      </c>
      <c r="F1764" s="124">
        <v>0.43239525386278843</v>
      </c>
      <c r="G1764" s="124">
        <v>0.37112775629595762</v>
      </c>
      <c r="H1764" s="124">
        <v>0.32600978598756125</v>
      </c>
      <c r="I1764" s="124">
        <v>0.64918422811986809</v>
      </c>
      <c r="J1764" s="124">
        <v>3.6153604555814844E-2</v>
      </c>
      <c r="K1764" s="54">
        <v>0.94674141814213986</v>
      </c>
      <c r="M1764" s="47">
        <v>762</v>
      </c>
      <c r="N1764" s="124" cm="1">
        <f t="array" ref="N1764:W1764">(TRANSPOSE(MMULT(幕後結果!$AB$37:$AK$46, TRANSPOSE(N763:W763))))</f>
        <v>-0.923147127459506</v>
      </c>
      <c r="O1764" s="124">
        <v>-7.5240319204895503E-2</v>
      </c>
      <c r="P1764" s="124">
        <v>1.2742336396511424</v>
      </c>
      <c r="Q1764" s="124">
        <v>1.5222471023117092</v>
      </c>
      <c r="R1764" s="124">
        <v>-2.3601705139361717E-2</v>
      </c>
      <c r="S1764" s="124">
        <v>-0.81704739148576933</v>
      </c>
      <c r="T1764" s="124">
        <v>1.2922205723263098</v>
      </c>
      <c r="U1764" s="124">
        <v>-0.28810941972885262</v>
      </c>
      <c r="V1764" s="124">
        <v>-0.96746302041934151</v>
      </c>
      <c r="W1764" s="46">
        <v>-1.4118710806759829</v>
      </c>
    </row>
    <row r="1765" spans="1:23" ht="19">
      <c r="A1765" s="91">
        <v>763</v>
      </c>
      <c r="B1765" s="124">
        <v>0.18425250609416177</v>
      </c>
      <c r="C1765" s="124">
        <v>0.70623486698958304</v>
      </c>
      <c r="D1765" s="124">
        <v>0.3515057897801992</v>
      </c>
      <c r="E1765" s="124">
        <v>0.85839284139745176</v>
      </c>
      <c r="F1765" s="124">
        <v>0.45039741449922088</v>
      </c>
      <c r="G1765" s="124">
        <v>0.50084377041996309</v>
      </c>
      <c r="H1765" s="124">
        <v>0.6097337772132414</v>
      </c>
      <c r="I1765" s="124">
        <v>0.3921453743777199</v>
      </c>
      <c r="J1765" s="124">
        <v>0.14409044772270385</v>
      </c>
      <c r="K1765" s="54">
        <v>0.63668632914228618</v>
      </c>
      <c r="M1765" s="47">
        <v>763</v>
      </c>
      <c r="N1765" s="124" cm="1">
        <f t="array" ref="N1765:W1765">(TRANSPOSE(MMULT(幕後結果!$AB$37:$AK$46, TRANSPOSE(N764:W764))))</f>
        <v>-1.3999379383812194</v>
      </c>
      <c r="O1765" s="124">
        <v>-1.2976562933830882</v>
      </c>
      <c r="P1765" s="124">
        <v>0.23723805453184954</v>
      </c>
      <c r="Q1765" s="124">
        <v>1.8645026458441876</v>
      </c>
      <c r="R1765" s="124">
        <v>1.6763013582531077</v>
      </c>
      <c r="S1765" s="124">
        <v>0.97978579066386717</v>
      </c>
      <c r="T1765" s="124">
        <v>-1.1503921196866078</v>
      </c>
      <c r="U1765" s="124">
        <v>-0.86549325196921956</v>
      </c>
      <c r="V1765" s="124">
        <v>-0.8181831337575497</v>
      </c>
      <c r="W1765" s="46">
        <v>-1.4428858824114292</v>
      </c>
    </row>
    <row r="1766" spans="1:23" ht="19">
      <c r="A1766" s="91">
        <v>764</v>
      </c>
      <c r="B1766" s="124">
        <v>0.84720077897872392</v>
      </c>
      <c r="C1766" s="124">
        <v>0.31762265162644532</v>
      </c>
      <c r="D1766" s="124">
        <v>0.69942996608020125</v>
      </c>
      <c r="E1766" s="124">
        <v>0.63214001089666461</v>
      </c>
      <c r="F1766" s="124">
        <v>0.7801303407280229</v>
      </c>
      <c r="G1766" s="124">
        <v>2.112269896091501E-2</v>
      </c>
      <c r="H1766" s="124">
        <v>0.74219225490582885</v>
      </c>
      <c r="I1766" s="124">
        <v>0.65498253369415083</v>
      </c>
      <c r="J1766" s="124">
        <v>0.47765215951972717</v>
      </c>
      <c r="K1766" s="54">
        <v>0.6099848589771979</v>
      </c>
      <c r="M1766" s="47">
        <v>764</v>
      </c>
      <c r="N1766" s="124" cm="1">
        <f t="array" ref="N1766:W1766">(TRANSPOSE(MMULT(幕後結果!$AB$37:$AK$46, TRANSPOSE(N765:W765))))</f>
        <v>1.9234315726017501</v>
      </c>
      <c r="O1766" s="124">
        <v>0.25517078514242847</v>
      </c>
      <c r="P1766" s="124">
        <v>0.65849148636744448</v>
      </c>
      <c r="Q1766" s="124">
        <v>0.65714009927423467</v>
      </c>
      <c r="R1766" s="124">
        <v>-0.95593201887234169</v>
      </c>
      <c r="S1766" s="124">
        <v>0.55053837844638565</v>
      </c>
      <c r="T1766" s="124">
        <v>-0.61112987788868045</v>
      </c>
      <c r="U1766" s="124">
        <v>-0.41839827925486361</v>
      </c>
      <c r="V1766" s="124">
        <v>0.11802280370878358</v>
      </c>
      <c r="W1766" s="46">
        <v>2.1979945420267386</v>
      </c>
    </row>
    <row r="1767" spans="1:23" ht="19">
      <c r="A1767" s="91">
        <v>765</v>
      </c>
      <c r="B1767" s="124">
        <v>0.29829551575748514</v>
      </c>
      <c r="C1767" s="124">
        <v>0.93762771645571141</v>
      </c>
      <c r="D1767" s="124">
        <v>9.4062532326839809E-2</v>
      </c>
      <c r="E1767" s="124">
        <v>0.17690221463933464</v>
      </c>
      <c r="F1767" s="124">
        <v>0.10648245941995826</v>
      </c>
      <c r="G1767" s="124">
        <v>0.44934037728678922</v>
      </c>
      <c r="H1767" s="124">
        <v>0.83412453047696422</v>
      </c>
      <c r="I1767" s="124">
        <v>0.75811248974526158</v>
      </c>
      <c r="J1767" s="124">
        <v>8.3468965567720321E-2</v>
      </c>
      <c r="K1767" s="54">
        <v>0.81045994362878848</v>
      </c>
      <c r="M1767" s="47">
        <v>765</v>
      </c>
      <c r="N1767" s="124" cm="1">
        <f t="array" ref="N1767:W1767">(TRANSPOSE(MMULT(幕後結果!$AB$37:$AK$46, TRANSPOSE(N766:W766))))</f>
        <v>-9.3897337687373766E-2</v>
      </c>
      <c r="O1767" s="124">
        <v>-1.0307922481410563</v>
      </c>
      <c r="P1767" s="124">
        <v>-0.85628255055394953</v>
      </c>
      <c r="Q1767" s="124">
        <v>-1.4255349518247009</v>
      </c>
      <c r="R1767" s="124">
        <v>-0.14494673538141722</v>
      </c>
      <c r="S1767" s="124">
        <v>-0.82770195746944086</v>
      </c>
      <c r="T1767" s="124">
        <v>0.5110238803301359</v>
      </c>
      <c r="U1767" s="124">
        <v>-0.29070129517700172</v>
      </c>
      <c r="V1767" s="124">
        <v>-1.9890330575107336</v>
      </c>
      <c r="W1767" s="46">
        <v>9.5981394710158541E-2</v>
      </c>
    </row>
    <row r="1768" spans="1:23" ht="19">
      <c r="A1768" s="91">
        <v>766</v>
      </c>
      <c r="B1768" s="124">
        <v>0.32104431618752738</v>
      </c>
      <c r="C1768" s="124">
        <v>0.17091564604091758</v>
      </c>
      <c r="D1768" s="124">
        <v>0.37460882474607904</v>
      </c>
      <c r="E1768" s="124">
        <v>0.3071139461644945</v>
      </c>
      <c r="F1768" s="124">
        <v>0.38747942852801454</v>
      </c>
      <c r="G1768" s="124">
        <v>0.92215172598750272</v>
      </c>
      <c r="H1768" s="124">
        <v>0.58813044111486179</v>
      </c>
      <c r="I1768" s="124">
        <v>0.71639175474584404</v>
      </c>
      <c r="J1768" s="124">
        <v>0.89266229251568552</v>
      </c>
      <c r="K1768" s="54">
        <v>6.0868417060206514E-2</v>
      </c>
      <c r="M1768" s="47">
        <v>766</v>
      </c>
      <c r="N1768" s="124" cm="1">
        <f t="array" ref="N1768:W1768">(TRANSPOSE(MMULT(幕後結果!$AB$37:$AK$46, TRANSPOSE(N767:W767))))</f>
        <v>-1.221584851480247</v>
      </c>
      <c r="O1768" s="124">
        <v>-0.16489676607976594</v>
      </c>
      <c r="P1768" s="124">
        <v>-0.98797493240648182</v>
      </c>
      <c r="Q1768" s="124">
        <v>0.55695730483841355</v>
      </c>
      <c r="R1768" s="124">
        <v>1.0748836871603231</v>
      </c>
      <c r="S1768" s="124">
        <v>-1.5231549849406603</v>
      </c>
      <c r="T1768" s="124">
        <v>0.95936757421731689</v>
      </c>
      <c r="U1768" s="124">
        <v>-0.508686025001859</v>
      </c>
      <c r="V1768" s="124">
        <v>1.3418650518787876</v>
      </c>
      <c r="W1768" s="46">
        <v>0.37664617537008899</v>
      </c>
    </row>
    <row r="1769" spans="1:23" ht="19">
      <c r="A1769" s="91">
        <v>767</v>
      </c>
      <c r="B1769" s="124">
        <v>0.54454292277117244</v>
      </c>
      <c r="C1769" s="124">
        <v>6.5182903043091267E-2</v>
      </c>
      <c r="D1769" s="124">
        <v>0.2988172235716533</v>
      </c>
      <c r="E1769" s="124">
        <v>0.23223866406051918</v>
      </c>
      <c r="F1769" s="124">
        <v>0.84818094125931598</v>
      </c>
      <c r="G1769" s="124">
        <v>0.81842419892875951</v>
      </c>
      <c r="H1769" s="124">
        <v>0.94756651761126931</v>
      </c>
      <c r="I1769" s="124">
        <v>8.5525329218784529E-2</v>
      </c>
      <c r="J1769" s="124">
        <v>0.30644335242938903</v>
      </c>
      <c r="K1769" s="54">
        <v>0.59956246646502609</v>
      </c>
      <c r="M1769" s="47">
        <v>767</v>
      </c>
      <c r="N1769" s="124" cm="1">
        <f t="array" ref="N1769:W1769">(TRANSPOSE(MMULT(幕後結果!$AB$37:$AK$46, TRANSPOSE(N768:W768))))</f>
        <v>0.41273266664719921</v>
      </c>
      <c r="O1769" s="124">
        <v>0.6786188914988619</v>
      </c>
      <c r="P1769" s="124">
        <v>0.5194997216302053</v>
      </c>
      <c r="Q1769" s="124">
        <v>-1.510293529371399</v>
      </c>
      <c r="R1769" s="124">
        <v>0.34515796804212939</v>
      </c>
      <c r="S1769" s="124">
        <v>-0.29214235307985759</v>
      </c>
      <c r="T1769" s="124">
        <v>1.1763275787665923</v>
      </c>
      <c r="U1769" s="124">
        <v>-0.80151026988015772</v>
      </c>
      <c r="V1769" s="124">
        <v>2.3126692945510383</v>
      </c>
      <c r="W1769" s="46">
        <v>0.41525205863901959</v>
      </c>
    </row>
    <row r="1770" spans="1:23" ht="19">
      <c r="A1770" s="91">
        <v>768</v>
      </c>
      <c r="B1770" s="124">
        <v>0.73584989515316312</v>
      </c>
      <c r="C1770" s="124">
        <v>0.24082287946737901</v>
      </c>
      <c r="D1770" s="124">
        <v>0.60853614309575588</v>
      </c>
      <c r="E1770" s="124">
        <v>0.2719445460737806</v>
      </c>
      <c r="F1770" s="124">
        <v>0.74878695219014468</v>
      </c>
      <c r="G1770" s="124">
        <v>0.55368498510709685</v>
      </c>
      <c r="H1770" s="124">
        <v>0.51080965083850871</v>
      </c>
      <c r="I1770" s="124">
        <v>0.21735875509456704</v>
      </c>
      <c r="J1770" s="124">
        <v>0.42728756442706106</v>
      </c>
      <c r="K1770" s="54">
        <v>0.54591618039367096</v>
      </c>
      <c r="M1770" s="47">
        <v>768</v>
      </c>
      <c r="N1770" s="124" cm="1">
        <f t="array" ref="N1770:W1770">(TRANSPOSE(MMULT(幕後結果!$AB$37:$AK$46, TRANSPOSE(N769:W769))))</f>
        <v>1.0938299482554592</v>
      </c>
      <c r="O1770" s="124">
        <v>2.2529536436544166</v>
      </c>
      <c r="P1770" s="124">
        <v>-0.34338610528445801</v>
      </c>
      <c r="Q1770" s="124">
        <v>-4.0256765498341729E-2</v>
      </c>
      <c r="R1770" s="124">
        <v>1.1039253146211998</v>
      </c>
      <c r="S1770" s="124">
        <v>1.3461133573549984</v>
      </c>
      <c r="T1770" s="124">
        <v>-0.84476652507786132</v>
      </c>
      <c r="U1770" s="124">
        <v>0.53635518726974074</v>
      </c>
      <c r="V1770" s="124">
        <v>1.7466915246744765</v>
      </c>
      <c r="W1770" s="46">
        <v>1.0902319890036904</v>
      </c>
    </row>
    <row r="1771" spans="1:23" ht="19">
      <c r="A1771" s="91">
        <v>769</v>
      </c>
      <c r="B1771" s="124">
        <v>0.65452659743821462</v>
      </c>
      <c r="C1771" s="124">
        <v>0.37203709029855547</v>
      </c>
      <c r="D1771" s="124">
        <v>0.94718343561674945</v>
      </c>
      <c r="E1771" s="124">
        <v>0.37905174901317706</v>
      </c>
      <c r="F1771" s="124">
        <v>2.6145999932929431E-3</v>
      </c>
      <c r="G1771" s="124">
        <v>0.1371516905187633</v>
      </c>
      <c r="H1771" s="124">
        <v>0.37175311925779564</v>
      </c>
      <c r="I1771" s="124">
        <v>4.9454565302035736E-2</v>
      </c>
      <c r="J1771" s="124">
        <v>0.31257470876666593</v>
      </c>
      <c r="K1771" s="54">
        <v>0.56538734129362167</v>
      </c>
      <c r="M1771" s="47">
        <v>769</v>
      </c>
      <c r="N1771" s="124" cm="1">
        <f t="array" ref="N1771:W1771">(TRANSPOSE(MMULT(幕後結果!$AB$37:$AK$46, TRANSPOSE(N770:W770))))</f>
        <v>3.0787573703435935</v>
      </c>
      <c r="O1771" s="124">
        <v>-1.5641651201242703</v>
      </c>
      <c r="P1771" s="124">
        <v>1.5688220498287548</v>
      </c>
      <c r="Q1771" s="124">
        <v>-2.71514663735966</v>
      </c>
      <c r="R1771" s="124">
        <v>-1.191922529748398</v>
      </c>
      <c r="S1771" s="124">
        <v>-1.666705178949579</v>
      </c>
      <c r="T1771" s="124">
        <v>0.68713003473579004</v>
      </c>
      <c r="U1771" s="124">
        <v>0.75789613770339259</v>
      </c>
      <c r="V1771" s="124">
        <v>0.29274696474494627</v>
      </c>
      <c r="W1771" s="46">
        <v>0.59768922513709466</v>
      </c>
    </row>
    <row r="1772" spans="1:23" ht="19">
      <c r="A1772" s="91">
        <v>770</v>
      </c>
      <c r="B1772" s="124">
        <v>0.2775507764865075</v>
      </c>
      <c r="C1772" s="124">
        <v>0.4858456116347647</v>
      </c>
      <c r="D1772" s="124">
        <v>0.33486309298010308</v>
      </c>
      <c r="E1772" s="124">
        <v>0.77061031253427559</v>
      </c>
      <c r="F1772" s="124">
        <v>0.29660085154270766</v>
      </c>
      <c r="G1772" s="124">
        <v>0.16185241544404794</v>
      </c>
      <c r="H1772" s="124">
        <v>0.56688048911545263</v>
      </c>
      <c r="I1772" s="124">
        <v>0.66627663672548354</v>
      </c>
      <c r="J1772" s="124">
        <v>0.37397509604768797</v>
      </c>
      <c r="K1772" s="54">
        <v>0.59076337044053684</v>
      </c>
      <c r="M1772" s="47">
        <v>770</v>
      </c>
      <c r="N1772" s="124" cm="1">
        <f t="array" ref="N1772:W1772">(TRANSPOSE(MMULT(幕後結果!$AB$37:$AK$46, TRANSPOSE(N771:W771))))</f>
        <v>-0.18217125800226927</v>
      </c>
      <c r="O1772" s="124">
        <v>-0.34624499408443743</v>
      </c>
      <c r="P1772" s="124">
        <v>0.79940597872206598</v>
      </c>
      <c r="Q1772" s="124">
        <v>-1.7633459983172741</v>
      </c>
      <c r="R1772" s="124">
        <v>0.37786560727448837</v>
      </c>
      <c r="S1772" s="124">
        <v>-0.86914110040738768</v>
      </c>
      <c r="T1772" s="124">
        <v>0.29913867247277687</v>
      </c>
      <c r="U1772" s="124">
        <v>-0.7003757854308712</v>
      </c>
      <c r="V1772" s="124">
        <v>0.51447448665919904</v>
      </c>
      <c r="W1772" s="46">
        <v>-0.50728836947035427</v>
      </c>
    </row>
    <row r="1773" spans="1:23" ht="19">
      <c r="A1773" s="91">
        <v>771</v>
      </c>
      <c r="B1773" s="124">
        <v>0.80413950816989699</v>
      </c>
      <c r="C1773" s="124">
        <v>0.59946890128307895</v>
      </c>
      <c r="D1773" s="124">
        <v>0.88832463013373553</v>
      </c>
      <c r="E1773" s="124">
        <v>0.23415608696607304</v>
      </c>
      <c r="F1773" s="124">
        <v>0.20231139431220857</v>
      </c>
      <c r="G1773" s="124">
        <v>0.5263638761682925</v>
      </c>
      <c r="H1773" s="124">
        <v>0.90738316517977702</v>
      </c>
      <c r="I1773" s="124">
        <v>0.40089306671363611</v>
      </c>
      <c r="J1773" s="124">
        <v>4.3764795478598684E-2</v>
      </c>
      <c r="K1773" s="54">
        <v>0.84823612138580251</v>
      </c>
      <c r="M1773" s="47">
        <v>771</v>
      </c>
      <c r="N1773" s="124" cm="1">
        <f t="array" ref="N1773:W1773">(TRANSPOSE(MMULT(幕後結果!$AB$37:$AK$46, TRANSPOSE(N772:W772))))</f>
        <v>-0.52076212351560747</v>
      </c>
      <c r="O1773" s="124">
        <v>0.63729522283038942</v>
      </c>
      <c r="P1773" s="124">
        <v>-1.5178195897954765</v>
      </c>
      <c r="Q1773" s="124">
        <v>-9.8600483532934602E-3</v>
      </c>
      <c r="R1773" s="124">
        <v>0.93539421360639341</v>
      </c>
      <c r="S1773" s="124">
        <v>-0.1313616909427564</v>
      </c>
      <c r="T1773" s="124">
        <v>-1.6356859574206739</v>
      </c>
      <c r="U1773" s="124">
        <v>4.3103138791263929E-3</v>
      </c>
      <c r="V1773" s="124">
        <v>-1.5365920784889595</v>
      </c>
      <c r="W1773" s="46">
        <v>0.33232701660952046</v>
      </c>
    </row>
    <row r="1774" spans="1:23" ht="19">
      <c r="A1774" s="91">
        <v>772</v>
      </c>
      <c r="B1774" s="124">
        <v>0.55888515840996167</v>
      </c>
      <c r="C1774" s="124">
        <v>0.86108043802857503</v>
      </c>
      <c r="D1774" s="124">
        <v>4.6176726130803258E-2</v>
      </c>
      <c r="E1774" s="124">
        <v>0.25215772974247797</v>
      </c>
      <c r="F1774" s="124">
        <v>0.4117567732761418</v>
      </c>
      <c r="G1774" s="124">
        <v>0.22354862758830163</v>
      </c>
      <c r="H1774" s="124">
        <v>0.91297219602034962</v>
      </c>
      <c r="I1774" s="124">
        <v>0.65607761902582706</v>
      </c>
      <c r="J1774" s="124">
        <v>0.99199436124887663</v>
      </c>
      <c r="K1774" s="54">
        <v>0.43346686370843401</v>
      </c>
      <c r="M1774" s="47">
        <v>772</v>
      </c>
      <c r="N1774" s="124" cm="1">
        <f t="array" ref="N1774:W1774">(TRANSPOSE(MMULT(幕後結果!$AB$37:$AK$46, TRANSPOSE(N773:W773))))</f>
        <v>-0.64687246385886799</v>
      </c>
      <c r="O1774" s="124">
        <v>-0.37161851217409109</v>
      </c>
      <c r="P1774" s="124">
        <v>-0.80034614991063924</v>
      </c>
      <c r="Q1774" s="124">
        <v>1.769804890112284</v>
      </c>
      <c r="R1774" s="124">
        <v>-0.97513029266137929</v>
      </c>
      <c r="S1774" s="124">
        <v>0.19745811025336446</v>
      </c>
      <c r="T1774" s="124">
        <v>-8.8516187665574564E-2</v>
      </c>
      <c r="U1774" s="124">
        <v>0.33284125957794353</v>
      </c>
      <c r="V1774" s="124">
        <v>-0.37004006355686603</v>
      </c>
      <c r="W1774" s="46">
        <v>-1.289962827922809</v>
      </c>
    </row>
    <row r="1775" spans="1:23" ht="19">
      <c r="A1775" s="91">
        <v>773</v>
      </c>
      <c r="B1775" s="124">
        <v>0.97853517117922184</v>
      </c>
      <c r="C1775" s="124">
        <v>0.84195205614591906</v>
      </c>
      <c r="D1775" s="124">
        <v>0.72358373737820258</v>
      </c>
      <c r="E1775" s="124">
        <v>0.83730005907769223</v>
      </c>
      <c r="F1775" s="124">
        <v>0.12114571617976422</v>
      </c>
      <c r="G1775" s="124">
        <v>0.33530982623962347</v>
      </c>
      <c r="H1775" s="124">
        <v>0.28552027237707533</v>
      </c>
      <c r="I1775" s="124">
        <v>0.9488690219139384</v>
      </c>
      <c r="J1775" s="124">
        <v>0.34446279069736274</v>
      </c>
      <c r="K1775" s="54">
        <v>0.498425622813925</v>
      </c>
      <c r="M1775" s="47">
        <v>773</v>
      </c>
      <c r="N1775" s="124" cm="1">
        <f t="array" ref="N1775:W1775">(TRANSPOSE(MMULT(幕後結果!$AB$37:$AK$46, TRANSPOSE(N774:W774))))</f>
        <v>0.49251951660507232</v>
      </c>
      <c r="O1775" s="124">
        <v>0.12168830301100556</v>
      </c>
      <c r="P1775" s="124">
        <v>-0.25441243533426416</v>
      </c>
      <c r="Q1775" s="124">
        <v>-0.43187854956806043</v>
      </c>
      <c r="R1775" s="124">
        <v>0.69379729054376416</v>
      </c>
      <c r="S1775" s="124">
        <v>1.8349204761818311E-2</v>
      </c>
      <c r="T1775" s="124">
        <v>1.5298000080226473</v>
      </c>
      <c r="U1775" s="124">
        <v>0.41173921151013992</v>
      </c>
      <c r="V1775" s="124">
        <v>1.9120225519351775</v>
      </c>
      <c r="W1775" s="46">
        <v>0.98011214286782611</v>
      </c>
    </row>
    <row r="1776" spans="1:23" ht="19">
      <c r="A1776" s="91">
        <v>774</v>
      </c>
      <c r="B1776" s="124">
        <v>0.78820341750855838</v>
      </c>
      <c r="C1776" s="124">
        <v>0.37630159718134837</v>
      </c>
      <c r="D1776" s="124">
        <v>0.30450741032961814</v>
      </c>
      <c r="E1776" s="124">
        <v>8.1584990738952756E-2</v>
      </c>
      <c r="F1776" s="124">
        <v>0.84639638745270607</v>
      </c>
      <c r="G1776" s="124">
        <v>2.3278276594116409E-2</v>
      </c>
      <c r="H1776" s="124">
        <v>0.963319442133723</v>
      </c>
      <c r="I1776" s="124">
        <v>6.2299681555487929E-2</v>
      </c>
      <c r="J1776" s="124">
        <v>1.5541356953427066E-2</v>
      </c>
      <c r="K1776" s="54">
        <v>0.40869500435176009</v>
      </c>
      <c r="M1776" s="47">
        <v>774</v>
      </c>
      <c r="N1776" s="124" cm="1">
        <f t="array" ref="N1776:W1776">(TRANSPOSE(MMULT(幕後結果!$AB$37:$AK$46, TRANSPOSE(N775:W775))))</f>
        <v>-0.89188618279195919</v>
      </c>
      <c r="O1776" s="124">
        <v>0.45634661750848204</v>
      </c>
      <c r="P1776" s="124">
        <v>-0.64618578003275751</v>
      </c>
      <c r="Q1776" s="124">
        <v>-0.61582577450771214</v>
      </c>
      <c r="R1776" s="124">
        <v>0.31886542680802232</v>
      </c>
      <c r="S1776" s="124">
        <v>-1.4968787104124557</v>
      </c>
      <c r="T1776" s="124">
        <v>0.96464696293485042</v>
      </c>
      <c r="U1776" s="124">
        <v>-0.60990375469792624</v>
      </c>
      <c r="V1776" s="124">
        <v>1.3839918522955501</v>
      </c>
      <c r="W1776" s="46">
        <v>-1.7738733763519174</v>
      </c>
    </row>
    <row r="1777" spans="1:23" ht="19">
      <c r="A1777" s="91">
        <v>775</v>
      </c>
      <c r="B1777" s="124">
        <v>0.45256496184615758</v>
      </c>
      <c r="C1777" s="124">
        <v>0.63906491644607955</v>
      </c>
      <c r="D1777" s="124">
        <v>3.0941753106124237E-2</v>
      </c>
      <c r="E1777" s="124">
        <v>0.21954934558104222</v>
      </c>
      <c r="F1777" s="124">
        <v>0.38353239044044884</v>
      </c>
      <c r="G1777" s="124">
        <v>0.78065422694722075</v>
      </c>
      <c r="H1777" s="124">
        <v>0.98396629524004231</v>
      </c>
      <c r="I1777" s="124">
        <v>0.3600175605679059</v>
      </c>
      <c r="J1777" s="124">
        <v>0.78624199164805564</v>
      </c>
      <c r="K1777" s="54">
        <v>0.45822573365620611</v>
      </c>
      <c r="M1777" s="47">
        <v>775</v>
      </c>
      <c r="N1777" s="124" cm="1">
        <f t="array" ref="N1777:W1777">(TRANSPOSE(MMULT(幕後結果!$AB$37:$AK$46, TRANSPOSE(N776:W776))))</f>
        <v>0.18143962996928512</v>
      </c>
      <c r="O1777" s="124">
        <v>1.432857148320049</v>
      </c>
      <c r="P1777" s="124">
        <v>-0.54665984445190396</v>
      </c>
      <c r="Q1777" s="124">
        <v>0.31061142759334315</v>
      </c>
      <c r="R1777" s="124">
        <v>-0.86659188598042569</v>
      </c>
      <c r="S1777" s="124">
        <v>-1.0762811970973503</v>
      </c>
      <c r="T1777" s="124">
        <v>0.16066706751148424</v>
      </c>
      <c r="U1777" s="124">
        <v>-0.65073119141016877</v>
      </c>
      <c r="V1777" s="124">
        <v>1.4725150909934872</v>
      </c>
      <c r="W1777" s="46">
        <v>2.121703610006366E-2</v>
      </c>
    </row>
    <row r="1778" spans="1:23" ht="19">
      <c r="A1778" s="91">
        <v>776</v>
      </c>
      <c r="B1778" s="124">
        <v>0.68728943261255915</v>
      </c>
      <c r="C1778" s="124">
        <v>0.73097984465613486</v>
      </c>
      <c r="D1778" s="124">
        <v>0.8155583924192864</v>
      </c>
      <c r="E1778" s="124">
        <v>0.68764159561646965</v>
      </c>
      <c r="F1778" s="124">
        <v>0.18887178292305506</v>
      </c>
      <c r="G1778" s="124">
        <v>0.47138765812264327</v>
      </c>
      <c r="H1778" s="124">
        <v>0.37559628509761245</v>
      </c>
      <c r="I1778" s="124">
        <v>0.26489526608718506</v>
      </c>
      <c r="J1778" s="124">
        <v>7.7848319760127627E-3</v>
      </c>
      <c r="K1778" s="54">
        <v>0.81577030333072176</v>
      </c>
      <c r="M1778" s="47">
        <v>776</v>
      </c>
      <c r="N1778" s="124" cm="1">
        <f t="array" ref="N1778:W1778">(TRANSPOSE(MMULT(幕後結果!$AB$37:$AK$46, TRANSPOSE(N777:W777))))</f>
        <v>1.1720085515090461</v>
      </c>
      <c r="O1778" s="124">
        <v>-1.4337417120627725</v>
      </c>
      <c r="P1778" s="124">
        <v>-0.4502390125894114</v>
      </c>
      <c r="Q1778" s="124">
        <v>-1.6906403366361991</v>
      </c>
      <c r="R1778" s="124">
        <v>-1.0712160440263294</v>
      </c>
      <c r="S1778" s="124">
        <v>-1.3846548680750654</v>
      </c>
      <c r="T1778" s="124">
        <v>0.30854872091422536</v>
      </c>
      <c r="U1778" s="124">
        <v>0.86925539438467436</v>
      </c>
      <c r="V1778" s="124">
        <v>-0.82190667589508193</v>
      </c>
      <c r="W1778" s="46">
        <v>-1.0440579046956111</v>
      </c>
    </row>
    <row r="1779" spans="1:23" ht="19">
      <c r="A1779" s="91">
        <v>777</v>
      </c>
      <c r="B1779" s="124">
        <v>0.48523426975354478</v>
      </c>
      <c r="C1779" s="124">
        <v>0.11660963491625354</v>
      </c>
      <c r="D1779" s="124">
        <v>8.8253214344823139E-2</v>
      </c>
      <c r="E1779" s="124">
        <v>0.31316410098455805</v>
      </c>
      <c r="F1779" s="124">
        <v>0.90404811719257649</v>
      </c>
      <c r="G1779" s="124">
        <v>0.55663692747610805</v>
      </c>
      <c r="H1779" s="124">
        <v>0.79797523385316715</v>
      </c>
      <c r="I1779" s="124">
        <v>0.66152987467757085</v>
      </c>
      <c r="J1779" s="124">
        <v>0.15609404291798779</v>
      </c>
      <c r="K1779" s="54">
        <v>0.24095685728666649</v>
      </c>
      <c r="M1779" s="47">
        <v>777</v>
      </c>
      <c r="N1779" s="124" cm="1">
        <f t="array" ref="N1779:W1779">(TRANSPOSE(MMULT(幕後結果!$AB$37:$AK$46, TRANSPOSE(N778:W778))))</f>
        <v>-0.34669980396493688</v>
      </c>
      <c r="O1779" s="124">
        <v>2.6176841738799852</v>
      </c>
      <c r="P1779" s="124">
        <v>0.83359883355507003</v>
      </c>
      <c r="Q1779" s="124">
        <v>2.1579643308936278</v>
      </c>
      <c r="R1779" s="124">
        <v>-0.11555106526416337</v>
      </c>
      <c r="S1779" s="124">
        <v>2.5155258683098296</v>
      </c>
      <c r="T1779" s="124">
        <v>-2.1893344634063792</v>
      </c>
      <c r="U1779" s="124">
        <v>-0.95663283572067215</v>
      </c>
      <c r="V1779" s="124">
        <v>0.76542020309564784</v>
      </c>
      <c r="W1779" s="46">
        <v>1.0927140958638883</v>
      </c>
    </row>
    <row r="1780" spans="1:23" ht="19">
      <c r="A1780" s="91">
        <v>778</v>
      </c>
      <c r="B1780" s="124">
        <v>0.71819557551931812</v>
      </c>
      <c r="C1780" s="124">
        <v>0.32228778235218525</v>
      </c>
      <c r="D1780" s="124">
        <v>0.21600774333113515</v>
      </c>
      <c r="E1780" s="124">
        <v>0.90660812962972903</v>
      </c>
      <c r="F1780" s="124">
        <v>0.84904331626383933</v>
      </c>
      <c r="G1780" s="124">
        <v>3.218524126286626E-2</v>
      </c>
      <c r="H1780" s="124">
        <v>0.20451597680774558</v>
      </c>
      <c r="I1780" s="124">
        <v>0.96693424653010074</v>
      </c>
      <c r="J1780" s="124">
        <v>0.43331998644505121</v>
      </c>
      <c r="K1780" s="54">
        <v>0.85295528020038636</v>
      </c>
      <c r="M1780" s="47">
        <v>778</v>
      </c>
      <c r="N1780" s="124" cm="1">
        <f t="array" ref="N1780:W1780">(TRANSPOSE(MMULT(幕後結果!$AB$37:$AK$46, TRANSPOSE(N779:W779))))</f>
        <v>0.41326820296496514</v>
      </c>
      <c r="O1780" s="124">
        <v>-1.770461734772502</v>
      </c>
      <c r="P1780" s="124">
        <v>0.46673636380441919</v>
      </c>
      <c r="Q1780" s="124">
        <v>1.0971253045651286</v>
      </c>
      <c r="R1780" s="124">
        <v>0.59738522023416241</v>
      </c>
      <c r="S1780" s="124">
        <v>0.30032324448698872</v>
      </c>
      <c r="T1780" s="124">
        <v>-1.2839938658860239</v>
      </c>
      <c r="U1780" s="124">
        <v>-0.93156186124676021</v>
      </c>
      <c r="V1780" s="124">
        <v>-2.0392550555024505</v>
      </c>
      <c r="W1780" s="46">
        <v>-0.55558663457541213</v>
      </c>
    </row>
    <row r="1781" spans="1:23" ht="19">
      <c r="A1781" s="91">
        <v>779</v>
      </c>
      <c r="B1781" s="124">
        <v>0.31236768984560936</v>
      </c>
      <c r="C1781" s="124">
        <v>0.22686761829954261</v>
      </c>
      <c r="D1781" s="124">
        <v>0.24486750598835805</v>
      </c>
      <c r="E1781" s="124">
        <v>0.94984472848660917</v>
      </c>
      <c r="F1781" s="124">
        <v>0.14770464226207647</v>
      </c>
      <c r="G1781" s="124">
        <v>0.95724124567262225</v>
      </c>
      <c r="H1781" s="124">
        <v>0.84646181106858021</v>
      </c>
      <c r="I1781" s="124">
        <v>0.87323021397836897</v>
      </c>
      <c r="J1781" s="124">
        <v>0.92847029237691148</v>
      </c>
      <c r="K1781" s="54">
        <v>0.23748641556116779</v>
      </c>
      <c r="M1781" s="47">
        <v>779</v>
      </c>
      <c r="N1781" s="124" cm="1">
        <f t="array" ref="N1781:W1781">(TRANSPOSE(MMULT(幕後結果!$AB$37:$AK$46, TRANSPOSE(N780:W780))))</f>
        <v>0.6100999112880876</v>
      </c>
      <c r="O1781" s="124">
        <v>-0.4877171926215419</v>
      </c>
      <c r="P1781" s="124">
        <v>-0.39630403082759397</v>
      </c>
      <c r="Q1781" s="124">
        <v>-1.4013508676262192</v>
      </c>
      <c r="R1781" s="124">
        <v>-0.15937067480195946</v>
      </c>
      <c r="S1781" s="124">
        <v>-0.5702885023257952</v>
      </c>
      <c r="T1781" s="124">
        <v>2.4208741005225063</v>
      </c>
      <c r="U1781" s="124">
        <v>0.44368722104978547</v>
      </c>
      <c r="V1781" s="124">
        <v>-0.20932230158717791</v>
      </c>
      <c r="W1781" s="46">
        <v>0.86668411732252237</v>
      </c>
    </row>
    <row r="1782" spans="1:23" ht="19">
      <c r="A1782" s="91">
        <v>780</v>
      </c>
      <c r="B1782" s="124">
        <v>0.35488448987825305</v>
      </c>
      <c r="C1782" s="124">
        <v>0.38325500229063647</v>
      </c>
      <c r="D1782" s="124">
        <v>0.42333052931939186</v>
      </c>
      <c r="E1782" s="124">
        <v>0.95732268519237196</v>
      </c>
      <c r="F1782" s="124">
        <v>0.40006282032017682</v>
      </c>
      <c r="G1782" s="124">
        <v>0.20887072937695073</v>
      </c>
      <c r="H1782" s="124">
        <v>0.62055708240964003</v>
      </c>
      <c r="I1782" s="124">
        <v>0.49763541767300801</v>
      </c>
      <c r="J1782" s="124">
        <v>0.69456085369047371</v>
      </c>
      <c r="K1782" s="54">
        <v>0.56024706501651789</v>
      </c>
      <c r="M1782" s="47">
        <v>780</v>
      </c>
      <c r="N1782" s="124" cm="1">
        <f t="array" ref="N1782:W1782">(TRANSPOSE(MMULT(幕後結果!$AB$37:$AK$46, TRANSPOSE(N781:W781))))</f>
        <v>0.87655352806266484</v>
      </c>
      <c r="O1782" s="124">
        <v>-0.47607690027204125</v>
      </c>
      <c r="P1782" s="124">
        <v>2.499057602847214</v>
      </c>
      <c r="Q1782" s="124">
        <v>-1.9249944301209978</v>
      </c>
      <c r="R1782" s="124">
        <v>9.2116213700720789E-2</v>
      </c>
      <c r="S1782" s="124">
        <v>-1.8545943473212314</v>
      </c>
      <c r="T1782" s="124">
        <v>0.51749476432138941</v>
      </c>
      <c r="U1782" s="124">
        <v>1.1041145537405572</v>
      </c>
      <c r="V1782" s="124">
        <v>8.8723260130064152E-2</v>
      </c>
      <c r="W1782" s="46">
        <v>-0.31237968067778055</v>
      </c>
    </row>
    <row r="1783" spans="1:23" ht="19">
      <c r="A1783" s="91">
        <v>781</v>
      </c>
      <c r="B1783" s="124">
        <v>0.88056489945020711</v>
      </c>
      <c r="C1783" s="124">
        <v>0.19816897583495208</v>
      </c>
      <c r="D1783" s="124">
        <v>0.61394556685594037</v>
      </c>
      <c r="E1783" s="124">
        <v>0.21493395937518356</v>
      </c>
      <c r="F1783" s="124">
        <v>0.25159688857592188</v>
      </c>
      <c r="G1783" s="124">
        <v>0.48359606877783001</v>
      </c>
      <c r="H1783" s="124">
        <v>0.97432591161847104</v>
      </c>
      <c r="I1783" s="124">
        <v>0.19040186013771221</v>
      </c>
      <c r="J1783" s="124">
        <v>0.57299312683002035</v>
      </c>
      <c r="K1783" s="54">
        <v>0.56424784659999183</v>
      </c>
      <c r="M1783" s="47">
        <v>781</v>
      </c>
      <c r="N1783" s="124" cm="1">
        <f t="array" ref="N1783:W1783">(TRANSPOSE(MMULT(幕後結果!$AB$37:$AK$46, TRANSPOSE(N782:W782))))</f>
        <v>-1.6641377097169716</v>
      </c>
      <c r="O1783" s="124">
        <v>0.12812221153596143</v>
      </c>
      <c r="P1783" s="124">
        <v>-2.6210941009271931</v>
      </c>
      <c r="Q1783" s="124">
        <v>-0.88228711229418022</v>
      </c>
      <c r="R1783" s="124">
        <v>-1.299908775875299</v>
      </c>
      <c r="S1783" s="124">
        <v>-0.999656507685174</v>
      </c>
      <c r="T1783" s="124">
        <v>6.5574887187449304E-2</v>
      </c>
      <c r="U1783" s="124">
        <v>-0.17628290172753736</v>
      </c>
      <c r="V1783" s="124">
        <v>-1.2387463082659114</v>
      </c>
      <c r="W1783" s="46">
        <v>-0.65038533189461956</v>
      </c>
    </row>
    <row r="1784" spans="1:23" ht="19">
      <c r="A1784" s="91">
        <v>782</v>
      </c>
      <c r="B1784" s="124">
        <v>0.91569255370697289</v>
      </c>
      <c r="C1784" s="124">
        <v>0.51633239534067332</v>
      </c>
      <c r="D1784" s="124">
        <v>0.47603899389082649</v>
      </c>
      <c r="E1784" s="124">
        <v>0.87037857256889928</v>
      </c>
      <c r="F1784" s="124">
        <v>0.1569475988840705</v>
      </c>
      <c r="G1784" s="124">
        <v>7.4547521201365985E-2</v>
      </c>
      <c r="H1784" s="124">
        <v>0.73130633479577245</v>
      </c>
      <c r="I1784" s="124">
        <v>0.15674330130845004</v>
      </c>
      <c r="J1784" s="124">
        <v>0.43821747132510525</v>
      </c>
      <c r="K1784" s="54">
        <v>0.52223149967847027</v>
      </c>
      <c r="M1784" s="47">
        <v>782</v>
      </c>
      <c r="N1784" s="124" cm="1">
        <f t="array" ref="N1784:W1784">(TRANSPOSE(MMULT(幕後結果!$AB$37:$AK$46, TRANSPOSE(N783:W783))))</f>
        <v>-1.0014533183826801</v>
      </c>
      <c r="O1784" s="124">
        <v>0.95769498061467917</v>
      </c>
      <c r="P1784" s="124">
        <v>-0.60536100694810369</v>
      </c>
      <c r="Q1784" s="124">
        <v>1.4534905433858225</v>
      </c>
      <c r="R1784" s="124">
        <v>0.53300200954412902</v>
      </c>
      <c r="S1784" s="124">
        <v>2.1002678998489763</v>
      </c>
      <c r="T1784" s="124">
        <v>0.6098646676327566</v>
      </c>
      <c r="U1784" s="124">
        <v>0.41450516621361372</v>
      </c>
      <c r="V1784" s="124">
        <v>-0.80451493302464194</v>
      </c>
      <c r="W1784" s="46">
        <v>5.8138938276000918E-2</v>
      </c>
    </row>
    <row r="1785" spans="1:23" ht="19">
      <c r="A1785" s="91">
        <v>783</v>
      </c>
      <c r="B1785" s="124">
        <v>0.80608941080132501</v>
      </c>
      <c r="C1785" s="124">
        <v>0.56835544921784309</v>
      </c>
      <c r="D1785" s="124">
        <v>0.37077574962962889</v>
      </c>
      <c r="E1785" s="124">
        <v>0.16180257734878034</v>
      </c>
      <c r="F1785" s="124">
        <v>0.45642567385969679</v>
      </c>
      <c r="G1785" s="124">
        <v>0.11322601930206444</v>
      </c>
      <c r="H1785" s="124">
        <v>0.24832148036942336</v>
      </c>
      <c r="I1785" s="124">
        <v>0.14889904991160385</v>
      </c>
      <c r="J1785" s="124">
        <v>0.51321451649523109</v>
      </c>
      <c r="K1785" s="54">
        <v>0.83460076249761905</v>
      </c>
      <c r="M1785" s="47">
        <v>783</v>
      </c>
      <c r="N1785" s="124" cm="1">
        <f t="array" ref="N1785:W1785">(TRANSPOSE(MMULT(幕後結果!$AB$37:$AK$46, TRANSPOSE(N784:W784))))</f>
        <v>-0.61841818458666897</v>
      </c>
      <c r="O1785" s="124">
        <v>0.16631113433308739</v>
      </c>
      <c r="P1785" s="124">
        <v>-1.6531538986332712</v>
      </c>
      <c r="Q1785" s="124">
        <v>-1.743795363912088</v>
      </c>
      <c r="R1785" s="124">
        <v>-1.1294963015540733</v>
      </c>
      <c r="S1785" s="124">
        <v>-1.1631451769085945</v>
      </c>
      <c r="T1785" s="124">
        <v>-0.58636035697492561</v>
      </c>
      <c r="U1785" s="124">
        <v>4.6276985432997741E-2</v>
      </c>
      <c r="V1785" s="124">
        <v>-0.32285673103001039</v>
      </c>
      <c r="W1785" s="46">
        <v>-0.87221343110514171</v>
      </c>
    </row>
    <row r="1786" spans="1:23" ht="19">
      <c r="A1786" s="91">
        <v>784</v>
      </c>
      <c r="B1786" s="124">
        <v>0.87543793990607477</v>
      </c>
      <c r="C1786" s="124">
        <v>0.75853514466771821</v>
      </c>
      <c r="D1786" s="124">
        <v>0.74064053757716941</v>
      </c>
      <c r="E1786" s="124">
        <v>0.50229109619904655</v>
      </c>
      <c r="F1786" s="124">
        <v>0.62292535615407019</v>
      </c>
      <c r="G1786" s="124">
        <v>0.88435899286614061</v>
      </c>
      <c r="H1786" s="124">
        <v>0.93101752555046957</v>
      </c>
      <c r="I1786" s="124">
        <v>6.4585696114190849E-2</v>
      </c>
      <c r="J1786" s="124">
        <v>0.74501293731092422</v>
      </c>
      <c r="K1786" s="54">
        <v>0.507068216886714</v>
      </c>
      <c r="M1786" s="47">
        <v>784</v>
      </c>
      <c r="N1786" s="124" cm="1">
        <f t="array" ref="N1786:W1786">(TRANSPOSE(MMULT(幕後結果!$AB$37:$AK$46, TRANSPOSE(N785:W785))))</f>
        <v>-0.19163977395384707</v>
      </c>
      <c r="O1786" s="124">
        <v>-1.1514652477544058</v>
      </c>
      <c r="P1786" s="124">
        <v>-0.78001431677387278</v>
      </c>
      <c r="Q1786" s="124">
        <v>-1.8236128049742351</v>
      </c>
      <c r="R1786" s="124">
        <v>-1.8565437338732758</v>
      </c>
      <c r="S1786" s="124">
        <v>-2.2615398101007882</v>
      </c>
      <c r="T1786" s="124">
        <v>-0.6891243630442051</v>
      </c>
      <c r="U1786" s="124">
        <v>-0.97066890906454872</v>
      </c>
      <c r="V1786" s="124">
        <v>-0.88627632362585385</v>
      </c>
      <c r="W1786" s="46">
        <v>-0.67869676539771595</v>
      </c>
    </row>
    <row r="1787" spans="1:23" ht="19">
      <c r="A1787" s="91">
        <v>785</v>
      </c>
      <c r="B1787" s="124">
        <v>0.31130612044785688</v>
      </c>
      <c r="C1787" s="124">
        <v>0.11762025703732615</v>
      </c>
      <c r="D1787" s="124">
        <v>0.3084242984740353</v>
      </c>
      <c r="E1787" s="124">
        <v>0.19263703233943796</v>
      </c>
      <c r="F1787" s="124">
        <v>0.2747003855665584</v>
      </c>
      <c r="G1787" s="124">
        <v>0.99955086135503302</v>
      </c>
      <c r="H1787" s="124">
        <v>0.67997205108003222</v>
      </c>
      <c r="I1787" s="124">
        <v>0.9188597191211112</v>
      </c>
      <c r="J1787" s="124">
        <v>4.690555174764599E-2</v>
      </c>
      <c r="K1787" s="54">
        <v>0.50250083577990279</v>
      </c>
      <c r="M1787" s="47">
        <v>785</v>
      </c>
      <c r="N1787" s="124" cm="1">
        <f t="array" ref="N1787:W1787">(TRANSPOSE(MMULT(幕後結果!$AB$37:$AK$46, TRANSPOSE(N786:W786))))</f>
        <v>1.9914711388061574</v>
      </c>
      <c r="O1787" s="124">
        <v>1.5038364416698333</v>
      </c>
      <c r="P1787" s="124">
        <v>2.0587686677429948</v>
      </c>
      <c r="Q1787" s="124">
        <v>-0.24193745567650127</v>
      </c>
      <c r="R1787" s="124">
        <v>2.6131843023432522</v>
      </c>
      <c r="S1787" s="124">
        <v>0.8837216502351386</v>
      </c>
      <c r="T1787" s="124">
        <v>2.1696484895632255</v>
      </c>
      <c r="U1787" s="124">
        <v>-0.39079107441040106</v>
      </c>
      <c r="V1787" s="124">
        <v>2.1896542051277477</v>
      </c>
      <c r="W1787" s="46">
        <v>1.4628176960162498</v>
      </c>
    </row>
    <row r="1788" spans="1:23" ht="19">
      <c r="A1788" s="91">
        <v>786</v>
      </c>
      <c r="B1788" s="124">
        <v>0.20569813862666075</v>
      </c>
      <c r="C1788" s="124">
        <v>0.5804047265036798</v>
      </c>
      <c r="D1788" s="124">
        <v>0.31928023540059236</v>
      </c>
      <c r="E1788" s="124">
        <v>0.4551122909665708</v>
      </c>
      <c r="F1788" s="124">
        <v>0.70515156378255472</v>
      </c>
      <c r="G1788" s="124">
        <v>0.77725971591646092</v>
      </c>
      <c r="H1788" s="124">
        <v>7.1659800579770838E-2</v>
      </c>
      <c r="I1788" s="124">
        <v>0.44122795181874941</v>
      </c>
      <c r="J1788" s="124">
        <v>8.3336946541232138E-2</v>
      </c>
      <c r="K1788" s="54">
        <v>0.62184658624233125</v>
      </c>
      <c r="M1788" s="47">
        <v>786</v>
      </c>
      <c r="N1788" s="124" cm="1">
        <f t="array" ref="N1788:W1788">(TRANSPOSE(MMULT(幕後結果!$AB$37:$AK$46, TRANSPOSE(N787:W787))))</f>
        <v>-1.4473506175178261</v>
      </c>
      <c r="O1788" s="124">
        <v>-1.2355896112001168</v>
      </c>
      <c r="P1788" s="124">
        <v>-1.9441904962400005</v>
      </c>
      <c r="Q1788" s="124">
        <v>-0.57896391086458499</v>
      </c>
      <c r="R1788" s="124">
        <v>-1.3809157998218811</v>
      </c>
      <c r="S1788" s="124">
        <v>-0.31294731728474356</v>
      </c>
      <c r="T1788" s="124">
        <v>-1.5583013769020435</v>
      </c>
      <c r="U1788" s="124">
        <v>-0.41862905748490531</v>
      </c>
      <c r="V1788" s="124">
        <v>-0.66006636680205033</v>
      </c>
      <c r="W1788" s="46">
        <v>-1.6436307720162646</v>
      </c>
    </row>
    <row r="1789" spans="1:23" ht="19">
      <c r="A1789" s="91">
        <v>787</v>
      </c>
      <c r="B1789" s="124">
        <v>0.21404527954358432</v>
      </c>
      <c r="C1789" s="124">
        <v>0.42539503026950443</v>
      </c>
      <c r="D1789" s="124">
        <v>0.53068771331407283</v>
      </c>
      <c r="E1789" s="124">
        <v>0.29019284992825645</v>
      </c>
      <c r="F1789" s="124">
        <v>0.5295058099703267</v>
      </c>
      <c r="G1789" s="124">
        <v>0.89000959873175667</v>
      </c>
      <c r="H1789" s="124">
        <v>0.3291556891523677</v>
      </c>
      <c r="I1789" s="124">
        <v>0.98520945563940399</v>
      </c>
      <c r="J1789" s="124">
        <v>0.75150518753470075</v>
      </c>
      <c r="K1789" s="54">
        <v>0.75281967999937049</v>
      </c>
      <c r="M1789" s="47">
        <v>787</v>
      </c>
      <c r="N1789" s="124" cm="1">
        <f t="array" ref="N1789:W1789">(TRANSPOSE(MMULT(幕後結果!$AB$37:$AK$46, TRANSPOSE(N788:W788))))</f>
        <v>0.43550722220806115</v>
      </c>
      <c r="O1789" s="124">
        <v>0.10037484059880483</v>
      </c>
      <c r="P1789" s="124">
        <v>6.8961348664755867E-2</v>
      </c>
      <c r="Q1789" s="124">
        <v>0.22777003677036906</v>
      </c>
      <c r="R1789" s="124">
        <v>-1.8226263375325992E-2</v>
      </c>
      <c r="S1789" s="124">
        <v>-0.27574849849555816</v>
      </c>
      <c r="T1789" s="124">
        <v>-0.12553740605962471</v>
      </c>
      <c r="U1789" s="124">
        <v>0.35701877427883877</v>
      </c>
      <c r="V1789" s="124">
        <v>2.0231806836852746</v>
      </c>
      <c r="W1789" s="46">
        <v>1.610537190833115</v>
      </c>
    </row>
    <row r="1790" spans="1:23" ht="19">
      <c r="A1790" s="91">
        <v>788</v>
      </c>
      <c r="B1790" s="124">
        <v>0.64076401025372376</v>
      </c>
      <c r="C1790" s="124">
        <v>0.19168665867607015</v>
      </c>
      <c r="D1790" s="124">
        <v>0.32984409017186755</v>
      </c>
      <c r="E1790" s="124">
        <v>0.58576228350855231</v>
      </c>
      <c r="F1790" s="124">
        <v>0.72113461797114642</v>
      </c>
      <c r="G1790" s="124">
        <v>0.78971762410783963</v>
      </c>
      <c r="H1790" s="124">
        <v>0.40734171662590213</v>
      </c>
      <c r="I1790" s="124">
        <v>0.54840457162505474</v>
      </c>
      <c r="J1790" s="124">
        <v>0.81884644454581967</v>
      </c>
      <c r="K1790" s="54">
        <v>0.92758897335851564</v>
      </c>
      <c r="M1790" s="47">
        <v>788</v>
      </c>
      <c r="N1790" s="124" cm="1">
        <f t="array" ref="N1790:W1790">(TRANSPOSE(MMULT(幕後結果!$AB$37:$AK$46, TRANSPOSE(N789:W789))))</f>
        <v>0.37519133212203565</v>
      </c>
      <c r="O1790" s="124">
        <v>1.4007743112166577</v>
      </c>
      <c r="P1790" s="124">
        <v>-4.9662748623772845E-2</v>
      </c>
      <c r="Q1790" s="124">
        <v>1.0658681356786417</v>
      </c>
      <c r="R1790" s="124">
        <v>0.85036322943744502</v>
      </c>
      <c r="S1790" s="124">
        <v>0.76430016098721165</v>
      </c>
      <c r="T1790" s="124">
        <v>0.33419874082913387</v>
      </c>
      <c r="U1790" s="124">
        <v>-0.30114638383108322</v>
      </c>
      <c r="V1790" s="124">
        <v>0.99745554328083907</v>
      </c>
      <c r="W1790" s="46">
        <v>1.8437285598143345</v>
      </c>
    </row>
    <row r="1791" spans="1:23" ht="19">
      <c r="A1791" s="91">
        <v>789</v>
      </c>
      <c r="B1791" s="124">
        <v>0.53908837749318028</v>
      </c>
      <c r="C1791" s="124">
        <v>0.73920209575791374</v>
      </c>
      <c r="D1791" s="124">
        <v>0.20217239443597901</v>
      </c>
      <c r="E1791" s="124">
        <v>0.67012703713372956</v>
      </c>
      <c r="F1791" s="124">
        <v>9.1307575727141099E-2</v>
      </c>
      <c r="G1791" s="124">
        <v>0.88098726415320328</v>
      </c>
      <c r="H1791" s="124">
        <v>0.58960839652131725</v>
      </c>
      <c r="I1791" s="124">
        <v>0.66225755994187585</v>
      </c>
      <c r="J1791" s="124">
        <v>0.11036997399744397</v>
      </c>
      <c r="K1791" s="54">
        <v>0.38868868059698425</v>
      </c>
      <c r="M1791" s="47">
        <v>789</v>
      </c>
      <c r="N1791" s="124" cm="1">
        <f t="array" ref="N1791:W1791">(TRANSPOSE(MMULT(幕後結果!$AB$37:$AK$46, TRANSPOSE(N790:W790))))</f>
        <v>0.873618391896268</v>
      </c>
      <c r="O1791" s="124">
        <v>-1.5518784812960593</v>
      </c>
      <c r="P1791" s="124">
        <v>9.9873511586533195E-2</v>
      </c>
      <c r="Q1791" s="124">
        <v>-1.7065106076820338</v>
      </c>
      <c r="R1791" s="124">
        <v>-5.7730910841334027E-2</v>
      </c>
      <c r="S1791" s="124">
        <v>-1.4623352127655924</v>
      </c>
      <c r="T1791" s="124">
        <v>1.266611855329614</v>
      </c>
      <c r="U1791" s="124">
        <v>-1.0791607269554242</v>
      </c>
      <c r="V1791" s="124">
        <v>-0.93009063183953544</v>
      </c>
      <c r="W1791" s="46">
        <v>-0.10451521244639224</v>
      </c>
    </row>
    <row r="1792" spans="1:23" ht="19">
      <c r="A1792" s="91">
        <v>790</v>
      </c>
      <c r="B1792" s="124">
        <v>0.25288553024021621</v>
      </c>
      <c r="C1792" s="124">
        <v>4.2156532323986529E-2</v>
      </c>
      <c r="D1792" s="124">
        <v>0.29552556589723511</v>
      </c>
      <c r="E1792" s="124">
        <v>0.13436321226692893</v>
      </c>
      <c r="F1792" s="124">
        <v>0.44163397568796592</v>
      </c>
      <c r="G1792" s="124">
        <v>0.89863841392801191</v>
      </c>
      <c r="H1792" s="124">
        <v>9.3184169953579588E-2</v>
      </c>
      <c r="I1792" s="124">
        <v>0.55350846900359763</v>
      </c>
      <c r="J1792" s="124">
        <v>0.66721302686905393</v>
      </c>
      <c r="K1792" s="54">
        <v>0.79778695463997562</v>
      </c>
      <c r="M1792" s="47">
        <v>790</v>
      </c>
      <c r="N1792" s="124" cm="1">
        <f t="array" ref="N1792:W1792">(TRANSPOSE(MMULT(幕後結果!$AB$37:$AK$46, TRANSPOSE(N791:W791))))</f>
        <v>-0.9267596851041584</v>
      </c>
      <c r="O1792" s="124">
        <v>-4.3748050450664829E-2</v>
      </c>
      <c r="P1792" s="124">
        <v>0.33521838431129108</v>
      </c>
      <c r="Q1792" s="124">
        <v>0.58962912186107963</v>
      </c>
      <c r="R1792" s="124">
        <v>-0.31511914290887527</v>
      </c>
      <c r="S1792" s="124">
        <v>0.55085804294853369</v>
      </c>
      <c r="T1792" s="124">
        <v>1.9781859933937274E-2</v>
      </c>
      <c r="U1792" s="124">
        <v>-0.70602668422578285</v>
      </c>
      <c r="V1792" s="124">
        <v>1.1479189325858374</v>
      </c>
      <c r="W1792" s="46">
        <v>1.0330117221088877</v>
      </c>
    </row>
    <row r="1793" spans="1:23" ht="19">
      <c r="A1793" s="91">
        <v>791</v>
      </c>
      <c r="B1793" s="124">
        <v>0.37454128963125899</v>
      </c>
      <c r="C1793" s="124">
        <v>0.24617370434089869</v>
      </c>
      <c r="D1793" s="124">
        <v>0.55398103485209749</v>
      </c>
      <c r="E1793" s="124">
        <v>0.57845816508530379</v>
      </c>
      <c r="F1793" s="124">
        <v>0.50487681813658392</v>
      </c>
      <c r="G1793" s="124">
        <v>7.3972681140581198E-2</v>
      </c>
      <c r="H1793" s="124">
        <v>0.78153588900645343</v>
      </c>
      <c r="I1793" s="124">
        <v>0.22475445547042239</v>
      </c>
      <c r="J1793" s="124">
        <v>0.59202028447047894</v>
      </c>
      <c r="K1793" s="54">
        <v>8.3455514076151038E-2</v>
      </c>
      <c r="M1793" s="47">
        <v>791</v>
      </c>
      <c r="N1793" s="124" cm="1">
        <f t="array" ref="N1793:W1793">(TRANSPOSE(MMULT(幕後結果!$AB$37:$AK$46, TRANSPOSE(N792:W792))))</f>
        <v>-1.5637829806007131E-3</v>
      </c>
      <c r="O1793" s="124">
        <v>-6.7727417784173127E-2</v>
      </c>
      <c r="P1793" s="124">
        <v>-0.23440222521113477</v>
      </c>
      <c r="Q1793" s="124">
        <v>-0.6813881306937134</v>
      </c>
      <c r="R1793" s="124">
        <v>1.311269103746739</v>
      </c>
      <c r="S1793" s="124">
        <v>0.16575275828893909</v>
      </c>
      <c r="T1793" s="124">
        <v>1.0399507257557219</v>
      </c>
      <c r="U1793" s="124">
        <v>0.94753762588343948</v>
      </c>
      <c r="V1793" s="124">
        <v>0.3401288676458038</v>
      </c>
      <c r="W1793" s="46">
        <v>0.5317080525254626</v>
      </c>
    </row>
    <row r="1794" spans="1:23" ht="19">
      <c r="A1794" s="91">
        <v>792</v>
      </c>
      <c r="B1794" s="124">
        <v>0.22729797633064197</v>
      </c>
      <c r="C1794" s="124">
        <v>0.64595398870076948</v>
      </c>
      <c r="D1794" s="124">
        <v>1.7583231937351229E-2</v>
      </c>
      <c r="E1794" s="124">
        <v>0.44262448628164397</v>
      </c>
      <c r="F1794" s="124">
        <v>0.51573824503463261</v>
      </c>
      <c r="G1794" s="124">
        <v>0.7097469122495923</v>
      </c>
      <c r="H1794" s="124">
        <v>0.29437027295308082</v>
      </c>
      <c r="I1794" s="124">
        <v>0.72935906959658037</v>
      </c>
      <c r="J1794" s="124">
        <v>0.97997342823100153</v>
      </c>
      <c r="K1794" s="54">
        <v>8.330801015834588E-2</v>
      </c>
      <c r="M1794" s="47">
        <v>792</v>
      </c>
      <c r="N1794" s="124" cm="1">
        <f t="array" ref="N1794:W1794">(TRANSPOSE(MMULT(幕後結果!$AB$37:$AK$46, TRANSPOSE(N793:W793))))</f>
        <v>1.4161025647600476</v>
      </c>
      <c r="O1794" s="124">
        <v>1.5640762436171025</v>
      </c>
      <c r="P1794" s="124">
        <v>1.4924013526937507</v>
      </c>
      <c r="Q1794" s="124">
        <v>2.2901398657835683</v>
      </c>
      <c r="R1794" s="124">
        <v>0.48563029264799129</v>
      </c>
      <c r="S1794" s="124">
        <v>1.9640890021803199</v>
      </c>
      <c r="T1794" s="124">
        <v>0.986830874529528</v>
      </c>
      <c r="U1794" s="124">
        <v>0.13716829181954243</v>
      </c>
      <c r="V1794" s="124">
        <v>5.8460914950090315E-2</v>
      </c>
      <c r="W1794" s="46">
        <v>2.092685505361465</v>
      </c>
    </row>
    <row r="1795" spans="1:23" ht="19">
      <c r="A1795" s="91">
        <v>793</v>
      </c>
      <c r="B1795" s="124">
        <v>1.9441675163938132E-2</v>
      </c>
      <c r="C1795" s="124">
        <v>0.4982997818960393</v>
      </c>
      <c r="D1795" s="124">
        <v>0.3048440603249547</v>
      </c>
      <c r="E1795" s="124">
        <v>0.13943589015624602</v>
      </c>
      <c r="F1795" s="124">
        <v>0.71806445538422015</v>
      </c>
      <c r="G1795" s="124">
        <v>0.22740630088427727</v>
      </c>
      <c r="H1795" s="124">
        <v>0.5494037601497439</v>
      </c>
      <c r="I1795" s="124">
        <v>0.95259294026111685</v>
      </c>
      <c r="J1795" s="124">
        <v>0.778757381686221</v>
      </c>
      <c r="K1795" s="54">
        <v>0.43430470578497138</v>
      </c>
      <c r="M1795" s="47">
        <v>793</v>
      </c>
      <c r="N1795" s="124" cm="1">
        <f t="array" ref="N1795:W1795">(TRANSPOSE(MMULT(幕後結果!$AB$37:$AK$46, TRANSPOSE(N794:W794))))</f>
        <v>0.59031429997586771</v>
      </c>
      <c r="O1795" s="124">
        <v>-0.12261262902458718</v>
      </c>
      <c r="P1795" s="124">
        <v>-0.30680151844286713</v>
      </c>
      <c r="Q1795" s="124">
        <v>-0.27919352238129935</v>
      </c>
      <c r="R1795" s="124">
        <v>-0.27983303865626119</v>
      </c>
      <c r="S1795" s="124">
        <v>-0.45895638448073972</v>
      </c>
      <c r="T1795" s="124">
        <v>-0.53989502181547144</v>
      </c>
      <c r="U1795" s="124">
        <v>0.46192100510775252</v>
      </c>
      <c r="V1795" s="124">
        <v>1.5973724789283201</v>
      </c>
      <c r="W1795" s="46">
        <v>-0.467026237861145</v>
      </c>
    </row>
    <row r="1796" spans="1:23" ht="19">
      <c r="A1796" s="91">
        <v>794</v>
      </c>
      <c r="B1796" s="124">
        <v>0.94687897307915381</v>
      </c>
      <c r="C1796" s="124">
        <v>0.23894246929063057</v>
      </c>
      <c r="D1796" s="124">
        <v>0.39438423577747783</v>
      </c>
      <c r="E1796" s="124">
        <v>0.17316016048070004</v>
      </c>
      <c r="F1796" s="124">
        <v>0.29946807561833544</v>
      </c>
      <c r="G1796" s="124">
        <v>0.82264804096071731</v>
      </c>
      <c r="H1796" s="124">
        <v>0.26236160992180602</v>
      </c>
      <c r="I1796" s="124">
        <v>0.3307534052745611</v>
      </c>
      <c r="J1796" s="124">
        <v>0.8389454410845909</v>
      </c>
      <c r="K1796" s="54">
        <v>0.38025414442713501</v>
      </c>
      <c r="M1796" s="47">
        <v>794</v>
      </c>
      <c r="N1796" s="124" cm="1">
        <f t="array" ref="N1796:W1796">(TRANSPOSE(MMULT(幕後結果!$AB$37:$AK$46, TRANSPOSE(N795:W795))))</f>
        <v>5.3381743067200449E-2</v>
      </c>
      <c r="O1796" s="124">
        <v>0.51266346779694283</v>
      </c>
      <c r="P1796" s="124">
        <v>0.2267821982598302</v>
      </c>
      <c r="Q1796" s="124">
        <v>-5.3620455636840009E-2</v>
      </c>
      <c r="R1796" s="124">
        <v>-0.93144712070125812</v>
      </c>
      <c r="S1796" s="124">
        <v>-0.14860305226412701</v>
      </c>
      <c r="T1796" s="124">
        <v>0.11982757507385608</v>
      </c>
      <c r="U1796" s="124">
        <v>0.94658336740403959</v>
      </c>
      <c r="V1796" s="124">
        <v>0.44703678721926055</v>
      </c>
      <c r="W1796" s="46">
        <v>0.98160665587861629</v>
      </c>
    </row>
    <row r="1797" spans="1:23" ht="19">
      <c r="A1797" s="91">
        <v>795</v>
      </c>
      <c r="B1797" s="124">
        <v>0.70258908773131323</v>
      </c>
      <c r="C1797" s="124">
        <v>0.6791588182387287</v>
      </c>
      <c r="D1797" s="124">
        <v>0.30484201954154244</v>
      </c>
      <c r="E1797" s="124">
        <v>0.85169714189027146</v>
      </c>
      <c r="F1797" s="124">
        <v>0.47376216948609251</v>
      </c>
      <c r="G1797" s="124">
        <v>0.44198672408275508</v>
      </c>
      <c r="H1797" s="124">
        <v>0.49262329558955531</v>
      </c>
      <c r="I1797" s="124">
        <v>0.12610748726304966</v>
      </c>
      <c r="J1797" s="124">
        <v>0.29273723596906343</v>
      </c>
      <c r="K1797" s="54">
        <v>0.66526797948394845</v>
      </c>
      <c r="M1797" s="47">
        <v>795</v>
      </c>
      <c r="N1797" s="124" cm="1">
        <f t="array" ref="N1797:W1797">(TRANSPOSE(MMULT(幕後結果!$AB$37:$AK$46, TRANSPOSE(N796:W796))))</f>
        <v>0.46151394648919081</v>
      </c>
      <c r="O1797" s="124">
        <v>6.2461649351128114E-2</v>
      </c>
      <c r="P1797" s="124">
        <v>0.84906112251679278</v>
      </c>
      <c r="Q1797" s="124">
        <v>1.103771245858117</v>
      </c>
      <c r="R1797" s="124">
        <v>1.5024823860388521</v>
      </c>
      <c r="S1797" s="124">
        <v>0.82051791105219185</v>
      </c>
      <c r="T1797" s="124">
        <v>1.2231262144609834</v>
      </c>
      <c r="U1797" s="124">
        <v>-9.9556271183422806E-2</v>
      </c>
      <c r="V1797" s="124">
        <v>6.2770008655768483E-2</v>
      </c>
      <c r="W1797" s="46">
        <v>7.0326428132697627E-2</v>
      </c>
    </row>
    <row r="1798" spans="1:23" ht="19">
      <c r="A1798" s="91">
        <v>796</v>
      </c>
      <c r="B1798" s="124">
        <v>0.80402566308455725</v>
      </c>
      <c r="C1798" s="124">
        <v>0.81063760130307472</v>
      </c>
      <c r="D1798" s="124">
        <v>0.4087299943899414</v>
      </c>
      <c r="E1798" s="124">
        <v>0.29147576533171371</v>
      </c>
      <c r="F1798" s="124">
        <v>0.28598515169237548</v>
      </c>
      <c r="G1798" s="124">
        <v>0.97937357714116535</v>
      </c>
      <c r="H1798" s="124">
        <v>0.9954935632230022</v>
      </c>
      <c r="I1798" s="124">
        <v>0.18242453078699672</v>
      </c>
      <c r="J1798" s="124">
        <v>5.5808600038185219E-2</v>
      </c>
      <c r="K1798" s="54">
        <v>0.42234174075479514</v>
      </c>
      <c r="M1798" s="47">
        <v>796</v>
      </c>
      <c r="N1798" s="124" cm="1">
        <f t="array" ref="N1798:W1798">(TRANSPOSE(MMULT(幕後結果!$AB$37:$AK$46, TRANSPOSE(N797:W797))))</f>
        <v>-0.60243040364718314</v>
      </c>
      <c r="O1798" s="124">
        <v>0.36062682052603284</v>
      </c>
      <c r="P1798" s="124">
        <v>1.2727036326334529</v>
      </c>
      <c r="Q1798" s="124">
        <v>1.807820419961448</v>
      </c>
      <c r="R1798" s="124">
        <v>1.2782132824381676E-2</v>
      </c>
      <c r="S1798" s="124">
        <v>2.4568447394902737</v>
      </c>
      <c r="T1798" s="124">
        <v>4.6812563694040354E-2</v>
      </c>
      <c r="U1798" s="124">
        <v>-0.675609661522935</v>
      </c>
      <c r="V1798" s="124">
        <v>-0.43035979630505139</v>
      </c>
      <c r="W1798" s="46">
        <v>-0.1376537072106927</v>
      </c>
    </row>
    <row r="1799" spans="1:23" ht="19">
      <c r="A1799" s="91">
        <v>797</v>
      </c>
      <c r="B1799" s="124">
        <v>0.24818558692797565</v>
      </c>
      <c r="C1799" s="124">
        <v>0.48239506967615919</v>
      </c>
      <c r="D1799" s="124">
        <v>0.45649213266400324</v>
      </c>
      <c r="E1799" s="124">
        <v>0.43717406086517507</v>
      </c>
      <c r="F1799" s="124">
        <v>0.6364565821675523</v>
      </c>
      <c r="G1799" s="124">
        <v>0.81538781344673428</v>
      </c>
      <c r="H1799" s="124">
        <v>0.42186799328842395</v>
      </c>
      <c r="I1799" s="124">
        <v>0.23357163681869242</v>
      </c>
      <c r="J1799" s="124">
        <v>1.4985427138227703E-3</v>
      </c>
      <c r="K1799" s="54">
        <v>0.61565281381497816</v>
      </c>
      <c r="M1799" s="47">
        <v>797</v>
      </c>
      <c r="N1799" s="124" cm="1">
        <f t="array" ref="N1799:W1799">(TRANSPOSE(MMULT(幕後結果!$AB$37:$AK$46, TRANSPOSE(N798:W798))))</f>
        <v>-1.7969964647779151</v>
      </c>
      <c r="O1799" s="124">
        <v>0.40527582920009214</v>
      </c>
      <c r="P1799" s="124">
        <v>1.4160064009112081</v>
      </c>
      <c r="Q1799" s="124">
        <v>2.3757204176575724</v>
      </c>
      <c r="R1799" s="124">
        <v>-0.89590028031356139</v>
      </c>
      <c r="S1799" s="124">
        <v>1.6166158994527997</v>
      </c>
      <c r="T1799" s="124">
        <v>-0.4179002405664487</v>
      </c>
      <c r="U1799" s="124">
        <v>-0.94791807321106325</v>
      </c>
      <c r="V1799" s="124">
        <v>-1.8375662810940152</v>
      </c>
      <c r="W1799" s="46">
        <v>-1.75941062729038</v>
      </c>
    </row>
    <row r="1800" spans="1:23" ht="19">
      <c r="A1800" s="91">
        <v>798</v>
      </c>
      <c r="B1800" s="124">
        <v>0.58845263040511941</v>
      </c>
      <c r="C1800" s="124">
        <v>0.70857610613355737</v>
      </c>
      <c r="D1800" s="124">
        <v>0.72143221509151312</v>
      </c>
      <c r="E1800" s="124">
        <v>1.2532844219239614E-3</v>
      </c>
      <c r="F1800" s="124">
        <v>4.4888639980322553E-2</v>
      </c>
      <c r="G1800" s="124">
        <v>0.95505685952438513</v>
      </c>
      <c r="H1800" s="124">
        <v>0.84946482674840973</v>
      </c>
      <c r="I1800" s="124">
        <v>0.21308031538246608</v>
      </c>
      <c r="J1800" s="124">
        <v>0.27136642996771543</v>
      </c>
      <c r="K1800" s="54">
        <v>0.91233529713499006</v>
      </c>
      <c r="M1800" s="47">
        <v>798</v>
      </c>
      <c r="N1800" s="124" cm="1">
        <f t="array" ref="N1800:W1800">(TRANSPOSE(MMULT(幕後結果!$AB$37:$AK$46, TRANSPOSE(N799:W799))))</f>
        <v>0.93299336411371825</v>
      </c>
      <c r="O1800" s="124">
        <v>0.26145164064835186</v>
      </c>
      <c r="P1800" s="124">
        <v>0.24739696719382726</v>
      </c>
      <c r="Q1800" s="124">
        <v>-1.7531597801667727</v>
      </c>
      <c r="R1800" s="124">
        <v>0.88256119215676321</v>
      </c>
      <c r="S1800" s="124">
        <v>-1.5802244201624793E-3</v>
      </c>
      <c r="T1800" s="124">
        <v>-0.15071888746313411</v>
      </c>
      <c r="U1800" s="124">
        <v>1.5171142963909043</v>
      </c>
      <c r="V1800" s="124">
        <v>1.029972627379105</v>
      </c>
      <c r="W1800" s="46">
        <v>1.5460263172546709</v>
      </c>
    </row>
    <row r="1801" spans="1:23" ht="19">
      <c r="A1801" s="91">
        <v>799</v>
      </c>
      <c r="B1801" s="124">
        <v>0.46720940070997607</v>
      </c>
      <c r="C1801" s="124">
        <v>3.2179175166151541E-2</v>
      </c>
      <c r="D1801" s="124">
        <v>0.93025278407740641</v>
      </c>
      <c r="E1801" s="124">
        <v>0.98502521996501402</v>
      </c>
      <c r="F1801" s="124">
        <v>0.54193393836996107</v>
      </c>
      <c r="G1801" s="124">
        <v>0.42229100527368724</v>
      </c>
      <c r="H1801" s="124">
        <v>0.40286505113221649</v>
      </c>
      <c r="I1801" s="124">
        <v>0.25290091463368669</v>
      </c>
      <c r="J1801" s="124">
        <v>0.4794406381922951</v>
      </c>
      <c r="K1801" s="54">
        <v>0.58389389567229122</v>
      </c>
      <c r="M1801" s="47">
        <v>799</v>
      </c>
      <c r="N1801" s="124" cm="1">
        <f t="array" ref="N1801:W1801">(TRANSPOSE(MMULT(幕後結果!$AB$37:$AK$46, TRANSPOSE(N800:W800))))</f>
        <v>0.97150240493468221</v>
      </c>
      <c r="O1801" s="124">
        <v>0.77433620508308165</v>
      </c>
      <c r="P1801" s="124">
        <v>9.3889732819267879E-2</v>
      </c>
      <c r="Q1801" s="124">
        <v>0.8506000184638991</v>
      </c>
      <c r="R1801" s="124">
        <v>0.42608205077160721</v>
      </c>
      <c r="S1801" s="124">
        <v>0.79618584489302735</v>
      </c>
      <c r="T1801" s="124">
        <v>1.3171566597493072</v>
      </c>
      <c r="U1801" s="124">
        <v>-4.8854683928637954E-2</v>
      </c>
      <c r="V1801" s="124">
        <v>-1.1969771267094735</v>
      </c>
      <c r="W1801" s="46">
        <v>0.25047378867252013</v>
      </c>
    </row>
    <row r="1802" spans="1:23" ht="19">
      <c r="A1802" s="91">
        <v>800</v>
      </c>
      <c r="B1802" s="124">
        <v>0.90878569426972344</v>
      </c>
      <c r="C1802" s="124">
        <v>0.48916637216250369</v>
      </c>
      <c r="D1802" s="124">
        <v>0.61078163119680751</v>
      </c>
      <c r="E1802" s="124">
        <v>0.78791780006533196</v>
      </c>
      <c r="F1802" s="124">
        <v>0.29928853897555974</v>
      </c>
      <c r="G1802" s="124">
        <v>0.36644438102539612</v>
      </c>
      <c r="H1802" s="124">
        <v>0.39674726779196812</v>
      </c>
      <c r="I1802" s="124">
        <v>0.31521176444468746</v>
      </c>
      <c r="J1802" s="124">
        <v>0.71146355132671402</v>
      </c>
      <c r="K1802" s="54">
        <v>0.50408712259808253</v>
      </c>
      <c r="M1802" s="47">
        <v>800</v>
      </c>
      <c r="N1802" s="124" cm="1">
        <f t="array" ref="N1802:W1802">(TRANSPOSE(MMULT(幕後結果!$AB$37:$AK$46, TRANSPOSE(N801:W801))))</f>
        <v>-2.2935211666043047</v>
      </c>
      <c r="O1802" s="124">
        <v>0.25088338794787773</v>
      </c>
      <c r="P1802" s="124">
        <v>-1.2127830512220896</v>
      </c>
      <c r="Q1802" s="124">
        <v>-0.26801169658058321</v>
      </c>
      <c r="R1802" s="124">
        <v>2.1451652749596217</v>
      </c>
      <c r="S1802" s="124">
        <v>-0.87390073077752861</v>
      </c>
      <c r="T1802" s="124">
        <v>-0.48249000753120413</v>
      </c>
      <c r="U1802" s="124">
        <v>-0.31686807614835999</v>
      </c>
      <c r="V1802" s="124">
        <v>-2.1000304986858018</v>
      </c>
      <c r="W1802" s="46">
        <v>-1.4436778483639743</v>
      </c>
    </row>
    <row r="1803" spans="1:23" ht="19">
      <c r="A1803" s="91">
        <v>801</v>
      </c>
      <c r="B1803" s="124">
        <v>0.52726705150683872</v>
      </c>
      <c r="C1803" s="124">
        <v>0.82123902295335527</v>
      </c>
      <c r="D1803" s="124">
        <v>0.11460739892887317</v>
      </c>
      <c r="E1803" s="124">
        <v>8.7644989678496321E-2</v>
      </c>
      <c r="F1803" s="124">
        <v>0.50623980701457061</v>
      </c>
      <c r="G1803" s="124">
        <v>0.22687679295537988</v>
      </c>
      <c r="H1803" s="124">
        <v>0.70788887249545485</v>
      </c>
      <c r="I1803" s="124">
        <v>0.77545276372631844</v>
      </c>
      <c r="J1803" s="124">
        <v>4.2724268780418129E-2</v>
      </c>
      <c r="K1803" s="54">
        <v>0.79982523245928627</v>
      </c>
      <c r="M1803" s="47">
        <v>801</v>
      </c>
      <c r="N1803" s="124" cm="1">
        <f t="array" ref="N1803:W1803">(TRANSPOSE(MMULT(幕後結果!$AB$37:$AK$46, TRANSPOSE(N802:W802))))</f>
        <v>-0.53001672268041855</v>
      </c>
      <c r="O1803" s="124">
        <v>-0.18034746140672031</v>
      </c>
      <c r="P1803" s="124">
        <v>0.47692100575995516</v>
      </c>
      <c r="Q1803" s="124">
        <v>1.0667134768743833</v>
      </c>
      <c r="R1803" s="124">
        <v>9.336639942200381E-2</v>
      </c>
      <c r="S1803" s="124">
        <v>1.7314280089678731</v>
      </c>
      <c r="T1803" s="124">
        <v>-1.1428085344614893</v>
      </c>
      <c r="U1803" s="124">
        <v>0.18377330100812453</v>
      </c>
      <c r="V1803" s="124">
        <v>-0.12086804298197396</v>
      </c>
      <c r="W1803" s="46">
        <v>-0.37004997793032413</v>
      </c>
    </row>
    <row r="1804" spans="1:23" ht="19">
      <c r="A1804" s="91">
        <v>802</v>
      </c>
      <c r="B1804" s="124">
        <v>7.8434642397512855E-2</v>
      </c>
      <c r="C1804" s="124">
        <v>0.69217681809715947</v>
      </c>
      <c r="D1804" s="124">
        <v>0.30512452631719178</v>
      </c>
      <c r="E1804" s="124">
        <v>5.3617765894042435E-2</v>
      </c>
      <c r="F1804" s="124">
        <v>0.40960149799911849</v>
      </c>
      <c r="G1804" s="124">
        <v>0.43623569950712437</v>
      </c>
      <c r="H1804" s="124">
        <v>0.14965030261792789</v>
      </c>
      <c r="I1804" s="124">
        <v>0.1406618602731895</v>
      </c>
      <c r="J1804" s="124">
        <v>8.0596062069266727E-2</v>
      </c>
      <c r="K1804" s="54">
        <v>0.34592477754850637</v>
      </c>
      <c r="M1804" s="47">
        <v>802</v>
      </c>
      <c r="N1804" s="124" cm="1">
        <f t="array" ref="N1804:W1804">(TRANSPOSE(MMULT(幕後結果!$AB$37:$AK$46, TRANSPOSE(N803:W803))))</f>
        <v>-0.81528065788921034</v>
      </c>
      <c r="O1804" s="124">
        <v>-6.9849789286597352E-3</v>
      </c>
      <c r="P1804" s="124">
        <v>7.9044836221872528E-2</v>
      </c>
      <c r="Q1804" s="124">
        <v>-1.0194693911076163</v>
      </c>
      <c r="R1804" s="124">
        <v>-0.44268334411199606</v>
      </c>
      <c r="S1804" s="124">
        <v>-0.93967211967416175</v>
      </c>
      <c r="T1804" s="124">
        <v>-0.21332298098393604</v>
      </c>
      <c r="U1804" s="124">
        <v>-0.38517742119062576</v>
      </c>
      <c r="V1804" s="124">
        <v>-0.78514436978666291</v>
      </c>
      <c r="W1804" s="46">
        <v>-0.51391904248216602</v>
      </c>
    </row>
    <row r="1805" spans="1:23" ht="19">
      <c r="A1805" s="91">
        <v>803</v>
      </c>
      <c r="B1805" s="124">
        <v>0.11479301190823299</v>
      </c>
      <c r="C1805" s="124">
        <v>0.5856038875870313</v>
      </c>
      <c r="D1805" s="124">
        <v>0.76036281213422741</v>
      </c>
      <c r="E1805" s="124">
        <v>6.5162463976800034E-3</v>
      </c>
      <c r="F1805" s="124">
        <v>0.80709035555039654</v>
      </c>
      <c r="G1805" s="124">
        <v>0.90813813801938514</v>
      </c>
      <c r="H1805" s="124">
        <v>0.42584635488816902</v>
      </c>
      <c r="I1805" s="124">
        <v>0.39203021893564882</v>
      </c>
      <c r="J1805" s="124">
        <v>1.3612829951938465E-2</v>
      </c>
      <c r="K1805" s="54">
        <v>0.47778720170580025</v>
      </c>
      <c r="M1805" s="47">
        <v>803</v>
      </c>
      <c r="N1805" s="124" cm="1">
        <f t="array" ref="N1805:W1805">(TRANSPOSE(MMULT(幕後結果!$AB$37:$AK$46, TRANSPOSE(N804:W804))))</f>
        <v>-2.300442514067329</v>
      </c>
      <c r="O1805" s="124">
        <v>-1.7130907427280928</v>
      </c>
      <c r="P1805" s="124">
        <v>-1.5720795078002312</v>
      </c>
      <c r="Q1805" s="124">
        <v>0.19667244389151106</v>
      </c>
      <c r="R1805" s="124">
        <v>0.41125913369628397</v>
      </c>
      <c r="S1805" s="124">
        <v>-0.8697324938603701</v>
      </c>
      <c r="T1805" s="124">
        <v>-0.56443272379364651</v>
      </c>
      <c r="U1805" s="124">
        <v>-1.1022735467428444</v>
      </c>
      <c r="V1805" s="124">
        <v>-1.4748301491388489</v>
      </c>
      <c r="W1805" s="46">
        <v>-2.4393733175321106</v>
      </c>
    </row>
    <row r="1806" spans="1:23" ht="19">
      <c r="A1806" s="91">
        <v>804</v>
      </c>
      <c r="B1806" s="124">
        <v>0.98239658145690889</v>
      </c>
      <c r="C1806" s="124">
        <v>0.39795342653894017</v>
      </c>
      <c r="D1806" s="124">
        <v>0.92923071558556392</v>
      </c>
      <c r="E1806" s="124">
        <v>0.29742073931041957</v>
      </c>
      <c r="F1806" s="124">
        <v>0.26506308351315866</v>
      </c>
      <c r="G1806" s="124">
        <v>0.97061981189419266</v>
      </c>
      <c r="H1806" s="124">
        <v>0.16150302896251456</v>
      </c>
      <c r="I1806" s="124">
        <v>0.87055615749584025</v>
      </c>
      <c r="J1806" s="124">
        <v>0.19462068563009383</v>
      </c>
      <c r="K1806" s="54">
        <v>8.6496731370107494E-2</v>
      </c>
      <c r="M1806" s="47">
        <v>804</v>
      </c>
      <c r="N1806" s="124" cm="1">
        <f t="array" ref="N1806:W1806">(TRANSPOSE(MMULT(幕後結果!$AB$37:$AK$46, TRANSPOSE(N805:W805))))</f>
        <v>0.84097558996726973</v>
      </c>
      <c r="O1806" s="124">
        <v>-3.2997822917968178</v>
      </c>
      <c r="P1806" s="124">
        <v>-0.29477783735743146</v>
      </c>
      <c r="Q1806" s="124">
        <v>-1.6324567163525336</v>
      </c>
      <c r="R1806" s="124">
        <v>-1.124604302371768</v>
      </c>
      <c r="S1806" s="124">
        <v>-1.7258949684453939</v>
      </c>
      <c r="T1806" s="124">
        <v>-4.995711908876127E-3</v>
      </c>
      <c r="U1806" s="124">
        <v>-0.41328127111687191</v>
      </c>
      <c r="V1806" s="124">
        <v>-2.5254184922318315</v>
      </c>
      <c r="W1806" s="46">
        <v>-2.1706799020691276</v>
      </c>
    </row>
    <row r="1807" spans="1:23" ht="19">
      <c r="A1807" s="91">
        <v>805</v>
      </c>
      <c r="B1807" s="124">
        <v>0.71171519501728153</v>
      </c>
      <c r="C1807" s="124">
        <v>0.21371886681043639</v>
      </c>
      <c r="D1807" s="124">
        <v>0.98357017592815699</v>
      </c>
      <c r="E1807" s="124">
        <v>0.69567666621670798</v>
      </c>
      <c r="F1807" s="124">
        <v>0.9676300584246309</v>
      </c>
      <c r="G1807" s="124">
        <v>0.72978065486020149</v>
      </c>
      <c r="H1807" s="124">
        <v>0.18772693290925724</v>
      </c>
      <c r="I1807" s="124">
        <v>6.0661646463837871E-2</v>
      </c>
      <c r="J1807" s="124">
        <v>7.8083823105232542E-2</v>
      </c>
      <c r="K1807" s="54">
        <v>0.63669957326127768</v>
      </c>
      <c r="M1807" s="47">
        <v>805</v>
      </c>
      <c r="N1807" s="124" cm="1">
        <f t="array" ref="N1807:W1807">(TRANSPOSE(MMULT(幕後結果!$AB$37:$AK$46, TRANSPOSE(N806:W806))))</f>
        <v>1.1979355153002171</v>
      </c>
      <c r="O1807" s="124">
        <v>-1.3644357070625888</v>
      </c>
      <c r="P1807" s="124">
        <v>0.26717947462870872</v>
      </c>
      <c r="Q1807" s="124">
        <v>-0.53321586714005598</v>
      </c>
      <c r="R1807" s="124">
        <v>0.65004859594183273</v>
      </c>
      <c r="S1807" s="124">
        <v>-0.38912812737190877</v>
      </c>
      <c r="T1807" s="124">
        <v>-1.539796024462748</v>
      </c>
      <c r="U1807" s="124">
        <v>-1.0569286889037115</v>
      </c>
      <c r="V1807" s="124">
        <v>-0.40370343595037805</v>
      </c>
      <c r="W1807" s="46">
        <v>-0.44674978666278875</v>
      </c>
    </row>
    <row r="1808" spans="1:23" ht="19">
      <c r="A1808" s="91">
        <v>806</v>
      </c>
      <c r="B1808" s="124">
        <v>0.13182565240749011</v>
      </c>
      <c r="C1808" s="124">
        <v>0.78934880726111767</v>
      </c>
      <c r="D1808" s="124">
        <v>0.69645141422480394</v>
      </c>
      <c r="E1808" s="124">
        <v>0.55765142133598755</v>
      </c>
      <c r="F1808" s="124">
        <v>0.3830296287974635</v>
      </c>
      <c r="G1808" s="124">
        <v>0.87715635660245583</v>
      </c>
      <c r="H1808" s="124">
        <v>0.47683498559018811</v>
      </c>
      <c r="I1808" s="124">
        <v>0.72312606451563988</v>
      </c>
      <c r="J1808" s="124">
        <v>0.87424920706852527</v>
      </c>
      <c r="K1808" s="54">
        <v>0.80160270640314857</v>
      </c>
      <c r="M1808" s="47">
        <v>806</v>
      </c>
      <c r="N1808" s="124" cm="1">
        <f t="array" ref="N1808:W1808">(TRANSPOSE(MMULT(幕後結果!$AB$37:$AK$46, TRANSPOSE(N807:W807))))</f>
        <v>-0.1422232630490611</v>
      </c>
      <c r="O1808" s="124">
        <v>3.2219592303041021E-2</v>
      </c>
      <c r="P1808" s="124">
        <v>-0.25396338907091465</v>
      </c>
      <c r="Q1808" s="124">
        <v>-1.9471786009903502</v>
      </c>
      <c r="R1808" s="124">
        <v>-1.5432492014264165</v>
      </c>
      <c r="S1808" s="124">
        <v>0.25990703547257876</v>
      </c>
      <c r="T1808" s="124">
        <v>-1.4600269139756343</v>
      </c>
      <c r="U1808" s="124">
        <v>1.225413953440043</v>
      </c>
      <c r="V1808" s="124">
        <v>-0.40025133658801787</v>
      </c>
      <c r="W1808" s="46">
        <v>-2.4400555259626957</v>
      </c>
    </row>
    <row r="1809" spans="1:23" ht="19">
      <c r="A1809" s="91">
        <v>807</v>
      </c>
      <c r="B1809" s="124">
        <v>0.12388021133395144</v>
      </c>
      <c r="C1809" s="124">
        <v>0.47519637623953592</v>
      </c>
      <c r="D1809" s="124">
        <v>0.98059096218387287</v>
      </c>
      <c r="E1809" s="124">
        <v>0.66890404127865621</v>
      </c>
      <c r="F1809" s="124">
        <v>0.4840606944592698</v>
      </c>
      <c r="G1809" s="124">
        <v>0.59222087787937938</v>
      </c>
      <c r="H1809" s="124">
        <v>0.21816792207587588</v>
      </c>
      <c r="I1809" s="124">
        <v>1.8723586976606033E-2</v>
      </c>
      <c r="J1809" s="124">
        <v>0.7103868255232364</v>
      </c>
      <c r="K1809" s="54">
        <v>0.54967460125494783</v>
      </c>
      <c r="M1809" s="47">
        <v>807</v>
      </c>
      <c r="N1809" s="124" cm="1">
        <f t="array" ref="N1809:W1809">(TRANSPOSE(MMULT(幕後結果!$AB$37:$AK$46, TRANSPOSE(N808:W808))))</f>
        <v>2.2751755249084722</v>
      </c>
      <c r="O1809" s="124">
        <v>1.7463696424919857</v>
      </c>
      <c r="P1809" s="124">
        <v>1.6947464721236807</v>
      </c>
      <c r="Q1809" s="124">
        <v>-0.14846829437168774</v>
      </c>
      <c r="R1809" s="124">
        <v>-0.14205414603243172</v>
      </c>
      <c r="S1809" s="124">
        <v>-2.6880358198057563E-2</v>
      </c>
      <c r="T1809" s="124">
        <v>1.7679686161363315</v>
      </c>
      <c r="U1809" s="124">
        <v>-0.30788456675087683</v>
      </c>
      <c r="V1809" s="124">
        <v>-0.18294352035931993</v>
      </c>
      <c r="W1809" s="46">
        <v>0.80659074109583273</v>
      </c>
    </row>
    <row r="1810" spans="1:23" ht="19">
      <c r="A1810" s="91">
        <v>808</v>
      </c>
      <c r="B1810" s="124">
        <v>0.57600761629358832</v>
      </c>
      <c r="C1810" s="124">
        <v>0.68509204287668157</v>
      </c>
      <c r="D1810" s="124">
        <v>0.41730318691403201</v>
      </c>
      <c r="E1810" s="124">
        <v>8.8649899829769341E-2</v>
      </c>
      <c r="F1810" s="124">
        <v>9.8741710194717669E-2</v>
      </c>
      <c r="G1810" s="124">
        <v>0.85436413031046254</v>
      </c>
      <c r="H1810" s="124">
        <v>0.37852829237111218</v>
      </c>
      <c r="I1810" s="124">
        <v>0.80162199003256696</v>
      </c>
      <c r="J1810" s="124">
        <v>0.74041726328509228</v>
      </c>
      <c r="K1810" s="54">
        <v>0.33353149804701232</v>
      </c>
      <c r="M1810" s="47">
        <v>808</v>
      </c>
      <c r="N1810" s="124" cm="1">
        <f t="array" ref="N1810:W1810">(TRANSPOSE(MMULT(幕後結果!$AB$37:$AK$46, TRANSPOSE(N809:W809))))</f>
        <v>-8.4800739351974269E-2</v>
      </c>
      <c r="O1810" s="124">
        <v>-1.3137255821422698</v>
      </c>
      <c r="P1810" s="124">
        <v>-2.0336852487528629</v>
      </c>
      <c r="Q1810" s="124">
        <v>-1.7821933383282196</v>
      </c>
      <c r="R1810" s="124">
        <v>0.37110248376626576</v>
      </c>
      <c r="S1810" s="124">
        <v>-1.4675764517947785</v>
      </c>
      <c r="T1810" s="124">
        <v>-0.56746481922436287</v>
      </c>
      <c r="U1810" s="124">
        <v>1.1972524801237836</v>
      </c>
      <c r="V1810" s="124">
        <v>-1.1183923093574413</v>
      </c>
      <c r="W1810" s="46">
        <v>-2.495042353776296</v>
      </c>
    </row>
    <row r="1811" spans="1:23" ht="19">
      <c r="A1811" s="91">
        <v>809</v>
      </c>
      <c r="B1811" s="124">
        <v>0.45017321623567264</v>
      </c>
      <c r="C1811" s="124">
        <v>0.84619960631557434</v>
      </c>
      <c r="D1811" s="124">
        <v>6.9302024646715976E-2</v>
      </c>
      <c r="E1811" s="124">
        <v>0.90280509081827631</v>
      </c>
      <c r="F1811" s="124">
        <v>0.68475615245577814</v>
      </c>
      <c r="G1811" s="124">
        <v>0.82551878455269945</v>
      </c>
      <c r="H1811" s="124">
        <v>0.16389172514595263</v>
      </c>
      <c r="I1811" s="124">
        <v>0.6410190320625595</v>
      </c>
      <c r="J1811" s="124">
        <v>0.66203846560933455</v>
      </c>
      <c r="K1811" s="54">
        <v>0.59520462988214695</v>
      </c>
      <c r="M1811" s="47">
        <v>809</v>
      </c>
      <c r="N1811" s="124" cm="1">
        <f t="array" ref="N1811:W1811">(TRANSPOSE(MMULT(幕後結果!$AB$37:$AK$46, TRANSPOSE(N810:W810))))</f>
        <v>0.74515432402840109</v>
      </c>
      <c r="O1811" s="124">
        <v>-1.0120107260152984</v>
      </c>
      <c r="P1811" s="124">
        <v>0.26338808975610051</v>
      </c>
      <c r="Q1811" s="124">
        <v>-0.79900284921140519</v>
      </c>
      <c r="R1811" s="124">
        <v>-0.1673621140383883</v>
      </c>
      <c r="S1811" s="124">
        <v>-1.0450066555069482</v>
      </c>
      <c r="T1811" s="124">
        <v>-4.8541338737270345E-2</v>
      </c>
      <c r="U1811" s="124">
        <v>5.3837366515433471E-2</v>
      </c>
      <c r="V1811" s="124">
        <v>-0.40706696106787466</v>
      </c>
      <c r="W1811" s="46">
        <v>-0.29442022170800686</v>
      </c>
    </row>
    <row r="1812" spans="1:23" ht="19">
      <c r="A1812" s="91">
        <v>810</v>
      </c>
      <c r="B1812" s="124">
        <v>0.4275782286928127</v>
      </c>
      <c r="C1812" s="124">
        <v>0.60268285817120004</v>
      </c>
      <c r="D1812" s="124">
        <v>0.22598382552978058</v>
      </c>
      <c r="E1812" s="124">
        <v>0.63249045835209516</v>
      </c>
      <c r="F1812" s="124">
        <v>0.54931825802436784</v>
      </c>
      <c r="G1812" s="124">
        <v>0.98607157246241339</v>
      </c>
      <c r="H1812" s="124">
        <v>0.50258669661359501</v>
      </c>
      <c r="I1812" s="124">
        <v>5.6781828703824866E-2</v>
      </c>
      <c r="J1812" s="124">
        <v>0.4738831389478495</v>
      </c>
      <c r="K1812" s="54">
        <v>0.69509467558126947</v>
      </c>
      <c r="M1812" s="47">
        <v>810</v>
      </c>
      <c r="N1812" s="124" cm="1">
        <f t="array" ref="N1812:W1812">(TRANSPOSE(MMULT(幕後結果!$AB$37:$AK$46, TRANSPOSE(N811:W811))))</f>
        <v>1.8609271939152356</v>
      </c>
      <c r="O1812" s="124">
        <v>0.14649881316530006</v>
      </c>
      <c r="P1812" s="124">
        <v>-0.72744556268956806</v>
      </c>
      <c r="Q1812" s="124">
        <v>-0.95930668533965957</v>
      </c>
      <c r="R1812" s="124">
        <v>5.7750707618767105E-2</v>
      </c>
      <c r="S1812" s="124">
        <v>-0.12062844084948032</v>
      </c>
      <c r="T1812" s="124">
        <v>0.68175060529509812</v>
      </c>
      <c r="U1812" s="124">
        <v>2.1865625862086726</v>
      </c>
      <c r="V1812" s="124">
        <v>0.89459122858877371</v>
      </c>
      <c r="W1812" s="46">
        <v>0.66412871570483678</v>
      </c>
    </row>
    <row r="1813" spans="1:23" ht="19">
      <c r="A1813" s="91">
        <v>811</v>
      </c>
      <c r="B1813" s="124">
        <v>0.85979209975423765</v>
      </c>
      <c r="C1813" s="124">
        <v>0.14038921179787445</v>
      </c>
      <c r="D1813" s="124">
        <v>0.74586317977157468</v>
      </c>
      <c r="E1813" s="124">
        <v>0.97644549769203204</v>
      </c>
      <c r="F1813" s="124">
        <v>0.91442149267990658</v>
      </c>
      <c r="G1813" s="124">
        <v>0.22279931322463709</v>
      </c>
      <c r="H1813" s="124">
        <v>0.92357314791347811</v>
      </c>
      <c r="I1813" s="124">
        <v>0.59173809493146479</v>
      </c>
      <c r="J1813" s="124">
        <v>0.53562965846944999</v>
      </c>
      <c r="K1813" s="54">
        <v>1.5737387560773808E-2</v>
      </c>
      <c r="M1813" s="47">
        <v>811</v>
      </c>
      <c r="N1813" s="124" cm="1">
        <f t="array" ref="N1813:W1813">(TRANSPOSE(MMULT(幕後結果!$AB$37:$AK$46, TRANSPOSE(N812:W812))))</f>
        <v>0.4394212418225662</v>
      </c>
      <c r="O1813" s="124">
        <v>0.66161908701846028</v>
      </c>
      <c r="P1813" s="124">
        <v>-0.17298256487216923</v>
      </c>
      <c r="Q1813" s="124">
        <v>-0.30704598028896507</v>
      </c>
      <c r="R1813" s="124">
        <v>0.99288562983303141</v>
      </c>
      <c r="S1813" s="124">
        <v>0.85068614542086296</v>
      </c>
      <c r="T1813" s="124">
        <v>0.47191978987188121</v>
      </c>
      <c r="U1813" s="124">
        <v>0.37750034477797928</v>
      </c>
      <c r="V1813" s="124">
        <v>-0.44938920384447795</v>
      </c>
      <c r="W1813" s="46">
        <v>-0.19349214381960167</v>
      </c>
    </row>
    <row r="1814" spans="1:23" ht="19">
      <c r="A1814" s="91">
        <v>812</v>
      </c>
      <c r="B1814" s="124">
        <v>0.30576442850177066</v>
      </c>
      <c r="C1814" s="124">
        <v>0.50894878554890255</v>
      </c>
      <c r="D1814" s="124">
        <v>0.72487581886201724</v>
      </c>
      <c r="E1814" s="124">
        <v>0.71787054045747989</v>
      </c>
      <c r="F1814" s="124">
        <v>0.56728352435740037</v>
      </c>
      <c r="G1814" s="124">
        <v>0.23468738538239764</v>
      </c>
      <c r="H1814" s="124">
        <v>0.32997648144163061</v>
      </c>
      <c r="I1814" s="124">
        <v>0.28023810790622439</v>
      </c>
      <c r="J1814" s="124">
        <v>0.38916906648231153</v>
      </c>
      <c r="K1814" s="54">
        <v>0.71414256047632652</v>
      </c>
      <c r="M1814" s="47">
        <v>812</v>
      </c>
      <c r="N1814" s="124" cm="1">
        <f t="array" ref="N1814:W1814">(TRANSPOSE(MMULT(幕後結果!$AB$37:$AK$46, TRANSPOSE(N813:W813))))</f>
        <v>2.1594923170679419</v>
      </c>
      <c r="O1814" s="124">
        <v>7.2713874017516236E-2</v>
      </c>
      <c r="P1814" s="124">
        <v>1.1286364503259481</v>
      </c>
      <c r="Q1814" s="124">
        <v>0.96767570769250566</v>
      </c>
      <c r="R1814" s="124">
        <v>-1.4107848948092288</v>
      </c>
      <c r="S1814" s="124">
        <v>0.16430009045264971</v>
      </c>
      <c r="T1814" s="124">
        <v>1.5379407042627646</v>
      </c>
      <c r="U1814" s="124">
        <v>-0.11949973015209414</v>
      </c>
      <c r="V1814" s="124">
        <v>1.8404528388458203</v>
      </c>
      <c r="W1814" s="46">
        <v>0.67367230449179549</v>
      </c>
    </row>
    <row r="1815" spans="1:23" ht="19">
      <c r="A1815" s="91">
        <v>813</v>
      </c>
      <c r="B1815" s="124">
        <v>0.77199447142188116</v>
      </c>
      <c r="C1815" s="124">
        <v>0.77208655642515955</v>
      </c>
      <c r="D1815" s="124">
        <v>0.36228983842370588</v>
      </c>
      <c r="E1815" s="124">
        <v>0.33930025990809054</v>
      </c>
      <c r="F1815" s="124">
        <v>0.62537088923380635</v>
      </c>
      <c r="G1815" s="124">
        <v>0.46055956645833707</v>
      </c>
      <c r="H1815" s="124">
        <v>0.81492605422368092</v>
      </c>
      <c r="I1815" s="124">
        <v>0.40995402769598566</v>
      </c>
      <c r="J1815" s="124">
        <v>0.20761114482333354</v>
      </c>
      <c r="K1815" s="54">
        <v>0.66699625192022149</v>
      </c>
      <c r="M1815" s="47">
        <v>813</v>
      </c>
      <c r="N1815" s="124" cm="1">
        <f t="array" ref="N1815:W1815">(TRANSPOSE(MMULT(幕後結果!$AB$37:$AK$46, TRANSPOSE(N814:W814))))</f>
        <v>-3.4477331188564421E-2</v>
      </c>
      <c r="O1815" s="124">
        <v>0.31344271708705579</v>
      </c>
      <c r="P1815" s="124">
        <v>-0.76954394993870334</v>
      </c>
      <c r="Q1815" s="124">
        <v>-1.1902915681653941</v>
      </c>
      <c r="R1815" s="124">
        <v>-0.97730399076111607</v>
      </c>
      <c r="S1815" s="124">
        <v>-1.3646456845564203</v>
      </c>
      <c r="T1815" s="124">
        <v>-0.55216190705879731</v>
      </c>
      <c r="U1815" s="124">
        <v>0.37203094362819228</v>
      </c>
      <c r="V1815" s="124">
        <v>-1.022883108465797</v>
      </c>
      <c r="W1815" s="46">
        <v>-1.0852446358319265</v>
      </c>
    </row>
    <row r="1816" spans="1:23" ht="19">
      <c r="A1816" s="91">
        <v>814</v>
      </c>
      <c r="B1816" s="124">
        <v>0.13394733913152623</v>
      </c>
      <c r="C1816" s="124">
        <v>0.50183798929910806</v>
      </c>
      <c r="D1816" s="124">
        <v>7.9355024855973566E-2</v>
      </c>
      <c r="E1816" s="124">
        <v>0.9789598397473751</v>
      </c>
      <c r="F1816" s="124">
        <v>0.58891323573827914</v>
      </c>
      <c r="G1816" s="124">
        <v>0.41040858170266392</v>
      </c>
      <c r="H1816" s="124">
        <v>0.66185544007681152</v>
      </c>
      <c r="I1816" s="124">
        <v>0.38149052447481369</v>
      </c>
      <c r="J1816" s="124">
        <v>1.4131261984526633E-2</v>
      </c>
      <c r="K1816" s="54">
        <v>0.64980965059905782</v>
      </c>
      <c r="M1816" s="47">
        <v>814</v>
      </c>
      <c r="N1816" s="124" cm="1">
        <f t="array" ref="N1816:W1816">(TRANSPOSE(MMULT(幕後結果!$AB$37:$AK$46, TRANSPOSE(N815:W815))))</f>
        <v>-0.10038523166102896</v>
      </c>
      <c r="O1816" s="124">
        <v>0.92490361240983432</v>
      </c>
      <c r="P1816" s="124">
        <v>-0.12135057300630195</v>
      </c>
      <c r="Q1816" s="124">
        <v>0.69378326434759474</v>
      </c>
      <c r="R1816" s="124">
        <v>-0.67351266972839563</v>
      </c>
      <c r="S1816" s="124">
        <v>0.57291623014722992</v>
      </c>
      <c r="T1816" s="124">
        <v>-0.27689726303000983</v>
      </c>
      <c r="U1816" s="124">
        <v>-0.434168334965226</v>
      </c>
      <c r="V1816" s="124">
        <v>0.52392600828540159</v>
      </c>
      <c r="W1816" s="46">
        <v>-0.23313491224640909</v>
      </c>
    </row>
    <row r="1817" spans="1:23" ht="19">
      <c r="A1817" s="91">
        <v>815</v>
      </c>
      <c r="B1817" s="124">
        <v>0.43150992923794917</v>
      </c>
      <c r="C1817" s="124">
        <v>0.58795316113749196</v>
      </c>
      <c r="D1817" s="124">
        <v>3.7531941590886575E-2</v>
      </c>
      <c r="E1817" s="124">
        <v>0.31326331346198377</v>
      </c>
      <c r="F1817" s="124">
        <v>0.76671454637563308</v>
      </c>
      <c r="G1817" s="124">
        <v>0.51772048302128448</v>
      </c>
      <c r="H1817" s="124">
        <v>0.51851683753892464</v>
      </c>
      <c r="I1817" s="124">
        <v>0.28598500259863147</v>
      </c>
      <c r="J1817" s="124">
        <v>0.57751521181373278</v>
      </c>
      <c r="K1817" s="54">
        <v>0.13429842072779241</v>
      </c>
      <c r="M1817" s="47">
        <v>815</v>
      </c>
      <c r="N1817" s="124" cm="1">
        <f t="array" ref="N1817:W1817">(TRANSPOSE(MMULT(幕後結果!$AB$37:$AK$46, TRANSPOSE(N816:W816))))</f>
        <v>-0.31453278095100262</v>
      </c>
      <c r="O1817" s="124">
        <v>-0.24667413863009696</v>
      </c>
      <c r="P1817" s="124">
        <v>0.93761125749581076</v>
      </c>
      <c r="Q1817" s="124">
        <v>-6.6756680969272675E-3</v>
      </c>
      <c r="R1817" s="124">
        <v>0.84595928977041968</v>
      </c>
      <c r="S1817" s="124">
        <v>1.2054214873702189</v>
      </c>
      <c r="T1817" s="124">
        <v>-0.20342443144388628</v>
      </c>
      <c r="U1817" s="124">
        <v>-1.6665750312297589</v>
      </c>
      <c r="V1817" s="124">
        <v>0.15382064268883161</v>
      </c>
      <c r="W1817" s="46">
        <v>-0.62022234944924581</v>
      </c>
    </row>
    <row r="1818" spans="1:23" ht="19">
      <c r="A1818" s="91">
        <v>816</v>
      </c>
      <c r="B1818" s="124">
        <v>0.44522465423224844</v>
      </c>
      <c r="C1818" s="124">
        <v>0.89104904674729513</v>
      </c>
      <c r="D1818" s="124">
        <v>0.75731020999961252</v>
      </c>
      <c r="E1818" s="124">
        <v>0.25925498674964875</v>
      </c>
      <c r="F1818" s="124">
        <v>0.15032250579436091</v>
      </c>
      <c r="G1818" s="124">
        <v>0.61048880457368782</v>
      </c>
      <c r="H1818" s="124">
        <v>0.35788802493545835</v>
      </c>
      <c r="I1818" s="124">
        <v>0.59031330355599243</v>
      </c>
      <c r="J1818" s="124">
        <v>0.41813022963872393</v>
      </c>
      <c r="K1818" s="54">
        <v>6.6754569736200864E-2</v>
      </c>
      <c r="M1818" s="47">
        <v>816</v>
      </c>
      <c r="N1818" s="124" cm="1">
        <f t="array" ref="N1818:W1818">(TRANSPOSE(MMULT(幕後結果!$AB$37:$AK$46, TRANSPOSE(N817:W817))))</f>
        <v>-0.74456430441037125</v>
      </c>
      <c r="O1818" s="124">
        <v>5.5660025248113018E-2</v>
      </c>
      <c r="P1818" s="124">
        <v>1.3515512019562723</v>
      </c>
      <c r="Q1818" s="124">
        <v>0.72662036734903812</v>
      </c>
      <c r="R1818" s="124">
        <v>0.70076656346576827</v>
      </c>
      <c r="S1818" s="124">
        <v>0.47723688683351273</v>
      </c>
      <c r="T1818" s="124">
        <v>-0.45782605123531095</v>
      </c>
      <c r="U1818" s="124">
        <v>2.2189908679805534</v>
      </c>
      <c r="V1818" s="124">
        <v>1.1351240495585542</v>
      </c>
      <c r="W1818" s="46">
        <v>-0.16945215850352929</v>
      </c>
    </row>
    <row r="1819" spans="1:23" ht="19">
      <c r="A1819" s="91">
        <v>817</v>
      </c>
      <c r="B1819" s="124">
        <v>0.86000924862754102</v>
      </c>
      <c r="C1819" s="124">
        <v>4.4462531527112104E-2</v>
      </c>
      <c r="D1819" s="124">
        <v>0.97251459234631588</v>
      </c>
      <c r="E1819" s="124">
        <v>0.42780040441414369</v>
      </c>
      <c r="F1819" s="124">
        <v>0.91910559949973436</v>
      </c>
      <c r="G1819" s="124">
        <v>0.45773663455909275</v>
      </c>
      <c r="H1819" s="124">
        <v>0.58610255565996261</v>
      </c>
      <c r="I1819" s="124">
        <v>0.62534635763571211</v>
      </c>
      <c r="J1819" s="124">
        <v>0.39592953843672518</v>
      </c>
      <c r="K1819" s="54">
        <v>0.62833913140410846</v>
      </c>
      <c r="M1819" s="47">
        <v>817</v>
      </c>
      <c r="N1819" s="124" cm="1">
        <f t="array" ref="N1819:W1819">(TRANSPOSE(MMULT(幕後結果!$AB$37:$AK$46, TRANSPOSE(N818:W818))))</f>
        <v>1.6225564795211902</v>
      </c>
      <c r="O1819" s="124">
        <v>0.99485582280285911</v>
      </c>
      <c r="P1819" s="124">
        <v>-6.4931656960037998E-2</v>
      </c>
      <c r="Q1819" s="124">
        <v>0.19474924926553638</v>
      </c>
      <c r="R1819" s="124">
        <v>-1.192875323144609</v>
      </c>
      <c r="S1819" s="124">
        <v>0.59021831526886603</v>
      </c>
      <c r="T1819" s="124">
        <v>1.983551558344385</v>
      </c>
      <c r="U1819" s="124">
        <v>0.76978624257491823</v>
      </c>
      <c r="V1819" s="124">
        <v>1.6583234142266132</v>
      </c>
      <c r="W1819" s="46">
        <v>-0.28741537195492495</v>
      </c>
    </row>
    <row r="1820" spans="1:23" ht="19">
      <c r="A1820" s="91">
        <v>818</v>
      </c>
      <c r="B1820" s="124">
        <v>0.70457715742564542</v>
      </c>
      <c r="C1820" s="124">
        <v>0.16213267827295774</v>
      </c>
      <c r="D1820" s="124">
        <v>0.92615048463587857</v>
      </c>
      <c r="E1820" s="124">
        <v>0.25220827279283231</v>
      </c>
      <c r="F1820" s="124">
        <v>0.27616531555370205</v>
      </c>
      <c r="G1820" s="124">
        <v>0.83330374204093238</v>
      </c>
      <c r="H1820" s="124">
        <v>0.29786035286099666</v>
      </c>
      <c r="I1820" s="124">
        <v>0.74701539234567615</v>
      </c>
      <c r="J1820" s="124">
        <v>0.55344183574909289</v>
      </c>
      <c r="K1820" s="54">
        <v>0.43399915383904641</v>
      </c>
      <c r="M1820" s="47">
        <v>818</v>
      </c>
      <c r="N1820" s="124" cm="1">
        <f t="array" ref="N1820:W1820">(TRANSPOSE(MMULT(幕後結果!$AB$37:$AK$46, TRANSPOSE(N819:W819))))</f>
        <v>1.2654104481260047</v>
      </c>
      <c r="O1820" s="124">
        <v>-1.4354105138899091</v>
      </c>
      <c r="P1820" s="124">
        <v>-0.18179333176565934</v>
      </c>
      <c r="Q1820" s="124">
        <v>-0.82259144482279478</v>
      </c>
      <c r="R1820" s="124">
        <v>-0.15573703577643061</v>
      </c>
      <c r="S1820" s="124">
        <v>-0.92518133442586992</v>
      </c>
      <c r="T1820" s="124">
        <v>1.0089346391969176</v>
      </c>
      <c r="U1820" s="124">
        <v>0.42346173377169755</v>
      </c>
      <c r="V1820" s="124">
        <v>-0.11547501917069737</v>
      </c>
      <c r="W1820" s="46">
        <v>-0.45498557621138214</v>
      </c>
    </row>
    <row r="1821" spans="1:23" ht="19">
      <c r="A1821" s="91">
        <v>819</v>
      </c>
      <c r="B1821" s="124">
        <v>0.54966998262060285</v>
      </c>
      <c r="C1821" s="124">
        <v>0.95911052485733306</v>
      </c>
      <c r="D1821" s="124">
        <v>0.93140757057416113</v>
      </c>
      <c r="E1821" s="124">
        <v>0.86629970695630965</v>
      </c>
      <c r="F1821" s="124">
        <v>0.50965558836452551</v>
      </c>
      <c r="G1821" s="124">
        <v>0.10484833371328484</v>
      </c>
      <c r="H1821" s="124">
        <v>0.91493525750988547</v>
      </c>
      <c r="I1821" s="124">
        <v>4.0287620726689122E-2</v>
      </c>
      <c r="J1821" s="124">
        <v>0.4773321553922405</v>
      </c>
      <c r="K1821" s="54">
        <v>0.96261184072464467</v>
      </c>
      <c r="M1821" s="47">
        <v>819</v>
      </c>
      <c r="N1821" s="124" cm="1">
        <f t="array" ref="N1821:W1821">(TRANSPOSE(MMULT(幕後結果!$AB$37:$AK$46, TRANSPOSE(N820:W820))))</f>
        <v>-0.82131323427146707</v>
      </c>
      <c r="O1821" s="124">
        <v>0.37082584635055971</v>
      </c>
      <c r="P1821" s="124">
        <v>0.34994344317952919</v>
      </c>
      <c r="Q1821" s="124">
        <v>0.39700120601124983</v>
      </c>
      <c r="R1821" s="124">
        <v>-4.7930799321524831E-2</v>
      </c>
      <c r="S1821" s="124">
        <v>0.65972420299213819</v>
      </c>
      <c r="T1821" s="124">
        <v>0.43474931869788674</v>
      </c>
      <c r="U1821" s="124">
        <v>-0.90007232304623597</v>
      </c>
      <c r="V1821" s="124">
        <v>-1.9124199678933334</v>
      </c>
      <c r="W1821" s="46">
        <v>-2.1454674101202738</v>
      </c>
    </row>
    <row r="1822" spans="1:23" ht="19">
      <c r="A1822" s="91">
        <v>820</v>
      </c>
      <c r="B1822" s="124">
        <v>0.57350316790665246</v>
      </c>
      <c r="C1822" s="124">
        <v>0.90334443579604606</v>
      </c>
      <c r="D1822" s="124">
        <v>0.92549654247813562</v>
      </c>
      <c r="E1822" s="124">
        <v>0.93441486057366441</v>
      </c>
      <c r="F1822" s="124">
        <v>0.22772439618824647</v>
      </c>
      <c r="G1822" s="124">
        <v>0.76171374326526142</v>
      </c>
      <c r="H1822" s="124">
        <v>0.89775590016353002</v>
      </c>
      <c r="I1822" s="124">
        <v>0.70046755056385956</v>
      </c>
      <c r="J1822" s="124">
        <v>0.62482717265301857</v>
      </c>
      <c r="K1822" s="54">
        <v>3.793321440955788E-3</v>
      </c>
      <c r="M1822" s="47">
        <v>820</v>
      </c>
      <c r="N1822" s="124" cm="1">
        <f t="array" ref="N1822:W1822">(TRANSPOSE(MMULT(幕後結果!$AB$37:$AK$46, TRANSPOSE(N821:W821))))</f>
        <v>0.86200468396387531</v>
      </c>
      <c r="O1822" s="124">
        <v>0.5960456665937528</v>
      </c>
      <c r="P1822" s="124">
        <v>1.3144881677535478</v>
      </c>
      <c r="Q1822" s="124">
        <v>0.40790227758597741</v>
      </c>
      <c r="R1822" s="124">
        <v>7.3545430073805915E-2</v>
      </c>
      <c r="S1822" s="124">
        <v>-0.29460071109341923</v>
      </c>
      <c r="T1822" s="124">
        <v>0.58461659347050166</v>
      </c>
      <c r="U1822" s="124">
        <v>-8.8771972989576953E-2</v>
      </c>
      <c r="V1822" s="124">
        <v>0.97557013901409961</v>
      </c>
      <c r="W1822" s="46">
        <v>1.4479436188816786</v>
      </c>
    </row>
    <row r="1823" spans="1:23" ht="19">
      <c r="A1823" s="91">
        <v>821</v>
      </c>
      <c r="B1823" s="124">
        <v>0.83034790602572084</v>
      </c>
      <c r="C1823" s="124">
        <v>0.69687552636984873</v>
      </c>
      <c r="D1823" s="124">
        <v>0.61480107622653812</v>
      </c>
      <c r="E1823" s="124">
        <v>0.86442273290132587</v>
      </c>
      <c r="F1823" s="124">
        <v>0.76189515184588541</v>
      </c>
      <c r="G1823" s="124">
        <v>0.97065428657418962</v>
      </c>
      <c r="H1823" s="124">
        <v>0.63863710054180722</v>
      </c>
      <c r="I1823" s="124">
        <v>0.28759862889801235</v>
      </c>
      <c r="J1823" s="124">
        <v>0.6938508142810802</v>
      </c>
      <c r="K1823" s="54">
        <v>0.55311230538366418</v>
      </c>
      <c r="M1823" s="47">
        <v>821</v>
      </c>
      <c r="N1823" s="124" cm="1">
        <f t="array" ref="N1823:W1823">(TRANSPOSE(MMULT(幕後結果!$AB$37:$AK$46, TRANSPOSE(N822:W822))))</f>
        <v>1.0358222720630941</v>
      </c>
      <c r="O1823" s="124">
        <v>-0.52408009758087326</v>
      </c>
      <c r="P1823" s="124">
        <v>0.73652511379381913</v>
      </c>
      <c r="Q1823" s="124">
        <v>0.54381671057295189</v>
      </c>
      <c r="R1823" s="124">
        <v>-0.93048539244682882</v>
      </c>
      <c r="S1823" s="124">
        <v>-0.38319232127160396</v>
      </c>
      <c r="T1823" s="124">
        <v>-1.241983967971362</v>
      </c>
      <c r="U1823" s="124">
        <v>0.37289721380251217</v>
      </c>
      <c r="V1823" s="124">
        <v>-0.9297340896139753</v>
      </c>
      <c r="W1823" s="46">
        <v>0.74138308063202674</v>
      </c>
    </row>
    <row r="1824" spans="1:23" ht="19">
      <c r="A1824" s="91">
        <v>822</v>
      </c>
      <c r="B1824" s="124">
        <v>0.98112707376967889</v>
      </c>
      <c r="C1824" s="124">
        <v>0.36209264328914892</v>
      </c>
      <c r="D1824" s="124">
        <v>0.27430381091788347</v>
      </c>
      <c r="E1824" s="124">
        <v>0.44197714437210545</v>
      </c>
      <c r="F1824" s="124">
        <v>0.13391863484099931</v>
      </c>
      <c r="G1824" s="124">
        <v>0.15313441445015541</v>
      </c>
      <c r="H1824" s="124">
        <v>0.14850944439561631</v>
      </c>
      <c r="I1824" s="124">
        <v>0.72884503455740579</v>
      </c>
      <c r="J1824" s="124">
        <v>0.71508360641603175</v>
      </c>
      <c r="K1824" s="54">
        <v>0.81138651968332121</v>
      </c>
      <c r="M1824" s="47">
        <v>822</v>
      </c>
      <c r="N1824" s="124" cm="1">
        <f t="array" ref="N1824:W1824">(TRANSPOSE(MMULT(幕後結果!$AB$37:$AK$46, TRANSPOSE(N823:W823))))</f>
        <v>0.53202306564845858</v>
      </c>
      <c r="O1824" s="124">
        <v>-2.3746281085989883E-2</v>
      </c>
      <c r="P1824" s="124">
        <v>-0.27989441497218087</v>
      </c>
      <c r="Q1824" s="124">
        <v>0.28169488966294864</v>
      </c>
      <c r="R1824" s="124">
        <v>0.24712316489682878</v>
      </c>
      <c r="S1824" s="124">
        <v>0.95987807514790502</v>
      </c>
      <c r="T1824" s="124">
        <v>1.4095801907326677</v>
      </c>
      <c r="U1824" s="124">
        <v>-0.44255614247978903</v>
      </c>
      <c r="V1824" s="124">
        <v>-0.68417226195821446</v>
      </c>
      <c r="W1824" s="46">
        <v>-1.1238208351987053</v>
      </c>
    </row>
    <row r="1825" spans="1:23" ht="19">
      <c r="A1825" s="91">
        <v>823</v>
      </c>
      <c r="B1825" s="124">
        <v>0.40708046401039244</v>
      </c>
      <c r="C1825" s="124">
        <v>0.90208213805631576</v>
      </c>
      <c r="D1825" s="124">
        <v>0.19876455586629804</v>
      </c>
      <c r="E1825" s="124">
        <v>0.37786898478122288</v>
      </c>
      <c r="F1825" s="124">
        <v>0.46145908022399129</v>
      </c>
      <c r="G1825" s="124">
        <v>0.17278925604994311</v>
      </c>
      <c r="H1825" s="124">
        <v>0.89329676605194863</v>
      </c>
      <c r="I1825" s="124">
        <v>0.4282091057859474</v>
      </c>
      <c r="J1825" s="124">
        <v>0.12541144847696994</v>
      </c>
      <c r="K1825" s="54">
        <v>0.64329920174408017</v>
      </c>
      <c r="M1825" s="47">
        <v>823</v>
      </c>
      <c r="N1825" s="124" cm="1">
        <f t="array" ref="N1825:W1825">(TRANSPOSE(MMULT(幕後結果!$AB$37:$AK$46, TRANSPOSE(N824:W824))))</f>
        <v>0.13666816376289412</v>
      </c>
      <c r="O1825" s="124">
        <v>-0.31299251639930276</v>
      </c>
      <c r="P1825" s="124">
        <v>-0.79556433016802286</v>
      </c>
      <c r="Q1825" s="124">
        <v>-0.39850059371253505</v>
      </c>
      <c r="R1825" s="124">
        <v>1.1186087181626452</v>
      </c>
      <c r="S1825" s="124">
        <v>-0.86870694742151544</v>
      </c>
      <c r="T1825" s="124">
        <v>-0.35847828225979422</v>
      </c>
      <c r="U1825" s="124">
        <v>-5.6273973399016519E-2</v>
      </c>
      <c r="V1825" s="124">
        <v>-0.24512102915056669</v>
      </c>
      <c r="W1825" s="46">
        <v>0.28205937212940435</v>
      </c>
    </row>
    <row r="1826" spans="1:23" ht="19">
      <c r="A1826" s="91">
        <v>824</v>
      </c>
      <c r="B1826" s="124">
        <v>0.55726879859552114</v>
      </c>
      <c r="C1826" s="124">
        <v>0.73488602846466122</v>
      </c>
      <c r="D1826" s="124">
        <v>0.9689343293177215</v>
      </c>
      <c r="E1826" s="124">
        <v>0.4567031416129852</v>
      </c>
      <c r="F1826" s="124">
        <v>0.51047138389328528</v>
      </c>
      <c r="G1826" s="124">
        <v>0.27356542740369649</v>
      </c>
      <c r="H1826" s="124">
        <v>6.8384272223502185E-2</v>
      </c>
      <c r="I1826" s="124">
        <v>0.32247473769950696</v>
      </c>
      <c r="J1826" s="124">
        <v>0.65332162052618559</v>
      </c>
      <c r="K1826" s="54">
        <v>0.71000012147309333</v>
      </c>
      <c r="M1826" s="47">
        <v>824</v>
      </c>
      <c r="N1826" s="124" cm="1">
        <f t="array" ref="N1826:W1826">(TRANSPOSE(MMULT(幕後結果!$AB$37:$AK$46, TRANSPOSE(N825:W825))))</f>
        <v>0.59259478827994538</v>
      </c>
      <c r="O1826" s="124">
        <v>-1.6167218279453517</v>
      </c>
      <c r="P1826" s="124">
        <v>-1.1524839681103549</v>
      </c>
      <c r="Q1826" s="124">
        <v>2.0460841613434795</v>
      </c>
      <c r="R1826" s="124">
        <v>-0.76592868485371723</v>
      </c>
      <c r="S1826" s="124">
        <v>1.6640519946990437</v>
      </c>
      <c r="T1826" s="124">
        <v>-0.75720393747160541</v>
      </c>
      <c r="U1826" s="124">
        <v>0.69031263402784848</v>
      </c>
      <c r="V1826" s="124">
        <v>-1.3856420732476096</v>
      </c>
      <c r="W1826" s="46">
        <v>1.1871693722954844</v>
      </c>
    </row>
    <row r="1827" spans="1:23" ht="19">
      <c r="A1827" s="91">
        <v>825</v>
      </c>
      <c r="B1827" s="124">
        <v>0.71089663155076144</v>
      </c>
      <c r="C1827" s="124">
        <v>0.86428975890560267</v>
      </c>
      <c r="D1827" s="124">
        <v>0.28596528791452558</v>
      </c>
      <c r="E1827" s="124">
        <v>0.85650365440229437</v>
      </c>
      <c r="F1827" s="124">
        <v>0.56127066400774028</v>
      </c>
      <c r="G1827" s="124">
        <v>0.91078276213061993</v>
      </c>
      <c r="H1827" s="124">
        <v>8.8352703219504169E-2</v>
      </c>
      <c r="I1827" s="124">
        <v>0.23865939975573269</v>
      </c>
      <c r="J1827" s="124">
        <v>0.73057460441991218</v>
      </c>
      <c r="K1827" s="54">
        <v>0.56870888720978985</v>
      </c>
      <c r="M1827" s="47">
        <v>825</v>
      </c>
      <c r="N1827" s="124" cm="1">
        <f t="array" ref="N1827:W1827">(TRANSPOSE(MMULT(幕後結果!$AB$37:$AK$46, TRANSPOSE(N826:W826))))</f>
        <v>1.0452159351610333</v>
      </c>
      <c r="O1827" s="124">
        <v>-1.3611644256967985</v>
      </c>
      <c r="P1827" s="124">
        <v>-0.41932207992520326</v>
      </c>
      <c r="Q1827" s="124">
        <v>0.18860151967050232</v>
      </c>
      <c r="R1827" s="124">
        <v>0.67463381650545329</v>
      </c>
      <c r="S1827" s="124">
        <v>0.47267846173291006</v>
      </c>
      <c r="T1827" s="124">
        <v>8.7065746698772595E-2</v>
      </c>
      <c r="U1827" s="124">
        <v>1.4843796928349358</v>
      </c>
      <c r="V1827" s="124">
        <v>0.94509953735138852</v>
      </c>
      <c r="W1827" s="46">
        <v>0.4113182943300418</v>
      </c>
    </row>
    <row r="1828" spans="1:23" ht="19">
      <c r="A1828" s="91">
        <v>826</v>
      </c>
      <c r="B1828" s="124">
        <v>0.17901286882792444</v>
      </c>
      <c r="C1828" s="124">
        <v>0.15963178532803002</v>
      </c>
      <c r="D1828" s="124">
        <v>0.22440336876424483</v>
      </c>
      <c r="E1828" s="124">
        <v>0.32504903802018514</v>
      </c>
      <c r="F1828" s="124">
        <v>0.46979812689441447</v>
      </c>
      <c r="G1828" s="124">
        <v>0.73861668795793545</v>
      </c>
      <c r="H1828" s="124">
        <v>0.91579234727294412</v>
      </c>
      <c r="I1828" s="124">
        <v>0.61090150716241465</v>
      </c>
      <c r="J1828" s="124">
        <v>0.47743958353471538</v>
      </c>
      <c r="K1828" s="54">
        <v>0.31514057426148234</v>
      </c>
      <c r="M1828" s="47">
        <v>826</v>
      </c>
      <c r="N1828" s="124" cm="1">
        <f t="array" ref="N1828:W1828">(TRANSPOSE(MMULT(幕後結果!$AB$37:$AK$46, TRANSPOSE(N827:W827))))</f>
        <v>-1.0968180901585272</v>
      </c>
      <c r="O1828" s="124">
        <v>2.0631265688299139</v>
      </c>
      <c r="P1828" s="124">
        <v>-2.09660296286195</v>
      </c>
      <c r="Q1828" s="124">
        <v>-0.47880476021138529</v>
      </c>
      <c r="R1828" s="124">
        <v>-0.69641456043746275</v>
      </c>
      <c r="S1828" s="124">
        <v>-0.85593838855998272</v>
      </c>
      <c r="T1828" s="124">
        <v>-0.79433896247267688</v>
      </c>
      <c r="U1828" s="124">
        <v>-1.9779970211263604</v>
      </c>
      <c r="V1828" s="124">
        <v>-0.66715432042298528</v>
      </c>
      <c r="W1828" s="46">
        <v>0.49192706088322569</v>
      </c>
    </row>
    <row r="1829" spans="1:23" ht="19">
      <c r="A1829" s="91">
        <v>827</v>
      </c>
      <c r="B1829" s="124">
        <v>8.7512901908437746E-2</v>
      </c>
      <c r="C1829" s="124">
        <v>0.27434482430145257</v>
      </c>
      <c r="D1829" s="124">
        <v>0.69702316958875365</v>
      </c>
      <c r="E1829" s="124">
        <v>0.25831080951371366</v>
      </c>
      <c r="F1829" s="124">
        <v>0.35437945657856207</v>
      </c>
      <c r="G1829" s="124">
        <v>9.0810662793167074E-2</v>
      </c>
      <c r="H1829" s="124">
        <v>0.41036835252787718</v>
      </c>
      <c r="I1829" s="124">
        <v>0.62256574640817375</v>
      </c>
      <c r="J1829" s="124">
        <v>0.91988215408413243</v>
      </c>
      <c r="K1829" s="54">
        <v>0.19221152916624074</v>
      </c>
      <c r="M1829" s="47">
        <v>827</v>
      </c>
      <c r="N1829" s="124" cm="1">
        <f t="array" ref="N1829:W1829">(TRANSPOSE(MMULT(幕後結果!$AB$37:$AK$46, TRANSPOSE(N828:W828))))</f>
        <v>-1.5407353684600564</v>
      </c>
      <c r="O1829" s="124">
        <v>0.45165325776720749</v>
      </c>
      <c r="P1829" s="124">
        <v>0.35135077612632043</v>
      </c>
      <c r="Q1829" s="124">
        <v>1.1716616346317852</v>
      </c>
      <c r="R1829" s="124">
        <v>-0.25469505736693832</v>
      </c>
      <c r="S1829" s="124">
        <v>-0.19353364351853203</v>
      </c>
      <c r="T1829" s="124">
        <v>0.88398486691225697</v>
      </c>
      <c r="U1829" s="124">
        <v>-0.52075494565708313</v>
      </c>
      <c r="V1829" s="124">
        <v>0.87224035842225178</v>
      </c>
      <c r="W1829" s="46">
        <v>9.7336296037823455E-2</v>
      </c>
    </row>
    <row r="1830" spans="1:23" ht="19">
      <c r="A1830" s="91">
        <v>828</v>
      </c>
      <c r="B1830" s="124">
        <v>0.23380051626089071</v>
      </c>
      <c r="C1830" s="124">
        <v>0.65485441405794953</v>
      </c>
      <c r="D1830" s="124">
        <v>0.60913966405070985</v>
      </c>
      <c r="E1830" s="124">
        <v>0.17659302226068374</v>
      </c>
      <c r="F1830" s="124">
        <v>0.62973214893373419</v>
      </c>
      <c r="G1830" s="124">
        <v>0.57806640103228757</v>
      </c>
      <c r="H1830" s="124">
        <v>0.2468407464013278</v>
      </c>
      <c r="I1830" s="124">
        <v>0.92762381445314079</v>
      </c>
      <c r="J1830" s="124">
        <v>0.46666076064442841</v>
      </c>
      <c r="K1830" s="54">
        <v>0.38985273951351251</v>
      </c>
      <c r="M1830" s="47">
        <v>828</v>
      </c>
      <c r="N1830" s="124" cm="1">
        <f t="array" ref="N1830:W1830">(TRANSPOSE(MMULT(幕後結果!$AB$37:$AK$46, TRANSPOSE(N829:W829))))</f>
        <v>1.2946292431623829</v>
      </c>
      <c r="O1830" s="124">
        <v>-5.5146458897143757E-2</v>
      </c>
      <c r="P1830" s="124">
        <v>0.16380508531187757</v>
      </c>
      <c r="Q1830" s="124">
        <v>0.29340884697206338</v>
      </c>
      <c r="R1830" s="124">
        <v>-1.2518137155435822</v>
      </c>
      <c r="S1830" s="124">
        <v>-0.13520291514807076</v>
      </c>
      <c r="T1830" s="124">
        <v>-0.31634855332588852</v>
      </c>
      <c r="U1830" s="124">
        <v>1.3257073357530391</v>
      </c>
      <c r="V1830" s="124">
        <v>0.93404587969912201</v>
      </c>
      <c r="W1830" s="46">
        <v>-1.1652141658103377</v>
      </c>
    </row>
    <row r="1831" spans="1:23" ht="19">
      <c r="A1831" s="91">
        <v>829</v>
      </c>
      <c r="B1831" s="124">
        <v>0.32621946808054036</v>
      </c>
      <c r="C1831" s="124">
        <v>1.7421326347343058E-2</v>
      </c>
      <c r="D1831" s="124">
        <v>0.84201990633447177</v>
      </c>
      <c r="E1831" s="124">
        <v>0.17349544445572618</v>
      </c>
      <c r="F1831" s="124">
        <v>0.74723968544517105</v>
      </c>
      <c r="G1831" s="124">
        <v>0.31238141464194613</v>
      </c>
      <c r="H1831" s="124">
        <v>0.61218660870697761</v>
      </c>
      <c r="I1831" s="124">
        <v>0.47734908159250189</v>
      </c>
      <c r="J1831" s="124">
        <v>0.57611341824456974</v>
      </c>
      <c r="K1831" s="54">
        <v>0.62783113920199463</v>
      </c>
      <c r="M1831" s="47">
        <v>829</v>
      </c>
      <c r="N1831" s="124" cm="1">
        <f t="array" ref="N1831:W1831">(TRANSPOSE(MMULT(幕後結果!$AB$37:$AK$46, TRANSPOSE(N830:W830))))</f>
        <v>-1.7093214983640292</v>
      </c>
      <c r="O1831" s="124">
        <v>1.918549112873186</v>
      </c>
      <c r="P1831" s="124">
        <v>0.43696900826759105</v>
      </c>
      <c r="Q1831" s="124">
        <v>-0.15632183271798328</v>
      </c>
      <c r="R1831" s="124">
        <v>-0.57771266937358501</v>
      </c>
      <c r="S1831" s="124">
        <v>-0.60083164582308757</v>
      </c>
      <c r="T1831" s="124">
        <v>-1.094372143354341</v>
      </c>
      <c r="U1831" s="124">
        <v>-2.7663526238098983</v>
      </c>
      <c r="V1831" s="124">
        <v>-0.60673054388483139</v>
      </c>
      <c r="W1831" s="46">
        <v>-0.65304488308944175</v>
      </c>
    </row>
    <row r="1832" spans="1:23" ht="19">
      <c r="A1832" s="91">
        <v>830</v>
      </c>
      <c r="B1832" s="124">
        <v>0.8921917414765459</v>
      </c>
      <c r="C1832" s="124">
        <v>0.17881065688717523</v>
      </c>
      <c r="D1832" s="124">
        <v>0.22175386786829332</v>
      </c>
      <c r="E1832" s="124">
        <v>0.8222588877421928</v>
      </c>
      <c r="F1832" s="124">
        <v>0.41459873830816507</v>
      </c>
      <c r="G1832" s="124">
        <v>0.79033229767341173</v>
      </c>
      <c r="H1832" s="124">
        <v>3.1215164711315913E-2</v>
      </c>
      <c r="I1832" s="124">
        <v>0.33376704087762787</v>
      </c>
      <c r="J1832" s="124">
        <v>0.38499513313023503</v>
      </c>
      <c r="K1832" s="54">
        <v>0.50348357431134771</v>
      </c>
      <c r="M1832" s="47">
        <v>830</v>
      </c>
      <c r="N1832" s="124" cm="1">
        <f t="array" ref="N1832:W1832">(TRANSPOSE(MMULT(幕後結果!$AB$37:$AK$46, TRANSPOSE(N831:W831))))</f>
        <v>-0.62879214739566269</v>
      </c>
      <c r="O1832" s="124">
        <v>1.1651171356134924</v>
      </c>
      <c r="P1832" s="124">
        <v>-0.84367556306696678</v>
      </c>
      <c r="Q1832" s="124">
        <v>-0.46451412816392579</v>
      </c>
      <c r="R1832" s="124">
        <v>0.72818356078373669</v>
      </c>
      <c r="S1832" s="124">
        <v>1.0124039024356166</v>
      </c>
      <c r="T1832" s="124">
        <v>-1.3186044507428196</v>
      </c>
      <c r="U1832" s="124">
        <v>0.85980461332593072</v>
      </c>
      <c r="V1832" s="124">
        <v>1.353159902301954</v>
      </c>
      <c r="W1832" s="46">
        <v>0.37501044417887824</v>
      </c>
    </row>
    <row r="1833" spans="1:23" ht="19">
      <c r="A1833" s="91">
        <v>831</v>
      </c>
      <c r="B1833" s="124">
        <v>0.36477102074818557</v>
      </c>
      <c r="C1833" s="124">
        <v>0.99032973364203691</v>
      </c>
      <c r="D1833" s="124">
        <v>0.31113963394279232</v>
      </c>
      <c r="E1833" s="124">
        <v>0.59522933115031473</v>
      </c>
      <c r="F1833" s="124">
        <v>0.95018265784757694</v>
      </c>
      <c r="G1833" s="124">
        <v>0.70517495177003875</v>
      </c>
      <c r="H1833" s="124">
        <v>0.94570393188073254</v>
      </c>
      <c r="I1833" s="124">
        <v>0.21011451078645704</v>
      </c>
      <c r="J1833" s="124">
        <v>0.12568249021337063</v>
      </c>
      <c r="K1833" s="54">
        <v>0.2593894107354604</v>
      </c>
      <c r="M1833" s="47">
        <v>831</v>
      </c>
      <c r="N1833" s="124" cm="1">
        <f t="array" ref="N1833:W1833">(TRANSPOSE(MMULT(幕後結果!$AB$37:$AK$46, TRANSPOSE(N832:W832))))</f>
        <v>-0.59517827067574058</v>
      </c>
      <c r="O1833" s="124">
        <v>0.3170827829345626</v>
      </c>
      <c r="P1833" s="124">
        <v>-5.6156531335594756E-2</v>
      </c>
      <c r="Q1833" s="124">
        <v>1.4292892051138382</v>
      </c>
      <c r="R1833" s="124">
        <v>-0.39354968956884179</v>
      </c>
      <c r="S1833" s="124">
        <v>0.38066258627901894</v>
      </c>
      <c r="T1833" s="124">
        <v>-0.27898429408344272</v>
      </c>
      <c r="U1833" s="124">
        <v>-0.33327261516248635</v>
      </c>
      <c r="V1833" s="124">
        <v>0.81731942895500143</v>
      </c>
      <c r="W1833" s="46">
        <v>0.772160099675401</v>
      </c>
    </row>
    <row r="1834" spans="1:23" ht="19">
      <c r="A1834" s="91">
        <v>832</v>
      </c>
      <c r="B1834" s="124">
        <v>0.87872631373434817</v>
      </c>
      <c r="C1834" s="124">
        <v>0.18263516065128482</v>
      </c>
      <c r="D1834" s="124">
        <v>0.38739867573719189</v>
      </c>
      <c r="E1834" s="124">
        <v>0.39524576576408843</v>
      </c>
      <c r="F1834" s="124">
        <v>0.86399241235424951</v>
      </c>
      <c r="G1834" s="124">
        <v>0.94335339142976049</v>
      </c>
      <c r="H1834" s="124">
        <v>0.38774723028833247</v>
      </c>
      <c r="I1834" s="124">
        <v>0.5240129232950772</v>
      </c>
      <c r="J1834" s="124">
        <v>0.56095748876951612</v>
      </c>
      <c r="K1834" s="54">
        <v>0.96762782443368178</v>
      </c>
      <c r="M1834" s="47">
        <v>832</v>
      </c>
      <c r="N1834" s="124" cm="1">
        <f t="array" ref="N1834:W1834">(TRANSPOSE(MMULT(幕後結果!$AB$37:$AK$46, TRANSPOSE(N833:W833))))</f>
        <v>-1.9602733454341077</v>
      </c>
      <c r="O1834" s="124">
        <v>0.17447966632324252</v>
      </c>
      <c r="P1834" s="124">
        <v>0.52851463988619662</v>
      </c>
      <c r="Q1834" s="124">
        <v>0.17419028099448639</v>
      </c>
      <c r="R1834" s="124">
        <v>0.66538695909449364</v>
      </c>
      <c r="S1834" s="124">
        <v>-0.57394678436759738</v>
      </c>
      <c r="T1834" s="124">
        <v>-0.71182378007380398</v>
      </c>
      <c r="U1834" s="124">
        <v>-1.702766775454382</v>
      </c>
      <c r="V1834" s="124">
        <v>-0.88669470996505551</v>
      </c>
      <c r="W1834" s="46">
        <v>-0.27155999005911102</v>
      </c>
    </row>
    <row r="1835" spans="1:23" ht="19">
      <c r="A1835" s="91">
        <v>833</v>
      </c>
      <c r="B1835" s="124">
        <v>0.97135378442884002</v>
      </c>
      <c r="C1835" s="124">
        <v>4.2752795500566432E-2</v>
      </c>
      <c r="D1835" s="124">
        <v>0.3272162113642616</v>
      </c>
      <c r="E1835" s="124">
        <v>0.7405042679323921</v>
      </c>
      <c r="F1835" s="124">
        <v>0.32650497186185867</v>
      </c>
      <c r="G1835" s="124">
        <v>0.66091198099149007</v>
      </c>
      <c r="H1835" s="124">
        <v>0.69459892010881008</v>
      </c>
      <c r="I1835" s="124">
        <v>0.98932845536841674</v>
      </c>
      <c r="J1835" s="124">
        <v>0.55316976598560852</v>
      </c>
      <c r="K1835" s="54">
        <v>0.59546606323907048</v>
      </c>
      <c r="M1835" s="47">
        <v>833</v>
      </c>
      <c r="N1835" s="124" cm="1">
        <f t="array" ref="N1835:W1835">(TRANSPOSE(MMULT(幕後結果!$AB$37:$AK$46, TRANSPOSE(N834:W834))))</f>
        <v>0.9442706255656218</v>
      </c>
      <c r="O1835" s="124">
        <v>-2.1189180271376196</v>
      </c>
      <c r="P1835" s="124">
        <v>1.0955852632441709</v>
      </c>
      <c r="Q1835" s="124">
        <v>0.56193836956349097</v>
      </c>
      <c r="R1835" s="124">
        <v>6.7693510063503992E-3</v>
      </c>
      <c r="S1835" s="124">
        <v>0.38993051522203548</v>
      </c>
      <c r="T1835" s="124">
        <v>0.26845789264399295</v>
      </c>
      <c r="U1835" s="124">
        <v>1.3874413082119392</v>
      </c>
      <c r="V1835" s="124">
        <v>-0.77463886295576923</v>
      </c>
      <c r="W1835" s="46">
        <v>0.90278917416757332</v>
      </c>
    </row>
    <row r="1836" spans="1:23" ht="19">
      <c r="A1836" s="91">
        <v>834</v>
      </c>
      <c r="B1836" s="124">
        <v>0.61164021586107831</v>
      </c>
      <c r="C1836" s="124">
        <v>0.55018616369686435</v>
      </c>
      <c r="D1836" s="124">
        <v>5.5848427793434574E-3</v>
      </c>
      <c r="E1836" s="124">
        <v>0.41844248634601078</v>
      </c>
      <c r="F1836" s="124">
        <v>0.21531354440828099</v>
      </c>
      <c r="G1836" s="124">
        <v>0.25668498361333114</v>
      </c>
      <c r="H1836" s="124">
        <v>0.71427435750508539</v>
      </c>
      <c r="I1836" s="124">
        <v>0.3807267958683398</v>
      </c>
      <c r="J1836" s="124">
        <v>0.94052818532010707</v>
      </c>
      <c r="K1836" s="54">
        <v>1.8983518155328172E-2</v>
      </c>
      <c r="M1836" s="47">
        <v>834</v>
      </c>
      <c r="N1836" s="124" cm="1">
        <f t="array" ref="N1836:W1836">(TRANSPOSE(MMULT(幕後結果!$AB$37:$AK$46, TRANSPOSE(N835:W835))))</f>
        <v>0.23943271546437905</v>
      </c>
      <c r="O1836" s="124">
        <v>1.6014838375377949</v>
      </c>
      <c r="P1836" s="124">
        <v>-0.24987122112604609</v>
      </c>
      <c r="Q1836" s="124">
        <v>1.4823414550923186</v>
      </c>
      <c r="R1836" s="124">
        <v>3.0355461540277999</v>
      </c>
      <c r="S1836" s="124">
        <v>1.3432516928292169</v>
      </c>
      <c r="T1836" s="124">
        <v>0.90300064198895535</v>
      </c>
      <c r="U1836" s="124">
        <v>0.66869055242848741</v>
      </c>
      <c r="V1836" s="124">
        <v>1.4723120082470622</v>
      </c>
      <c r="W1836" s="46">
        <v>1.4427873164105645</v>
      </c>
    </row>
    <row r="1837" spans="1:23" ht="19">
      <c r="A1837" s="91">
        <v>835</v>
      </c>
      <c r="B1837" s="124">
        <v>0.59854835437994658</v>
      </c>
      <c r="C1837" s="124">
        <v>0.5441884920990665</v>
      </c>
      <c r="D1837" s="124">
        <v>3.6674485080854025E-2</v>
      </c>
      <c r="E1837" s="124">
        <v>0.8849016248988717</v>
      </c>
      <c r="F1837" s="124">
        <v>0.12306248643891116</v>
      </c>
      <c r="G1837" s="124">
        <v>0.387614955317368</v>
      </c>
      <c r="H1837" s="124">
        <v>0.378313988432041</v>
      </c>
      <c r="I1837" s="124">
        <v>0.35281569592441331</v>
      </c>
      <c r="J1837" s="124">
        <v>0.48642698751359625</v>
      </c>
      <c r="K1837" s="54">
        <v>0.62144944074093011</v>
      </c>
      <c r="M1837" s="47">
        <v>835</v>
      </c>
      <c r="N1837" s="124" cm="1">
        <f t="array" ref="N1837:W1837">(TRANSPOSE(MMULT(幕後結果!$AB$37:$AK$46, TRANSPOSE(N836:W836))))</f>
        <v>-0.87110683581023984</v>
      </c>
      <c r="O1837" s="124">
        <v>1.2430076611491703</v>
      </c>
      <c r="P1837" s="124">
        <v>0.21641786409386857</v>
      </c>
      <c r="Q1837" s="124">
        <v>-0.70522878388112964</v>
      </c>
      <c r="R1837" s="124">
        <v>7.9478288217779691E-3</v>
      </c>
      <c r="S1837" s="124">
        <v>-0.95015786138695757</v>
      </c>
      <c r="T1837" s="124">
        <v>1.0673006049633935</v>
      </c>
      <c r="U1837" s="124">
        <v>-0.10039085107714407</v>
      </c>
      <c r="V1837" s="124">
        <v>0.41684201268764565</v>
      </c>
      <c r="W1837" s="46">
        <v>-0.63660543365297728</v>
      </c>
    </row>
    <row r="1838" spans="1:23" ht="19">
      <c r="A1838" s="91">
        <v>836</v>
      </c>
      <c r="B1838" s="124">
        <v>0.77485213964491262</v>
      </c>
      <c r="C1838" s="124">
        <v>0.55556523269268787</v>
      </c>
      <c r="D1838" s="124">
        <v>0.98970396541535632</v>
      </c>
      <c r="E1838" s="124">
        <v>0.63500527005214669</v>
      </c>
      <c r="F1838" s="124">
        <v>4.8833038035543286E-2</v>
      </c>
      <c r="G1838" s="124">
        <v>8.8082365015312636E-2</v>
      </c>
      <c r="H1838" s="124">
        <v>0.82177218836868038</v>
      </c>
      <c r="I1838" s="124">
        <v>0.34719598373861538</v>
      </c>
      <c r="J1838" s="124">
        <v>0.21443513334694742</v>
      </c>
      <c r="K1838" s="54">
        <v>0.44425561814914527</v>
      </c>
      <c r="M1838" s="47">
        <v>836</v>
      </c>
      <c r="N1838" s="124" cm="1">
        <f t="array" ref="N1838:W1838">(TRANSPOSE(MMULT(幕後結果!$AB$37:$AK$46, TRANSPOSE(N837:W837))))</f>
        <v>-0.46202273433281249</v>
      </c>
      <c r="O1838" s="124">
        <v>-0.35953735014188876</v>
      </c>
      <c r="P1838" s="124">
        <v>8.2580645941720821E-2</v>
      </c>
      <c r="Q1838" s="124">
        <v>-0.53084301965060132</v>
      </c>
      <c r="R1838" s="124">
        <v>-0.10650967703096119</v>
      </c>
      <c r="S1838" s="124">
        <v>-1.7521962240952769</v>
      </c>
      <c r="T1838" s="124">
        <v>1.0704242763708145</v>
      </c>
      <c r="U1838" s="124">
        <v>-2.0734808674486676</v>
      </c>
      <c r="V1838" s="124">
        <v>-1.2261798271556736</v>
      </c>
      <c r="W1838" s="46">
        <v>-0.65306955407732481</v>
      </c>
    </row>
    <row r="1839" spans="1:23" ht="19">
      <c r="A1839" s="91">
        <v>837</v>
      </c>
      <c r="B1839" s="124">
        <v>0.77881221942810752</v>
      </c>
      <c r="C1839" s="124">
        <v>0.28665347695661536</v>
      </c>
      <c r="D1839" s="124">
        <v>0.5895720736336818</v>
      </c>
      <c r="E1839" s="124">
        <v>0.55413443549717734</v>
      </c>
      <c r="F1839" s="124">
        <v>0.73347104255214046</v>
      </c>
      <c r="G1839" s="124">
        <v>0.78049107743558022</v>
      </c>
      <c r="H1839" s="124">
        <v>0.990199409269652</v>
      </c>
      <c r="I1839" s="124">
        <v>0.65132741648868775</v>
      </c>
      <c r="J1839" s="124">
        <v>0.3513291623914967</v>
      </c>
      <c r="K1839" s="54">
        <v>0.51909674619586976</v>
      </c>
      <c r="M1839" s="47">
        <v>837</v>
      </c>
      <c r="N1839" s="124" cm="1">
        <f t="array" ref="N1839:W1839">(TRANSPOSE(MMULT(幕後結果!$AB$37:$AK$46, TRANSPOSE(N838:W838))))</f>
        <v>-0.14362582147896405</v>
      </c>
      <c r="O1839" s="124">
        <v>0.40535694969947389</v>
      </c>
      <c r="P1839" s="124">
        <v>-0.73657170485156853</v>
      </c>
      <c r="Q1839" s="124">
        <v>-0.96478463772534373</v>
      </c>
      <c r="R1839" s="124">
        <v>-0.71131081060265611</v>
      </c>
      <c r="S1839" s="124">
        <v>-0.22595623689000488</v>
      </c>
      <c r="T1839" s="124">
        <v>0.66329412138922816</v>
      </c>
      <c r="U1839" s="124">
        <v>-0.20250442542828273</v>
      </c>
      <c r="V1839" s="124">
        <v>-0.79965373356871505</v>
      </c>
      <c r="W1839" s="46">
        <v>-0.21481176982562539</v>
      </c>
    </row>
    <row r="1840" spans="1:23" ht="19">
      <c r="A1840" s="91">
        <v>838</v>
      </c>
      <c r="B1840" s="124">
        <v>3.0197297653137278E-2</v>
      </c>
      <c r="C1840" s="124">
        <v>1.824710917123884E-3</v>
      </c>
      <c r="D1840" s="124">
        <v>0.60428678849923134</v>
      </c>
      <c r="E1840" s="124">
        <v>0.89939842901494926</v>
      </c>
      <c r="F1840" s="124">
        <v>0.81579015198512961</v>
      </c>
      <c r="G1840" s="124">
        <v>0.16786417678138799</v>
      </c>
      <c r="H1840" s="124">
        <v>8.4493396618159577E-2</v>
      </c>
      <c r="I1840" s="124">
        <v>0.72174041618432505</v>
      </c>
      <c r="J1840" s="124">
        <v>0.39415601402547806</v>
      </c>
      <c r="K1840" s="54">
        <v>0.1435052406617201</v>
      </c>
      <c r="M1840" s="47">
        <v>838</v>
      </c>
      <c r="N1840" s="124" cm="1">
        <f t="array" ref="N1840:W1840">(TRANSPOSE(MMULT(幕後結果!$AB$37:$AK$46, TRANSPOSE(N839:W839))))</f>
        <v>0.5704220774256058</v>
      </c>
      <c r="O1840" s="124">
        <v>-0.69899523986154044</v>
      </c>
      <c r="P1840" s="124">
        <v>0.24098072334544868</v>
      </c>
      <c r="Q1840" s="124">
        <v>-0.32668770811879505</v>
      </c>
      <c r="R1840" s="124">
        <v>-0.58865795153386247</v>
      </c>
      <c r="S1840" s="124">
        <v>-1.2432478626577561</v>
      </c>
      <c r="T1840" s="124">
        <v>-0.24208746173828552</v>
      </c>
      <c r="U1840" s="124">
        <v>0.42912641796694961</v>
      </c>
      <c r="V1840" s="124">
        <v>-0.97201577824237029</v>
      </c>
      <c r="W1840" s="46">
        <v>-1.179804956635162</v>
      </c>
    </row>
    <row r="1841" spans="1:23" ht="19">
      <c r="A1841" s="91">
        <v>839</v>
      </c>
      <c r="B1841" s="124">
        <v>0.54764925213571436</v>
      </c>
      <c r="C1841" s="124">
        <v>0.51515020228251784</v>
      </c>
      <c r="D1841" s="124">
        <v>0.48055337117036467</v>
      </c>
      <c r="E1841" s="124">
        <v>0.86060530303062177</v>
      </c>
      <c r="F1841" s="124">
        <v>0.26185761521165096</v>
      </c>
      <c r="G1841" s="124">
        <v>0.78205390475975967</v>
      </c>
      <c r="H1841" s="124">
        <v>0.75261793499321317</v>
      </c>
      <c r="I1841" s="124">
        <v>0.40414512568992822</v>
      </c>
      <c r="J1841" s="124">
        <v>0.7524279336941313</v>
      </c>
      <c r="K1841" s="54">
        <v>0.68077689660656104</v>
      </c>
      <c r="M1841" s="47">
        <v>839</v>
      </c>
      <c r="N1841" s="124" cm="1">
        <f t="array" ref="N1841:W1841">(TRANSPOSE(MMULT(幕後結果!$AB$37:$AK$46, TRANSPOSE(N840:W840))))</f>
        <v>0.80215834279862885</v>
      </c>
      <c r="O1841" s="124">
        <v>0.36985914976470552</v>
      </c>
      <c r="P1841" s="124">
        <v>-1.5467332316772953</v>
      </c>
      <c r="Q1841" s="124">
        <v>-0.56711639329862384</v>
      </c>
      <c r="R1841" s="124">
        <v>-1.3948326965713804</v>
      </c>
      <c r="S1841" s="124">
        <v>0.64859456801733639</v>
      </c>
      <c r="T1841" s="124">
        <v>-0.12882128485266353</v>
      </c>
      <c r="U1841" s="124">
        <v>0.38589938910713628</v>
      </c>
      <c r="V1841" s="124">
        <v>-0.24825770286486087</v>
      </c>
      <c r="W1841" s="46">
        <v>-0.3679365471532815</v>
      </c>
    </row>
    <row r="1842" spans="1:23" ht="19">
      <c r="A1842" s="91">
        <v>840</v>
      </c>
      <c r="B1842" s="124">
        <v>0.20559283981709098</v>
      </c>
      <c r="C1842" s="124">
        <v>0.23345144713515809</v>
      </c>
      <c r="D1842" s="124">
        <v>0.11054320520927785</v>
      </c>
      <c r="E1842" s="124">
        <v>0.48509135466359843</v>
      </c>
      <c r="F1842" s="124">
        <v>0.63538397901042387</v>
      </c>
      <c r="G1842" s="124">
        <v>0.46752081266236023</v>
      </c>
      <c r="H1842" s="124">
        <v>0.44837919893377354</v>
      </c>
      <c r="I1842" s="124">
        <v>0.57844600076120489</v>
      </c>
      <c r="J1842" s="124">
        <v>0.68004680709441279</v>
      </c>
      <c r="K1842" s="54">
        <v>0.51412369666455926</v>
      </c>
      <c r="M1842" s="47">
        <v>840</v>
      </c>
      <c r="N1842" s="124" cm="1">
        <f t="array" ref="N1842:W1842">(TRANSPOSE(MMULT(幕後結果!$AB$37:$AK$46, TRANSPOSE(N841:W841))))</f>
        <v>1.842207814281607</v>
      </c>
      <c r="O1842" s="124">
        <v>-2.3196515094613068E-2</v>
      </c>
      <c r="P1842" s="124">
        <v>0.51810428747915427</v>
      </c>
      <c r="Q1842" s="124">
        <v>0.6885422542468207</v>
      </c>
      <c r="R1842" s="124">
        <v>0.73542501468667054</v>
      </c>
      <c r="S1842" s="124">
        <v>0.86804543057075079</v>
      </c>
      <c r="T1842" s="124">
        <v>-1.0119179344780238E-2</v>
      </c>
      <c r="U1842" s="124">
        <v>-0.89873158289280219</v>
      </c>
      <c r="V1842" s="124">
        <v>-1.1553057709664518</v>
      </c>
      <c r="W1842" s="46">
        <v>0.73787135803939385</v>
      </c>
    </row>
    <row r="1843" spans="1:23" ht="19">
      <c r="A1843" s="91">
        <v>841</v>
      </c>
      <c r="B1843" s="124">
        <v>0.20333535093813571</v>
      </c>
      <c r="C1843" s="124">
        <v>0.12892836259569074</v>
      </c>
      <c r="D1843" s="124">
        <v>9.3803200506480611E-2</v>
      </c>
      <c r="E1843" s="124">
        <v>0.15026977020917687</v>
      </c>
      <c r="F1843" s="124">
        <v>0.61814103150282196</v>
      </c>
      <c r="G1843" s="124">
        <v>0.43497432843641448</v>
      </c>
      <c r="H1843" s="124">
        <v>0.58623869349342583</v>
      </c>
      <c r="I1843" s="124">
        <v>0.9878434116510364</v>
      </c>
      <c r="J1843" s="124">
        <v>0.96848387008337533</v>
      </c>
      <c r="K1843" s="54">
        <v>0.9278950539241162</v>
      </c>
      <c r="M1843" s="47">
        <v>841</v>
      </c>
      <c r="N1843" s="124" cm="1">
        <f t="array" ref="N1843:W1843">(TRANSPOSE(MMULT(幕後結果!$AB$37:$AK$46, TRANSPOSE(N842:W842))))</f>
        <v>-1.2216854709389429</v>
      </c>
      <c r="O1843" s="124">
        <v>0.86422630261296884</v>
      </c>
      <c r="P1843" s="124">
        <v>-1.5902807930661855</v>
      </c>
      <c r="Q1843" s="124">
        <v>-1.0485178241302318</v>
      </c>
      <c r="R1843" s="124">
        <v>-0.70201759428356114</v>
      </c>
      <c r="S1843" s="124">
        <v>-1.8099217991500933</v>
      </c>
      <c r="T1843" s="124">
        <v>-8.1088434519661967E-2</v>
      </c>
      <c r="U1843" s="124">
        <v>-0.21938865680790687</v>
      </c>
      <c r="V1843" s="124">
        <v>-0.62623794634654195</v>
      </c>
      <c r="W1843" s="46">
        <v>-5.026852662108483E-2</v>
      </c>
    </row>
    <row r="1844" spans="1:23" ht="19">
      <c r="A1844" s="91">
        <v>842</v>
      </c>
      <c r="B1844" s="124">
        <v>0.8047947494007226</v>
      </c>
      <c r="C1844" s="124">
        <v>0.51266747519519984</v>
      </c>
      <c r="D1844" s="124">
        <v>0.90425644013257656</v>
      </c>
      <c r="E1844" s="124">
        <v>0.52200939460526352</v>
      </c>
      <c r="F1844" s="124">
        <v>0.41113815123389186</v>
      </c>
      <c r="G1844" s="124">
        <v>0.49983189895863833</v>
      </c>
      <c r="H1844" s="124">
        <v>0.12893371051714553</v>
      </c>
      <c r="I1844" s="124">
        <v>0.88315637865565222</v>
      </c>
      <c r="J1844" s="124">
        <v>0.85591258153398897</v>
      </c>
      <c r="K1844" s="54">
        <v>1.3839033059007688E-2</v>
      </c>
      <c r="M1844" s="47">
        <v>842</v>
      </c>
      <c r="N1844" s="124" cm="1">
        <f t="array" ref="N1844:W1844">(TRANSPOSE(MMULT(幕後結果!$AB$37:$AK$46, TRANSPOSE(N843:W843))))</f>
        <v>-0.97396357724882787</v>
      </c>
      <c r="O1844" s="124">
        <v>-0.27821283867947588</v>
      </c>
      <c r="P1844" s="124">
        <v>-0.32563715516030378</v>
      </c>
      <c r="Q1844" s="124">
        <v>0.34048907858385669</v>
      </c>
      <c r="R1844" s="124">
        <v>-0.60824775822614852</v>
      </c>
      <c r="S1844" s="124">
        <v>0.10877440244934572</v>
      </c>
      <c r="T1844" s="124">
        <v>-9.2636948538748876E-2</v>
      </c>
      <c r="U1844" s="124">
        <v>1.0178139539217776</v>
      </c>
      <c r="V1844" s="124">
        <v>-8.3526822149836019E-2</v>
      </c>
      <c r="W1844" s="46">
        <v>-1.2187226178396202</v>
      </c>
    </row>
    <row r="1845" spans="1:23" ht="19">
      <c r="A1845" s="91">
        <v>843</v>
      </c>
      <c r="B1845" s="124">
        <v>0.50118544334669823</v>
      </c>
      <c r="C1845" s="124">
        <v>0.82142323687530228</v>
      </c>
      <c r="D1845" s="124">
        <v>0.13622282000862285</v>
      </c>
      <c r="E1845" s="124">
        <v>0.25081791929682895</v>
      </c>
      <c r="F1845" s="124">
        <v>0.76372009463479307</v>
      </c>
      <c r="G1845" s="124">
        <v>0.37998776720501515</v>
      </c>
      <c r="H1845" s="124">
        <v>0.24613042671189489</v>
      </c>
      <c r="I1845" s="124">
        <v>0.56609831844354974</v>
      </c>
      <c r="J1845" s="124">
        <v>0.32935986982820475</v>
      </c>
      <c r="K1845" s="54">
        <v>0.61884540719426573</v>
      </c>
      <c r="M1845" s="47">
        <v>843</v>
      </c>
      <c r="N1845" s="124" cm="1">
        <f t="array" ref="N1845:W1845">(TRANSPOSE(MMULT(幕後結果!$AB$37:$AK$46, TRANSPOSE(N844:W844))))</f>
        <v>0.22804337412232165</v>
      </c>
      <c r="O1845" s="124">
        <v>-4.6927619126266983E-3</v>
      </c>
      <c r="P1845" s="124">
        <v>-1.3075205711320663</v>
      </c>
      <c r="Q1845" s="124">
        <v>0.21328704382139657</v>
      </c>
      <c r="R1845" s="124">
        <v>-1.8562843710575179</v>
      </c>
      <c r="S1845" s="124">
        <v>-0.81011537073897832</v>
      </c>
      <c r="T1845" s="124">
        <v>-1.5275408048526038</v>
      </c>
      <c r="U1845" s="124">
        <v>1.6226667318865953</v>
      </c>
      <c r="V1845" s="124">
        <v>-1.2631618687244903</v>
      </c>
      <c r="W1845" s="46">
        <v>-6.5621377810432757E-2</v>
      </c>
    </row>
    <row r="1846" spans="1:23" ht="19">
      <c r="A1846" s="91">
        <v>844</v>
      </c>
      <c r="B1846" s="124">
        <v>0.67765573444500316</v>
      </c>
      <c r="C1846" s="124">
        <v>0.60001892918713562</v>
      </c>
      <c r="D1846" s="124">
        <v>0.35115030593090202</v>
      </c>
      <c r="E1846" s="124">
        <v>0.67597597643744112</v>
      </c>
      <c r="F1846" s="124">
        <v>0.43463792164108117</v>
      </c>
      <c r="G1846" s="124">
        <v>0.69794419054338896</v>
      </c>
      <c r="H1846" s="124">
        <v>0.4254446537263854</v>
      </c>
      <c r="I1846" s="124">
        <v>0.61789916975975756</v>
      </c>
      <c r="J1846" s="124">
        <v>0.7459491983612323</v>
      </c>
      <c r="K1846" s="54">
        <v>0.68376426137740376</v>
      </c>
      <c r="M1846" s="47">
        <v>844</v>
      </c>
      <c r="N1846" s="124" cm="1">
        <f t="array" ref="N1846:W1846">(TRANSPOSE(MMULT(幕後結果!$AB$37:$AK$46, TRANSPOSE(N845:W845))))</f>
        <v>0.25299860064254748</v>
      </c>
      <c r="O1846" s="124">
        <v>-0.48750506382834585</v>
      </c>
      <c r="P1846" s="124">
        <v>-0.93960144097163001</v>
      </c>
      <c r="Q1846" s="124">
        <v>1.4869641204775861</v>
      </c>
      <c r="R1846" s="124">
        <v>-0.78041885827755397</v>
      </c>
      <c r="S1846" s="124">
        <v>1.6422320122169856</v>
      </c>
      <c r="T1846" s="124">
        <v>0.24163756782440038</v>
      </c>
      <c r="U1846" s="124">
        <v>1.6834480070744615</v>
      </c>
      <c r="V1846" s="124">
        <v>-1.3527704179098232</v>
      </c>
      <c r="W1846" s="46">
        <v>1.1753861745449528</v>
      </c>
    </row>
    <row r="1847" spans="1:23" ht="19">
      <c r="A1847" s="91">
        <v>845</v>
      </c>
      <c r="B1847" s="124">
        <v>0.70913184811279795</v>
      </c>
      <c r="C1847" s="124">
        <v>0.53564538092904357</v>
      </c>
      <c r="D1847" s="124">
        <v>0.71440914397297828</v>
      </c>
      <c r="E1847" s="124">
        <v>0.83830280513614808</v>
      </c>
      <c r="F1847" s="124">
        <v>0.45533969106672667</v>
      </c>
      <c r="G1847" s="124">
        <v>0.17911261955948343</v>
      </c>
      <c r="H1847" s="124">
        <v>0.42813738412674551</v>
      </c>
      <c r="I1847" s="124">
        <v>0.78466984767563552</v>
      </c>
      <c r="J1847" s="124">
        <v>8.3166502954044708E-2</v>
      </c>
      <c r="K1847" s="54">
        <v>0.13243737050711402</v>
      </c>
      <c r="M1847" s="47">
        <v>845</v>
      </c>
      <c r="N1847" s="124" cm="1">
        <f t="array" ref="N1847:W1847">(TRANSPOSE(MMULT(幕後結果!$AB$37:$AK$46, TRANSPOSE(N846:W846))))</f>
        <v>0.21191237911142874</v>
      </c>
      <c r="O1847" s="124">
        <v>-0.38940003280043867</v>
      </c>
      <c r="P1847" s="124">
        <v>0.23524340347819472</v>
      </c>
      <c r="Q1847" s="124">
        <v>-1.475883733261661</v>
      </c>
      <c r="R1847" s="124">
        <v>-0.62176227634843673</v>
      </c>
      <c r="S1847" s="124">
        <v>-0.67692941845626531</v>
      </c>
      <c r="T1847" s="124">
        <v>1.3549577969673496</v>
      </c>
      <c r="U1847" s="124">
        <v>9.6684939274847892E-2</v>
      </c>
      <c r="V1847" s="124">
        <v>-0.73201420759099201</v>
      </c>
      <c r="W1847" s="46">
        <v>8.9151296401206809E-2</v>
      </c>
    </row>
    <row r="1848" spans="1:23" ht="19">
      <c r="A1848" s="91">
        <v>846</v>
      </c>
      <c r="B1848" s="124">
        <v>0.81424204513373089</v>
      </c>
      <c r="C1848" s="124">
        <v>0.99449635458700625</v>
      </c>
      <c r="D1848" s="124">
        <v>0.19392693568416974</v>
      </c>
      <c r="E1848" s="124">
        <v>0.15672758613945281</v>
      </c>
      <c r="F1848" s="124">
        <v>0.70221042766615449</v>
      </c>
      <c r="G1848" s="124">
        <v>0.88191223966616539</v>
      </c>
      <c r="H1848" s="124">
        <v>0.15650809073523697</v>
      </c>
      <c r="I1848" s="124">
        <v>0.67149612211931387</v>
      </c>
      <c r="J1848" s="124">
        <v>0.91989666493211253</v>
      </c>
      <c r="K1848" s="54">
        <v>0.96400533556951662</v>
      </c>
      <c r="M1848" s="47">
        <v>846</v>
      </c>
      <c r="N1848" s="124" cm="1">
        <f t="array" ref="N1848:W1848">(TRANSPOSE(MMULT(幕後結果!$AB$37:$AK$46, TRANSPOSE(N847:W847))))</f>
        <v>0.8898430347982349</v>
      </c>
      <c r="O1848" s="124">
        <v>9.0367587961467433E-2</v>
      </c>
      <c r="P1848" s="124">
        <v>-0.65994332657582011</v>
      </c>
      <c r="Q1848" s="124">
        <v>0.66826394224723029</v>
      </c>
      <c r="R1848" s="124">
        <v>-1.2177217149946669</v>
      </c>
      <c r="S1848" s="124">
        <v>0.62028617714309719</v>
      </c>
      <c r="T1848" s="124">
        <v>0.55852005618438205</v>
      </c>
      <c r="U1848" s="124">
        <v>0.60386691002957005</v>
      </c>
      <c r="V1848" s="124">
        <v>0.81509573907895039</v>
      </c>
      <c r="W1848" s="46">
        <v>0.4439411724112855</v>
      </c>
    </row>
    <row r="1849" spans="1:23" ht="19">
      <c r="A1849" s="91">
        <v>847</v>
      </c>
      <c r="B1849" s="124">
        <v>0.59629914459866029</v>
      </c>
      <c r="C1849" s="124">
        <v>0.54227215283515129</v>
      </c>
      <c r="D1849" s="124">
        <v>0.44593463365335295</v>
      </c>
      <c r="E1849" s="124">
        <v>0.89533407012220834</v>
      </c>
      <c r="F1849" s="124">
        <v>0.47655111160591712</v>
      </c>
      <c r="G1849" s="124">
        <v>0.79418062724615024</v>
      </c>
      <c r="H1849" s="124">
        <v>0.96524074102340851</v>
      </c>
      <c r="I1849" s="124">
        <v>0.10930326906834686</v>
      </c>
      <c r="J1849" s="124">
        <v>0.83080422056103154</v>
      </c>
      <c r="K1849" s="54">
        <v>0.26352156872505494</v>
      </c>
      <c r="M1849" s="47">
        <v>847</v>
      </c>
      <c r="N1849" s="124" cm="1">
        <f t="array" ref="N1849:W1849">(TRANSPOSE(MMULT(幕後結果!$AB$37:$AK$46, TRANSPOSE(N848:W848))))</f>
        <v>0.12387282928281813</v>
      </c>
      <c r="O1849" s="124">
        <v>-0.2099198985221134</v>
      </c>
      <c r="P1849" s="124">
        <v>0.979174167372449</v>
      </c>
      <c r="Q1849" s="124">
        <v>-4.9204872747973305E-2</v>
      </c>
      <c r="R1849" s="124">
        <v>0.90441385106654004</v>
      </c>
      <c r="S1849" s="124">
        <v>0.18399295879485655</v>
      </c>
      <c r="T1849" s="124">
        <v>-1.1005264493751987</v>
      </c>
      <c r="U1849" s="124">
        <v>-0.93626205725560496</v>
      </c>
      <c r="V1849" s="124">
        <v>-8.9681781782453229E-2</v>
      </c>
      <c r="W1849" s="46">
        <v>0.69235679047579457</v>
      </c>
    </row>
    <row r="1850" spans="1:23" ht="19">
      <c r="A1850" s="91">
        <v>848</v>
      </c>
      <c r="B1850" s="124">
        <v>0.81024291510411461</v>
      </c>
      <c r="C1850" s="124">
        <v>5.6873473050256251E-4</v>
      </c>
      <c r="D1850" s="124">
        <v>0.86565605694903791</v>
      </c>
      <c r="E1850" s="124">
        <v>0.16973856891639305</v>
      </c>
      <c r="F1850" s="124">
        <v>0.67388191765569094</v>
      </c>
      <c r="G1850" s="124">
        <v>0.21694481373738084</v>
      </c>
      <c r="H1850" s="124">
        <v>0.32952481803734379</v>
      </c>
      <c r="I1850" s="124">
        <v>0.57225488673729585</v>
      </c>
      <c r="J1850" s="124">
        <v>9.0378412266371999E-3</v>
      </c>
      <c r="K1850" s="54">
        <v>0.56597748599039344</v>
      </c>
      <c r="M1850" s="47">
        <v>848</v>
      </c>
      <c r="N1850" s="124" cm="1">
        <f t="array" ref="N1850:W1850">(TRANSPOSE(MMULT(幕後結果!$AB$37:$AK$46, TRANSPOSE(N849:W849))))</f>
        <v>0.2463483095577392</v>
      </c>
      <c r="O1850" s="124">
        <v>0.48903246961291147</v>
      </c>
      <c r="P1850" s="124">
        <v>0.63742063931691728</v>
      </c>
      <c r="Q1850" s="124">
        <v>-0.30604056652723477</v>
      </c>
      <c r="R1850" s="124">
        <v>-1.0019517679593677</v>
      </c>
      <c r="S1850" s="124">
        <v>-0.1118847021646623</v>
      </c>
      <c r="T1850" s="124">
        <v>-0.44174478925031901</v>
      </c>
      <c r="U1850" s="124">
        <v>-1.4932860912847543</v>
      </c>
      <c r="V1850" s="124">
        <v>0.40082941057308819</v>
      </c>
      <c r="W1850" s="46">
        <v>-6.0320978760268207E-3</v>
      </c>
    </row>
    <row r="1851" spans="1:23" ht="19">
      <c r="A1851" s="91">
        <v>849</v>
      </c>
      <c r="B1851" s="124">
        <v>0.29445851551120006</v>
      </c>
      <c r="C1851" s="124">
        <v>0.62381601637513562</v>
      </c>
      <c r="D1851" s="124">
        <v>0.23413093992971135</v>
      </c>
      <c r="E1851" s="124">
        <v>6.2205149904894341E-2</v>
      </c>
      <c r="F1851" s="124">
        <v>0.25381200997508935</v>
      </c>
      <c r="G1851" s="124">
        <v>0.49291495171621214</v>
      </c>
      <c r="H1851" s="124">
        <v>0.93191411912470201</v>
      </c>
      <c r="I1851" s="124">
        <v>0.69391506104081091</v>
      </c>
      <c r="J1851" s="124">
        <v>0.41494327188686664</v>
      </c>
      <c r="K1851" s="54">
        <v>0.53533564385692212</v>
      </c>
      <c r="M1851" s="47">
        <v>849</v>
      </c>
      <c r="N1851" s="124" cm="1">
        <f t="array" ref="N1851:W1851">(TRANSPOSE(MMULT(幕後結果!$AB$37:$AK$46, TRANSPOSE(N850:W850))))</f>
        <v>-0.21637208007505476</v>
      </c>
      <c r="O1851" s="124">
        <v>1.2202324215771332</v>
      </c>
      <c r="P1851" s="124">
        <v>0.24676293584770886</v>
      </c>
      <c r="Q1851" s="124">
        <v>0.60450381487515681</v>
      </c>
      <c r="R1851" s="124">
        <v>-0.67525096265557172</v>
      </c>
      <c r="S1851" s="124">
        <v>4.229888637304724E-2</v>
      </c>
      <c r="T1851" s="124">
        <v>-1.1060169504409245</v>
      </c>
      <c r="U1851" s="124">
        <v>-1.7999555658460804</v>
      </c>
      <c r="V1851" s="124">
        <v>-0.59553256331204485</v>
      </c>
      <c r="W1851" s="46">
        <v>-1.3102097164245659</v>
      </c>
    </row>
    <row r="1852" spans="1:23" ht="19">
      <c r="A1852" s="91">
        <v>850</v>
      </c>
      <c r="B1852" s="124">
        <v>0.19024125201091047</v>
      </c>
      <c r="C1852" s="124">
        <v>0.78858343530224539</v>
      </c>
      <c r="D1852" s="124">
        <v>0.9258034261730903</v>
      </c>
      <c r="E1852" s="124">
        <v>0.430966134679867</v>
      </c>
      <c r="F1852" s="124">
        <v>0.14270216605423092</v>
      </c>
      <c r="G1852" s="124">
        <v>0.16994077250387751</v>
      </c>
      <c r="H1852" s="124">
        <v>0.47415369058523593</v>
      </c>
      <c r="I1852" s="124">
        <v>0.92771075071341258</v>
      </c>
      <c r="J1852" s="124">
        <v>7.7466985695959778E-2</v>
      </c>
      <c r="K1852" s="54">
        <v>0.68904975993761819</v>
      </c>
      <c r="M1852" s="47">
        <v>850</v>
      </c>
      <c r="N1852" s="124" cm="1">
        <f t="array" ref="N1852:W1852">(TRANSPOSE(MMULT(幕後結果!$AB$37:$AK$46, TRANSPOSE(N851:W851))))</f>
        <v>1.5945956426930117</v>
      </c>
      <c r="O1852" s="124">
        <v>-0.1620145521412949</v>
      </c>
      <c r="P1852" s="124">
        <v>2.6753958145651073</v>
      </c>
      <c r="Q1852" s="124">
        <v>2.2501946187873259</v>
      </c>
      <c r="R1852" s="124">
        <v>4.6713659132515462E-2</v>
      </c>
      <c r="S1852" s="124">
        <v>1.6330111063761659</v>
      </c>
      <c r="T1852" s="124">
        <v>-1.1747295567132967</v>
      </c>
      <c r="U1852" s="124">
        <v>0.95773512790071869</v>
      </c>
      <c r="V1852" s="124">
        <v>2.2354577670514102</v>
      </c>
      <c r="W1852" s="46">
        <v>0.72928483148926837</v>
      </c>
    </row>
    <row r="1853" spans="1:23" ht="19">
      <c r="A1853" s="91">
        <v>851</v>
      </c>
      <c r="B1853" s="124">
        <v>1.4421210678385199E-2</v>
      </c>
      <c r="C1853" s="124">
        <v>0.13424191264332674</v>
      </c>
      <c r="D1853" s="124">
        <v>0.87651245691927482</v>
      </c>
      <c r="E1853" s="124">
        <v>0.25115410250089365</v>
      </c>
      <c r="F1853" s="124">
        <v>0.34201833564926498</v>
      </c>
      <c r="G1853" s="124">
        <v>0.66440686481904332</v>
      </c>
      <c r="H1853" s="124">
        <v>0.38547306736796028</v>
      </c>
      <c r="I1853" s="124">
        <v>0.74301846029576368</v>
      </c>
      <c r="J1853" s="124">
        <v>0.94946609890373557</v>
      </c>
      <c r="K1853" s="54">
        <v>0.42259988912288593</v>
      </c>
      <c r="M1853" s="47">
        <v>851</v>
      </c>
      <c r="N1853" s="124" cm="1">
        <f t="array" ref="N1853:W1853">(TRANSPOSE(MMULT(幕後結果!$AB$37:$AK$46, TRANSPOSE(N852:W852))))</f>
        <v>6.0124676764825115E-2</v>
      </c>
      <c r="O1853" s="124">
        <v>-0.70494397309686552</v>
      </c>
      <c r="P1853" s="124">
        <v>-1.5347475693799308</v>
      </c>
      <c r="Q1853" s="124">
        <v>0.40428659546681889</v>
      </c>
      <c r="R1853" s="124">
        <v>-0.28106022606159681</v>
      </c>
      <c r="S1853" s="124">
        <v>-5.2959252465085316E-2</v>
      </c>
      <c r="T1853" s="124">
        <v>-0.96807443528500925</v>
      </c>
      <c r="U1853" s="124">
        <v>-0.4054354060609337</v>
      </c>
      <c r="V1853" s="124">
        <v>-7.6849045161301532E-2</v>
      </c>
      <c r="W1853" s="46">
        <v>-1.285049056142771</v>
      </c>
    </row>
    <row r="1854" spans="1:23" ht="19">
      <c r="A1854" s="91">
        <v>852</v>
      </c>
      <c r="B1854" s="124">
        <v>0.43095416528275843</v>
      </c>
      <c r="C1854" s="124">
        <v>0.52836742172581008</v>
      </c>
      <c r="D1854" s="124">
        <v>0.71433282678684229</v>
      </c>
      <c r="E1854" s="124">
        <v>0.41163139389849102</v>
      </c>
      <c r="F1854" s="124">
        <v>0.97430088492155908</v>
      </c>
      <c r="G1854" s="124">
        <v>0.56276939651443048</v>
      </c>
      <c r="H1854" s="124">
        <v>0.68141245770210879</v>
      </c>
      <c r="I1854" s="124">
        <v>0.93405017851767091</v>
      </c>
      <c r="J1854" s="124">
        <v>0.79783397379407006</v>
      </c>
      <c r="K1854" s="54">
        <v>0.75254537124631593</v>
      </c>
      <c r="M1854" s="47">
        <v>852</v>
      </c>
      <c r="N1854" s="124" cm="1">
        <f t="array" ref="N1854:W1854">(TRANSPOSE(MMULT(幕後結果!$AB$37:$AK$46, TRANSPOSE(N853:W853))))</f>
        <v>-1.061621138543315</v>
      </c>
      <c r="O1854" s="124">
        <v>0.52130812655357484</v>
      </c>
      <c r="P1854" s="124">
        <v>0.33075543383854827</v>
      </c>
      <c r="Q1854" s="124">
        <v>0.42317957575803411</v>
      </c>
      <c r="R1854" s="124">
        <v>1.2105525496500231</v>
      </c>
      <c r="S1854" s="124">
        <v>-0.10953410955594212</v>
      </c>
      <c r="T1854" s="124">
        <v>-0.74943253037190882</v>
      </c>
      <c r="U1854" s="124">
        <v>-1.1136116284734798</v>
      </c>
      <c r="V1854" s="124">
        <v>-0.71301579373304769</v>
      </c>
      <c r="W1854" s="46">
        <v>0.85518792202648397</v>
      </c>
    </row>
    <row r="1855" spans="1:23" ht="19">
      <c r="A1855" s="91">
        <v>853</v>
      </c>
      <c r="B1855" s="124">
        <v>0.46094647041787695</v>
      </c>
      <c r="C1855" s="124">
        <v>0.8143976771023349</v>
      </c>
      <c r="D1855" s="124">
        <v>0.81368521169080998</v>
      </c>
      <c r="E1855" s="124">
        <v>0.69275861922742443</v>
      </c>
      <c r="F1855" s="124">
        <v>0.8866801324108069</v>
      </c>
      <c r="G1855" s="124">
        <v>0.2181668118591098</v>
      </c>
      <c r="H1855" s="124">
        <v>0.33289976055431558</v>
      </c>
      <c r="I1855" s="124">
        <v>0.52838845500263232</v>
      </c>
      <c r="J1855" s="124">
        <v>4.3981880680671992E-2</v>
      </c>
      <c r="K1855" s="54">
        <v>0.48568034401307547</v>
      </c>
      <c r="M1855" s="47">
        <v>853</v>
      </c>
      <c r="N1855" s="124" cm="1">
        <f t="array" ref="N1855:W1855">(TRANSPOSE(MMULT(幕後結果!$AB$37:$AK$46, TRANSPOSE(N854:W854))))</f>
        <v>-0.42643749098270867</v>
      </c>
      <c r="O1855" s="124">
        <v>2.0725244773761573</v>
      </c>
      <c r="P1855" s="124">
        <v>0.92004133339118954</v>
      </c>
      <c r="Q1855" s="124">
        <v>-1.4061490268076342</v>
      </c>
      <c r="R1855" s="124">
        <v>-1.4493646460810132</v>
      </c>
      <c r="S1855" s="124">
        <v>-1.5397637082888407</v>
      </c>
      <c r="T1855" s="124">
        <v>-1.9907534181580071</v>
      </c>
      <c r="U1855" s="124">
        <v>0.37014388178206714</v>
      </c>
      <c r="V1855" s="124">
        <v>-0.6318684777723601</v>
      </c>
      <c r="W1855" s="46">
        <v>-0.37360793993688296</v>
      </c>
    </row>
    <row r="1856" spans="1:23" ht="19">
      <c r="A1856" s="91">
        <v>854</v>
      </c>
      <c r="B1856" s="124">
        <v>0.16180610792184336</v>
      </c>
      <c r="C1856" s="124">
        <v>0.58634305558358579</v>
      </c>
      <c r="D1856" s="124">
        <v>0.2665511712956925</v>
      </c>
      <c r="E1856" s="124">
        <v>0.9508576298789988</v>
      </c>
      <c r="F1856" s="124">
        <v>0.548059797597926</v>
      </c>
      <c r="G1856" s="124">
        <v>0.25912824255041267</v>
      </c>
      <c r="H1856" s="124">
        <v>3.5855663934731163E-2</v>
      </c>
      <c r="I1856" s="124">
        <v>0.90349980647191774</v>
      </c>
      <c r="J1856" s="124">
        <v>0.39947203941710518</v>
      </c>
      <c r="K1856" s="54">
        <v>0.88969837034818333</v>
      </c>
      <c r="M1856" s="47">
        <v>854</v>
      </c>
      <c r="N1856" s="124" cm="1">
        <f t="array" ref="N1856:W1856">(TRANSPOSE(MMULT(幕後結果!$AB$37:$AK$46, TRANSPOSE(N855:W855))))</f>
        <v>-2.0301277225444223</v>
      </c>
      <c r="O1856" s="124">
        <v>0.39603685343951256</v>
      </c>
      <c r="P1856" s="124">
        <v>0.21696112056364547</v>
      </c>
      <c r="Q1856" s="124">
        <v>1.3167697585047931</v>
      </c>
      <c r="R1856" s="124">
        <v>0.42872655464619569</v>
      </c>
      <c r="S1856" s="124">
        <v>-0.17137652566748518</v>
      </c>
      <c r="T1856" s="124">
        <v>0.17833881624058956</v>
      </c>
      <c r="U1856" s="124">
        <v>0.19865706550940432</v>
      </c>
      <c r="V1856" s="124">
        <v>0.32082497745587152</v>
      </c>
      <c r="W1856" s="46">
        <v>0.57138250138192637</v>
      </c>
    </row>
    <row r="1857" spans="1:23" ht="19">
      <c r="A1857" s="91">
        <v>855</v>
      </c>
      <c r="B1857" s="124">
        <v>0.75274984685015278</v>
      </c>
      <c r="C1857" s="124">
        <v>0.31558541509662463</v>
      </c>
      <c r="D1857" s="124">
        <v>0.83519510418821774</v>
      </c>
      <c r="E1857" s="124">
        <v>0.25362260024928829</v>
      </c>
      <c r="F1857" s="124">
        <v>8.5937074083415332E-2</v>
      </c>
      <c r="G1857" s="124">
        <v>0.4975741335827033</v>
      </c>
      <c r="H1857" s="124">
        <v>8.893300714363761E-2</v>
      </c>
      <c r="I1857" s="124">
        <v>0.35336268219797451</v>
      </c>
      <c r="J1857" s="124">
        <v>7.813490066081874E-2</v>
      </c>
      <c r="K1857" s="54">
        <v>0.3822175827323504</v>
      </c>
      <c r="M1857" s="47">
        <v>855</v>
      </c>
      <c r="N1857" s="124" cm="1">
        <f t="array" ref="N1857:W1857">(TRANSPOSE(MMULT(幕後結果!$AB$37:$AK$46, TRANSPOSE(N856:W856))))</f>
        <v>0.38272617114062718</v>
      </c>
      <c r="O1857" s="124">
        <v>0.76780246859307577</v>
      </c>
      <c r="P1857" s="124">
        <v>0.60502458301215112</v>
      </c>
      <c r="Q1857" s="124">
        <v>0.36890585679566368</v>
      </c>
      <c r="R1857" s="124">
        <v>-0.48228211535738852</v>
      </c>
      <c r="S1857" s="124">
        <v>7.6463975298398879E-2</v>
      </c>
      <c r="T1857" s="124">
        <v>-0.45623877377908095</v>
      </c>
      <c r="U1857" s="124">
        <v>1.0230601098199816</v>
      </c>
      <c r="V1857" s="124">
        <v>-3.927564450813037E-2</v>
      </c>
      <c r="W1857" s="46">
        <v>-2.2323746515387405E-2</v>
      </c>
    </row>
    <row r="1858" spans="1:23" ht="19">
      <c r="A1858" s="91">
        <v>856</v>
      </c>
      <c r="B1858" s="124">
        <v>0.13708343726870287</v>
      </c>
      <c r="C1858" s="124">
        <v>0.38065584529767027</v>
      </c>
      <c r="D1858" s="124">
        <v>0.29742556530509412</v>
      </c>
      <c r="E1858" s="124">
        <v>0.93673098920173414</v>
      </c>
      <c r="F1858" s="124">
        <v>0.18201558151288544</v>
      </c>
      <c r="G1858" s="124">
        <v>0.22876446607552592</v>
      </c>
      <c r="H1858" s="124">
        <v>7.8155517646190997E-2</v>
      </c>
      <c r="I1858" s="124">
        <v>0.56226854285455508</v>
      </c>
      <c r="J1858" s="124">
        <v>0.10023763512677641</v>
      </c>
      <c r="K1858" s="54">
        <v>0.55291745313302698</v>
      </c>
      <c r="M1858" s="47">
        <v>856</v>
      </c>
      <c r="N1858" s="124" cm="1">
        <f t="array" ref="N1858:W1858">(TRANSPOSE(MMULT(幕後結果!$AB$37:$AK$46, TRANSPOSE(N857:W857))))</f>
        <v>1.379272167686207</v>
      </c>
      <c r="O1858" s="124">
        <v>-0.7195645444899057</v>
      </c>
      <c r="P1858" s="124">
        <v>1.1821032676677525</v>
      </c>
      <c r="Q1858" s="124">
        <v>-0.10366855830477431</v>
      </c>
      <c r="R1858" s="124">
        <v>0.23361279889035483</v>
      </c>
      <c r="S1858" s="124">
        <v>0.33087503615313107</v>
      </c>
      <c r="T1858" s="124">
        <v>2.3554237787760237</v>
      </c>
      <c r="U1858" s="124">
        <v>1.2561312115920409</v>
      </c>
      <c r="V1858" s="124">
        <v>2.2283297116265199</v>
      </c>
      <c r="W1858" s="46">
        <v>2.2393294170205706</v>
      </c>
    </row>
    <row r="1859" spans="1:23" ht="19">
      <c r="A1859" s="91">
        <v>857</v>
      </c>
      <c r="B1859" s="124">
        <v>0.99772091253405537</v>
      </c>
      <c r="C1859" s="124">
        <v>0.75438777630078713</v>
      </c>
      <c r="D1859" s="124">
        <v>0.63306358029856624</v>
      </c>
      <c r="E1859" s="124">
        <v>0.31418008251719032</v>
      </c>
      <c r="F1859" s="124">
        <v>0.64042171186506236</v>
      </c>
      <c r="G1859" s="124">
        <v>0.92861199934760896</v>
      </c>
      <c r="H1859" s="124">
        <v>1.5258314876358092E-2</v>
      </c>
      <c r="I1859" s="124">
        <v>0.22624621292105407</v>
      </c>
      <c r="J1859" s="124">
        <v>0.19419252345744265</v>
      </c>
      <c r="K1859" s="54">
        <v>0.31029259763524708</v>
      </c>
      <c r="M1859" s="47">
        <v>857</v>
      </c>
      <c r="N1859" s="124" cm="1">
        <f t="array" ref="N1859:W1859">(TRANSPOSE(MMULT(幕後結果!$AB$37:$AK$46, TRANSPOSE(N858:W858))))</f>
        <v>0.41098922947043265</v>
      </c>
      <c r="O1859" s="124">
        <v>0.86195106441727665</v>
      </c>
      <c r="P1859" s="124">
        <v>-0.85881324823075278</v>
      </c>
      <c r="Q1859" s="124">
        <v>-1.3531877003694517</v>
      </c>
      <c r="R1859" s="124">
        <v>1.0213428189285623</v>
      </c>
      <c r="S1859" s="124">
        <v>-0.90305901607794059</v>
      </c>
      <c r="T1859" s="124">
        <v>0.63700314161859339</v>
      </c>
      <c r="U1859" s="124">
        <v>0.14992405942945805</v>
      </c>
      <c r="V1859" s="124">
        <v>1.2512581112960439</v>
      </c>
      <c r="W1859" s="46">
        <v>0.43878672016544207</v>
      </c>
    </row>
    <row r="1860" spans="1:23" ht="19">
      <c r="A1860" s="91">
        <v>858</v>
      </c>
      <c r="B1860" s="124">
        <v>0.69244363860917635</v>
      </c>
      <c r="C1860" s="124">
        <v>4.4906765460672737E-4</v>
      </c>
      <c r="D1860" s="124">
        <v>0.48066539865252933</v>
      </c>
      <c r="E1860" s="124">
        <v>2.2656972093952232E-2</v>
      </c>
      <c r="F1860" s="124">
        <v>0.37268318337804507</v>
      </c>
      <c r="G1860" s="124">
        <v>0.71999716849799467</v>
      </c>
      <c r="H1860" s="124">
        <v>0.30748485066720166</v>
      </c>
      <c r="I1860" s="124">
        <v>0.34816665602322372</v>
      </c>
      <c r="J1860" s="124">
        <v>0.62532855103444485</v>
      </c>
      <c r="K1860" s="54">
        <v>5.5950869850292184E-2</v>
      </c>
      <c r="M1860" s="47">
        <v>858</v>
      </c>
      <c r="N1860" s="124" cm="1">
        <f t="array" ref="N1860:W1860">(TRANSPOSE(MMULT(幕後結果!$AB$37:$AK$46, TRANSPOSE(N859:W859))))</f>
        <v>-0.60135990667343631</v>
      </c>
      <c r="O1860" s="124">
        <v>-0.43235094822772935</v>
      </c>
      <c r="P1860" s="124">
        <v>-1.2339979192505435</v>
      </c>
      <c r="Q1860" s="124">
        <v>-0.27403113343921015</v>
      </c>
      <c r="R1860" s="124">
        <v>0.5508112968188037</v>
      </c>
      <c r="S1860" s="124">
        <v>-1.511543397719372</v>
      </c>
      <c r="T1860" s="124">
        <v>3.7628598989133469E-2</v>
      </c>
      <c r="U1860" s="124">
        <v>2.1334993978594357</v>
      </c>
      <c r="V1860" s="124">
        <v>-4.3135524538835485E-2</v>
      </c>
      <c r="W1860" s="46">
        <v>-0.90709165796963576</v>
      </c>
    </row>
    <row r="1861" spans="1:23" ht="19">
      <c r="A1861" s="91">
        <v>859</v>
      </c>
      <c r="B1861" s="124">
        <v>0.73792576378838493</v>
      </c>
      <c r="C1861" s="124">
        <v>0.3423082473897372</v>
      </c>
      <c r="D1861" s="124">
        <v>0.44540736792022662</v>
      </c>
      <c r="E1861" s="124">
        <v>0.70290497459243939</v>
      </c>
      <c r="F1861" s="124">
        <v>0.96185241955092016</v>
      </c>
      <c r="G1861" s="124">
        <v>0.36412587498559179</v>
      </c>
      <c r="H1861" s="124">
        <v>0.31755134626557657</v>
      </c>
      <c r="I1861" s="124">
        <v>0.56557039970850909</v>
      </c>
      <c r="J1861" s="124">
        <v>0.74442352834605563</v>
      </c>
      <c r="K1861" s="54">
        <v>0.27702837997063168</v>
      </c>
      <c r="M1861" s="47">
        <v>859</v>
      </c>
      <c r="N1861" s="124" cm="1">
        <f t="array" ref="N1861:W1861">(TRANSPOSE(MMULT(幕後結果!$AB$37:$AK$46, TRANSPOSE(N860:W860))))</f>
        <v>-0.22854134767892625</v>
      </c>
      <c r="O1861" s="124">
        <v>-0.95149168243030613</v>
      </c>
      <c r="P1861" s="124">
        <v>0.67285332905025119</v>
      </c>
      <c r="Q1861" s="124">
        <v>0.29544677444976053</v>
      </c>
      <c r="R1861" s="124">
        <v>-0.72016475616659514</v>
      </c>
      <c r="S1861" s="124">
        <v>-0.84340846970033556</v>
      </c>
      <c r="T1861" s="124">
        <v>-0.85878282717924037</v>
      </c>
      <c r="U1861" s="124">
        <v>1.5965886939817375E-2</v>
      </c>
      <c r="V1861" s="124">
        <v>-0.75885285363909916</v>
      </c>
      <c r="W1861" s="46">
        <v>-1.6960717568664543</v>
      </c>
    </row>
    <row r="1862" spans="1:23" ht="19">
      <c r="A1862" s="91">
        <v>860</v>
      </c>
      <c r="B1862" s="124">
        <v>3.7340855103688009E-2</v>
      </c>
      <c r="C1862" s="124">
        <v>0.49354237506929755</v>
      </c>
      <c r="D1862" s="124">
        <v>0.15765464696402987</v>
      </c>
      <c r="E1862" s="124">
        <v>0.63290509483425317</v>
      </c>
      <c r="F1862" s="124">
        <v>0.81929742344588674</v>
      </c>
      <c r="G1862" s="124">
        <v>0.78086565851433698</v>
      </c>
      <c r="H1862" s="124">
        <v>0.44908411545370819</v>
      </c>
      <c r="I1862" s="124">
        <v>0.4052686274599242</v>
      </c>
      <c r="J1862" s="124">
        <v>0.54954619225420087</v>
      </c>
      <c r="K1862" s="54">
        <v>0.77328066755581903</v>
      </c>
      <c r="M1862" s="47">
        <v>860</v>
      </c>
      <c r="N1862" s="124" cm="1">
        <f t="array" ref="N1862:W1862">(TRANSPOSE(MMULT(幕後結果!$AB$37:$AK$46, TRANSPOSE(N861:W861))))</f>
        <v>0.47000921674026619</v>
      </c>
      <c r="O1862" s="124">
        <v>-0.18775724978785788</v>
      </c>
      <c r="P1862" s="124">
        <v>-0.35837157626603156</v>
      </c>
      <c r="Q1862" s="124">
        <v>-0.11988201044047037</v>
      </c>
      <c r="R1862" s="124">
        <v>0.5505574651466506</v>
      </c>
      <c r="S1862" s="124">
        <v>1.3060115536483139</v>
      </c>
      <c r="T1862" s="124">
        <v>0.88140692130870368</v>
      </c>
      <c r="U1862" s="124">
        <v>1.6643689814162845</v>
      </c>
      <c r="V1862" s="124">
        <v>0.49922685584122439</v>
      </c>
      <c r="W1862" s="46">
        <v>2.0081945698119763</v>
      </c>
    </row>
    <row r="1863" spans="1:23" ht="19">
      <c r="A1863" s="91">
        <v>861</v>
      </c>
      <c r="B1863" s="124">
        <v>0.86338559379576885</v>
      </c>
      <c r="C1863" s="124">
        <v>0.49623418325319868</v>
      </c>
      <c r="D1863" s="124">
        <v>0.65532974315733172</v>
      </c>
      <c r="E1863" s="124">
        <v>0.78526938120954015</v>
      </c>
      <c r="F1863" s="124">
        <v>1.4400107731027401E-2</v>
      </c>
      <c r="G1863" s="124">
        <v>0.34713179556764895</v>
      </c>
      <c r="H1863" s="124">
        <v>0.90299834575661109</v>
      </c>
      <c r="I1863" s="124">
        <v>0.93014847926361721</v>
      </c>
      <c r="J1863" s="124">
        <v>0.414209050570993</v>
      </c>
      <c r="K1863" s="54">
        <v>0.85847555508431772</v>
      </c>
      <c r="M1863" s="47">
        <v>861</v>
      </c>
      <c r="N1863" s="124" cm="1">
        <f t="array" ref="N1863:W1863">(TRANSPOSE(MMULT(幕後結果!$AB$37:$AK$46, TRANSPOSE(N862:W862))))</f>
        <v>0.51286514314456022</v>
      </c>
      <c r="O1863" s="124">
        <v>6.5933636873481777E-2</v>
      </c>
      <c r="P1863" s="124">
        <v>2.4195331675422915</v>
      </c>
      <c r="Q1863" s="124">
        <v>1.2118027709842589</v>
      </c>
      <c r="R1863" s="124">
        <v>2.0265921129239821</v>
      </c>
      <c r="S1863" s="124">
        <v>1.4854346338138029</v>
      </c>
      <c r="T1863" s="124">
        <v>0.9229175073182222</v>
      </c>
      <c r="U1863" s="124">
        <v>1.3276842309543597</v>
      </c>
      <c r="V1863" s="124">
        <v>0.83817329775737925</v>
      </c>
      <c r="W1863" s="46">
        <v>-0.13587070178761884</v>
      </c>
    </row>
    <row r="1864" spans="1:23" ht="19">
      <c r="A1864" s="91">
        <v>862</v>
      </c>
      <c r="B1864" s="124">
        <v>0.20900379507319045</v>
      </c>
      <c r="C1864" s="124">
        <v>0.45276865222255824</v>
      </c>
      <c r="D1864" s="124">
        <v>0.36715226817950031</v>
      </c>
      <c r="E1864" s="124">
        <v>0.14623882300130608</v>
      </c>
      <c r="F1864" s="124">
        <v>0.89001260709826524</v>
      </c>
      <c r="G1864" s="124">
        <v>3.0935557094735389E-2</v>
      </c>
      <c r="H1864" s="124">
        <v>0.43189475136116617</v>
      </c>
      <c r="I1864" s="124">
        <v>0.15512467808749464</v>
      </c>
      <c r="J1864" s="124">
        <v>0.81865777355090641</v>
      </c>
      <c r="K1864" s="54">
        <v>0.3445084470737978</v>
      </c>
      <c r="M1864" s="47">
        <v>862</v>
      </c>
      <c r="N1864" s="124" cm="1">
        <f t="array" ref="N1864:W1864">(TRANSPOSE(MMULT(幕後結果!$AB$37:$AK$46, TRANSPOSE(N863:W863))))</f>
        <v>0.60197753839813961</v>
      </c>
      <c r="O1864" s="124">
        <v>0.33872331654497179</v>
      </c>
      <c r="P1864" s="124">
        <v>-2.2005437774384107</v>
      </c>
      <c r="Q1864" s="124">
        <v>-0.56489961876070738</v>
      </c>
      <c r="R1864" s="124">
        <v>-1.550854878322558</v>
      </c>
      <c r="S1864" s="124">
        <v>7.8929803106530416E-2</v>
      </c>
      <c r="T1864" s="124">
        <v>0.54398865261085894</v>
      </c>
      <c r="U1864" s="124">
        <v>0.10092588891611771</v>
      </c>
      <c r="V1864" s="124">
        <v>-0.4337564639917747</v>
      </c>
      <c r="W1864" s="46">
        <v>-0.93792188704546542</v>
      </c>
    </row>
    <row r="1865" spans="1:23" ht="19">
      <c r="A1865" s="91">
        <v>863</v>
      </c>
      <c r="B1865" s="124">
        <v>0.15655939653209416</v>
      </c>
      <c r="C1865" s="124">
        <v>0.88411343426071576</v>
      </c>
      <c r="D1865" s="124">
        <v>0.4178978234155184</v>
      </c>
      <c r="E1865" s="124">
        <v>4.8204012399170937E-2</v>
      </c>
      <c r="F1865" s="124">
        <v>0.16951435891937883</v>
      </c>
      <c r="G1865" s="124">
        <v>0.73281167294149774</v>
      </c>
      <c r="H1865" s="124">
        <v>0.58782096443332721</v>
      </c>
      <c r="I1865" s="124">
        <v>0.42626531353394159</v>
      </c>
      <c r="J1865" s="124">
        <v>0.12665696605205246</v>
      </c>
      <c r="K1865" s="54">
        <v>0.81235712552086659</v>
      </c>
      <c r="M1865" s="47">
        <v>863</v>
      </c>
      <c r="N1865" s="124" cm="1">
        <f t="array" ref="N1865:W1865">(TRANSPOSE(MMULT(幕後結果!$AB$37:$AK$46, TRANSPOSE(N864:W864))))</f>
        <v>-1.3390834958000264</v>
      </c>
      <c r="O1865" s="124">
        <v>-0.98181900558435475</v>
      </c>
      <c r="P1865" s="124">
        <v>0.19793204205455173</v>
      </c>
      <c r="Q1865" s="124">
        <v>0.57642707566228246</v>
      </c>
      <c r="R1865" s="124">
        <v>0.57498329104904711</v>
      </c>
      <c r="S1865" s="124">
        <v>-0.39369594698028249</v>
      </c>
      <c r="T1865" s="124">
        <v>-1.1020752272193428</v>
      </c>
      <c r="U1865" s="124">
        <v>0.11212705243389515</v>
      </c>
      <c r="V1865" s="124">
        <v>-0.12510445799730341</v>
      </c>
      <c r="W1865" s="46">
        <v>9.1493921257092103E-2</v>
      </c>
    </row>
    <row r="1866" spans="1:23" ht="19">
      <c r="A1866" s="91">
        <v>864</v>
      </c>
      <c r="B1866" s="124">
        <v>0.20156942835461766</v>
      </c>
      <c r="C1866" s="124">
        <v>0.6149611030919877</v>
      </c>
      <c r="D1866" s="124">
        <v>4.5683380392907535E-2</v>
      </c>
      <c r="E1866" s="124">
        <v>5.3586351008547695E-3</v>
      </c>
      <c r="F1866" s="124">
        <v>0.24768466160038694</v>
      </c>
      <c r="G1866" s="124">
        <v>0.77802393724746177</v>
      </c>
      <c r="H1866" s="124">
        <v>0.98702606672328019</v>
      </c>
      <c r="I1866" s="124">
        <v>0.74064491774065266</v>
      </c>
      <c r="J1866" s="124">
        <v>4.9323558869437178E-2</v>
      </c>
      <c r="K1866" s="54">
        <v>0.66928259156087622</v>
      </c>
      <c r="M1866" s="47">
        <v>864</v>
      </c>
      <c r="N1866" s="124" cm="1">
        <f t="array" ref="N1866:W1866">(TRANSPOSE(MMULT(幕後結果!$AB$37:$AK$46, TRANSPOSE(N865:W865))))</f>
        <v>-1.8016753056479151</v>
      </c>
      <c r="O1866" s="124">
        <v>-0.74479378379389127</v>
      </c>
      <c r="P1866" s="124">
        <v>-1.308472897017483</v>
      </c>
      <c r="Q1866" s="124">
        <v>1.2934432411910912</v>
      </c>
      <c r="R1866" s="124">
        <v>-0.1538198857990995</v>
      </c>
      <c r="S1866" s="124">
        <v>1.0778744917913881</v>
      </c>
      <c r="T1866" s="124">
        <v>-0.36345250651766609</v>
      </c>
      <c r="U1866" s="124">
        <v>-1.1495862558309133</v>
      </c>
      <c r="V1866" s="124">
        <v>-1.3661266610616811</v>
      </c>
      <c r="W1866" s="46">
        <v>-1.885698464695224</v>
      </c>
    </row>
    <row r="1867" spans="1:23" ht="19">
      <c r="A1867" s="91">
        <v>865</v>
      </c>
      <c r="B1867" s="124">
        <v>0.44197575067116079</v>
      </c>
      <c r="C1867" s="124">
        <v>0.48123690182934986</v>
      </c>
      <c r="D1867" s="124">
        <v>0.32761184878102512</v>
      </c>
      <c r="E1867" s="124">
        <v>0.74980985778256137</v>
      </c>
      <c r="F1867" s="124">
        <v>8.0313082596622065E-2</v>
      </c>
      <c r="G1867" s="124">
        <v>0.43023045422184159</v>
      </c>
      <c r="H1867" s="124">
        <v>0.46001731261912071</v>
      </c>
      <c r="I1867" s="124">
        <v>3.724429881859459E-2</v>
      </c>
      <c r="J1867" s="124">
        <v>0.86919027583366892</v>
      </c>
      <c r="K1867" s="54">
        <v>0.93166143011137259</v>
      </c>
      <c r="M1867" s="47">
        <v>865</v>
      </c>
      <c r="N1867" s="124" cm="1">
        <f t="array" ref="N1867:W1867">(TRANSPOSE(MMULT(幕後結果!$AB$37:$AK$46, TRANSPOSE(N866:W866))))</f>
        <v>0.79336624533108002</v>
      </c>
      <c r="O1867" s="124">
        <v>0.40885667810254556</v>
      </c>
      <c r="P1867" s="124">
        <v>0.59315040148225751</v>
      </c>
      <c r="Q1867" s="124">
        <v>0.61582240224622309</v>
      </c>
      <c r="R1867" s="124">
        <v>1.3467415384507044</v>
      </c>
      <c r="S1867" s="124">
        <v>-0.19039994301343144</v>
      </c>
      <c r="T1867" s="124">
        <v>-9.428745355430268E-2</v>
      </c>
      <c r="U1867" s="124">
        <v>-0.24558414268729883</v>
      </c>
      <c r="V1867" s="124">
        <v>0.46663646526366187</v>
      </c>
      <c r="W1867" s="46">
        <v>0.99730057019676566</v>
      </c>
    </row>
    <row r="1868" spans="1:23" ht="19">
      <c r="A1868" s="91">
        <v>866</v>
      </c>
      <c r="B1868" s="124">
        <v>0.43607579175561995</v>
      </c>
      <c r="C1868" s="124">
        <v>0.13563254885441367</v>
      </c>
      <c r="D1868" s="124">
        <v>0.43713485735023361</v>
      </c>
      <c r="E1868" s="124">
        <v>0.58331081634065707</v>
      </c>
      <c r="F1868" s="124">
        <v>0.30659095241483114</v>
      </c>
      <c r="G1868" s="124">
        <v>0.98434131336635788</v>
      </c>
      <c r="H1868" s="124">
        <v>0.72945019817825552</v>
      </c>
      <c r="I1868" s="124">
        <v>0.79387168008834363</v>
      </c>
      <c r="J1868" s="124">
        <v>0.38042790602235499</v>
      </c>
      <c r="K1868" s="54">
        <v>0.65028043503876298</v>
      </c>
      <c r="M1868" s="47">
        <v>866</v>
      </c>
      <c r="N1868" s="124" cm="1">
        <f t="array" ref="N1868:W1868">(TRANSPOSE(MMULT(幕後結果!$AB$37:$AK$46, TRANSPOSE(N867:W867))))</f>
        <v>-0.36014945515528624</v>
      </c>
      <c r="O1868" s="124">
        <v>0.90567442883291427</v>
      </c>
      <c r="P1868" s="124">
        <v>-0.3780443235050634</v>
      </c>
      <c r="Q1868" s="124">
        <v>0.18449683981735687</v>
      </c>
      <c r="R1868" s="124">
        <v>0.87759248089420927</v>
      </c>
      <c r="S1868" s="124">
        <v>0.82291039425952262</v>
      </c>
      <c r="T1868" s="124">
        <v>-0.73383730376318979</v>
      </c>
      <c r="U1868" s="124">
        <v>-0.45822531459320615</v>
      </c>
      <c r="V1868" s="124">
        <v>-8.7749258392996576E-2</v>
      </c>
      <c r="W1868" s="46">
        <v>0.18582792552555619</v>
      </c>
    </row>
    <row r="1869" spans="1:23" ht="19">
      <c r="A1869" s="91">
        <v>867</v>
      </c>
      <c r="B1869" s="124">
        <v>0.59384952433867433</v>
      </c>
      <c r="C1869" s="124">
        <v>0.35466974758398218</v>
      </c>
      <c r="D1869" s="124">
        <v>0.89022025127650473</v>
      </c>
      <c r="E1869" s="124">
        <v>0.10037016009858513</v>
      </c>
      <c r="F1869" s="124">
        <v>1.5749759196692192E-2</v>
      </c>
      <c r="G1869" s="124">
        <v>0.73512129856128827</v>
      </c>
      <c r="H1869" s="124">
        <v>0.60441264168983522</v>
      </c>
      <c r="I1869" s="124">
        <v>0.7546091550425793</v>
      </c>
      <c r="J1869" s="124">
        <v>0.60449354671803612</v>
      </c>
      <c r="K1869" s="54">
        <v>0.68429054676280288</v>
      </c>
      <c r="M1869" s="47">
        <v>867</v>
      </c>
      <c r="N1869" s="124" cm="1">
        <f t="array" ref="N1869:W1869">(TRANSPOSE(MMULT(幕後結果!$AB$37:$AK$46, TRANSPOSE(N868:W868))))</f>
        <v>-0.54321866563986387</v>
      </c>
      <c r="O1869" s="124">
        <v>0.21507032314141375</v>
      </c>
      <c r="P1869" s="124">
        <v>1.8443105583625088</v>
      </c>
      <c r="Q1869" s="124">
        <v>0.33191431709925012</v>
      </c>
      <c r="R1869" s="124">
        <v>1.3274108208011373</v>
      </c>
      <c r="S1869" s="124">
        <v>-0.53119272014042684</v>
      </c>
      <c r="T1869" s="124">
        <v>1.4429132848585444</v>
      </c>
      <c r="U1869" s="124">
        <v>0.37923444430941977</v>
      </c>
      <c r="V1869" s="124">
        <v>1.4225410258867508</v>
      </c>
      <c r="W1869" s="46">
        <v>0.76156255723904009</v>
      </c>
    </row>
    <row r="1870" spans="1:23" ht="19">
      <c r="A1870" s="91">
        <v>868</v>
      </c>
      <c r="B1870" s="124">
        <v>0.7701740148151659</v>
      </c>
      <c r="C1870" s="124">
        <v>0.95461285197819112</v>
      </c>
      <c r="D1870" s="124">
        <v>0.73821251584970793</v>
      </c>
      <c r="E1870" s="124">
        <v>9.962060690203689E-2</v>
      </c>
      <c r="F1870" s="124">
        <v>0.46029378415117495</v>
      </c>
      <c r="G1870" s="124">
        <v>0.45812096846893824</v>
      </c>
      <c r="H1870" s="124">
        <v>0.9123152639516241</v>
      </c>
      <c r="I1870" s="124">
        <v>0.27577664520144984</v>
      </c>
      <c r="J1870" s="124">
        <v>0.15112057406817492</v>
      </c>
      <c r="K1870" s="54">
        <v>0.50221811421691376</v>
      </c>
      <c r="M1870" s="47">
        <v>868</v>
      </c>
      <c r="N1870" s="124" cm="1">
        <f t="array" ref="N1870:W1870">(TRANSPOSE(MMULT(幕後結果!$AB$37:$AK$46, TRANSPOSE(N869:W869))))</f>
        <v>0.43902485771529565</v>
      </c>
      <c r="O1870" s="124">
        <v>-0.15372735278662616</v>
      </c>
      <c r="P1870" s="124">
        <v>-0.78100336610867238</v>
      </c>
      <c r="Q1870" s="124">
        <v>0.58178125077551823</v>
      </c>
      <c r="R1870" s="124">
        <v>0.47247619858228579</v>
      </c>
      <c r="S1870" s="124">
        <v>0.68100064601525767</v>
      </c>
      <c r="T1870" s="124">
        <v>-0.25744707874985895</v>
      </c>
      <c r="U1870" s="124">
        <v>0.55201827465600162</v>
      </c>
      <c r="V1870" s="124">
        <v>-2.9520743304361476E-2</v>
      </c>
      <c r="W1870" s="46">
        <v>2.6166397418878606E-2</v>
      </c>
    </row>
    <row r="1871" spans="1:23" ht="19">
      <c r="A1871" s="91">
        <v>869</v>
      </c>
      <c r="B1871" s="124">
        <v>0.70605946248950224</v>
      </c>
      <c r="C1871" s="124">
        <v>0.75989476243405529</v>
      </c>
      <c r="D1871" s="124">
        <v>0.85785139718334413</v>
      </c>
      <c r="E1871" s="124">
        <v>0.29585264083497576</v>
      </c>
      <c r="F1871" s="124">
        <v>0.33719098483085408</v>
      </c>
      <c r="G1871" s="124">
        <v>0.36852311368400725</v>
      </c>
      <c r="H1871" s="124">
        <v>0.74428104108128235</v>
      </c>
      <c r="I1871" s="124">
        <v>0.33458381079660127</v>
      </c>
      <c r="J1871" s="124">
        <v>0.65459734758651078</v>
      </c>
      <c r="K1871" s="54">
        <v>0.85212907397694804</v>
      </c>
      <c r="M1871" s="47">
        <v>869</v>
      </c>
      <c r="N1871" s="124" cm="1">
        <f t="array" ref="N1871:W1871">(TRANSPOSE(MMULT(幕後結果!$AB$37:$AK$46, TRANSPOSE(N870:W870))))</f>
        <v>-0.55042613002475482</v>
      </c>
      <c r="O1871" s="124">
        <v>1.1129727587192852</v>
      </c>
      <c r="P1871" s="124">
        <v>-0.44170109903388327</v>
      </c>
      <c r="Q1871" s="124">
        <v>1.0080185688708128</v>
      </c>
      <c r="R1871" s="124">
        <v>1.2817108559522228</v>
      </c>
      <c r="S1871" s="124">
        <v>-0.32466148408107609</v>
      </c>
      <c r="T1871" s="124">
        <v>-1.1018226541691609</v>
      </c>
      <c r="U1871" s="124">
        <v>0.49928091781566564</v>
      </c>
      <c r="V1871" s="124">
        <v>0.87442035065020285</v>
      </c>
      <c r="W1871" s="46">
        <v>-0.93781873314344333</v>
      </c>
    </row>
    <row r="1872" spans="1:23" ht="19">
      <c r="A1872" s="91">
        <v>870</v>
      </c>
      <c r="B1872" s="124">
        <v>0.20850947570868739</v>
      </c>
      <c r="C1872" s="124">
        <v>0.27105822245147726</v>
      </c>
      <c r="D1872" s="124">
        <v>0.89234630186085528</v>
      </c>
      <c r="E1872" s="124">
        <v>0.8656792482627309</v>
      </c>
      <c r="F1872" s="124">
        <v>0.79315270502762392</v>
      </c>
      <c r="G1872" s="124">
        <v>0.98613666859084992</v>
      </c>
      <c r="H1872" s="124">
        <v>0.82233724168324462</v>
      </c>
      <c r="I1872" s="124">
        <v>0.67063241743335023</v>
      </c>
      <c r="J1872" s="124">
        <v>0.56583934882725351</v>
      </c>
      <c r="K1872" s="54">
        <v>0.74575261024539929</v>
      </c>
      <c r="M1872" s="47">
        <v>870</v>
      </c>
      <c r="N1872" s="124" cm="1">
        <f t="array" ref="N1872:W1872">(TRANSPOSE(MMULT(幕後結果!$AB$37:$AK$46, TRANSPOSE(N871:W871))))</f>
        <v>2.4562329227429411</v>
      </c>
      <c r="O1872" s="124">
        <v>0.46955448764919006</v>
      </c>
      <c r="P1872" s="124">
        <v>1.2809456841179758</v>
      </c>
      <c r="Q1872" s="124">
        <v>1.6933399769140141</v>
      </c>
      <c r="R1872" s="124">
        <v>1.4182354141832414</v>
      </c>
      <c r="S1872" s="124">
        <v>2.5390550099486595</v>
      </c>
      <c r="T1872" s="124">
        <v>0.87168598073316261</v>
      </c>
      <c r="U1872" s="124">
        <v>0.79686380784018229</v>
      </c>
      <c r="V1872" s="124">
        <v>2.5709494757932467</v>
      </c>
      <c r="W1872" s="46">
        <v>2.5310131571374033</v>
      </c>
    </row>
    <row r="1873" spans="1:23" ht="19">
      <c r="A1873" s="91">
        <v>871</v>
      </c>
      <c r="B1873" s="124">
        <v>0.36911006589875028</v>
      </c>
      <c r="C1873" s="124">
        <v>0.36234806777280926</v>
      </c>
      <c r="D1873" s="124">
        <v>0.60329322516309802</v>
      </c>
      <c r="E1873" s="124">
        <v>0.20751313951596373</v>
      </c>
      <c r="F1873" s="124">
        <v>0.57212069897328477</v>
      </c>
      <c r="G1873" s="124">
        <v>0.12729185829977285</v>
      </c>
      <c r="H1873" s="124">
        <v>0.19869554274827306</v>
      </c>
      <c r="I1873" s="124">
        <v>0.37010378810555977</v>
      </c>
      <c r="J1873" s="124">
        <v>0.25407631138614306</v>
      </c>
      <c r="K1873" s="54">
        <v>0.55516229829396146</v>
      </c>
      <c r="M1873" s="47">
        <v>871</v>
      </c>
      <c r="N1873" s="124" cm="1">
        <f t="array" ref="N1873:W1873">(TRANSPOSE(MMULT(幕後結果!$AB$37:$AK$46, TRANSPOSE(N872:W872))))</f>
        <v>-0.68040874357361736</v>
      </c>
      <c r="O1873" s="124">
        <v>-0.35282185489085394</v>
      </c>
      <c r="P1873" s="124">
        <v>-0.49145324230914011</v>
      </c>
      <c r="Q1873" s="124">
        <v>-0.33730408489043345</v>
      </c>
      <c r="R1873" s="124">
        <v>0.208869079672134</v>
      </c>
      <c r="S1873" s="124">
        <v>-1.099059471387015E-2</v>
      </c>
      <c r="T1873" s="124">
        <v>-0.31879114738482595</v>
      </c>
      <c r="U1873" s="124">
        <v>-1.2217049941541092</v>
      </c>
      <c r="V1873" s="124">
        <v>-2.0627325909857914</v>
      </c>
      <c r="W1873" s="46">
        <v>-0.4119974240087832</v>
      </c>
    </row>
    <row r="1874" spans="1:23" ht="19">
      <c r="A1874" s="91">
        <v>872</v>
      </c>
      <c r="B1874" s="124">
        <v>0.40436179508580405</v>
      </c>
      <c r="C1874" s="124">
        <v>0.98988210487013384</v>
      </c>
      <c r="D1874" s="124">
        <v>0.8954656527610525</v>
      </c>
      <c r="E1874" s="124">
        <v>0.23503471589914082</v>
      </c>
      <c r="F1874" s="124">
        <v>8.5420246665217192E-2</v>
      </c>
      <c r="G1874" s="124">
        <v>0.14444412314300314</v>
      </c>
      <c r="H1874" s="124">
        <v>7.5660731569414663E-2</v>
      </c>
      <c r="I1874" s="124">
        <v>0.94472519091720852</v>
      </c>
      <c r="J1874" s="124">
        <v>0.87456798456791196</v>
      </c>
      <c r="K1874" s="54">
        <v>0.90196151511775358</v>
      </c>
      <c r="M1874" s="47">
        <v>872</v>
      </c>
      <c r="N1874" s="124" cm="1">
        <f t="array" ref="N1874:W1874">(TRANSPOSE(MMULT(幕後結果!$AB$37:$AK$46, TRANSPOSE(N873:W873))))</f>
        <v>0.61193626363824072</v>
      </c>
      <c r="O1874" s="124">
        <v>0.59567756800889804</v>
      </c>
      <c r="P1874" s="124">
        <v>1.3807189602088563</v>
      </c>
      <c r="Q1874" s="124">
        <v>0.64231477211361954</v>
      </c>
      <c r="R1874" s="124">
        <v>8.8294232458443228E-2</v>
      </c>
      <c r="S1874" s="124">
        <v>0.8628437615070369</v>
      </c>
      <c r="T1874" s="124">
        <v>-1.0389091450878518</v>
      </c>
      <c r="U1874" s="124">
        <v>0.58020641687987118</v>
      </c>
      <c r="V1874" s="124">
        <v>0.1602742179076049</v>
      </c>
      <c r="W1874" s="46">
        <v>-0.19896677671882917</v>
      </c>
    </row>
    <row r="1875" spans="1:23" ht="19">
      <c r="A1875" s="91">
        <v>873</v>
      </c>
      <c r="B1875" s="124">
        <v>0.36536628379192937</v>
      </c>
      <c r="C1875" s="124">
        <v>0.10745308659302188</v>
      </c>
      <c r="D1875" s="124">
        <v>0.6162479421289484</v>
      </c>
      <c r="E1875" s="124">
        <v>0.21660753001729249</v>
      </c>
      <c r="F1875" s="124">
        <v>0.56690510073840494</v>
      </c>
      <c r="G1875" s="124">
        <v>0.78328752391690082</v>
      </c>
      <c r="H1875" s="124">
        <v>0.49732224179117135</v>
      </c>
      <c r="I1875" s="124">
        <v>0.87662000263859818</v>
      </c>
      <c r="J1875" s="124">
        <v>0.37742815831603527</v>
      </c>
      <c r="K1875" s="54">
        <v>0.4163197426136358</v>
      </c>
      <c r="M1875" s="47">
        <v>873</v>
      </c>
      <c r="N1875" s="124" cm="1">
        <f t="array" ref="N1875:W1875">(TRANSPOSE(MMULT(幕後結果!$AB$37:$AK$46, TRANSPOSE(N874:W874))))</f>
        <v>0.24462670105635773</v>
      </c>
      <c r="O1875" s="124">
        <v>-0.41295870138509294</v>
      </c>
      <c r="P1875" s="124">
        <v>-1.2288204374571938</v>
      </c>
      <c r="Q1875" s="124">
        <v>0.44879053652358125</v>
      </c>
      <c r="R1875" s="124">
        <v>1.3191336267918263</v>
      </c>
      <c r="S1875" s="124">
        <v>-8.5628741073885961E-3</v>
      </c>
      <c r="T1875" s="124">
        <v>-0.23247620488186804</v>
      </c>
      <c r="U1875" s="124">
        <v>1.6194571482249049</v>
      </c>
      <c r="V1875" s="124">
        <v>-0.12292071414003632</v>
      </c>
      <c r="W1875" s="46">
        <v>0.38369706300965545</v>
      </c>
    </row>
    <row r="1876" spans="1:23" ht="19">
      <c r="A1876" s="91">
        <v>874</v>
      </c>
      <c r="B1876" s="124">
        <v>0.84807056466425967</v>
      </c>
      <c r="C1876" s="124">
        <v>0.82361683643124306</v>
      </c>
      <c r="D1876" s="124">
        <v>3.1966076928821918E-2</v>
      </c>
      <c r="E1876" s="124">
        <v>0.54820398669113679</v>
      </c>
      <c r="F1876" s="124">
        <v>0.41965881717941955</v>
      </c>
      <c r="G1876" s="124">
        <v>0.48426124402117465</v>
      </c>
      <c r="H1876" s="124">
        <v>0.32354962202215742</v>
      </c>
      <c r="I1876" s="124">
        <v>0.51015813893360895</v>
      </c>
      <c r="J1876" s="124">
        <v>6.9105735288187864E-2</v>
      </c>
      <c r="K1876" s="54">
        <v>0.41416991005708237</v>
      </c>
      <c r="M1876" s="47">
        <v>874</v>
      </c>
      <c r="N1876" s="124" cm="1">
        <f t="array" ref="N1876:W1876">(TRANSPOSE(MMULT(幕後結果!$AB$37:$AK$46, TRANSPOSE(N875:W875))))</f>
        <v>1.7574352982813208</v>
      </c>
      <c r="O1876" s="124">
        <v>1.6402641991428892</v>
      </c>
      <c r="P1876" s="124">
        <v>-2.427818572130036E-2</v>
      </c>
      <c r="Q1876" s="124">
        <v>0.75527101550904319</v>
      </c>
      <c r="R1876" s="124">
        <v>-0.82325716685829242</v>
      </c>
      <c r="S1876" s="124">
        <v>0.65633740826982678</v>
      </c>
      <c r="T1876" s="124">
        <v>-0.60970866792451983</v>
      </c>
      <c r="U1876" s="124">
        <v>0.60138257063748668</v>
      </c>
      <c r="V1876" s="124">
        <v>0.97889195205122503</v>
      </c>
      <c r="W1876" s="46">
        <v>0.3450285167901242</v>
      </c>
    </row>
    <row r="1877" spans="1:23" ht="19">
      <c r="A1877" s="91">
        <v>875</v>
      </c>
      <c r="B1877" s="124">
        <v>0.87677461902770948</v>
      </c>
      <c r="C1877" s="124">
        <v>4.2870332167940006E-2</v>
      </c>
      <c r="D1877" s="124">
        <v>0.85694389654629899</v>
      </c>
      <c r="E1877" s="124">
        <v>0.57590192056852918</v>
      </c>
      <c r="F1877" s="124">
        <v>0.95048549146313088</v>
      </c>
      <c r="G1877" s="124">
        <v>1.478237315988018E-2</v>
      </c>
      <c r="H1877" s="124">
        <v>0.42929311429036932</v>
      </c>
      <c r="I1877" s="124">
        <v>0.12230771217314507</v>
      </c>
      <c r="J1877" s="124">
        <v>0.25062809068988479</v>
      </c>
      <c r="K1877" s="54">
        <v>0.52567905455966435</v>
      </c>
      <c r="M1877" s="47">
        <v>875</v>
      </c>
      <c r="N1877" s="124" cm="1">
        <f t="array" ref="N1877:W1877">(TRANSPOSE(MMULT(幕後結果!$AB$37:$AK$46, TRANSPOSE(N876:W876))))</f>
        <v>-0.3315082334960805</v>
      </c>
      <c r="O1877" s="124">
        <v>7.8058859161292821E-2</v>
      </c>
      <c r="P1877" s="124">
        <v>0.59968488908715556</v>
      </c>
      <c r="Q1877" s="124">
        <v>-0.37137576220936341</v>
      </c>
      <c r="R1877" s="124">
        <v>0.82772740498108832</v>
      </c>
      <c r="S1877" s="124">
        <v>0.20608676766586292</v>
      </c>
      <c r="T1877" s="124">
        <v>-1.7553470715757518</v>
      </c>
      <c r="U1877" s="124">
        <v>0.96068961882162696</v>
      </c>
      <c r="V1877" s="124">
        <v>0.61384014208035542</v>
      </c>
      <c r="W1877" s="46">
        <v>-0.32233718016102886</v>
      </c>
    </row>
    <row r="1878" spans="1:23" ht="19">
      <c r="A1878" s="91">
        <v>876</v>
      </c>
      <c r="B1878" s="124">
        <v>0.27064206525055257</v>
      </c>
      <c r="C1878" s="124">
        <v>0.57486391740181109</v>
      </c>
      <c r="D1878" s="124">
        <v>0.45207965207545509</v>
      </c>
      <c r="E1878" s="124">
        <v>0.28960910972644749</v>
      </c>
      <c r="F1878" s="124">
        <v>8.2771838541013221E-2</v>
      </c>
      <c r="G1878" s="124">
        <v>0.35846684632064574</v>
      </c>
      <c r="H1878" s="124">
        <v>3.1448242835885321E-2</v>
      </c>
      <c r="I1878" s="124">
        <v>0.82058898935921887</v>
      </c>
      <c r="J1878" s="124">
        <v>0.76011224544517098</v>
      </c>
      <c r="K1878" s="54">
        <v>0.36097230508006817</v>
      </c>
      <c r="M1878" s="47">
        <v>876</v>
      </c>
      <c r="N1878" s="124" cm="1">
        <f t="array" ref="N1878:W1878">(TRANSPOSE(MMULT(幕後結果!$AB$37:$AK$46, TRANSPOSE(N877:W877))))</f>
        <v>2.1232705747043461</v>
      </c>
      <c r="O1878" s="124">
        <v>-2.2510322707034541E-2</v>
      </c>
      <c r="P1878" s="124">
        <v>-0.30957928075415464</v>
      </c>
      <c r="Q1878" s="124">
        <v>4.259357377835965E-2</v>
      </c>
      <c r="R1878" s="124">
        <v>-1.9018148264993657</v>
      </c>
      <c r="S1878" s="124">
        <v>-0.60990559378681763</v>
      </c>
      <c r="T1878" s="124">
        <v>-0.31474708694439785</v>
      </c>
      <c r="U1878" s="124">
        <v>0.87121477179177953</v>
      </c>
      <c r="V1878" s="124">
        <v>-0.34762358708587682</v>
      </c>
      <c r="W1878" s="46">
        <v>-9.0714893932461321E-3</v>
      </c>
    </row>
    <row r="1879" spans="1:23" ht="19">
      <c r="A1879" s="91">
        <v>877</v>
      </c>
      <c r="B1879" s="124">
        <v>0.16251211546527999</v>
      </c>
      <c r="C1879" s="124">
        <v>0.42006623981054614</v>
      </c>
      <c r="D1879" s="124">
        <v>0.32720408404039669</v>
      </c>
      <c r="E1879" s="124">
        <v>0.64465701486305682</v>
      </c>
      <c r="F1879" s="124">
        <v>0.49736904107925728</v>
      </c>
      <c r="G1879" s="124">
        <v>0.78457166207603213</v>
      </c>
      <c r="H1879" s="124">
        <v>7.1281795626480848E-2</v>
      </c>
      <c r="I1879" s="124">
        <v>0.30505359830761924</v>
      </c>
      <c r="J1879" s="124">
        <v>0.64826446560225159</v>
      </c>
      <c r="K1879" s="54">
        <v>0.62299931320280466</v>
      </c>
      <c r="M1879" s="47">
        <v>877</v>
      </c>
      <c r="N1879" s="124" cm="1">
        <f t="array" ref="N1879:W1879">(TRANSPOSE(MMULT(幕後結果!$AB$37:$AK$46, TRANSPOSE(N878:W878))))</f>
        <v>0.1944984753742707</v>
      </c>
      <c r="O1879" s="124">
        <v>0.11825529985470989</v>
      </c>
      <c r="P1879" s="124">
        <v>0.2923296044677347</v>
      </c>
      <c r="Q1879" s="124">
        <v>1.6041314892907108</v>
      </c>
      <c r="R1879" s="124">
        <v>1.3602824859806932</v>
      </c>
      <c r="S1879" s="124">
        <v>1.2099464555608723</v>
      </c>
      <c r="T1879" s="124">
        <v>-1.2603724305143271</v>
      </c>
      <c r="U1879" s="124">
        <v>1.3549618210894832</v>
      </c>
      <c r="V1879" s="124">
        <v>-0.39238886706165199</v>
      </c>
      <c r="W1879" s="46">
        <v>-2.7694213214629726E-2</v>
      </c>
    </row>
    <row r="1880" spans="1:23" ht="19">
      <c r="A1880" s="91">
        <v>878</v>
      </c>
      <c r="B1880" s="124">
        <v>0.66627527010290644</v>
      </c>
      <c r="C1880" s="124">
        <v>0.57851968336773951</v>
      </c>
      <c r="D1880" s="124">
        <v>0.59037986758398198</v>
      </c>
      <c r="E1880" s="124">
        <v>0.25471490341293501</v>
      </c>
      <c r="F1880" s="124">
        <v>0.27803019928011086</v>
      </c>
      <c r="G1880" s="124">
        <v>0.86194913234754189</v>
      </c>
      <c r="H1880" s="124">
        <v>0.20178668643917352</v>
      </c>
      <c r="I1880" s="124">
        <v>0.81261431349930446</v>
      </c>
      <c r="J1880" s="124">
        <v>0.37331108206024832</v>
      </c>
      <c r="K1880" s="54">
        <v>0.49738689468220776</v>
      </c>
      <c r="M1880" s="47">
        <v>878</v>
      </c>
      <c r="N1880" s="124" cm="1">
        <f t="array" ref="N1880:W1880">(TRANSPOSE(MMULT(幕後結果!$AB$37:$AK$46, TRANSPOSE(N879:W879))))</f>
        <v>0.23771012155790858</v>
      </c>
      <c r="O1880" s="124">
        <v>-0.20199510551595323</v>
      </c>
      <c r="P1880" s="124">
        <v>-0.62799149065174831</v>
      </c>
      <c r="Q1880" s="124">
        <v>1.2050036721092021</v>
      </c>
      <c r="R1880" s="124">
        <v>0.88081261634363384</v>
      </c>
      <c r="S1880" s="124">
        <v>0.63686416731929385</v>
      </c>
      <c r="T1880" s="124">
        <v>-0.31845756193285318</v>
      </c>
      <c r="U1880" s="124">
        <v>1.6089076299059262</v>
      </c>
      <c r="V1880" s="124">
        <v>-0.32892570597004184</v>
      </c>
      <c r="W1880" s="46">
        <v>0.43040642083953773</v>
      </c>
    </row>
    <row r="1881" spans="1:23" ht="19">
      <c r="A1881" s="91">
        <v>879</v>
      </c>
      <c r="B1881" s="124">
        <v>0.18147052309922396</v>
      </c>
      <c r="C1881" s="124">
        <v>0.58999740356440533</v>
      </c>
      <c r="D1881" s="124">
        <v>0.24650976561569049</v>
      </c>
      <c r="E1881" s="124">
        <v>0.2548195657252128</v>
      </c>
      <c r="F1881" s="124">
        <v>0.2959991900540031</v>
      </c>
      <c r="G1881" s="124">
        <v>6.9627377221904041E-2</v>
      </c>
      <c r="H1881" s="124">
        <v>0.21485305876404714</v>
      </c>
      <c r="I1881" s="124">
        <v>0.77067222944053326</v>
      </c>
      <c r="J1881" s="124">
        <v>0.28931431996057189</v>
      </c>
      <c r="K1881" s="54">
        <v>0.35159696766760296</v>
      </c>
      <c r="M1881" s="47">
        <v>879</v>
      </c>
      <c r="N1881" s="124" cm="1">
        <f t="array" ref="N1881:W1881">(TRANSPOSE(MMULT(幕後結果!$AB$37:$AK$46, TRANSPOSE(N880:W880))))</f>
        <v>2.0855278861673909</v>
      </c>
      <c r="O1881" s="124">
        <v>0.7148024120161981</v>
      </c>
      <c r="P1881" s="124">
        <v>-0.44166300156974769</v>
      </c>
      <c r="Q1881" s="124">
        <v>0.45419099194743773</v>
      </c>
      <c r="R1881" s="124">
        <v>0.52533091117022601</v>
      </c>
      <c r="S1881" s="124">
        <v>-0.59898953745702677</v>
      </c>
      <c r="T1881" s="124">
        <v>-8.1628340990886561E-2</v>
      </c>
      <c r="U1881" s="124">
        <v>1.5524635456362734</v>
      </c>
      <c r="V1881" s="124">
        <v>-2.9413959610692153E-2</v>
      </c>
      <c r="W1881" s="46">
        <v>1.0081522097221509</v>
      </c>
    </row>
    <row r="1882" spans="1:23" ht="19">
      <c r="A1882" s="91">
        <v>880</v>
      </c>
      <c r="B1882" s="124">
        <v>0.8256925437639191</v>
      </c>
      <c r="C1882" s="124">
        <v>0.233481619084275</v>
      </c>
      <c r="D1882" s="124">
        <v>0.58108007980586085</v>
      </c>
      <c r="E1882" s="124">
        <v>0.88859387918675847</v>
      </c>
      <c r="F1882" s="124">
        <v>0.42148964294745705</v>
      </c>
      <c r="G1882" s="124">
        <v>0.59219895354123464</v>
      </c>
      <c r="H1882" s="124">
        <v>0.87510541485353865</v>
      </c>
      <c r="I1882" s="124">
        <v>0.30340260163417021</v>
      </c>
      <c r="J1882" s="124">
        <v>0.55023910869903281</v>
      </c>
      <c r="K1882" s="54">
        <v>0.26807502036677033</v>
      </c>
      <c r="M1882" s="47">
        <v>880</v>
      </c>
      <c r="N1882" s="124" cm="1">
        <f t="array" ref="N1882:W1882">(TRANSPOSE(MMULT(幕後結果!$AB$37:$AK$46, TRANSPOSE(N881:W881))))</f>
        <v>0.13374270635294719</v>
      </c>
      <c r="O1882" s="124">
        <v>-0.97666058106464648</v>
      </c>
      <c r="P1882" s="124">
        <v>-0.45785441152075701</v>
      </c>
      <c r="Q1882" s="124">
        <v>-1.2051526271474453</v>
      </c>
      <c r="R1882" s="124">
        <v>0.71171111622685057</v>
      </c>
      <c r="S1882" s="124">
        <v>-0.46911835991921402</v>
      </c>
      <c r="T1882" s="124">
        <v>0.46093936400788837</v>
      </c>
      <c r="U1882" s="124">
        <v>-0.66351755219482977</v>
      </c>
      <c r="V1882" s="124">
        <v>-0.2322338213044681</v>
      </c>
      <c r="W1882" s="46">
        <v>1.9005051856136901</v>
      </c>
    </row>
    <row r="1883" spans="1:23" ht="19">
      <c r="A1883" s="91">
        <v>881</v>
      </c>
      <c r="B1883" s="124">
        <v>0.89951737100516138</v>
      </c>
      <c r="C1883" s="124">
        <v>0.37728155936059404</v>
      </c>
      <c r="D1883" s="124">
        <v>0.44215276891468003</v>
      </c>
      <c r="E1883" s="124">
        <v>0.26720459630924176</v>
      </c>
      <c r="F1883" s="124">
        <v>0.44747601130788528</v>
      </c>
      <c r="G1883" s="124">
        <v>0.52791253918478076</v>
      </c>
      <c r="H1883" s="124">
        <v>0.88234552946243849</v>
      </c>
      <c r="I1883" s="124">
        <v>0.78390804455055219</v>
      </c>
      <c r="J1883" s="124">
        <v>0.4045108729928375</v>
      </c>
      <c r="K1883" s="54">
        <v>0.52477391312452815</v>
      </c>
      <c r="M1883" s="47">
        <v>881</v>
      </c>
      <c r="N1883" s="124" cm="1">
        <f t="array" ref="N1883:W1883">(TRANSPOSE(MMULT(幕後結果!$AB$37:$AK$46, TRANSPOSE(N882:W882))))</f>
        <v>0.44516063690961094</v>
      </c>
      <c r="O1883" s="124">
        <v>-1.1051484353450955</v>
      </c>
      <c r="P1883" s="124">
        <v>-0.30258990454492324</v>
      </c>
      <c r="Q1883" s="124">
        <v>-2.1330698357956308</v>
      </c>
      <c r="R1883" s="124">
        <v>-0.3029731913624264</v>
      </c>
      <c r="S1883" s="124">
        <v>-0.86888882311239224</v>
      </c>
      <c r="T1883" s="124">
        <v>0.29324846377168828</v>
      </c>
      <c r="U1883" s="124">
        <v>-0.60041534699565879</v>
      </c>
      <c r="V1883" s="124">
        <v>-0.80865768301068552</v>
      </c>
      <c r="W1883" s="46">
        <v>0.35353426749068173</v>
      </c>
    </row>
    <row r="1884" spans="1:23" ht="19">
      <c r="A1884" s="91">
        <v>882</v>
      </c>
      <c r="B1884" s="124">
        <v>0.74759951915078848</v>
      </c>
      <c r="C1884" s="124">
        <v>0.67715656428741222</v>
      </c>
      <c r="D1884" s="124">
        <v>0.7310615084612484</v>
      </c>
      <c r="E1884" s="124">
        <v>0.43862681479377352</v>
      </c>
      <c r="F1884" s="124">
        <v>0.16983710762967252</v>
      </c>
      <c r="G1884" s="124">
        <v>0.35048273191550661</v>
      </c>
      <c r="H1884" s="124">
        <v>0.83550247410755007</v>
      </c>
      <c r="I1884" s="124">
        <v>0.98319140433956775</v>
      </c>
      <c r="J1884" s="124">
        <v>0.52015532841715895</v>
      </c>
      <c r="K1884" s="54">
        <v>0.91474968183297056</v>
      </c>
      <c r="M1884" s="47">
        <v>882</v>
      </c>
      <c r="N1884" s="124" cm="1">
        <f t="array" ref="N1884:W1884">(TRANSPOSE(MMULT(幕後結果!$AB$37:$AK$46, TRANSPOSE(N883:W883))))</f>
        <v>1.5901360101482507</v>
      </c>
      <c r="O1884" s="124">
        <v>-1.3949687358624077</v>
      </c>
      <c r="P1884" s="124">
        <v>-0.91373615633786787</v>
      </c>
      <c r="Q1884" s="124">
        <v>-2.5108202485614264</v>
      </c>
      <c r="R1884" s="124">
        <v>-1.3716699109904171</v>
      </c>
      <c r="S1884" s="124">
        <v>-2.1673553095795284</v>
      </c>
      <c r="T1884" s="124">
        <v>1.612866901519896</v>
      </c>
      <c r="U1884" s="124">
        <v>0.91755344362693902</v>
      </c>
      <c r="V1884" s="124">
        <v>-0.21410299541070832</v>
      </c>
      <c r="W1884" s="46">
        <v>-1.5755809194012729</v>
      </c>
    </row>
    <row r="1885" spans="1:23" ht="19">
      <c r="A1885" s="91">
        <v>883</v>
      </c>
      <c r="B1885" s="124">
        <v>0.66691267555776612</v>
      </c>
      <c r="C1885" s="124">
        <v>0.74628084615532431</v>
      </c>
      <c r="D1885" s="124">
        <v>0.97882567107787422</v>
      </c>
      <c r="E1885" s="124">
        <v>0.68858651888422684</v>
      </c>
      <c r="F1885" s="124">
        <v>0.55094885820826667</v>
      </c>
      <c r="G1885" s="124">
        <v>3.2062271569393008E-2</v>
      </c>
      <c r="H1885" s="124">
        <v>0.20285818273687894</v>
      </c>
      <c r="I1885" s="124">
        <v>0.21577561819770064</v>
      </c>
      <c r="J1885" s="124">
        <v>8.9826601645005555E-2</v>
      </c>
      <c r="K1885" s="54">
        <v>0.2936166256377255</v>
      </c>
      <c r="M1885" s="47">
        <v>883</v>
      </c>
      <c r="N1885" s="124" cm="1">
        <f t="array" ref="N1885:W1885">(TRANSPOSE(MMULT(幕後結果!$AB$37:$AK$46, TRANSPOSE(N884:W884))))</f>
        <v>1.1546217627173498</v>
      </c>
      <c r="O1885" s="124">
        <v>-1.4337011987724004</v>
      </c>
      <c r="P1885" s="124">
        <v>2.0933170171911986E-2</v>
      </c>
      <c r="Q1885" s="124">
        <v>0.89092455735395082</v>
      </c>
      <c r="R1885" s="124">
        <v>0.93807292594999725</v>
      </c>
      <c r="S1885" s="124">
        <v>7.9851599543789842E-2</v>
      </c>
      <c r="T1885" s="124">
        <v>0.62941780355924393</v>
      </c>
      <c r="U1885" s="124">
        <v>1.0849474550159122</v>
      </c>
      <c r="V1885" s="124">
        <v>0.10213618467570876</v>
      </c>
      <c r="W1885" s="46">
        <v>-0.20500390212368269</v>
      </c>
    </row>
    <row r="1886" spans="1:23" ht="19">
      <c r="A1886" s="91">
        <v>884</v>
      </c>
      <c r="B1886" s="124">
        <v>0.23332613079460907</v>
      </c>
      <c r="C1886" s="124">
        <v>0.11578954356916826</v>
      </c>
      <c r="D1886" s="124">
        <v>0.16319875287541419</v>
      </c>
      <c r="E1886" s="124">
        <v>0.28208114372134907</v>
      </c>
      <c r="F1886" s="124">
        <v>0.72252790617418894</v>
      </c>
      <c r="G1886" s="124">
        <v>0.99304606790978256</v>
      </c>
      <c r="H1886" s="124">
        <v>0.24943085415009425</v>
      </c>
      <c r="I1886" s="124">
        <v>9.9028979975038123E-2</v>
      </c>
      <c r="J1886" s="124">
        <v>0.52962179415122201</v>
      </c>
      <c r="K1886" s="54">
        <v>0.46793058970186951</v>
      </c>
      <c r="M1886" s="47">
        <v>884</v>
      </c>
      <c r="N1886" s="124" cm="1">
        <f t="array" ref="N1886:W1886">(TRANSPOSE(MMULT(幕後結果!$AB$37:$AK$46, TRANSPOSE(N885:W885))))</f>
        <v>-0.74231650486465572</v>
      </c>
      <c r="O1886" s="124">
        <v>0.22200878333018809</v>
      </c>
      <c r="P1886" s="124">
        <v>0.68283695365352148</v>
      </c>
      <c r="Q1886" s="124">
        <v>-0.53693363726253973</v>
      </c>
      <c r="R1886" s="124">
        <v>-8.4127913219930808E-2</v>
      </c>
      <c r="S1886" s="124">
        <v>-0.8253504733743251</v>
      </c>
      <c r="T1886" s="124">
        <v>-1.3939102341651202</v>
      </c>
      <c r="U1886" s="124">
        <v>-0.68372282108364013</v>
      </c>
      <c r="V1886" s="124">
        <v>8.7068853647159439E-2</v>
      </c>
      <c r="W1886" s="46">
        <v>-1.1851655243649155</v>
      </c>
    </row>
    <row r="1887" spans="1:23" ht="19">
      <c r="A1887" s="91">
        <v>885</v>
      </c>
      <c r="B1887" s="124">
        <v>0.31982771967479384</v>
      </c>
      <c r="C1887" s="124">
        <v>0.36236448998362025</v>
      </c>
      <c r="D1887" s="124">
        <v>0.77156755967433344</v>
      </c>
      <c r="E1887" s="124">
        <v>0.54236697845035042</v>
      </c>
      <c r="F1887" s="124">
        <v>0.21478495269262532</v>
      </c>
      <c r="G1887" s="124">
        <v>0.19249389139586737</v>
      </c>
      <c r="H1887" s="124">
        <v>0.44303031050876784</v>
      </c>
      <c r="I1887" s="124">
        <v>0.8316818121346794</v>
      </c>
      <c r="J1887" s="124">
        <v>0.10551332650097156</v>
      </c>
      <c r="K1887" s="54">
        <v>0.10098201195563883</v>
      </c>
      <c r="M1887" s="47">
        <v>885</v>
      </c>
      <c r="N1887" s="124" cm="1">
        <f t="array" ref="N1887:W1887">(TRANSPOSE(MMULT(幕後結果!$AB$37:$AK$46, TRANSPOSE(N886:W886))))</f>
        <v>0.48705993712078827</v>
      </c>
      <c r="O1887" s="124">
        <v>-1.1046868396378893</v>
      </c>
      <c r="P1887" s="124">
        <v>-1.900241921252166</v>
      </c>
      <c r="Q1887" s="124">
        <v>-1.2463387758015085</v>
      </c>
      <c r="R1887" s="124">
        <v>0.46232427250992569</v>
      </c>
      <c r="S1887" s="124">
        <v>0.14812391450178475</v>
      </c>
      <c r="T1887" s="124">
        <v>-0.65322594738430684</v>
      </c>
      <c r="U1887" s="124">
        <v>1.9656778926345129</v>
      </c>
      <c r="V1887" s="124">
        <v>0.55876660440672254</v>
      </c>
      <c r="W1887" s="46">
        <v>0.50922137654504429</v>
      </c>
    </row>
    <row r="1888" spans="1:23" ht="19">
      <c r="A1888" s="91">
        <v>886</v>
      </c>
      <c r="B1888" s="124">
        <v>0.34087197156357907</v>
      </c>
      <c r="C1888" s="124">
        <v>0.25021737391808152</v>
      </c>
      <c r="D1888" s="124">
        <v>0.14575167748131723</v>
      </c>
      <c r="E1888" s="124">
        <v>0.1735643278453165</v>
      </c>
      <c r="F1888" s="124">
        <v>0.5559848441922397</v>
      </c>
      <c r="G1888" s="124">
        <v>0.99206628038818079</v>
      </c>
      <c r="H1888" s="124">
        <v>0.62180762686910063</v>
      </c>
      <c r="I1888" s="124">
        <v>0.27363989972736547</v>
      </c>
      <c r="J1888" s="124">
        <v>0.82657613603128466</v>
      </c>
      <c r="K1888" s="54">
        <v>0.51555047616550675</v>
      </c>
      <c r="M1888" s="47">
        <v>886</v>
      </c>
      <c r="N1888" s="124" cm="1">
        <f t="array" ref="N1888:W1888">(TRANSPOSE(MMULT(幕後結果!$AB$37:$AK$46, TRANSPOSE(N887:W887))))</f>
        <v>-1.6985399871210214</v>
      </c>
      <c r="O1888" s="124">
        <v>0.39110383148927275</v>
      </c>
      <c r="P1888" s="124">
        <v>-0.50129341048394505</v>
      </c>
      <c r="Q1888" s="124">
        <v>0.13022655890190044</v>
      </c>
      <c r="R1888" s="124">
        <v>-1.0201708276653474</v>
      </c>
      <c r="S1888" s="124">
        <v>4.9648678840887306E-3</v>
      </c>
      <c r="T1888" s="124">
        <v>0.65734192838895433</v>
      </c>
      <c r="U1888" s="124">
        <v>-0.53016283332934777</v>
      </c>
      <c r="V1888" s="124">
        <v>0.73600708934529446</v>
      </c>
      <c r="W1888" s="46">
        <v>-0.76444682111461082</v>
      </c>
    </row>
    <row r="1889" spans="1:23" ht="19">
      <c r="A1889" s="91">
        <v>887</v>
      </c>
      <c r="B1889" s="124">
        <v>0.1006158587301651</v>
      </c>
      <c r="C1889" s="124">
        <v>0.58518329596777163</v>
      </c>
      <c r="D1889" s="124">
        <v>0.25199411697162755</v>
      </c>
      <c r="E1889" s="124">
        <v>0.35725211291178338</v>
      </c>
      <c r="F1889" s="124">
        <v>0.39145884065650027</v>
      </c>
      <c r="G1889" s="124">
        <v>9.8779367258115869E-2</v>
      </c>
      <c r="H1889" s="124">
        <v>0.70929101155946928</v>
      </c>
      <c r="I1889" s="124">
        <v>0.5089008418977814</v>
      </c>
      <c r="J1889" s="124">
        <v>0.19154605692677196</v>
      </c>
      <c r="K1889" s="54">
        <v>0.76470194870607355</v>
      </c>
      <c r="M1889" s="47">
        <v>887</v>
      </c>
      <c r="N1889" s="124" cm="1">
        <f t="array" ref="N1889:W1889">(TRANSPOSE(MMULT(幕後結果!$AB$37:$AK$46, TRANSPOSE(N888:W888))))</f>
        <v>-0.20144089590828365</v>
      </c>
      <c r="O1889" s="124">
        <v>0.12580932306309325</v>
      </c>
      <c r="P1889" s="124">
        <v>1.6874838040053373E-2</v>
      </c>
      <c r="Q1889" s="124">
        <v>7.9575121448263259E-2</v>
      </c>
      <c r="R1889" s="124">
        <v>-0.82765081250589778</v>
      </c>
      <c r="S1889" s="124">
        <v>-0.83430732268519137</v>
      </c>
      <c r="T1889" s="124">
        <v>-1.655647311034723</v>
      </c>
      <c r="U1889" s="124">
        <v>0.31304438326153516</v>
      </c>
      <c r="V1889" s="124">
        <v>-1.8960210742393206</v>
      </c>
      <c r="W1889" s="46">
        <v>0.55756363787235075</v>
      </c>
    </row>
    <row r="1890" spans="1:23" ht="19">
      <c r="A1890" s="91">
        <v>888</v>
      </c>
      <c r="B1890" s="124">
        <v>0.17633861465060785</v>
      </c>
      <c r="C1890" s="124">
        <v>0.90520029398304791</v>
      </c>
      <c r="D1890" s="124">
        <v>0.12420117946419862</v>
      </c>
      <c r="E1890" s="124">
        <v>0.32770835360548101</v>
      </c>
      <c r="F1890" s="124">
        <v>0.66855315812476657</v>
      </c>
      <c r="G1890" s="124">
        <v>0.93695059529207581</v>
      </c>
      <c r="H1890" s="124">
        <v>0.41357469441532002</v>
      </c>
      <c r="I1890" s="124">
        <v>0.42795231362145869</v>
      </c>
      <c r="J1890" s="124">
        <v>0.56110102027098141</v>
      </c>
      <c r="K1890" s="54">
        <v>0.73320383678665824</v>
      </c>
      <c r="M1890" s="47">
        <v>888</v>
      </c>
      <c r="N1890" s="124" cm="1">
        <f t="array" ref="N1890:W1890">(TRANSPOSE(MMULT(幕後結果!$AB$37:$AK$46, TRANSPOSE(N889:W889))))</f>
        <v>7.5170815529125232E-2</v>
      </c>
      <c r="O1890" s="124">
        <v>0.4389981966085591</v>
      </c>
      <c r="P1890" s="124">
        <v>-0.11145320208734069</v>
      </c>
      <c r="Q1890" s="124">
        <v>0.87182628962004294</v>
      </c>
      <c r="R1890" s="124">
        <v>-1.1372479652699241</v>
      </c>
      <c r="S1890" s="124">
        <v>0.6779055510297417</v>
      </c>
      <c r="T1890" s="124">
        <v>-0.66794620600801458</v>
      </c>
      <c r="U1890" s="124">
        <v>-0.98202645187097737</v>
      </c>
      <c r="V1890" s="124">
        <v>0.8981915908091358</v>
      </c>
      <c r="W1890" s="46">
        <v>-0.77376818756375831</v>
      </c>
    </row>
    <row r="1891" spans="1:23" ht="19">
      <c r="A1891" s="91">
        <v>889</v>
      </c>
      <c r="B1891" s="124">
        <v>0.30478446747493382</v>
      </c>
      <c r="C1891" s="124">
        <v>0.42972400801864064</v>
      </c>
      <c r="D1891" s="124">
        <v>3.4014703714755345E-3</v>
      </c>
      <c r="E1891" s="124">
        <v>0.10968653922360772</v>
      </c>
      <c r="F1891" s="124">
        <v>0.50958626456711387</v>
      </c>
      <c r="G1891" s="124">
        <v>0.38578664819173869</v>
      </c>
      <c r="H1891" s="124">
        <v>0.77595444698884997</v>
      </c>
      <c r="I1891" s="124">
        <v>0.56004826577382305</v>
      </c>
      <c r="J1891" s="124">
        <v>0.21176587462359953</v>
      </c>
      <c r="K1891" s="54">
        <v>0.71464163538675396</v>
      </c>
      <c r="M1891" s="47">
        <v>889</v>
      </c>
      <c r="N1891" s="124" cm="1">
        <f t="array" ref="N1891:W1891">(TRANSPOSE(MMULT(幕後結果!$AB$37:$AK$46, TRANSPOSE(N890:W890))))</f>
        <v>0.9128259445986846</v>
      </c>
      <c r="O1891" s="124">
        <v>-1.0524179369484745</v>
      </c>
      <c r="P1891" s="124">
        <v>-0.85415441292226513</v>
      </c>
      <c r="Q1891" s="124">
        <v>-1.7489032592891569</v>
      </c>
      <c r="R1891" s="124">
        <v>-1.5262665304110818</v>
      </c>
      <c r="S1891" s="124">
        <v>-2.0725327521663965</v>
      </c>
      <c r="T1891" s="124">
        <v>-0.60276637865355442</v>
      </c>
      <c r="U1891" s="124">
        <v>0.15562827576438149</v>
      </c>
      <c r="V1891" s="124">
        <v>-1.6890701816597231</v>
      </c>
      <c r="W1891" s="46">
        <v>-0.43913456779349241</v>
      </c>
    </row>
    <row r="1892" spans="1:23" ht="19">
      <c r="A1892" s="91">
        <v>890</v>
      </c>
      <c r="B1892" s="124">
        <v>0.70765385445755968</v>
      </c>
      <c r="C1892" s="124">
        <v>0.76304963776015522</v>
      </c>
      <c r="D1892" s="124">
        <v>0.75857318050817724</v>
      </c>
      <c r="E1892" s="124">
        <v>0.85269627599348152</v>
      </c>
      <c r="F1892" s="124">
        <v>0.85846257127787906</v>
      </c>
      <c r="G1892" s="124">
        <v>0.57700644111025512</v>
      </c>
      <c r="H1892" s="124">
        <v>0.79537806832646707</v>
      </c>
      <c r="I1892" s="124">
        <v>0.2407240385010585</v>
      </c>
      <c r="J1892" s="124">
        <v>0.49764740438802413</v>
      </c>
      <c r="K1892" s="54">
        <v>0.19132108894356459</v>
      </c>
      <c r="M1892" s="47">
        <v>890</v>
      </c>
      <c r="N1892" s="124" cm="1">
        <f t="array" ref="N1892:W1892">(TRANSPOSE(MMULT(幕後結果!$AB$37:$AK$46, TRANSPOSE(N891:W891))))</f>
        <v>-1.6841913780363233</v>
      </c>
      <c r="O1892" s="124">
        <v>-0.63020964984426386</v>
      </c>
      <c r="P1892" s="124">
        <v>-0.39550336559501786</v>
      </c>
      <c r="Q1892" s="124">
        <v>-0.2863001529965396</v>
      </c>
      <c r="R1892" s="124">
        <v>-1.6175832378087078</v>
      </c>
      <c r="S1892" s="124">
        <v>-0.70212099942075057</v>
      </c>
      <c r="T1892" s="124">
        <v>-4.5502580421420191E-2</v>
      </c>
      <c r="U1892" s="124">
        <v>-0.38321026665404606</v>
      </c>
      <c r="V1892" s="124">
        <v>-1.6933638612708273</v>
      </c>
      <c r="W1892" s="46">
        <v>-0.80182536321465192</v>
      </c>
    </row>
    <row r="1893" spans="1:23" ht="19">
      <c r="A1893" s="91">
        <v>891</v>
      </c>
      <c r="B1893" s="124">
        <v>0.82433685540986379</v>
      </c>
      <c r="C1893" s="124">
        <v>0.58719429037193249</v>
      </c>
      <c r="D1893" s="124">
        <v>0.61252094540638891</v>
      </c>
      <c r="E1893" s="124">
        <v>0.63185148320615769</v>
      </c>
      <c r="F1893" s="124">
        <v>0.57595335352585675</v>
      </c>
      <c r="G1893" s="124">
        <v>0.95984104967947248</v>
      </c>
      <c r="H1893" s="124">
        <v>0.29386256815160694</v>
      </c>
      <c r="I1893" s="124">
        <v>0.52065867837980395</v>
      </c>
      <c r="J1893" s="124">
        <v>0.38314976489507413</v>
      </c>
      <c r="K1893" s="54">
        <v>0.96594231786394968</v>
      </c>
      <c r="M1893" s="47">
        <v>891</v>
      </c>
      <c r="N1893" s="124" cm="1">
        <f t="array" ref="N1893:W1893">(TRANSPOSE(MMULT(幕後結果!$AB$37:$AK$46, TRANSPOSE(N892:W892))))</f>
        <v>-0.48620244285962655</v>
      </c>
      <c r="O1893" s="124">
        <v>0.40876084927283679</v>
      </c>
      <c r="P1893" s="124">
        <v>0.70437747167347731</v>
      </c>
      <c r="Q1893" s="124">
        <v>1.0619437541767787</v>
      </c>
      <c r="R1893" s="124">
        <v>-0.59146870045975797</v>
      </c>
      <c r="S1893" s="124">
        <v>1.8374717534008198</v>
      </c>
      <c r="T1893" s="124">
        <v>0.28387638554066852</v>
      </c>
      <c r="U1893" s="124">
        <v>-0.21377044191404765</v>
      </c>
      <c r="V1893" s="124">
        <v>-1.1802714951636011</v>
      </c>
      <c r="W1893" s="46">
        <v>-0.3380796595906263</v>
      </c>
    </row>
    <row r="1894" spans="1:23" ht="19">
      <c r="A1894" s="91">
        <v>892</v>
      </c>
      <c r="B1894" s="124">
        <v>0.47624775747138504</v>
      </c>
      <c r="C1894" s="124">
        <v>0.53647116835536068</v>
      </c>
      <c r="D1894" s="124">
        <v>0.8796270793900125</v>
      </c>
      <c r="E1894" s="124">
        <v>0.22997582775835612</v>
      </c>
      <c r="F1894" s="124">
        <v>0.12740732917821851</v>
      </c>
      <c r="G1894" s="124">
        <v>0.71663064027764345</v>
      </c>
      <c r="H1894" s="124">
        <v>0.99580516446628398</v>
      </c>
      <c r="I1894" s="124">
        <v>0.28142923644136286</v>
      </c>
      <c r="J1894" s="124">
        <v>0.33474315923815934</v>
      </c>
      <c r="K1894" s="54">
        <v>0.80520130496262476</v>
      </c>
      <c r="M1894" s="47">
        <v>892</v>
      </c>
      <c r="N1894" s="124" cm="1">
        <f t="array" ref="N1894:W1894">(TRANSPOSE(MMULT(幕後結果!$AB$37:$AK$46, TRANSPOSE(N893:W893))))</f>
        <v>-0.30857868397971477</v>
      </c>
      <c r="O1894" s="124">
        <v>-0.18973536416951595</v>
      </c>
      <c r="P1894" s="124">
        <v>0.92067100392354617</v>
      </c>
      <c r="Q1894" s="124">
        <v>0.68258692220162542</v>
      </c>
      <c r="R1894" s="124">
        <v>0.77574664477667921</v>
      </c>
      <c r="S1894" s="124">
        <v>0.26559691554421055</v>
      </c>
      <c r="T1894" s="124">
        <v>-0.39675475117148506</v>
      </c>
      <c r="U1894" s="124">
        <v>-0.38381774262682566</v>
      </c>
      <c r="V1894" s="124">
        <v>-0.74674860346818117</v>
      </c>
      <c r="W1894" s="46">
        <v>-2.2867262482640274</v>
      </c>
    </row>
    <row r="1895" spans="1:23" ht="19">
      <c r="A1895" s="91">
        <v>893</v>
      </c>
      <c r="B1895" s="124">
        <v>0.19538895239700027</v>
      </c>
      <c r="C1895" s="124">
        <v>0.57436967306981557</v>
      </c>
      <c r="D1895" s="124">
        <v>0.52211770747455977</v>
      </c>
      <c r="E1895" s="124">
        <v>0.95252351484264142</v>
      </c>
      <c r="F1895" s="124">
        <v>0.41539213136011299</v>
      </c>
      <c r="G1895" s="124">
        <v>0.25136651925335451</v>
      </c>
      <c r="H1895" s="124">
        <v>0.13463111906460123</v>
      </c>
      <c r="I1895" s="124">
        <v>0.57300469678613264</v>
      </c>
      <c r="J1895" s="124">
        <v>0.67895560806830457</v>
      </c>
      <c r="K1895" s="54">
        <v>0.56198382254678014</v>
      </c>
      <c r="M1895" s="47">
        <v>893</v>
      </c>
      <c r="N1895" s="124" cm="1">
        <f t="array" ref="N1895:W1895">(TRANSPOSE(MMULT(幕後結果!$AB$37:$AK$46, TRANSPOSE(N894:W894))))</f>
        <v>-0.32822817598622411</v>
      </c>
      <c r="O1895" s="124">
        <v>0.20799474050372821</v>
      </c>
      <c r="P1895" s="124">
        <v>-1.2258216960946339E-2</v>
      </c>
      <c r="Q1895" s="124">
        <v>0.62004026575420246</v>
      </c>
      <c r="R1895" s="124">
        <v>0.55019393987052767</v>
      </c>
      <c r="S1895" s="124">
        <v>0.96202702043926036</v>
      </c>
      <c r="T1895" s="124">
        <v>-1.9888865617298435</v>
      </c>
      <c r="U1895" s="124">
        <v>-1.0973072066290428</v>
      </c>
      <c r="V1895" s="124">
        <v>-0.89130649417066854</v>
      </c>
      <c r="W1895" s="46">
        <v>-0.10828849179838497</v>
      </c>
    </row>
    <row r="1896" spans="1:23" ht="19">
      <c r="A1896" s="91">
        <v>894</v>
      </c>
      <c r="B1896" s="124">
        <v>0.38161828846027035</v>
      </c>
      <c r="C1896" s="124">
        <v>0.4439484764324646</v>
      </c>
      <c r="D1896" s="124">
        <v>0.4376092833816132</v>
      </c>
      <c r="E1896" s="124">
        <v>0.18843085861335873</v>
      </c>
      <c r="F1896" s="124">
        <v>0.18712359061054351</v>
      </c>
      <c r="G1896" s="124">
        <v>0.60769928052009914</v>
      </c>
      <c r="H1896" s="124">
        <v>0.47907089873340669</v>
      </c>
      <c r="I1896" s="124">
        <v>0.33581640361375009</v>
      </c>
      <c r="J1896" s="124">
        <v>0.47621811216705789</v>
      </c>
      <c r="K1896" s="54">
        <v>0.19937710345596282</v>
      </c>
      <c r="M1896" s="47">
        <v>894</v>
      </c>
      <c r="N1896" s="124" cm="1">
        <f t="array" ref="N1896:W1896">(TRANSPOSE(MMULT(幕後結果!$AB$37:$AK$46, TRANSPOSE(N895:W895))))</f>
        <v>-1.5330180313737409</v>
      </c>
      <c r="O1896" s="124">
        <v>0.2520596867961592</v>
      </c>
      <c r="P1896" s="124">
        <v>-0.19883581796171784</v>
      </c>
      <c r="Q1896" s="124">
        <v>-0.61103318071703594</v>
      </c>
      <c r="R1896" s="124">
        <v>0.37395153693648758</v>
      </c>
      <c r="S1896" s="124">
        <v>-2.2237243301842016</v>
      </c>
      <c r="T1896" s="124">
        <v>-0.80305838256280226</v>
      </c>
      <c r="U1896" s="124">
        <v>-0.15450355617101952</v>
      </c>
      <c r="V1896" s="124">
        <v>-0.33963605286747461</v>
      </c>
      <c r="W1896" s="46">
        <v>-0.95281700453350127</v>
      </c>
    </row>
    <row r="1897" spans="1:23" ht="19">
      <c r="A1897" s="91">
        <v>895</v>
      </c>
      <c r="B1897" s="124">
        <v>0.38890491394956084</v>
      </c>
      <c r="C1897" s="124">
        <v>0.60144084696813871</v>
      </c>
      <c r="D1897" s="124">
        <v>0.64820438436685612</v>
      </c>
      <c r="E1897" s="124">
        <v>0.93512270891724159</v>
      </c>
      <c r="F1897" s="124">
        <v>0.74938827520898599</v>
      </c>
      <c r="G1897" s="124">
        <v>4.8819983911850606E-2</v>
      </c>
      <c r="H1897" s="124">
        <v>0.2184543537153496</v>
      </c>
      <c r="I1897" s="124">
        <v>0.98350268523048889</v>
      </c>
      <c r="J1897" s="124">
        <v>0.81438386734532497</v>
      </c>
      <c r="K1897" s="54">
        <v>0.83964435047039787</v>
      </c>
      <c r="M1897" s="47">
        <v>895</v>
      </c>
      <c r="N1897" s="124" cm="1">
        <f t="array" ref="N1897:W1897">(TRANSPOSE(MMULT(幕後結果!$AB$37:$AK$46, TRANSPOSE(N896:W896))))</f>
        <v>-1.6881923330729207</v>
      </c>
      <c r="O1897" s="124">
        <v>0.54077047895987818</v>
      </c>
      <c r="P1897" s="124">
        <v>-0.41775145928088175</v>
      </c>
      <c r="Q1897" s="124">
        <v>2.9613328508709884</v>
      </c>
      <c r="R1897" s="124">
        <v>0.89201600636475242</v>
      </c>
      <c r="S1897" s="124">
        <v>-0.27193386306937262</v>
      </c>
      <c r="T1897" s="124">
        <v>-2.3106419499775153</v>
      </c>
      <c r="U1897" s="124">
        <v>-1.0712768170764084</v>
      </c>
      <c r="V1897" s="124">
        <v>-0.12500797167357408</v>
      </c>
      <c r="W1897" s="46">
        <v>-1.7777051371983834</v>
      </c>
    </row>
    <row r="1898" spans="1:23" ht="19">
      <c r="A1898" s="91">
        <v>896</v>
      </c>
      <c r="B1898" s="124">
        <v>0.98033207788534948</v>
      </c>
      <c r="C1898" s="124">
        <v>0.47550720239979638</v>
      </c>
      <c r="D1898" s="124">
        <v>0.20450794749926993</v>
      </c>
      <c r="E1898" s="124">
        <v>0.9691764757621224</v>
      </c>
      <c r="F1898" s="124">
        <v>0.65077254721309097</v>
      </c>
      <c r="G1898" s="124">
        <v>0.8449044455777579</v>
      </c>
      <c r="H1898" s="124">
        <v>0.14924778421778218</v>
      </c>
      <c r="I1898" s="124">
        <v>0.16257686519032277</v>
      </c>
      <c r="J1898" s="124">
        <v>0.52982476956751312</v>
      </c>
      <c r="K1898" s="54">
        <v>0.77783112411283573</v>
      </c>
      <c r="M1898" s="47">
        <v>896</v>
      </c>
      <c r="N1898" s="124" cm="1">
        <f t="array" ref="N1898:W1898">(TRANSPOSE(MMULT(幕後結果!$AB$37:$AK$46, TRANSPOSE(N897:W897))))</f>
        <v>-1.5721406592187445E-2</v>
      </c>
      <c r="O1898" s="124">
        <v>1.0679879331864275</v>
      </c>
      <c r="P1898" s="124">
        <v>-0.15978039750079437</v>
      </c>
      <c r="Q1898" s="124">
        <v>0.32903434369915918</v>
      </c>
      <c r="R1898" s="124">
        <v>-0.9880870808654435</v>
      </c>
      <c r="S1898" s="124">
        <v>-0.29689287681573612</v>
      </c>
      <c r="T1898" s="124">
        <v>0.89894244330709561</v>
      </c>
      <c r="U1898" s="124">
        <v>0.44222315907706011</v>
      </c>
      <c r="V1898" s="124">
        <v>0.73873044693544521</v>
      </c>
      <c r="W1898" s="46">
        <v>1.3229535016274314</v>
      </c>
    </row>
    <row r="1899" spans="1:23" ht="19">
      <c r="A1899" s="91">
        <v>897</v>
      </c>
      <c r="B1899" s="124">
        <v>0.63850318626545421</v>
      </c>
      <c r="C1899" s="124">
        <v>0.67257079738393499</v>
      </c>
      <c r="D1899" s="124">
        <v>0.79725034442008536</v>
      </c>
      <c r="E1899" s="124">
        <v>0.6613265562407129</v>
      </c>
      <c r="F1899" s="124">
        <v>0.6112580723349752</v>
      </c>
      <c r="G1899" s="124">
        <v>0.31524365928863585</v>
      </c>
      <c r="H1899" s="124">
        <v>0.53129285914240509</v>
      </c>
      <c r="I1899" s="124">
        <v>0.10736847071100786</v>
      </c>
      <c r="J1899" s="124">
        <v>0.14746741763163684</v>
      </c>
      <c r="K1899" s="54">
        <v>0.38187541314718954</v>
      </c>
      <c r="M1899" s="47">
        <v>897</v>
      </c>
      <c r="N1899" s="124" cm="1">
        <f t="array" ref="N1899:W1899">(TRANSPOSE(MMULT(幕後結果!$AB$37:$AK$46, TRANSPOSE(N898:W898))))</f>
        <v>-0.39668782182804091</v>
      </c>
      <c r="O1899" s="124">
        <v>-1.1796118008137491</v>
      </c>
      <c r="P1899" s="124">
        <v>-0.73266684400853954</v>
      </c>
      <c r="Q1899" s="124">
        <v>0.62644328660213966</v>
      </c>
      <c r="R1899" s="124">
        <v>-0.87658476131977248</v>
      </c>
      <c r="S1899" s="124">
        <v>0.18206684021871483</v>
      </c>
      <c r="T1899" s="124">
        <v>-1.182792091700519</v>
      </c>
      <c r="U1899" s="124">
        <v>-0.5199669243937366</v>
      </c>
      <c r="V1899" s="124">
        <v>6.715723483325331E-2</v>
      </c>
      <c r="W1899" s="46">
        <v>-1.1096499853802708</v>
      </c>
    </row>
    <row r="1900" spans="1:23" ht="19">
      <c r="A1900" s="91">
        <v>898</v>
      </c>
      <c r="B1900" s="124">
        <v>0.40054380305402382</v>
      </c>
      <c r="C1900" s="124">
        <v>0.50032530938578845</v>
      </c>
      <c r="D1900" s="124">
        <v>0.55530163382214082</v>
      </c>
      <c r="E1900" s="124">
        <v>9.4324989171685525E-2</v>
      </c>
      <c r="F1900" s="124">
        <v>0.87592997919186422</v>
      </c>
      <c r="G1900" s="124">
        <v>0.41746142791852647</v>
      </c>
      <c r="H1900" s="124">
        <v>0.80992969529263736</v>
      </c>
      <c r="I1900" s="124">
        <v>0.67522705549064632</v>
      </c>
      <c r="J1900" s="124">
        <v>0.98424887605472255</v>
      </c>
      <c r="K1900" s="54">
        <v>0.32141181928275597</v>
      </c>
      <c r="M1900" s="47">
        <v>898</v>
      </c>
      <c r="N1900" s="124" cm="1">
        <f t="array" ref="N1900:W1900">(TRANSPOSE(MMULT(幕後結果!$AB$37:$AK$46, TRANSPOSE(N899:W899))))</f>
        <v>-0.71137559101137759</v>
      </c>
      <c r="O1900" s="124">
        <v>-1.22683706301673</v>
      </c>
      <c r="P1900" s="124">
        <v>-0.84497767076254515</v>
      </c>
      <c r="Q1900" s="124">
        <v>0.65749863522821661</v>
      </c>
      <c r="R1900" s="124">
        <v>0.10156519776948111</v>
      </c>
      <c r="S1900" s="124">
        <v>8.8964409743112094E-2</v>
      </c>
      <c r="T1900" s="124">
        <v>-0.50568285340484942</v>
      </c>
      <c r="U1900" s="124">
        <v>0.29134220244528009</v>
      </c>
      <c r="V1900" s="124">
        <v>-1.0546341310634619</v>
      </c>
      <c r="W1900" s="46">
        <v>0.16840363670683672</v>
      </c>
    </row>
    <row r="1901" spans="1:23" ht="19">
      <c r="A1901" s="91">
        <v>899</v>
      </c>
      <c r="B1901" s="124">
        <v>0.16828685290986201</v>
      </c>
      <c r="C1901" s="124">
        <v>0.11419513295167594</v>
      </c>
      <c r="D1901" s="124">
        <v>0.54256993233246709</v>
      </c>
      <c r="E1901" s="124">
        <v>0.9854574322737133</v>
      </c>
      <c r="F1901" s="124">
        <v>9.5228497429679093E-2</v>
      </c>
      <c r="G1901" s="124">
        <v>0.72073188822263901</v>
      </c>
      <c r="H1901" s="124">
        <v>0.39377669441313756</v>
      </c>
      <c r="I1901" s="124">
        <v>0.83993618528874969</v>
      </c>
      <c r="J1901" s="124">
        <v>0.22030325181691701</v>
      </c>
      <c r="K1901" s="54">
        <v>0.95972913957716899</v>
      </c>
      <c r="M1901" s="47">
        <v>899</v>
      </c>
      <c r="N1901" s="124" cm="1">
        <f t="array" ref="N1901:W1901">(TRANSPOSE(MMULT(幕後結果!$AB$37:$AK$46, TRANSPOSE(N900:W900))))</f>
        <v>-0.66416914539402394</v>
      </c>
      <c r="O1901" s="124">
        <v>-0.25446380472033919</v>
      </c>
      <c r="P1901" s="124">
        <v>-0.57374177031135654</v>
      </c>
      <c r="Q1901" s="124">
        <v>-0.64338398591838164</v>
      </c>
      <c r="R1901" s="124">
        <v>1.2700406742984185</v>
      </c>
      <c r="S1901" s="124">
        <v>-0.21046348180478777</v>
      </c>
      <c r="T1901" s="124">
        <v>0.57819272470381033</v>
      </c>
      <c r="U1901" s="124">
        <v>1.8270441143794343</v>
      </c>
      <c r="V1901" s="124">
        <v>2.0595953450247566</v>
      </c>
      <c r="W1901" s="46">
        <v>-0.7037700161940792</v>
      </c>
    </row>
    <row r="1902" spans="1:23" ht="19">
      <c r="A1902" s="91">
        <v>900</v>
      </c>
      <c r="B1902" s="124">
        <v>0.43062718309102976</v>
      </c>
      <c r="C1902" s="124">
        <v>0.19710704549493685</v>
      </c>
      <c r="D1902" s="124">
        <v>0.24121733815710455</v>
      </c>
      <c r="E1902" s="124">
        <v>0.58430781404564347</v>
      </c>
      <c r="F1902" s="124">
        <v>0.3951070159586314</v>
      </c>
      <c r="G1902" s="124">
        <v>0.39347012987987839</v>
      </c>
      <c r="H1902" s="124">
        <v>0.79223846512347573</v>
      </c>
      <c r="I1902" s="124">
        <v>0.74667695536250211</v>
      </c>
      <c r="J1902" s="124">
        <v>0.35623061443152459</v>
      </c>
      <c r="K1902" s="54">
        <v>7.6939684972918476E-2</v>
      </c>
      <c r="M1902" s="47">
        <v>900</v>
      </c>
      <c r="N1902" s="124" cm="1">
        <f t="array" ref="N1902:W1902">(TRANSPOSE(MMULT(幕後結果!$AB$37:$AK$46, TRANSPOSE(N901:W901))))</f>
        <v>-0.39644661297614936</v>
      </c>
      <c r="O1902" s="124">
        <v>1.2490140059008676</v>
      </c>
      <c r="P1902" s="124">
        <v>0.21482713620844587</v>
      </c>
      <c r="Q1902" s="124">
        <v>1.2814864987321912</v>
      </c>
      <c r="R1902" s="124">
        <v>-0.31690705178329104</v>
      </c>
      <c r="S1902" s="124">
        <v>-0.26878548849112982</v>
      </c>
      <c r="T1902" s="124">
        <v>0.67775848648448145</v>
      </c>
      <c r="U1902" s="124">
        <v>-0.89482547097857301</v>
      </c>
      <c r="V1902" s="124">
        <v>-0.27703602413796191</v>
      </c>
      <c r="W1902" s="46">
        <v>0.36263498554949791</v>
      </c>
    </row>
    <row r="1903" spans="1:23" ht="19">
      <c r="A1903" s="91">
        <v>901</v>
      </c>
      <c r="B1903" s="124">
        <v>0.78030856087477862</v>
      </c>
      <c r="C1903" s="124">
        <v>0.37470271161101132</v>
      </c>
      <c r="D1903" s="124">
        <v>0.34347334953553332</v>
      </c>
      <c r="E1903" s="124">
        <v>0.92372536658034421</v>
      </c>
      <c r="F1903" s="124">
        <v>0.89314197871369805</v>
      </c>
      <c r="G1903" s="124">
        <v>0.1222681266960699</v>
      </c>
      <c r="H1903" s="124">
        <v>0.72296401313286007</v>
      </c>
      <c r="I1903" s="124">
        <v>0.72179430600056782</v>
      </c>
      <c r="J1903" s="124">
        <v>0.893133639089144</v>
      </c>
      <c r="K1903" s="54">
        <v>0.88538240436868021</v>
      </c>
      <c r="M1903" s="47">
        <v>901</v>
      </c>
      <c r="N1903" s="124" cm="1">
        <f t="array" ref="N1903:W1903">(TRANSPOSE(MMULT(幕後結果!$AB$37:$AK$46, TRANSPOSE(N902:W902))))</f>
        <v>-1.8657180015800978</v>
      </c>
      <c r="O1903" s="124">
        <v>-1.2919737062479344</v>
      </c>
      <c r="P1903" s="124">
        <v>1.9800563483184055</v>
      </c>
      <c r="Q1903" s="124">
        <v>-0.14808787963285097</v>
      </c>
      <c r="R1903" s="124">
        <v>0.29445288792500129</v>
      </c>
      <c r="S1903" s="124">
        <v>0.74265903446370252</v>
      </c>
      <c r="T1903" s="124">
        <v>0.79265471808095533</v>
      </c>
      <c r="U1903" s="124">
        <v>-0.54099298318317435</v>
      </c>
      <c r="V1903" s="124">
        <v>-0.11387470178898543</v>
      </c>
      <c r="W1903" s="46">
        <v>-0.5129104493154435</v>
      </c>
    </row>
    <row r="1904" spans="1:23" ht="19">
      <c r="A1904" s="91">
        <v>902</v>
      </c>
      <c r="B1904" s="124">
        <v>0.10652964988772573</v>
      </c>
      <c r="C1904" s="124">
        <v>0.61329431646423727</v>
      </c>
      <c r="D1904" s="124">
        <v>0.48796058382188123</v>
      </c>
      <c r="E1904" s="124">
        <v>0.80097144114435181</v>
      </c>
      <c r="F1904" s="124">
        <v>0.99147129784989008</v>
      </c>
      <c r="G1904" s="124">
        <v>0.3112909517120146</v>
      </c>
      <c r="H1904" s="124">
        <v>0.45223809316245123</v>
      </c>
      <c r="I1904" s="124">
        <v>0.66353152944796423</v>
      </c>
      <c r="J1904" s="124">
        <v>0.61224941408955402</v>
      </c>
      <c r="K1904" s="54">
        <v>0.57281007350659285</v>
      </c>
      <c r="M1904" s="47">
        <v>902</v>
      </c>
      <c r="N1904" s="124" cm="1">
        <f t="array" ref="N1904:W1904">(TRANSPOSE(MMULT(幕後結果!$AB$37:$AK$46, TRANSPOSE(N903:W903))))</f>
        <v>0.97318751304373186</v>
      </c>
      <c r="O1904" s="124">
        <v>-0.20312003051266092</v>
      </c>
      <c r="P1904" s="124">
        <v>4.8085672586205802E-2</v>
      </c>
      <c r="Q1904" s="124">
        <v>-0.8032870702996473</v>
      </c>
      <c r="R1904" s="124">
        <v>0.61973222900291891</v>
      </c>
      <c r="S1904" s="124">
        <v>-1.07058148827892</v>
      </c>
      <c r="T1904" s="124">
        <v>4.3147616331384975E-2</v>
      </c>
      <c r="U1904" s="124">
        <v>2.439922265477052</v>
      </c>
      <c r="V1904" s="124">
        <v>0.37703457772669496</v>
      </c>
      <c r="W1904" s="46">
        <v>0.15866955806422267</v>
      </c>
    </row>
    <row r="1905" spans="1:23" ht="19">
      <c r="A1905" s="91">
        <v>903</v>
      </c>
      <c r="B1905" s="124">
        <v>0.25502327586257834</v>
      </c>
      <c r="C1905" s="124">
        <v>0.90481696336673845</v>
      </c>
      <c r="D1905" s="124">
        <v>0.71674082496045388</v>
      </c>
      <c r="E1905" s="124">
        <v>0.79043351670446049</v>
      </c>
      <c r="F1905" s="124">
        <v>0.36707252997143569</v>
      </c>
      <c r="G1905" s="124">
        <v>0.72516776861914689</v>
      </c>
      <c r="H1905" s="124">
        <v>0.73623921870793252</v>
      </c>
      <c r="I1905" s="124">
        <v>0.80633084873051142</v>
      </c>
      <c r="J1905" s="124">
        <v>0.13971129758479761</v>
      </c>
      <c r="K1905" s="54">
        <v>0.34399003767238501</v>
      </c>
      <c r="M1905" s="47">
        <v>903</v>
      </c>
      <c r="N1905" s="124" cm="1">
        <f t="array" ref="N1905:W1905">(TRANSPOSE(MMULT(幕後結果!$AB$37:$AK$46, TRANSPOSE(N904:W904))))</f>
        <v>-1.346601153644861</v>
      </c>
      <c r="O1905" s="124">
        <v>-0.11060797175369058</v>
      </c>
      <c r="P1905" s="124">
        <v>-0.92834319648400887</v>
      </c>
      <c r="Q1905" s="124">
        <v>-1.6496816144719104</v>
      </c>
      <c r="R1905" s="124">
        <v>-2.0384001704852506</v>
      </c>
      <c r="S1905" s="124">
        <v>-0.8064629378878444</v>
      </c>
      <c r="T1905" s="124">
        <v>-1.8805560561147274</v>
      </c>
      <c r="U1905" s="124">
        <v>-0.48490650571704907</v>
      </c>
      <c r="V1905" s="124">
        <v>-0.49039035807807252</v>
      </c>
      <c r="W1905" s="46">
        <v>-1.1210557137327573</v>
      </c>
    </row>
    <row r="1906" spans="1:23" ht="19">
      <c r="A1906" s="91">
        <v>904</v>
      </c>
      <c r="B1906" s="124">
        <v>0.50339040555182746</v>
      </c>
      <c r="C1906" s="124">
        <v>0.89642191694919648</v>
      </c>
      <c r="D1906" s="124">
        <v>0.90996640496691006</v>
      </c>
      <c r="E1906" s="124">
        <v>0.97895418508837651</v>
      </c>
      <c r="F1906" s="124">
        <v>0.53697258210307885</v>
      </c>
      <c r="G1906" s="124">
        <v>0.1195852586754218</v>
      </c>
      <c r="H1906" s="124">
        <v>0.39681686621830736</v>
      </c>
      <c r="I1906" s="124">
        <v>0.61795999253346201</v>
      </c>
      <c r="J1906" s="124">
        <v>0.55523974398520859</v>
      </c>
      <c r="K1906" s="54">
        <v>0.87833709353426648</v>
      </c>
      <c r="M1906" s="47">
        <v>904</v>
      </c>
      <c r="N1906" s="124" cm="1">
        <f t="array" ref="N1906:W1906">(TRANSPOSE(MMULT(幕後結果!$AB$37:$AK$46, TRANSPOSE(N905:W905))))</f>
        <v>0.17858397425660394</v>
      </c>
      <c r="O1906" s="124">
        <v>1.7919267907716754</v>
      </c>
      <c r="P1906" s="124">
        <v>1.6331433165750275</v>
      </c>
      <c r="Q1906" s="124">
        <v>1.417189004965701</v>
      </c>
      <c r="R1906" s="124">
        <v>-0.26148383690383448</v>
      </c>
      <c r="S1906" s="124">
        <v>1.3008178670658321</v>
      </c>
      <c r="T1906" s="124">
        <v>-0.69373016992084491</v>
      </c>
      <c r="U1906" s="124">
        <v>-2.073972556837608</v>
      </c>
      <c r="V1906" s="124">
        <v>0.70373564466072458</v>
      </c>
      <c r="W1906" s="46">
        <v>0.81384857307951541</v>
      </c>
    </row>
    <row r="1907" spans="1:23" ht="19">
      <c r="A1907" s="91">
        <v>905</v>
      </c>
      <c r="B1907" s="124">
        <v>0.62050277925251773</v>
      </c>
      <c r="C1907" s="124">
        <v>0.63381574249724193</v>
      </c>
      <c r="D1907" s="124">
        <v>0.15429509882303338</v>
      </c>
      <c r="E1907" s="124">
        <v>0.36200457665788521</v>
      </c>
      <c r="F1907" s="124">
        <v>0.34066761314525573</v>
      </c>
      <c r="G1907" s="124">
        <v>0.14158833850191388</v>
      </c>
      <c r="H1907" s="124">
        <v>0.82630752792602813</v>
      </c>
      <c r="I1907" s="124">
        <v>1.9865511241361045E-2</v>
      </c>
      <c r="J1907" s="124">
        <v>0.86540713170176109</v>
      </c>
      <c r="K1907" s="54">
        <v>0.27186386660243156</v>
      </c>
      <c r="M1907" s="47">
        <v>905</v>
      </c>
      <c r="N1907" s="124" cm="1">
        <f t="array" ref="N1907:W1907">(TRANSPOSE(MMULT(幕後結果!$AB$37:$AK$46, TRANSPOSE(N906:W906))))</f>
        <v>2.2283009265420759</v>
      </c>
      <c r="O1907" s="124">
        <v>0.15633834854043283</v>
      </c>
      <c r="P1907" s="124">
        <v>-0.74295330820354699</v>
      </c>
      <c r="Q1907" s="124">
        <v>1.1734523728664326</v>
      </c>
      <c r="R1907" s="124">
        <v>-0.62103054111371647</v>
      </c>
      <c r="S1907" s="124">
        <v>0.94623390196973745</v>
      </c>
      <c r="T1907" s="124">
        <v>-0.81213779354541671</v>
      </c>
      <c r="U1907" s="124">
        <v>0.7141547655844096</v>
      </c>
      <c r="V1907" s="124">
        <v>-0.22533298259242274</v>
      </c>
      <c r="W1907" s="46">
        <v>0.6827238864860159</v>
      </c>
    </row>
    <row r="1908" spans="1:23" ht="19">
      <c r="A1908" s="91">
        <v>906</v>
      </c>
      <c r="B1908" s="124">
        <v>0.97654209414008264</v>
      </c>
      <c r="C1908" s="124">
        <v>0.10476589905621725</v>
      </c>
      <c r="D1908" s="124">
        <v>0.99408977356643691</v>
      </c>
      <c r="E1908" s="124">
        <v>0.32278629715355889</v>
      </c>
      <c r="F1908" s="124">
        <v>0.89610790361519532</v>
      </c>
      <c r="G1908" s="124">
        <v>0.99985588951990034</v>
      </c>
      <c r="H1908" s="124">
        <v>0.6431399419151953</v>
      </c>
      <c r="I1908" s="124">
        <v>0.23937998065847177</v>
      </c>
      <c r="J1908" s="124">
        <v>0.41160578709482643</v>
      </c>
      <c r="K1908" s="54">
        <v>0.27474379988032771</v>
      </c>
      <c r="M1908" s="47">
        <v>906</v>
      </c>
      <c r="N1908" s="124" cm="1">
        <f t="array" ref="N1908:W1908">(TRANSPOSE(MMULT(幕後結果!$AB$37:$AK$46, TRANSPOSE(N907:W907))))</f>
        <v>0.43023120335405507</v>
      </c>
      <c r="O1908" s="124">
        <v>1.5921845519783453</v>
      </c>
      <c r="P1908" s="124">
        <v>-0.1322394387879911</v>
      </c>
      <c r="Q1908" s="124">
        <v>-0.83316796016069294</v>
      </c>
      <c r="R1908" s="124">
        <v>-0.37295692972293115</v>
      </c>
      <c r="S1908" s="124">
        <v>-0.32245322370317864</v>
      </c>
      <c r="T1908" s="124">
        <v>0.66125887429427554</v>
      </c>
      <c r="U1908" s="124">
        <v>2.0695001435595159</v>
      </c>
      <c r="V1908" s="124">
        <v>1.7754145480638637</v>
      </c>
      <c r="W1908" s="46">
        <v>-0.21145373859298555</v>
      </c>
    </row>
    <row r="1909" spans="1:23" ht="19">
      <c r="A1909" s="91">
        <v>907</v>
      </c>
      <c r="B1909" s="124">
        <v>0.47161573123732636</v>
      </c>
      <c r="C1909" s="124">
        <v>0.37617624249430648</v>
      </c>
      <c r="D1909" s="124">
        <v>0.92018916824873664</v>
      </c>
      <c r="E1909" s="124">
        <v>0.45797273556812756</v>
      </c>
      <c r="F1909" s="124">
        <v>0.47201478147028286</v>
      </c>
      <c r="G1909" s="124">
        <v>0.73117042890380013</v>
      </c>
      <c r="H1909" s="124">
        <v>0.96794149430168464</v>
      </c>
      <c r="I1909" s="124">
        <v>0.76242538290161233</v>
      </c>
      <c r="J1909" s="124">
        <v>0.3158583078312216</v>
      </c>
      <c r="K1909" s="54">
        <v>0.8039424170551166</v>
      </c>
      <c r="M1909" s="47">
        <v>907</v>
      </c>
      <c r="N1909" s="124" cm="1">
        <f t="array" ref="N1909:W1909">(TRANSPOSE(MMULT(幕後結果!$AB$37:$AK$46, TRANSPOSE(N908:W908))))</f>
        <v>-0.70428953410608952</v>
      </c>
      <c r="O1909" s="124">
        <v>0.12964440830114052</v>
      </c>
      <c r="P1909" s="124">
        <v>-1.0353935153448424</v>
      </c>
      <c r="Q1909" s="124">
        <v>-1.6123531816137824</v>
      </c>
      <c r="R1909" s="124">
        <v>-5.507678106339739E-2</v>
      </c>
      <c r="S1909" s="124">
        <v>-2.0003482801861954</v>
      </c>
      <c r="T1909" s="124">
        <v>0.32237884679530648</v>
      </c>
      <c r="U1909" s="124">
        <v>-1.6679323719461847E-2</v>
      </c>
      <c r="V1909" s="124">
        <v>-0.94299410875328982</v>
      </c>
      <c r="W1909" s="46">
        <v>-6.0197516974528464E-2</v>
      </c>
    </row>
    <row r="1910" spans="1:23" ht="19">
      <c r="A1910" s="91">
        <v>908</v>
      </c>
      <c r="B1910" s="124">
        <v>0.71186860281508157</v>
      </c>
      <c r="C1910" s="124">
        <v>0.24950983913310276</v>
      </c>
      <c r="D1910" s="124">
        <v>0.10529120975547879</v>
      </c>
      <c r="E1910" s="124">
        <v>0.58186138136886334</v>
      </c>
      <c r="F1910" s="124">
        <v>0.22786327902906001</v>
      </c>
      <c r="G1910" s="124">
        <v>0.88108282061699339</v>
      </c>
      <c r="H1910" s="124">
        <v>0.47991610325793377</v>
      </c>
      <c r="I1910" s="124">
        <v>0.26234416879891853</v>
      </c>
      <c r="J1910" s="124">
        <v>0.72532095864095081</v>
      </c>
      <c r="K1910" s="54">
        <v>0.69304668314799689</v>
      </c>
      <c r="M1910" s="47">
        <v>908</v>
      </c>
      <c r="N1910" s="124" cm="1">
        <f t="array" ref="N1910:W1910">(TRANSPOSE(MMULT(幕後結果!$AB$37:$AK$46, TRANSPOSE(N909:W909))))</f>
        <v>0.38856866528862821</v>
      </c>
      <c r="O1910" s="124">
        <v>-1.8258504959226964</v>
      </c>
      <c r="P1910" s="124">
        <v>-2.1128928832425422</v>
      </c>
      <c r="Q1910" s="124">
        <v>-0.75256289393310782</v>
      </c>
      <c r="R1910" s="124">
        <v>-6.2456586450109874E-2</v>
      </c>
      <c r="S1910" s="124">
        <v>-0.84066477144989538</v>
      </c>
      <c r="T1910" s="124">
        <v>-0.25056040809201152</v>
      </c>
      <c r="U1910" s="124">
        <v>2.4705436870963216E-2</v>
      </c>
      <c r="V1910" s="124">
        <v>-0.15314991971588254</v>
      </c>
      <c r="W1910" s="46">
        <v>0.78705946394061943</v>
      </c>
    </row>
    <row r="1911" spans="1:23" ht="19">
      <c r="A1911" s="91">
        <v>909</v>
      </c>
      <c r="B1911" s="124">
        <v>0.58033236537285426</v>
      </c>
      <c r="C1911" s="124">
        <v>0.63065917323350695</v>
      </c>
      <c r="D1911" s="124">
        <v>0.95156986589085135</v>
      </c>
      <c r="E1911" s="124">
        <v>0.31085941904651393</v>
      </c>
      <c r="F1911" s="124">
        <v>0.46564883344800645</v>
      </c>
      <c r="G1911" s="124">
        <v>4.9055303711647458E-2</v>
      </c>
      <c r="H1911" s="124">
        <v>0.41699854057507624</v>
      </c>
      <c r="I1911" s="124">
        <v>0.56765833101694696</v>
      </c>
      <c r="J1911" s="124">
        <v>0.56349498744831816</v>
      </c>
      <c r="K1911" s="54">
        <v>0.86582039060865923</v>
      </c>
      <c r="M1911" s="47">
        <v>909</v>
      </c>
      <c r="N1911" s="124" cm="1">
        <f t="array" ref="N1911:W1911">(TRANSPOSE(MMULT(幕後結果!$AB$37:$AK$46, TRANSPOSE(N910:W910))))</f>
        <v>1.9980487649821648</v>
      </c>
      <c r="O1911" s="124">
        <v>-0.28850108633163429</v>
      </c>
      <c r="P1911" s="124">
        <v>2.4748035341948347</v>
      </c>
      <c r="Q1911" s="124">
        <v>2.6906335491294149</v>
      </c>
      <c r="R1911" s="124">
        <v>1.0070391236326934</v>
      </c>
      <c r="S1911" s="124">
        <v>2.3632922890166821</v>
      </c>
      <c r="T1911" s="124">
        <v>-0.24476288186722372</v>
      </c>
      <c r="U1911" s="124">
        <v>-0.28803148024388525</v>
      </c>
      <c r="V1911" s="124">
        <v>0.59070169702753428</v>
      </c>
      <c r="W1911" s="46">
        <v>0.71961465268430658</v>
      </c>
    </row>
    <row r="1912" spans="1:23" ht="19">
      <c r="A1912" s="91">
        <v>910</v>
      </c>
      <c r="B1912" s="124">
        <v>0.53769282285187714</v>
      </c>
      <c r="C1912" s="124">
        <v>0.48858938574038357</v>
      </c>
      <c r="D1912" s="124">
        <v>0.4204787533169112</v>
      </c>
      <c r="E1912" s="124">
        <v>0.87386770894427013</v>
      </c>
      <c r="F1912" s="124">
        <v>0.95905919094948011</v>
      </c>
      <c r="G1912" s="124">
        <v>0.10069986965407907</v>
      </c>
      <c r="H1912" s="124">
        <v>0.76335902396518995</v>
      </c>
      <c r="I1912" s="124">
        <v>0.37704476778159024</v>
      </c>
      <c r="J1912" s="124">
        <v>0.81863487241606392</v>
      </c>
      <c r="K1912" s="54">
        <v>0.60226133224158818</v>
      </c>
      <c r="M1912" s="47">
        <v>910</v>
      </c>
      <c r="N1912" s="124" cm="1">
        <f t="array" ref="N1912:W1912">(TRANSPOSE(MMULT(幕後結果!$AB$37:$AK$46, TRANSPOSE(N911:W911))))</f>
        <v>-1.287317861813243</v>
      </c>
      <c r="O1912" s="124">
        <v>-0.22214616615262425</v>
      </c>
      <c r="P1912" s="124">
        <v>-1.0514749635520737E-2</v>
      </c>
      <c r="Q1912" s="124">
        <v>-0.82252797698230418</v>
      </c>
      <c r="R1912" s="124">
        <v>-2.1461039081720683</v>
      </c>
      <c r="S1912" s="124">
        <v>-1.0989947586245503</v>
      </c>
      <c r="T1912" s="124">
        <v>-1.2628687521393296</v>
      </c>
      <c r="U1912" s="124">
        <v>-1.0068313911078723</v>
      </c>
      <c r="V1912" s="124">
        <v>-0.97916851817292683</v>
      </c>
      <c r="W1912" s="46">
        <v>-1.6037895821401871</v>
      </c>
    </row>
    <row r="1913" spans="1:23" ht="19">
      <c r="A1913" s="91">
        <v>911</v>
      </c>
      <c r="B1913" s="124">
        <v>0.42722260271390722</v>
      </c>
      <c r="C1913" s="124">
        <v>0.21127348427100778</v>
      </c>
      <c r="D1913" s="124">
        <v>4.0186696034938629E-2</v>
      </c>
      <c r="E1913" s="124">
        <v>0.16786234111580489</v>
      </c>
      <c r="F1913" s="124">
        <v>0.76932247259345798</v>
      </c>
      <c r="G1913" s="124">
        <v>0.37663288030575859</v>
      </c>
      <c r="H1913" s="124">
        <v>0.14436257444453737</v>
      </c>
      <c r="I1913" s="124">
        <v>0.64057700600269318</v>
      </c>
      <c r="J1913" s="124">
        <v>0.72536839030413436</v>
      </c>
      <c r="K1913" s="54">
        <v>0.94870206126794132</v>
      </c>
      <c r="M1913" s="47">
        <v>911</v>
      </c>
      <c r="N1913" s="124" cm="1">
        <f t="array" ref="N1913:W1913">(TRANSPOSE(MMULT(幕後結果!$AB$37:$AK$46, TRANSPOSE(N912:W912))))</f>
        <v>-1.2108244761624459E-2</v>
      </c>
      <c r="O1913" s="124">
        <v>0.15564005037066653</v>
      </c>
      <c r="P1913" s="124">
        <v>1.4182788826405961</v>
      </c>
      <c r="Q1913" s="124">
        <v>0.20954779018533565</v>
      </c>
      <c r="R1913" s="124">
        <v>-2.6509714975395715</v>
      </c>
      <c r="S1913" s="124">
        <v>-0.79915191241495076</v>
      </c>
      <c r="T1913" s="124">
        <v>-0.48486242189738099</v>
      </c>
      <c r="U1913" s="124">
        <v>-0.9452506131217675</v>
      </c>
      <c r="V1913" s="124">
        <v>0.26352108177044825</v>
      </c>
      <c r="W1913" s="46">
        <v>-1.6772739927094891</v>
      </c>
    </row>
    <row r="1914" spans="1:23" ht="19">
      <c r="A1914" s="91">
        <v>912</v>
      </c>
      <c r="B1914" s="124">
        <v>2.0324698119077889E-2</v>
      </c>
      <c r="C1914" s="124">
        <v>0.19117877644427539</v>
      </c>
      <c r="D1914" s="124">
        <v>0.95212763061721795</v>
      </c>
      <c r="E1914" s="124">
        <v>0.83944101700198104</v>
      </c>
      <c r="F1914" s="124">
        <v>0.82714758490841489</v>
      </c>
      <c r="G1914" s="124">
        <v>0.36099088180708838</v>
      </c>
      <c r="H1914" s="124">
        <v>2.297743158703569E-2</v>
      </c>
      <c r="I1914" s="124">
        <v>1.3791513336593564E-2</v>
      </c>
      <c r="J1914" s="124">
        <v>0.6773378496173097</v>
      </c>
      <c r="K1914" s="54">
        <v>0.46947974300306883</v>
      </c>
      <c r="M1914" s="47">
        <v>912</v>
      </c>
      <c r="N1914" s="124" cm="1">
        <f t="array" ref="N1914:W1914">(TRANSPOSE(MMULT(幕後結果!$AB$37:$AK$46, TRANSPOSE(N913:W913))))</f>
        <v>1.4619294855149183</v>
      </c>
      <c r="O1914" s="124">
        <v>-0.89307879670354529</v>
      </c>
      <c r="P1914" s="124">
        <v>1.472404815846954</v>
      </c>
      <c r="Q1914" s="124">
        <v>-0.28197161637840773</v>
      </c>
      <c r="R1914" s="124">
        <v>-0.96832260205431786</v>
      </c>
      <c r="S1914" s="124">
        <v>-0.94630139212074615</v>
      </c>
      <c r="T1914" s="124">
        <v>-0.24538066459382435</v>
      </c>
      <c r="U1914" s="124">
        <v>0.86255260165586578</v>
      </c>
      <c r="V1914" s="124">
        <v>-4.8785371810609948E-2</v>
      </c>
      <c r="W1914" s="46">
        <v>1.2556689935139402</v>
      </c>
    </row>
    <row r="1915" spans="1:23" ht="19">
      <c r="A1915" s="91">
        <v>913</v>
      </c>
      <c r="B1915" s="124">
        <v>0.82880414985850526</v>
      </c>
      <c r="C1915" s="124">
        <v>0.64609592795901594</v>
      </c>
      <c r="D1915" s="124">
        <v>0.29558572894321999</v>
      </c>
      <c r="E1915" s="124">
        <v>0.72539510509020477</v>
      </c>
      <c r="F1915" s="124">
        <v>0.18056838676165565</v>
      </c>
      <c r="G1915" s="124">
        <v>0.51502487021803778</v>
      </c>
      <c r="H1915" s="124">
        <v>0.41124321550127996</v>
      </c>
      <c r="I1915" s="124">
        <v>0.4323300304540596</v>
      </c>
      <c r="J1915" s="124">
        <v>0.10728718510243196</v>
      </c>
      <c r="K1915" s="54">
        <v>0.85630233354499929</v>
      </c>
      <c r="M1915" s="47">
        <v>913</v>
      </c>
      <c r="N1915" s="124" cm="1">
        <f t="array" ref="N1915:W1915">(TRANSPOSE(MMULT(幕後結果!$AB$37:$AK$46, TRANSPOSE(N914:W914))))</f>
        <v>1.1114644367935753</v>
      </c>
      <c r="O1915" s="124">
        <v>-0.53397638042573614</v>
      </c>
      <c r="P1915" s="124">
        <v>-0.23712722197329406</v>
      </c>
      <c r="Q1915" s="124">
        <v>0.23991236165050869</v>
      </c>
      <c r="R1915" s="124">
        <v>-0.13233393554415274</v>
      </c>
      <c r="S1915" s="124">
        <v>0.83702364213803881</v>
      </c>
      <c r="T1915" s="124">
        <v>0.29876025612368906</v>
      </c>
      <c r="U1915" s="124">
        <v>0.54565309431591913</v>
      </c>
      <c r="V1915" s="124">
        <v>-4.0839814711039368E-2</v>
      </c>
      <c r="W1915" s="46">
        <v>0.67296529669474003</v>
      </c>
    </row>
    <row r="1916" spans="1:23" ht="19">
      <c r="A1916" s="91">
        <v>914</v>
      </c>
      <c r="B1916" s="124">
        <v>0.23225837403609906</v>
      </c>
      <c r="C1916" s="124">
        <v>0.36899889282115539</v>
      </c>
      <c r="D1916" s="124">
        <v>0.13054108273954279</v>
      </c>
      <c r="E1916" s="124">
        <v>5.841928595303103E-2</v>
      </c>
      <c r="F1916" s="124">
        <v>0.71283283972060629</v>
      </c>
      <c r="G1916" s="124">
        <v>0.6961847793802145</v>
      </c>
      <c r="H1916" s="124">
        <v>0.20855169533830531</v>
      </c>
      <c r="I1916" s="124">
        <v>0.80618817353600281</v>
      </c>
      <c r="J1916" s="124">
        <v>5.0346242012636377E-2</v>
      </c>
      <c r="K1916" s="54">
        <v>0.77802516293063251</v>
      </c>
      <c r="M1916" s="47">
        <v>914</v>
      </c>
      <c r="N1916" s="124" cm="1">
        <f t="array" ref="N1916:W1916">(TRANSPOSE(MMULT(幕後結果!$AB$37:$AK$46, TRANSPOSE(N915:W915))))</f>
        <v>-0.40058264850099057</v>
      </c>
      <c r="O1916" s="124">
        <v>0.41740195290202664</v>
      </c>
      <c r="P1916" s="124">
        <v>1.6817112810435095</v>
      </c>
      <c r="Q1916" s="124">
        <v>0.75210340656064001</v>
      </c>
      <c r="R1916" s="124">
        <v>-1.2845926468261266</v>
      </c>
      <c r="S1916" s="124">
        <v>0.25140085031283588</v>
      </c>
      <c r="T1916" s="124">
        <v>-0.93490510787569736</v>
      </c>
      <c r="U1916" s="124">
        <v>-0.89991583010578369</v>
      </c>
      <c r="V1916" s="124">
        <v>1.8135779397779739</v>
      </c>
      <c r="W1916" s="46">
        <v>-0.47624789869614315</v>
      </c>
    </row>
    <row r="1917" spans="1:23" ht="19">
      <c r="A1917" s="91">
        <v>915</v>
      </c>
      <c r="B1917" s="124">
        <v>0.39460294834960341</v>
      </c>
      <c r="C1917" s="124">
        <v>0.36303721639183717</v>
      </c>
      <c r="D1917" s="124">
        <v>0.75446804191812689</v>
      </c>
      <c r="E1917" s="124">
        <v>0.54204379831773641</v>
      </c>
      <c r="F1917" s="124">
        <v>9.4379691520134923E-2</v>
      </c>
      <c r="G1917" s="124">
        <v>0.42884530247996144</v>
      </c>
      <c r="H1917" s="124">
        <v>0.84785873063397155</v>
      </c>
      <c r="I1917" s="124">
        <v>0.76798951708401031</v>
      </c>
      <c r="J1917" s="124">
        <v>6.6868401309605474E-4</v>
      </c>
      <c r="K1917" s="54">
        <v>0.92215659476630285</v>
      </c>
      <c r="M1917" s="47">
        <v>915</v>
      </c>
      <c r="N1917" s="124" cm="1">
        <f t="array" ref="N1917:W1917">(TRANSPOSE(MMULT(幕後結果!$AB$37:$AK$46, TRANSPOSE(N916:W916))))</f>
        <v>0.245363772338407</v>
      </c>
      <c r="O1917" s="124">
        <v>-0.71941137999216276</v>
      </c>
      <c r="P1917" s="124">
        <v>0.11425822519082825</v>
      </c>
      <c r="Q1917" s="124">
        <v>-0.11998866108518695</v>
      </c>
      <c r="R1917" s="124">
        <v>-0.43936289623835739</v>
      </c>
      <c r="S1917" s="124">
        <v>8.2567143987875929E-2</v>
      </c>
      <c r="T1917" s="124">
        <v>0.68473022939047201</v>
      </c>
      <c r="U1917" s="124">
        <v>-1.028793125258172E-2</v>
      </c>
      <c r="V1917" s="124">
        <v>-0.66382025098030484</v>
      </c>
      <c r="W1917" s="46">
        <v>-0.5624594044657244</v>
      </c>
    </row>
    <row r="1918" spans="1:23" ht="19">
      <c r="A1918" s="91">
        <v>916</v>
      </c>
      <c r="B1918" s="124">
        <v>0.36692750104919725</v>
      </c>
      <c r="C1918" s="124">
        <v>0.14064248475569374</v>
      </c>
      <c r="D1918" s="124">
        <v>0.93749216774340383</v>
      </c>
      <c r="E1918" s="124">
        <v>0.13503753083854142</v>
      </c>
      <c r="F1918" s="124">
        <v>0.54732715987233704</v>
      </c>
      <c r="G1918" s="124">
        <v>0.90841199837317754</v>
      </c>
      <c r="H1918" s="124">
        <v>0.45743927181234967</v>
      </c>
      <c r="I1918" s="124">
        <v>0.40000419773808393</v>
      </c>
      <c r="J1918" s="124">
        <v>0.94030295528796026</v>
      </c>
      <c r="K1918" s="54">
        <v>0.65148518286385859</v>
      </c>
      <c r="M1918" s="47">
        <v>916</v>
      </c>
      <c r="N1918" s="124" cm="1">
        <f t="array" ref="N1918:W1918">(TRANSPOSE(MMULT(幕後結果!$AB$37:$AK$46, TRANSPOSE(N917:W917))))</f>
        <v>-0.4861531355234342</v>
      </c>
      <c r="O1918" s="124">
        <v>-0.59347463815633961</v>
      </c>
      <c r="P1918" s="124">
        <v>-1.3518495411883324E-2</v>
      </c>
      <c r="Q1918" s="124">
        <v>-0.19468222779382149</v>
      </c>
      <c r="R1918" s="124">
        <v>-0.33896985845357147</v>
      </c>
      <c r="S1918" s="124">
        <v>9.5540193082635505E-3</v>
      </c>
      <c r="T1918" s="124">
        <v>1.0286732782436836</v>
      </c>
      <c r="U1918" s="124">
        <v>0.63982064508646164</v>
      </c>
      <c r="V1918" s="124">
        <v>1.0161875524910464</v>
      </c>
      <c r="W1918" s="46">
        <v>-0.23850268161641591</v>
      </c>
    </row>
    <row r="1919" spans="1:23" ht="19">
      <c r="A1919" s="91">
        <v>917</v>
      </c>
      <c r="B1919" s="124">
        <v>0.71092236231047234</v>
      </c>
      <c r="C1919" s="124">
        <v>0.98073038279031999</v>
      </c>
      <c r="D1919" s="124">
        <v>0.50071881635070903</v>
      </c>
      <c r="E1919" s="124">
        <v>0.39024623169374784</v>
      </c>
      <c r="F1919" s="124">
        <v>0.5577264165353053</v>
      </c>
      <c r="G1919" s="124">
        <v>0.4883189824480183</v>
      </c>
      <c r="H1919" s="124">
        <v>0.90232847642206981</v>
      </c>
      <c r="I1919" s="124">
        <v>8.461418166782253E-2</v>
      </c>
      <c r="J1919" s="124">
        <v>0.50857901760837332</v>
      </c>
      <c r="K1919" s="54">
        <v>0.79373927936336752</v>
      </c>
      <c r="M1919" s="47">
        <v>917</v>
      </c>
      <c r="N1919" s="124" cm="1">
        <f t="array" ref="N1919:W1919">(TRANSPOSE(MMULT(幕後結果!$AB$37:$AK$46, TRANSPOSE(N918:W918))))</f>
        <v>-0.89759226458036379</v>
      </c>
      <c r="O1919" s="124">
        <v>-0.4444713474279029</v>
      </c>
      <c r="P1919" s="124">
        <v>0.61760845812822951</v>
      </c>
      <c r="Q1919" s="124">
        <v>0.39369016481615954</v>
      </c>
      <c r="R1919" s="124">
        <v>-1.0696800527170296</v>
      </c>
      <c r="S1919" s="124">
        <v>0.78821567536135817</v>
      </c>
      <c r="T1919" s="124">
        <v>-9.5187614023996558E-3</v>
      </c>
      <c r="U1919" s="124">
        <v>-2.6841478200156179</v>
      </c>
      <c r="V1919" s="124">
        <v>-0.68589075294225343</v>
      </c>
      <c r="W1919" s="46">
        <v>-1.7946006552000959E-2</v>
      </c>
    </row>
    <row r="1920" spans="1:23" ht="19">
      <c r="A1920" s="91">
        <v>918</v>
      </c>
      <c r="B1920" s="124">
        <v>0.70749333183490304</v>
      </c>
      <c r="C1920" s="124">
        <v>0.86363013323225912</v>
      </c>
      <c r="D1920" s="124">
        <v>0.47518296338775623</v>
      </c>
      <c r="E1920" s="124">
        <v>0.9346514179871086</v>
      </c>
      <c r="F1920" s="124">
        <v>0.37046526574361494</v>
      </c>
      <c r="G1920" s="124">
        <v>0.38332768300953912</v>
      </c>
      <c r="H1920" s="124">
        <v>0.86259139179158906</v>
      </c>
      <c r="I1920" s="124">
        <v>0.73216742485100528</v>
      </c>
      <c r="J1920" s="124">
        <v>0.3024455764454077</v>
      </c>
      <c r="K1920" s="54">
        <v>0.99563454971442344</v>
      </c>
      <c r="M1920" s="47">
        <v>918</v>
      </c>
      <c r="N1920" s="124" cm="1">
        <f t="array" ref="N1920:W1920">(TRANSPOSE(MMULT(幕後結果!$AB$37:$AK$46, TRANSPOSE(N919:W919))))</f>
        <v>1.7777832767417883</v>
      </c>
      <c r="O1920" s="124">
        <v>0.96602326185609777</v>
      </c>
      <c r="P1920" s="124">
        <v>0.85541906567396231</v>
      </c>
      <c r="Q1920" s="124">
        <v>-1.4978308076376654</v>
      </c>
      <c r="R1920" s="124">
        <v>1.2196499847308147</v>
      </c>
      <c r="S1920" s="124">
        <v>0.73209291166951185</v>
      </c>
      <c r="T1920" s="124">
        <v>0.86351269218190974</v>
      </c>
      <c r="U1920" s="124">
        <v>1.732290861739108</v>
      </c>
      <c r="V1920" s="124">
        <v>0.9092421519719277</v>
      </c>
      <c r="W1920" s="46">
        <v>0.59871117584151667</v>
      </c>
    </row>
    <row r="1921" spans="1:23" ht="19">
      <c r="A1921" s="91">
        <v>919</v>
      </c>
      <c r="B1921" s="124">
        <v>0.83334517846799572</v>
      </c>
      <c r="C1921" s="124">
        <v>8.3050211544438923E-2</v>
      </c>
      <c r="D1921" s="124">
        <v>0.43095950101172309</v>
      </c>
      <c r="E1921" s="124">
        <v>0.79418809709750615</v>
      </c>
      <c r="F1921" s="124">
        <v>0.2409249375796203</v>
      </c>
      <c r="G1921" s="124">
        <v>0.37949555503662125</v>
      </c>
      <c r="H1921" s="124">
        <v>0.39626531359409989</v>
      </c>
      <c r="I1921" s="124">
        <v>0.44343368381894921</v>
      </c>
      <c r="J1921" s="124">
        <v>0.76866230058399698</v>
      </c>
      <c r="K1921" s="54">
        <v>0.35936970090000786</v>
      </c>
      <c r="M1921" s="47">
        <v>919</v>
      </c>
      <c r="N1921" s="124" cm="1">
        <f t="array" ref="N1921:W1921">(TRANSPOSE(MMULT(幕後結果!$AB$37:$AK$46, TRANSPOSE(N920:W920))))</f>
        <v>0.85364019962757931</v>
      </c>
      <c r="O1921" s="124">
        <v>0.44784984212004492</v>
      </c>
      <c r="P1921" s="124">
        <v>-0.26088232873079997</v>
      </c>
      <c r="Q1921" s="124">
        <v>1.0381079573722145</v>
      </c>
      <c r="R1921" s="124">
        <v>-0.72347309279042715</v>
      </c>
      <c r="S1921" s="124">
        <v>0.94650549404551454</v>
      </c>
      <c r="T1921" s="124">
        <v>0.20504305993275776</v>
      </c>
      <c r="U1921" s="124">
        <v>0.56633938253947735</v>
      </c>
      <c r="V1921" s="124">
        <v>0.92494352017489212</v>
      </c>
      <c r="W1921" s="46">
        <v>0.2804262483547878</v>
      </c>
    </row>
    <row r="1922" spans="1:23" ht="19">
      <c r="A1922" s="91">
        <v>920</v>
      </c>
      <c r="B1922" s="124">
        <v>0.74073172591438774</v>
      </c>
      <c r="C1922" s="124">
        <v>0.78029513632413927</v>
      </c>
      <c r="D1922" s="124">
        <v>0.39504093063292944</v>
      </c>
      <c r="E1922" s="124">
        <v>0.5763693735997959</v>
      </c>
      <c r="F1922" s="124">
        <v>0.73202686393078009</v>
      </c>
      <c r="G1922" s="124">
        <v>0.14068260136436717</v>
      </c>
      <c r="H1922" s="124">
        <v>0.65493012661981131</v>
      </c>
      <c r="I1922" s="124">
        <v>0.27690835126959845</v>
      </c>
      <c r="J1922" s="124">
        <v>0.73595041740193823</v>
      </c>
      <c r="K1922" s="54">
        <v>0.82674027832794206</v>
      </c>
      <c r="M1922" s="47">
        <v>920</v>
      </c>
      <c r="N1922" s="124" cm="1">
        <f t="array" ref="N1922:W1922">(TRANSPOSE(MMULT(幕後結果!$AB$37:$AK$46, TRANSPOSE(N921:W921))))</f>
        <v>-0.60523236867478414</v>
      </c>
      <c r="O1922" s="124">
        <v>-1.7782826486772378</v>
      </c>
      <c r="P1922" s="124">
        <v>-0.12815584800187751</v>
      </c>
      <c r="Q1922" s="124">
        <v>-1.1853493981291059</v>
      </c>
      <c r="R1922" s="124">
        <v>-8.2588590284329855E-3</v>
      </c>
      <c r="S1922" s="124">
        <v>-0.89039122959980532</v>
      </c>
      <c r="T1922" s="124">
        <v>-0.31012791912640703</v>
      </c>
      <c r="U1922" s="124">
        <v>0.19356877455888338</v>
      </c>
      <c r="V1922" s="124">
        <v>-0.55812758385070349</v>
      </c>
      <c r="W1922" s="46">
        <v>-8.623061033876156E-2</v>
      </c>
    </row>
    <row r="1923" spans="1:23" ht="19">
      <c r="A1923" s="91">
        <v>921</v>
      </c>
      <c r="B1923" s="124">
        <v>5.4982727720020108E-2</v>
      </c>
      <c r="C1923" s="124">
        <v>0.88822093676818148</v>
      </c>
      <c r="D1923" s="124">
        <v>0.37562924337538628</v>
      </c>
      <c r="E1923" s="124">
        <v>0.76405205972871881</v>
      </c>
      <c r="F1923" s="124">
        <v>0.58589352603453149</v>
      </c>
      <c r="G1923" s="124">
        <v>0.24847248294048141</v>
      </c>
      <c r="H1923" s="124">
        <v>0.84994244348633496</v>
      </c>
      <c r="I1923" s="124">
        <v>0.86855920829855271</v>
      </c>
      <c r="J1923" s="124">
        <v>0.89286827843821048</v>
      </c>
      <c r="K1923" s="54">
        <v>0.92043815896076264</v>
      </c>
      <c r="M1923" s="47">
        <v>921</v>
      </c>
      <c r="N1923" s="124" cm="1">
        <f t="array" ref="N1923:W1923">(TRANSPOSE(MMULT(幕後結果!$AB$37:$AK$46, TRANSPOSE(N922:W922))))</f>
        <v>-1.8649417171773828</v>
      </c>
      <c r="O1923" s="124">
        <v>-0.9462227198568145</v>
      </c>
      <c r="P1923" s="124">
        <v>-0.37062827193845949</v>
      </c>
      <c r="Q1923" s="124">
        <v>9.4907699164994752E-2</v>
      </c>
      <c r="R1923" s="124">
        <v>1.2931683793496358</v>
      </c>
      <c r="S1923" s="124">
        <v>-1.0090513164810799</v>
      </c>
      <c r="T1923" s="124">
        <v>0.4728734138274594</v>
      </c>
      <c r="U1923" s="124">
        <v>0.56330310590187804</v>
      </c>
      <c r="V1923" s="124">
        <v>0.82151328483586372</v>
      </c>
      <c r="W1923" s="46">
        <v>-0.86817647153686517</v>
      </c>
    </row>
    <row r="1924" spans="1:23" ht="19">
      <c r="A1924" s="91">
        <v>922</v>
      </c>
      <c r="B1924" s="124">
        <v>0.11339030279824214</v>
      </c>
      <c r="C1924" s="124">
        <v>0.899673038270699</v>
      </c>
      <c r="D1924" s="124">
        <v>0.76680333920396437</v>
      </c>
      <c r="E1924" s="124">
        <v>0.6064662684558082</v>
      </c>
      <c r="F1924" s="124">
        <v>0.95659505648096199</v>
      </c>
      <c r="G1924" s="124">
        <v>0.4803748584941423</v>
      </c>
      <c r="H1924" s="124">
        <v>0.61944126166182478</v>
      </c>
      <c r="I1924" s="124">
        <v>9.2075089454414893E-2</v>
      </c>
      <c r="J1924" s="124">
        <v>0.45759440567300391</v>
      </c>
      <c r="K1924" s="54">
        <v>0.12193033276182641</v>
      </c>
      <c r="M1924" s="47">
        <v>922</v>
      </c>
      <c r="N1924" s="124" cm="1">
        <f t="array" ref="N1924:W1924">(TRANSPOSE(MMULT(幕後結果!$AB$37:$AK$46, TRANSPOSE(N923:W923))))</f>
        <v>-5.3878207005583392E-2</v>
      </c>
      <c r="O1924" s="124">
        <v>-0.34273478419368908</v>
      </c>
      <c r="P1924" s="124">
        <v>0.80700224719547997</v>
      </c>
      <c r="Q1924" s="124">
        <v>-0.72539912804633588</v>
      </c>
      <c r="R1924" s="124">
        <v>-0.52766495090928356</v>
      </c>
      <c r="S1924" s="124">
        <v>-0.14733866581609883</v>
      </c>
      <c r="T1924" s="124">
        <v>1.3185868861239993</v>
      </c>
      <c r="U1924" s="124">
        <v>1.1890991930643515</v>
      </c>
      <c r="V1924" s="124">
        <v>-0.5575987226892315</v>
      </c>
      <c r="W1924" s="46">
        <v>-0.70708024387751878</v>
      </c>
    </row>
    <row r="1925" spans="1:23" ht="19">
      <c r="A1925" s="91">
        <v>923</v>
      </c>
      <c r="B1925" s="124">
        <v>0.50688932142532361</v>
      </c>
      <c r="C1925" s="124">
        <v>0.1198799311515073</v>
      </c>
      <c r="D1925" s="124">
        <v>0.70191288172167776</v>
      </c>
      <c r="E1925" s="124">
        <v>0.70240786713298919</v>
      </c>
      <c r="F1925" s="124">
        <v>0.35171397184139375</v>
      </c>
      <c r="G1925" s="124">
        <v>0.72650983997673513</v>
      </c>
      <c r="H1925" s="124">
        <v>0.75552317317458884</v>
      </c>
      <c r="I1925" s="124">
        <v>0.6216335769112078</v>
      </c>
      <c r="J1925" s="124">
        <v>0.85881956350869793</v>
      </c>
      <c r="K1925" s="54">
        <v>3.4841033198005134E-2</v>
      </c>
      <c r="M1925" s="47">
        <v>923</v>
      </c>
      <c r="N1925" s="124" cm="1">
        <f t="array" ref="N1925:W1925">(TRANSPOSE(MMULT(幕後結果!$AB$37:$AK$46, TRANSPOSE(N924:W924))))</f>
        <v>0.55991904175488783</v>
      </c>
      <c r="O1925" s="124">
        <v>1.2788105873550883</v>
      </c>
      <c r="P1925" s="124">
        <v>-1.1372565067802687</v>
      </c>
      <c r="Q1925" s="124">
        <v>-0.21199980857876394</v>
      </c>
      <c r="R1925" s="124">
        <v>-1.5232170285204614</v>
      </c>
      <c r="S1925" s="124">
        <v>0.16359604015508183</v>
      </c>
      <c r="T1925" s="124">
        <v>0.38713675910864209</v>
      </c>
      <c r="U1925" s="124">
        <v>-0.47749874446533669</v>
      </c>
      <c r="V1925" s="124">
        <v>-0.71563634317281233</v>
      </c>
      <c r="W1925" s="46">
        <v>-2.8272846213074632E-2</v>
      </c>
    </row>
    <row r="1926" spans="1:23" ht="19">
      <c r="A1926" s="91">
        <v>924</v>
      </c>
      <c r="B1926" s="124">
        <v>0.45331059061177914</v>
      </c>
      <c r="C1926" s="124">
        <v>0.67335496570213649</v>
      </c>
      <c r="D1926" s="124">
        <v>0.26739299765532309</v>
      </c>
      <c r="E1926" s="124">
        <v>0.88543794020262778</v>
      </c>
      <c r="F1926" s="124">
        <v>0.9714607960084618</v>
      </c>
      <c r="G1926" s="124">
        <v>0.41516059002432049</v>
      </c>
      <c r="H1926" s="124">
        <v>0.63386653585052222</v>
      </c>
      <c r="I1926" s="124">
        <v>0.5880344371624624</v>
      </c>
      <c r="J1926" s="124">
        <v>0.94970103838571807</v>
      </c>
      <c r="K1926" s="54">
        <v>0.49230122040261048</v>
      </c>
      <c r="M1926" s="47">
        <v>924</v>
      </c>
      <c r="N1926" s="124" cm="1">
        <f t="array" ref="N1926:W1926">(TRANSPOSE(MMULT(幕後結果!$AB$37:$AK$46, TRANSPOSE(N925:W925))))</f>
        <v>-0.52574665188930703</v>
      </c>
      <c r="O1926" s="124">
        <v>4.4194667167842427E-2</v>
      </c>
      <c r="P1926" s="124">
        <v>0.39342319732195363</v>
      </c>
      <c r="Q1926" s="124">
        <v>3.9556840017786435E-2</v>
      </c>
      <c r="R1926" s="124">
        <v>-1.6516448643035158</v>
      </c>
      <c r="S1926" s="124">
        <v>1.0770392517048841</v>
      </c>
      <c r="T1926" s="124">
        <v>-1.4869058672706703</v>
      </c>
      <c r="U1926" s="124">
        <v>0.80468181509080461</v>
      </c>
      <c r="V1926" s="124">
        <v>6.2541142186853693E-2</v>
      </c>
      <c r="W1926" s="46">
        <v>-0.94007808582789798</v>
      </c>
    </row>
    <row r="1927" spans="1:23" ht="19">
      <c r="A1927" s="91">
        <v>925</v>
      </c>
      <c r="B1927" s="124">
        <v>5.5297253368773669E-2</v>
      </c>
      <c r="C1927" s="124">
        <v>0.94674373516877641</v>
      </c>
      <c r="D1927" s="124">
        <v>0.96813350484321936</v>
      </c>
      <c r="E1927" s="124">
        <v>0.27182412937027967</v>
      </c>
      <c r="F1927" s="124">
        <v>0.62229381587087307</v>
      </c>
      <c r="G1927" s="124">
        <v>0.20653245962656164</v>
      </c>
      <c r="H1927" s="124">
        <v>0.28533089601363582</v>
      </c>
      <c r="I1927" s="124">
        <v>0.99427877195528391</v>
      </c>
      <c r="J1927" s="124">
        <v>0.33151272477052318</v>
      </c>
      <c r="K1927" s="54">
        <v>0.78394799433008244</v>
      </c>
      <c r="M1927" s="47">
        <v>925</v>
      </c>
      <c r="N1927" s="124" cm="1">
        <f t="array" ref="N1927:W1927">(TRANSPOSE(MMULT(幕後結果!$AB$37:$AK$46, TRANSPOSE(N926:W926))))</f>
        <v>-0.12805870435233585</v>
      </c>
      <c r="O1927" s="124">
        <v>-0.124027502239242</v>
      </c>
      <c r="P1927" s="124">
        <v>-0.22405167122098527</v>
      </c>
      <c r="Q1927" s="124">
        <v>-1.05536220314619</v>
      </c>
      <c r="R1927" s="124">
        <v>-1.8882150802450781</v>
      </c>
      <c r="S1927" s="124">
        <v>-0.99110045359168875</v>
      </c>
      <c r="T1927" s="124">
        <v>-1.8683131949827478</v>
      </c>
      <c r="U1927" s="124">
        <v>-0.96315516220291242</v>
      </c>
      <c r="V1927" s="124">
        <v>-0.53275664468815398</v>
      </c>
      <c r="W1927" s="46">
        <v>-2.1749893871607395</v>
      </c>
    </row>
    <row r="1928" spans="1:23" ht="19">
      <c r="A1928" s="91">
        <v>926</v>
      </c>
      <c r="B1928" s="124">
        <v>4.0780310246468554E-2</v>
      </c>
      <c r="C1928" s="124">
        <v>0.80143498950629888</v>
      </c>
      <c r="D1928" s="124">
        <v>0.84960595663978</v>
      </c>
      <c r="E1928" s="124">
        <v>0.30103380904286281</v>
      </c>
      <c r="F1928" s="124">
        <v>0.15226231574606008</v>
      </c>
      <c r="G1928" s="124">
        <v>0.82302268706525039</v>
      </c>
      <c r="H1928" s="124">
        <v>4.4360063259656801E-2</v>
      </c>
      <c r="I1928" s="124">
        <v>0.98972569451373515</v>
      </c>
      <c r="J1928" s="124">
        <v>0.65212701142167595</v>
      </c>
      <c r="K1928" s="54">
        <v>0.33324450958451357</v>
      </c>
      <c r="M1928" s="47">
        <v>926</v>
      </c>
      <c r="N1928" s="124" cm="1">
        <f t="array" ref="N1928:W1928">(TRANSPOSE(MMULT(幕後結果!$AB$37:$AK$46, TRANSPOSE(N927:W927))))</f>
        <v>-0.43982386706544069</v>
      </c>
      <c r="O1928" s="124">
        <v>1.5235190217932384</v>
      </c>
      <c r="P1928" s="124">
        <v>-0.27208934103130689</v>
      </c>
      <c r="Q1928" s="124">
        <v>0.38207055674280932</v>
      </c>
      <c r="R1928" s="124">
        <v>-0.21997222044882453</v>
      </c>
      <c r="S1928" s="124">
        <v>2.0525293671303935</v>
      </c>
      <c r="T1928" s="124">
        <v>1.8522513276114547</v>
      </c>
      <c r="U1928" s="124">
        <v>-0.56638028404989804</v>
      </c>
      <c r="V1928" s="124">
        <v>-0.4082677143747937</v>
      </c>
      <c r="W1928" s="46">
        <v>0.94102015476260847</v>
      </c>
    </row>
    <row r="1929" spans="1:23" ht="19">
      <c r="A1929" s="91">
        <v>927</v>
      </c>
      <c r="B1929" s="124">
        <v>0.88293268572867634</v>
      </c>
      <c r="C1929" s="124">
        <v>0.68246081759733679</v>
      </c>
      <c r="D1929" s="124">
        <v>0.15247647711176038</v>
      </c>
      <c r="E1929" s="124">
        <v>0.7669822656345433</v>
      </c>
      <c r="F1929" s="124">
        <v>0.24235218806911552</v>
      </c>
      <c r="G1929" s="124">
        <v>0.70926168151556479</v>
      </c>
      <c r="H1929" s="124">
        <v>8.6324385033998752E-2</v>
      </c>
      <c r="I1929" s="124">
        <v>0.31090631832335736</v>
      </c>
      <c r="J1929" s="124">
        <v>0.96219875872186478</v>
      </c>
      <c r="K1929" s="54">
        <v>0.36738264441068802</v>
      </c>
      <c r="M1929" s="47">
        <v>927</v>
      </c>
      <c r="N1929" s="124" cm="1">
        <f t="array" ref="N1929:W1929">(TRANSPOSE(MMULT(幕後結果!$AB$37:$AK$46, TRANSPOSE(N928:W928))))</f>
        <v>0.77566610439652672</v>
      </c>
      <c r="O1929" s="124">
        <v>1.6547913086963848</v>
      </c>
      <c r="P1929" s="124">
        <v>-1.2147679495708377</v>
      </c>
      <c r="Q1929" s="124">
        <v>0.65518049415451263</v>
      </c>
      <c r="R1929" s="124">
        <v>-0.67109756188867076</v>
      </c>
      <c r="S1929" s="124">
        <v>0.94766735699788274</v>
      </c>
      <c r="T1929" s="124">
        <v>0.7181387885488868</v>
      </c>
      <c r="U1929" s="124">
        <v>1.8350407350834612</v>
      </c>
      <c r="V1929" s="124">
        <v>1.4782320378329366</v>
      </c>
      <c r="W1929" s="46">
        <v>-7.9787205385128845E-2</v>
      </c>
    </row>
    <row r="1930" spans="1:23" ht="19">
      <c r="A1930" s="91">
        <v>928</v>
      </c>
      <c r="B1930" s="124">
        <v>0.51873574928330468</v>
      </c>
      <c r="C1930" s="124">
        <v>0.8887979151450589</v>
      </c>
      <c r="D1930" s="124">
        <v>0.25626437007229974</v>
      </c>
      <c r="E1930" s="124">
        <v>0.13612503362910222</v>
      </c>
      <c r="F1930" s="124">
        <v>0.58366072190347129</v>
      </c>
      <c r="G1930" s="124">
        <v>0.76183322205404136</v>
      </c>
      <c r="H1930" s="124">
        <v>0.87326495752508282</v>
      </c>
      <c r="I1930" s="124">
        <v>0.12040414084933304</v>
      </c>
      <c r="J1930" s="124">
        <v>0.45909149758018586</v>
      </c>
      <c r="K1930" s="54">
        <v>8.4026144249785384E-2</v>
      </c>
      <c r="M1930" s="47">
        <v>928</v>
      </c>
      <c r="N1930" s="124" cm="1">
        <f t="array" ref="N1930:W1930">(TRANSPOSE(MMULT(幕後結果!$AB$37:$AK$46, TRANSPOSE(N929:W929))))</f>
        <v>0.99060440587879572</v>
      </c>
      <c r="O1930" s="124">
        <v>0.48000083830472362</v>
      </c>
      <c r="P1930" s="124">
        <v>2.613272904848746</v>
      </c>
      <c r="Q1930" s="124">
        <v>1.7351587301255988</v>
      </c>
      <c r="R1930" s="124">
        <v>-5.2490889489855863E-2</v>
      </c>
      <c r="S1930" s="124">
        <v>2.0960023869859854</v>
      </c>
      <c r="T1930" s="124">
        <v>0.73937071877765015</v>
      </c>
      <c r="U1930" s="124">
        <v>1.0289312837534426</v>
      </c>
      <c r="V1930" s="124">
        <v>0.98648846797713208</v>
      </c>
      <c r="W1930" s="46">
        <v>0.74001623334327005</v>
      </c>
    </row>
    <row r="1931" spans="1:23" ht="19">
      <c r="A1931" s="91">
        <v>929</v>
      </c>
      <c r="B1931" s="124">
        <v>0.78299787828173173</v>
      </c>
      <c r="C1931" s="124">
        <v>0.65389168450266366</v>
      </c>
      <c r="D1931" s="124">
        <v>0.90864183086797801</v>
      </c>
      <c r="E1931" s="124">
        <v>0.97773113634970188</v>
      </c>
      <c r="F1931" s="124">
        <v>3.0183211973693336E-3</v>
      </c>
      <c r="G1931" s="124">
        <v>0.93914620710650087</v>
      </c>
      <c r="H1931" s="124">
        <v>0.39097485156575029</v>
      </c>
      <c r="I1931" s="124">
        <v>0.72211635536120866</v>
      </c>
      <c r="J1931" s="124">
        <v>0.45461686551434033</v>
      </c>
      <c r="K1931" s="54">
        <v>0.34026751777962971</v>
      </c>
      <c r="M1931" s="47">
        <v>929</v>
      </c>
      <c r="N1931" s="124" cm="1">
        <f t="array" ref="N1931:W1931">(TRANSPOSE(MMULT(幕後結果!$AB$37:$AK$46, TRANSPOSE(N930:W930))))</f>
        <v>1.2694872250569231</v>
      </c>
      <c r="O1931" s="124">
        <v>-0.36942581270636826</v>
      </c>
      <c r="P1931" s="124">
        <v>1.6279446547680434</v>
      </c>
      <c r="Q1931" s="124">
        <v>4.6938588670652648E-2</v>
      </c>
      <c r="R1931" s="124">
        <v>-0.53483810137095711</v>
      </c>
      <c r="S1931" s="124">
        <v>-0.66129730140320719</v>
      </c>
      <c r="T1931" s="124">
        <v>-0.94071660339051222</v>
      </c>
      <c r="U1931" s="124">
        <v>-0.31765924058718076</v>
      </c>
      <c r="V1931" s="124">
        <v>0.13624267383202077</v>
      </c>
      <c r="W1931" s="46">
        <v>0.21551871004131945</v>
      </c>
    </row>
    <row r="1932" spans="1:23" ht="19">
      <c r="A1932" s="91">
        <v>930</v>
      </c>
      <c r="B1932" s="124">
        <v>0.94077860367193589</v>
      </c>
      <c r="C1932" s="124">
        <v>0.2317050387413071</v>
      </c>
      <c r="D1932" s="124">
        <v>0.61932391535932219</v>
      </c>
      <c r="E1932" s="124">
        <v>0.11463526107586031</v>
      </c>
      <c r="F1932" s="124">
        <v>0.3757307227799811</v>
      </c>
      <c r="G1932" s="124">
        <v>0.34337751263536154</v>
      </c>
      <c r="H1932" s="124">
        <v>0.87724069592021547</v>
      </c>
      <c r="I1932" s="124">
        <v>0.25215335196431576</v>
      </c>
      <c r="J1932" s="124">
        <v>0.12773904523600588</v>
      </c>
      <c r="K1932" s="54">
        <v>0.64549270943082826</v>
      </c>
      <c r="M1932" s="47">
        <v>930</v>
      </c>
      <c r="N1932" s="124" cm="1">
        <f t="array" ref="N1932:W1932">(TRANSPOSE(MMULT(幕後結果!$AB$37:$AK$46, TRANSPOSE(N931:W931))))</f>
        <v>1.3442105074548312</v>
      </c>
      <c r="O1932" s="124">
        <v>-0.1183013349331855</v>
      </c>
      <c r="P1932" s="124">
        <v>-0.7898815396359693</v>
      </c>
      <c r="Q1932" s="124">
        <v>2.6221102532206053E-2</v>
      </c>
      <c r="R1932" s="124">
        <v>-8.4289843684822008E-2</v>
      </c>
      <c r="S1932" s="124">
        <v>-0.32373493090317046</v>
      </c>
      <c r="T1932" s="124">
        <v>0.64267538985655481</v>
      </c>
      <c r="U1932" s="124">
        <v>1.2518864019471714</v>
      </c>
      <c r="V1932" s="124">
        <v>0.67204824501015936</v>
      </c>
      <c r="W1932" s="46">
        <v>-0.48053602147921559</v>
      </c>
    </row>
    <row r="1933" spans="1:23" ht="19">
      <c r="A1933" s="91">
        <v>931</v>
      </c>
      <c r="B1933" s="124">
        <v>0.88293972032467094</v>
      </c>
      <c r="C1933" s="124">
        <v>0.76591237499827858</v>
      </c>
      <c r="D1933" s="124">
        <v>3.1705847815387767E-2</v>
      </c>
      <c r="E1933" s="124">
        <v>5.9060131619266043E-2</v>
      </c>
      <c r="F1933" s="124">
        <v>0.60783382405008757</v>
      </c>
      <c r="G1933" s="124">
        <v>0.82550847947386741</v>
      </c>
      <c r="H1933" s="124">
        <v>0.69358283348769922</v>
      </c>
      <c r="I1933" s="124">
        <v>0.68950756594443297</v>
      </c>
      <c r="J1933" s="124">
        <v>0.97017752832418869</v>
      </c>
      <c r="K1933" s="54">
        <v>0.82500832795317991</v>
      </c>
      <c r="M1933" s="47">
        <v>931</v>
      </c>
      <c r="N1933" s="124" cm="1">
        <f t="array" ref="N1933:W1933">(TRANSPOSE(MMULT(幕後結果!$AB$37:$AK$46, TRANSPOSE(N932:W932))))</f>
        <v>1.6377766518352623</v>
      </c>
      <c r="O1933" s="124">
        <v>-1.0002871060704561</v>
      </c>
      <c r="P1933" s="124">
        <v>0.54848520578921478</v>
      </c>
      <c r="Q1933" s="124">
        <v>-2.4966558399553294</v>
      </c>
      <c r="R1933" s="124">
        <v>0.52011324568546757</v>
      </c>
      <c r="S1933" s="124">
        <v>-1.243167232941411</v>
      </c>
      <c r="T1933" s="124">
        <v>2.219107974921569</v>
      </c>
      <c r="U1933" s="124">
        <v>2.1930415260942553</v>
      </c>
      <c r="V1933" s="124">
        <v>2.0512834989961126</v>
      </c>
      <c r="W1933" s="46">
        <v>1.1942827526789337</v>
      </c>
    </row>
    <row r="1934" spans="1:23" ht="19">
      <c r="A1934" s="91">
        <v>932</v>
      </c>
      <c r="B1934" s="124">
        <v>0.50821089433903066</v>
      </c>
      <c r="C1934" s="124">
        <v>0.26629116329822033</v>
      </c>
      <c r="D1934" s="124">
        <v>0.40516149364344689</v>
      </c>
      <c r="E1934" s="124">
        <v>0.85121462930486147</v>
      </c>
      <c r="F1934" s="124">
        <v>0.36284261994016376</v>
      </c>
      <c r="G1934" s="124">
        <v>0.91270340028486707</v>
      </c>
      <c r="H1934" s="124">
        <v>0.22764979184076561</v>
      </c>
      <c r="I1934" s="124">
        <v>0.17509425430556691</v>
      </c>
      <c r="J1934" s="124">
        <v>0.98672685446191144</v>
      </c>
      <c r="K1934" s="54">
        <v>0.10363550054108583</v>
      </c>
      <c r="M1934" s="47">
        <v>932</v>
      </c>
      <c r="N1934" s="124" cm="1">
        <f t="array" ref="N1934:W1934">(TRANSPOSE(MMULT(幕後結果!$AB$37:$AK$46, TRANSPOSE(N933:W933))))</f>
        <v>-1.6702320874672811</v>
      </c>
      <c r="O1934" s="124">
        <v>1.1350479508213935</v>
      </c>
      <c r="P1934" s="124">
        <v>-0.28339578363171958</v>
      </c>
      <c r="Q1934" s="124">
        <v>-0.41935925449665334</v>
      </c>
      <c r="R1934" s="124">
        <v>0.56039053819548856</v>
      </c>
      <c r="S1934" s="124">
        <v>-0.43005249351321778</v>
      </c>
      <c r="T1934" s="124">
        <v>-0.30754386735093159</v>
      </c>
      <c r="U1934" s="124">
        <v>0.86503812188505791</v>
      </c>
      <c r="V1934" s="124">
        <v>-0.26934830529562459</v>
      </c>
      <c r="W1934" s="46">
        <v>0.58263318168316425</v>
      </c>
    </row>
    <row r="1935" spans="1:23" ht="19">
      <c r="A1935" s="91">
        <v>933</v>
      </c>
      <c r="B1935" s="124">
        <v>0.41089194761439951</v>
      </c>
      <c r="C1935" s="124">
        <v>0.87191723375819441</v>
      </c>
      <c r="D1935" s="124">
        <v>0.45408388278347678</v>
      </c>
      <c r="E1935" s="124">
        <v>0.11483516090257262</v>
      </c>
      <c r="F1935" s="124">
        <v>0.5785576025480299</v>
      </c>
      <c r="G1935" s="124">
        <v>0.67039097440106588</v>
      </c>
      <c r="H1935" s="124">
        <v>0.43945025674820326</v>
      </c>
      <c r="I1935" s="124">
        <v>0.36868455113530785</v>
      </c>
      <c r="J1935" s="124">
        <v>0.97196607388258704</v>
      </c>
      <c r="K1935" s="54">
        <v>0.25502596995583615</v>
      </c>
      <c r="M1935" s="47">
        <v>933</v>
      </c>
      <c r="N1935" s="124" cm="1">
        <f t="array" ref="N1935:W1935">(TRANSPOSE(MMULT(幕後結果!$AB$37:$AK$46, TRANSPOSE(N934:W934))))</f>
        <v>-0.5156703950637761</v>
      </c>
      <c r="O1935" s="124">
        <v>-0.76117268574762498</v>
      </c>
      <c r="P1935" s="124">
        <v>-0.5123231640570155</v>
      </c>
      <c r="Q1935" s="124">
        <v>0.67742959376708545</v>
      </c>
      <c r="R1935" s="124">
        <v>-0.22754195082140111</v>
      </c>
      <c r="S1935" s="124">
        <v>2.1249264542692421</v>
      </c>
      <c r="T1935" s="124">
        <v>-1.025918857739788</v>
      </c>
      <c r="U1935" s="124">
        <v>-7.2760382960271736E-2</v>
      </c>
      <c r="V1935" s="124">
        <v>-0.83095602192445239</v>
      </c>
      <c r="W1935" s="46">
        <v>-0.63048463624176643</v>
      </c>
    </row>
    <row r="1936" spans="1:23" ht="19">
      <c r="A1936" s="91">
        <v>934</v>
      </c>
      <c r="B1936" s="124">
        <v>0.16041724478772879</v>
      </c>
      <c r="C1936" s="124">
        <v>0.28385636260999214</v>
      </c>
      <c r="D1936" s="124">
        <v>0.26455704267140456</v>
      </c>
      <c r="E1936" s="124">
        <v>0.24580660372079643</v>
      </c>
      <c r="F1936" s="124">
        <v>0.31093040786024218</v>
      </c>
      <c r="G1936" s="124">
        <v>0.1059880316516455</v>
      </c>
      <c r="H1936" s="124">
        <v>4.0301852187047071E-2</v>
      </c>
      <c r="I1936" s="124">
        <v>3.0069567149163756E-2</v>
      </c>
      <c r="J1936" s="124">
        <v>0.51578608189819941</v>
      </c>
      <c r="K1936" s="54">
        <v>0.33349525928303181</v>
      </c>
      <c r="M1936" s="47">
        <v>934</v>
      </c>
      <c r="N1936" s="124" cm="1">
        <f t="array" ref="N1936:W1936">(TRANSPOSE(MMULT(幕後結果!$AB$37:$AK$46, TRANSPOSE(N935:W935))))</f>
        <v>-0.41505371385806583</v>
      </c>
      <c r="O1936" s="124">
        <v>1.324405948477154</v>
      </c>
      <c r="P1936" s="124">
        <v>-0.24811287833860185</v>
      </c>
      <c r="Q1936" s="124">
        <v>0.98739501811934893</v>
      </c>
      <c r="R1936" s="124">
        <v>4.674145736447477E-2</v>
      </c>
      <c r="S1936" s="124">
        <v>0.51834303822117578</v>
      </c>
      <c r="T1936" s="124">
        <v>-0.74615771351815741</v>
      </c>
      <c r="U1936" s="124">
        <v>-0.88298750148263938</v>
      </c>
      <c r="V1936" s="124">
        <v>-0.53157087510200629</v>
      </c>
      <c r="W1936" s="46">
        <v>0.44600103461154733</v>
      </c>
    </row>
    <row r="1937" spans="1:23" ht="19">
      <c r="A1937" s="91">
        <v>935</v>
      </c>
      <c r="B1937" s="124">
        <v>8.5413636588908215E-2</v>
      </c>
      <c r="C1937" s="124">
        <v>0.99532743644406363</v>
      </c>
      <c r="D1937" s="124">
        <v>0.6369294705557067</v>
      </c>
      <c r="E1937" s="124">
        <v>0.27790267233695132</v>
      </c>
      <c r="F1937" s="124">
        <v>0.61228123932427803</v>
      </c>
      <c r="G1937" s="124">
        <v>0.79026187832590056</v>
      </c>
      <c r="H1937" s="124">
        <v>0.21053179938890954</v>
      </c>
      <c r="I1937" s="124">
        <v>0.25864672101989927</v>
      </c>
      <c r="J1937" s="124">
        <v>0.88044632930917799</v>
      </c>
      <c r="K1937" s="54">
        <v>0.47931137457648454</v>
      </c>
      <c r="M1937" s="47">
        <v>935</v>
      </c>
      <c r="N1937" s="124" cm="1">
        <f t="array" ref="N1937:W1937">(TRANSPOSE(MMULT(幕後結果!$AB$37:$AK$46, TRANSPOSE(N936:W936))))</f>
        <v>-1.3882022390129984</v>
      </c>
      <c r="O1937" s="124">
        <v>-0.68553773876959267</v>
      </c>
      <c r="P1937" s="124">
        <v>-1.1347673179778117</v>
      </c>
      <c r="Q1937" s="124">
        <v>0.54412894498887021</v>
      </c>
      <c r="R1937" s="124">
        <v>-0.71634953196853846</v>
      </c>
      <c r="S1937" s="124">
        <v>-7.0577323433378872E-2</v>
      </c>
      <c r="T1937" s="124">
        <v>-1.36282438895313</v>
      </c>
      <c r="U1937" s="124">
        <v>-0.44085840973963764</v>
      </c>
      <c r="V1937" s="124">
        <v>-0.83635898891782634</v>
      </c>
      <c r="W1937" s="46">
        <v>-1.0730569914563122</v>
      </c>
    </row>
    <row r="1938" spans="1:23" ht="19">
      <c r="A1938" s="91">
        <v>936</v>
      </c>
      <c r="B1938" s="124">
        <v>0.25256978520485984</v>
      </c>
      <c r="C1938" s="124">
        <v>0.84483525342803079</v>
      </c>
      <c r="D1938" s="124">
        <v>0.16870882912274965</v>
      </c>
      <c r="E1938" s="124">
        <v>0.85841742709976576</v>
      </c>
      <c r="F1938" s="124">
        <v>0.19166147442449111</v>
      </c>
      <c r="G1938" s="124">
        <v>0.51942027526902401</v>
      </c>
      <c r="H1938" s="124">
        <v>0.95189876596956746</v>
      </c>
      <c r="I1938" s="124">
        <v>0.8653795958410424</v>
      </c>
      <c r="J1938" s="124">
        <v>0.6010891952953108</v>
      </c>
      <c r="K1938" s="54">
        <v>0.58292198650332305</v>
      </c>
      <c r="M1938" s="47">
        <v>936</v>
      </c>
      <c r="N1938" s="124" cm="1">
        <f t="array" ref="N1938:W1938">(TRANSPOSE(MMULT(幕後結果!$AB$37:$AK$46, TRANSPOSE(N937:W937))))</f>
        <v>-0.79744170543149562</v>
      </c>
      <c r="O1938" s="124">
        <v>-0.17756119400679723</v>
      </c>
      <c r="P1938" s="124">
        <v>9.7719325359779674E-4</v>
      </c>
      <c r="Q1938" s="124">
        <v>-0.26995977530367238</v>
      </c>
      <c r="R1938" s="124">
        <v>-0.24395373411420521</v>
      </c>
      <c r="S1938" s="124">
        <v>-0.26656537655779344</v>
      </c>
      <c r="T1938" s="124">
        <v>-0.42259232646246681</v>
      </c>
      <c r="U1938" s="124">
        <v>-1.0099703766173167</v>
      </c>
      <c r="V1938" s="124">
        <v>1.1470665507369915</v>
      </c>
      <c r="W1938" s="46">
        <v>-0.67544600194752669</v>
      </c>
    </row>
    <row r="1939" spans="1:23" ht="19">
      <c r="A1939" s="91">
        <v>937</v>
      </c>
      <c r="B1939" s="124">
        <v>0.80917073953178598</v>
      </c>
      <c r="C1939" s="124">
        <v>0.4360778873449469</v>
      </c>
      <c r="D1939" s="124">
        <v>0.143919487039744</v>
      </c>
      <c r="E1939" s="124">
        <v>0.79964484281568038</v>
      </c>
      <c r="F1939" s="124">
        <v>0.24726016583458343</v>
      </c>
      <c r="G1939" s="124">
        <v>0.36465781339493852</v>
      </c>
      <c r="H1939" s="124">
        <v>0.58465101087912763</v>
      </c>
      <c r="I1939" s="124">
        <v>0.4384604914152721</v>
      </c>
      <c r="J1939" s="124">
        <v>0.19029624885207075</v>
      </c>
      <c r="K1939" s="54">
        <v>0.51597554845781479</v>
      </c>
      <c r="M1939" s="47">
        <v>937</v>
      </c>
      <c r="N1939" s="124" cm="1">
        <f t="array" ref="N1939:W1939">(TRANSPOSE(MMULT(幕後結果!$AB$37:$AK$46, TRANSPOSE(N938:W938))))</f>
        <v>0.32162825759265762</v>
      </c>
      <c r="O1939" s="124">
        <v>-0.38741355339673289</v>
      </c>
      <c r="P1939" s="124">
        <v>0.37606999633676924</v>
      </c>
      <c r="Q1939" s="124">
        <v>1.0123419920172616</v>
      </c>
      <c r="R1939" s="124">
        <v>0.87510854190439136</v>
      </c>
      <c r="S1939" s="124">
        <v>0.98816534806895628</v>
      </c>
      <c r="T1939" s="124">
        <v>0.58560720559334734</v>
      </c>
      <c r="U1939" s="124">
        <v>-2.1225401707051867</v>
      </c>
      <c r="V1939" s="124">
        <v>0.36134881399360275</v>
      </c>
      <c r="W1939" s="46">
        <v>1.2305985068990823</v>
      </c>
    </row>
    <row r="1940" spans="1:23" ht="19">
      <c r="A1940" s="91">
        <v>938</v>
      </c>
      <c r="B1940" s="124">
        <v>0.55743620575473263</v>
      </c>
      <c r="C1940" s="124">
        <v>0.60555504570919827</v>
      </c>
      <c r="D1940" s="124">
        <v>0.43023329357967888</v>
      </c>
      <c r="E1940" s="124">
        <v>0.19159546052497878</v>
      </c>
      <c r="F1940" s="124">
        <v>0.82190273812197057</v>
      </c>
      <c r="G1940" s="124">
        <v>0.33359706065636807</v>
      </c>
      <c r="H1940" s="124">
        <v>0.7984342048521349</v>
      </c>
      <c r="I1940" s="124">
        <v>0.69138932937770226</v>
      </c>
      <c r="J1940" s="124">
        <v>0.71164179033309161</v>
      </c>
      <c r="K1940" s="54">
        <v>0.25867255902780206</v>
      </c>
      <c r="M1940" s="47">
        <v>938</v>
      </c>
      <c r="N1940" s="124" cm="1">
        <f t="array" ref="N1940:W1940">(TRANSPOSE(MMULT(幕後結果!$AB$37:$AK$46, TRANSPOSE(N939:W939))))</f>
        <v>-1.4695059902216274</v>
      </c>
      <c r="O1940" s="124">
        <v>-2.4593524041439274E-2</v>
      </c>
      <c r="P1940" s="124">
        <v>-1.5873646962467949</v>
      </c>
      <c r="Q1940" s="124">
        <v>4.8296748844270931E-2</v>
      </c>
      <c r="R1940" s="124">
        <v>-7.6320133778757775E-3</v>
      </c>
      <c r="S1940" s="124">
        <v>0.70412087896390552</v>
      </c>
      <c r="T1940" s="124">
        <v>0.25078233489219215</v>
      </c>
      <c r="U1940" s="124">
        <v>0.89283159435301362</v>
      </c>
      <c r="V1940" s="124">
        <v>-0.72092296650126086</v>
      </c>
      <c r="W1940" s="46">
        <v>-0.26967260185473191</v>
      </c>
    </row>
    <row r="1941" spans="1:23" ht="19">
      <c r="A1941" s="91">
        <v>939</v>
      </c>
      <c r="B1941" s="124">
        <v>2.9800689182165829E-2</v>
      </c>
      <c r="C1941" s="124">
        <v>0.32840393174758931</v>
      </c>
      <c r="D1941" s="124">
        <v>0.23736892786744201</v>
      </c>
      <c r="E1941" s="124">
        <v>0.67629314656233985</v>
      </c>
      <c r="F1941" s="124">
        <v>0.32304030193907995</v>
      </c>
      <c r="G1941" s="124">
        <v>0.34706481381018883</v>
      </c>
      <c r="H1941" s="124">
        <v>6.3692206548388031E-2</v>
      </c>
      <c r="I1941" s="124">
        <v>0.88434642089598037</v>
      </c>
      <c r="J1941" s="124">
        <v>0.17077036770908616</v>
      </c>
      <c r="K1941" s="54">
        <v>0.10853287711330517</v>
      </c>
      <c r="M1941" s="47">
        <v>939</v>
      </c>
      <c r="N1941" s="124" cm="1">
        <f t="array" ref="N1941:W1941">(TRANSPOSE(MMULT(幕後結果!$AB$37:$AK$46, TRANSPOSE(N940:W940))))</f>
        <v>0.15571517969675969</v>
      </c>
      <c r="O1941" s="124">
        <v>0.41431074559894082</v>
      </c>
      <c r="P1941" s="124">
        <v>-1.1007771156029849</v>
      </c>
      <c r="Q1941" s="124">
        <v>-0.10646302231158974</v>
      </c>
      <c r="R1941" s="124">
        <v>-1.232308672211631</v>
      </c>
      <c r="S1941" s="124">
        <v>-0.95644133578690527</v>
      </c>
      <c r="T1941" s="124">
        <v>-1.6047332501603773</v>
      </c>
      <c r="U1941" s="124">
        <v>-1.011848999969075</v>
      </c>
      <c r="V1941" s="124">
        <v>-0.70929491111523701</v>
      </c>
      <c r="W1941" s="46">
        <v>-2.0620281204574185</v>
      </c>
    </row>
    <row r="1942" spans="1:23" ht="19">
      <c r="A1942" s="91">
        <v>940</v>
      </c>
      <c r="B1942" s="124">
        <v>0.84195510319021416</v>
      </c>
      <c r="C1942" s="124">
        <v>0.43960466478901639</v>
      </c>
      <c r="D1942" s="124">
        <v>0.82243809937876144</v>
      </c>
      <c r="E1942" s="124">
        <v>0.10618722853163809</v>
      </c>
      <c r="F1942" s="124">
        <v>0.55148715430980477</v>
      </c>
      <c r="G1942" s="124">
        <v>0.54793266865810741</v>
      </c>
      <c r="H1942" s="124">
        <v>1.1864745317504699E-2</v>
      </c>
      <c r="I1942" s="124">
        <v>0.78448872013208182</v>
      </c>
      <c r="J1942" s="124">
        <v>0.60103871109130136</v>
      </c>
      <c r="K1942" s="54">
        <v>0.75572720959530337</v>
      </c>
      <c r="M1942" s="47">
        <v>940</v>
      </c>
      <c r="N1942" s="124" cm="1">
        <f t="array" ref="N1942:W1942">(TRANSPOSE(MMULT(幕後結果!$AB$37:$AK$46, TRANSPOSE(N941:W941))))</f>
        <v>-1.3447163923558303</v>
      </c>
      <c r="O1942" s="124">
        <v>0.30955708443992686</v>
      </c>
      <c r="P1942" s="124">
        <v>0.56830131789429772</v>
      </c>
      <c r="Q1942" s="124">
        <v>0.78483995685357688</v>
      </c>
      <c r="R1942" s="124">
        <v>-1.2070209125382452</v>
      </c>
      <c r="S1942" s="124">
        <v>0.32754734961858606</v>
      </c>
      <c r="T1942" s="124">
        <v>9.34816237398437E-2</v>
      </c>
      <c r="U1942" s="124">
        <v>-0.53289568835184065</v>
      </c>
      <c r="V1942" s="124">
        <v>-0.6108741132963752</v>
      </c>
      <c r="W1942" s="46">
        <v>-1.3734977391327889</v>
      </c>
    </row>
    <row r="1943" spans="1:23" ht="19">
      <c r="A1943" s="91">
        <v>941</v>
      </c>
      <c r="B1943" s="124">
        <v>0.7535361652298489</v>
      </c>
      <c r="C1943" s="124">
        <v>0.4594951554750295</v>
      </c>
      <c r="D1943" s="124">
        <v>0.19920310003894381</v>
      </c>
      <c r="E1943" s="124">
        <v>0.96704497331379335</v>
      </c>
      <c r="F1943" s="124">
        <v>0.25738163036023409</v>
      </c>
      <c r="G1943" s="124">
        <v>0.75246632062274643</v>
      </c>
      <c r="H1943" s="124">
        <v>0.34546412185648134</v>
      </c>
      <c r="I1943" s="124">
        <v>0.17861476127092168</v>
      </c>
      <c r="J1943" s="124">
        <v>0.35559399628838562</v>
      </c>
      <c r="K1943" s="54">
        <v>0.94708576405997302</v>
      </c>
      <c r="M1943" s="47">
        <v>941</v>
      </c>
      <c r="N1943" s="124" cm="1">
        <f t="array" ref="N1943:W1943">(TRANSPOSE(MMULT(幕後結果!$AB$37:$AK$46, TRANSPOSE(N942:W942))))</f>
        <v>0.55852051515019074</v>
      </c>
      <c r="O1943" s="124">
        <v>-5.980253085330435E-2</v>
      </c>
      <c r="P1943" s="124">
        <v>1.3172219440191899</v>
      </c>
      <c r="Q1943" s="124">
        <v>0.88525381314849749</v>
      </c>
      <c r="R1943" s="124">
        <v>1.1011764218692743</v>
      </c>
      <c r="S1943" s="124">
        <v>0.95530786021581671</v>
      </c>
      <c r="T1943" s="124">
        <v>2.4958362561899365</v>
      </c>
      <c r="U1943" s="124">
        <v>1.3092220564214818</v>
      </c>
      <c r="V1943" s="124">
        <v>0.78583636932043621</v>
      </c>
      <c r="W1943" s="46">
        <v>1.2940653051121873</v>
      </c>
    </row>
    <row r="1944" spans="1:23" ht="19">
      <c r="A1944" s="91">
        <v>942</v>
      </c>
      <c r="B1944" s="124">
        <v>0.61651570231854524</v>
      </c>
      <c r="C1944" s="124">
        <v>0.88634141263789834</v>
      </c>
      <c r="D1944" s="124">
        <v>0.96930833905762381</v>
      </c>
      <c r="E1944" s="124">
        <v>0.16139692782839332</v>
      </c>
      <c r="F1944" s="124">
        <v>0.1625931617914409</v>
      </c>
      <c r="G1944" s="124">
        <v>0.49192333057686999</v>
      </c>
      <c r="H1944" s="124">
        <v>0.65036198750196483</v>
      </c>
      <c r="I1944" s="124">
        <v>0.41480711278827975</v>
      </c>
      <c r="J1944" s="124">
        <v>1.3879440255064823E-2</v>
      </c>
      <c r="K1944" s="54">
        <v>0.92747478158580621</v>
      </c>
      <c r="M1944" s="47">
        <v>942</v>
      </c>
      <c r="N1944" s="124" cm="1">
        <f t="array" ref="N1944:W1944">(TRANSPOSE(MMULT(幕後結果!$AB$37:$AK$46, TRANSPOSE(N943:W943))))</f>
        <v>0.86705720917405626</v>
      </c>
      <c r="O1944" s="124">
        <v>-0.14590435963170653</v>
      </c>
      <c r="P1944" s="124">
        <v>-0.33366921472512623</v>
      </c>
      <c r="Q1944" s="124">
        <v>7.6685471845249958E-2</v>
      </c>
      <c r="R1944" s="124">
        <v>3.5306495245946173E-2</v>
      </c>
      <c r="S1944" s="124">
        <v>1.1173742129759134</v>
      </c>
      <c r="T1944" s="124">
        <v>-0.45014214131539204</v>
      </c>
      <c r="U1944" s="124">
        <v>-0.4404439783166299</v>
      </c>
      <c r="V1944" s="124">
        <v>-1.1751633755079447</v>
      </c>
      <c r="W1944" s="46">
        <v>0.23341547960978704</v>
      </c>
    </row>
    <row r="1945" spans="1:23" ht="19">
      <c r="A1945" s="91">
        <v>943</v>
      </c>
      <c r="B1945" s="124">
        <v>0.68635355175020996</v>
      </c>
      <c r="C1945" s="124">
        <v>0.27543163709173069</v>
      </c>
      <c r="D1945" s="124">
        <v>0.40173408380488085</v>
      </c>
      <c r="E1945" s="124">
        <v>0.83948734143604509</v>
      </c>
      <c r="F1945" s="124">
        <v>0.9175814686482695</v>
      </c>
      <c r="G1945" s="124">
        <v>0.31847171064218593</v>
      </c>
      <c r="H1945" s="124">
        <v>0.97594491500723768</v>
      </c>
      <c r="I1945" s="124">
        <v>0.2878552217429966</v>
      </c>
      <c r="J1945" s="124">
        <v>0.76108722443779975</v>
      </c>
      <c r="K1945" s="54">
        <v>0.47260778858340879</v>
      </c>
      <c r="M1945" s="47">
        <v>943</v>
      </c>
      <c r="N1945" s="124" cm="1">
        <f t="array" ref="N1945:W1945">(TRANSPOSE(MMULT(幕後結果!$AB$37:$AK$46, TRANSPOSE(N944:W944))))</f>
        <v>0.34118555484025181</v>
      </c>
      <c r="O1945" s="124">
        <v>-1.914574404322766E-2</v>
      </c>
      <c r="P1945" s="124">
        <v>-2.2790336374374407</v>
      </c>
      <c r="Q1945" s="124">
        <v>-0.22265570076036711</v>
      </c>
      <c r="R1945" s="124">
        <v>0.61053791081677966</v>
      </c>
      <c r="S1945" s="124">
        <v>0.55425789557608973</v>
      </c>
      <c r="T1945" s="124">
        <v>-1.2235307866751557</v>
      </c>
      <c r="U1945" s="124">
        <v>-3.4300603446968836E-2</v>
      </c>
      <c r="V1945" s="124">
        <v>-0.29558089695799944</v>
      </c>
      <c r="W1945" s="46">
        <v>1.3446709339625067</v>
      </c>
    </row>
    <row r="1946" spans="1:23" ht="19">
      <c r="A1946" s="91">
        <v>944</v>
      </c>
      <c r="B1946" s="124">
        <v>4.9981748368337353E-3</v>
      </c>
      <c r="C1946" s="124">
        <v>0.46938198738378234</v>
      </c>
      <c r="D1946" s="124">
        <v>0.92162503990394273</v>
      </c>
      <c r="E1946" s="124">
        <v>0.57874377960969436</v>
      </c>
      <c r="F1946" s="124">
        <v>8.321055026505042E-2</v>
      </c>
      <c r="G1946" s="124">
        <v>0.22861801497051637</v>
      </c>
      <c r="H1946" s="124">
        <v>0.29835970230588571</v>
      </c>
      <c r="I1946" s="124">
        <v>0.13217462921756473</v>
      </c>
      <c r="J1946" s="124">
        <v>0.54029398692489483</v>
      </c>
      <c r="K1946" s="54">
        <v>0.91441150213531364</v>
      </c>
      <c r="M1946" s="47">
        <v>944</v>
      </c>
      <c r="N1946" s="124" cm="1">
        <f t="array" ref="N1946:W1946">(TRANSPOSE(MMULT(幕後結果!$AB$37:$AK$46, TRANSPOSE(N945:W945))))</f>
        <v>0.32639245053995847</v>
      </c>
      <c r="O1946" s="124">
        <v>3.066946299867455</v>
      </c>
      <c r="P1946" s="124">
        <v>-0.10500443616681165</v>
      </c>
      <c r="Q1946" s="124">
        <v>1.3758066868667136</v>
      </c>
      <c r="R1946" s="124">
        <v>0.86861606311288919</v>
      </c>
      <c r="S1946" s="124">
        <v>0.59334545740005662</v>
      </c>
      <c r="T1946" s="124">
        <v>-0.68110611891495032</v>
      </c>
      <c r="U1946" s="124">
        <v>2.319190826054739E-2</v>
      </c>
      <c r="V1946" s="124">
        <v>4.6453125397980521E-2</v>
      </c>
      <c r="W1946" s="46">
        <v>-0.20757854071096371</v>
      </c>
    </row>
    <row r="1947" spans="1:23" ht="19">
      <c r="A1947" s="91">
        <v>945</v>
      </c>
      <c r="B1947" s="124">
        <v>0.35196801672800571</v>
      </c>
      <c r="C1947" s="124">
        <v>0.83083936670555913</v>
      </c>
      <c r="D1947" s="124">
        <v>0.7706023633454071</v>
      </c>
      <c r="E1947" s="124">
        <v>7.0169885685441802E-2</v>
      </c>
      <c r="F1947" s="124">
        <v>0.27111573140299794</v>
      </c>
      <c r="G1947" s="124">
        <v>0.68855141527525965</v>
      </c>
      <c r="H1947" s="124">
        <v>0.85439206483585961</v>
      </c>
      <c r="I1947" s="124">
        <v>0.20328493246039758</v>
      </c>
      <c r="J1947" s="124">
        <v>0.49847010976148343</v>
      </c>
      <c r="K1947" s="54">
        <v>0.14847694788672361</v>
      </c>
      <c r="M1947" s="47">
        <v>945</v>
      </c>
      <c r="N1947" s="124" cm="1">
        <f t="array" ref="N1947:W1947">(TRANSPOSE(MMULT(幕後結果!$AB$37:$AK$46, TRANSPOSE(N946:W946))))</f>
        <v>-0.87995643902232301</v>
      </c>
      <c r="O1947" s="124">
        <v>-0.15328014396363265</v>
      </c>
      <c r="P1947" s="124">
        <v>0.72905363096931308</v>
      </c>
      <c r="Q1947" s="124">
        <v>3.9514195252395329E-2</v>
      </c>
      <c r="R1947" s="124">
        <v>-0.24749279052320272</v>
      </c>
      <c r="S1947" s="124">
        <v>-1.3581672111297358</v>
      </c>
      <c r="T1947" s="124">
        <v>-1.9329031475598535</v>
      </c>
      <c r="U1947" s="124">
        <v>-1.5387673710371839</v>
      </c>
      <c r="V1947" s="124">
        <v>0.25476739926839975</v>
      </c>
      <c r="W1947" s="46">
        <v>-0.29244476335029279</v>
      </c>
    </row>
    <row r="1948" spans="1:23" ht="19">
      <c r="A1948" s="91">
        <v>946</v>
      </c>
      <c r="B1948" s="124">
        <v>0.73602174197995041</v>
      </c>
      <c r="C1948" s="124">
        <v>2.2991821128332424E-2</v>
      </c>
      <c r="D1948" s="124">
        <v>0.42038583843439747</v>
      </c>
      <c r="E1948" s="124">
        <v>0.32667755264625109</v>
      </c>
      <c r="F1948" s="124">
        <v>0.85337953761978036</v>
      </c>
      <c r="G1948" s="124">
        <v>0.20265302335431579</v>
      </c>
      <c r="H1948" s="124">
        <v>0.81102005959051526</v>
      </c>
      <c r="I1948" s="124">
        <v>0.90919328462198634</v>
      </c>
      <c r="J1948" s="124">
        <v>0.17357376926113588</v>
      </c>
      <c r="K1948" s="54">
        <v>0.21140207488272478</v>
      </c>
      <c r="M1948" s="47">
        <v>946</v>
      </c>
      <c r="N1948" s="124" cm="1">
        <f t="array" ref="N1948:W1948">(TRANSPOSE(MMULT(幕後結果!$AB$37:$AK$46, TRANSPOSE(N947:W947))))</f>
        <v>-1.1382010761204553</v>
      </c>
      <c r="O1948" s="124">
        <v>-8.7895839441620438E-2</v>
      </c>
      <c r="P1948" s="124">
        <v>0.20960380688161456</v>
      </c>
      <c r="Q1948" s="124">
        <v>0.18662019286897547</v>
      </c>
      <c r="R1948" s="124">
        <v>0.46568342374532939</v>
      </c>
      <c r="S1948" s="124">
        <v>0.44970661717182714</v>
      </c>
      <c r="T1948" s="124">
        <v>0.26989113116362007</v>
      </c>
      <c r="U1948" s="124">
        <v>1.7039772859455928</v>
      </c>
      <c r="V1948" s="124">
        <v>0.51064327374292307</v>
      </c>
      <c r="W1948" s="46">
        <v>0.41260881841727381</v>
      </c>
    </row>
    <row r="1949" spans="1:23" ht="19">
      <c r="A1949" s="91">
        <v>947</v>
      </c>
      <c r="B1949" s="124">
        <v>7.8245174899183256E-2</v>
      </c>
      <c r="C1949" s="124">
        <v>0.67938911582203798</v>
      </c>
      <c r="D1949" s="124">
        <v>7.2495171120296797E-2</v>
      </c>
      <c r="E1949" s="124">
        <v>0.31677690539870351</v>
      </c>
      <c r="F1949" s="124">
        <v>0.77864214004725274</v>
      </c>
      <c r="G1949" s="124">
        <v>0.61490164844081252</v>
      </c>
      <c r="H1949" s="124">
        <v>0.78645363656920697</v>
      </c>
      <c r="I1949" s="124">
        <v>0.85140439817209179</v>
      </c>
      <c r="J1949" s="124">
        <v>0.18029082283609354</v>
      </c>
      <c r="K1949" s="54">
        <v>0.51820175212067721</v>
      </c>
      <c r="M1949" s="47">
        <v>947</v>
      </c>
      <c r="N1949" s="124" cm="1">
        <f t="array" ref="N1949:W1949">(TRANSPOSE(MMULT(幕後結果!$AB$37:$AK$46, TRANSPOSE(N948:W948))))</f>
        <v>0.22353876070263445</v>
      </c>
      <c r="O1949" s="124">
        <v>0.11916867427824578</v>
      </c>
      <c r="P1949" s="124">
        <v>0.97993074421277393</v>
      </c>
      <c r="Q1949" s="124">
        <v>-1.7075455573690284</v>
      </c>
      <c r="R1949" s="124">
        <v>0.87201035348382139</v>
      </c>
      <c r="S1949" s="124">
        <v>0.33276402667518024</v>
      </c>
      <c r="T1949" s="124">
        <v>-0.50147603865203072</v>
      </c>
      <c r="U1949" s="124">
        <v>-0.46013212332963727</v>
      </c>
      <c r="V1949" s="124">
        <v>-8.9586738414755784E-2</v>
      </c>
      <c r="W1949" s="46">
        <v>0.28627393436348664</v>
      </c>
    </row>
    <row r="1950" spans="1:23" ht="19">
      <c r="A1950" s="91">
        <v>948</v>
      </c>
      <c r="B1950" s="124">
        <v>0.34551181109781681</v>
      </c>
      <c r="C1950" s="124">
        <v>0.98686212261569262</v>
      </c>
      <c r="D1950" s="124">
        <v>7.5904482579289834E-3</v>
      </c>
      <c r="E1950" s="124">
        <v>0.54234967623719421</v>
      </c>
      <c r="F1950" s="124">
        <v>0.94975228251495647</v>
      </c>
      <c r="G1950" s="124">
        <v>0.16999267041882438</v>
      </c>
      <c r="H1950" s="124">
        <v>0.71186597676315189</v>
      </c>
      <c r="I1950" s="124">
        <v>0.9297165688452711</v>
      </c>
      <c r="J1950" s="124">
        <v>0.17765948940350018</v>
      </c>
      <c r="K1950" s="54">
        <v>3.436617787227525E-2</v>
      </c>
      <c r="M1950" s="47">
        <v>948</v>
      </c>
      <c r="N1950" s="124" cm="1">
        <f t="array" ref="N1950:W1950">(TRANSPOSE(MMULT(幕後結果!$AB$37:$AK$46, TRANSPOSE(N949:W949))))</f>
        <v>1.7287114035490285</v>
      </c>
      <c r="O1950" s="124">
        <v>0.96350171049509181</v>
      </c>
      <c r="P1950" s="124">
        <v>1.6497812893752979</v>
      </c>
      <c r="Q1950" s="124">
        <v>-0.34347437337350351</v>
      </c>
      <c r="R1950" s="124">
        <v>0.82365536265010919</v>
      </c>
      <c r="S1950" s="124">
        <v>-0.30521061270628785</v>
      </c>
      <c r="T1950" s="124">
        <v>2.0937817591372632</v>
      </c>
      <c r="U1950" s="124">
        <v>3.5803830701542916E-3</v>
      </c>
      <c r="V1950" s="124">
        <v>0.36016477128442381</v>
      </c>
      <c r="W1950" s="46">
        <v>0.64220740603481929</v>
      </c>
    </row>
    <row r="1951" spans="1:23" ht="19">
      <c r="A1951" s="91">
        <v>949</v>
      </c>
      <c r="B1951" s="124">
        <v>0.32034666642891163</v>
      </c>
      <c r="C1951" s="124">
        <v>0.63457147904328592</v>
      </c>
      <c r="D1951" s="124">
        <v>7.5925132733910994E-2</v>
      </c>
      <c r="E1951" s="124">
        <v>0.42996806440734181</v>
      </c>
      <c r="F1951" s="124">
        <v>0.84584427988642941</v>
      </c>
      <c r="G1951" s="124">
        <v>0.14944921095892072</v>
      </c>
      <c r="H1951" s="124">
        <v>0.35624606889654853</v>
      </c>
      <c r="I1951" s="124">
        <v>0.392928950590135</v>
      </c>
      <c r="J1951" s="124">
        <v>0.11698044622126247</v>
      </c>
      <c r="K1951" s="54">
        <v>0.73945604939077092</v>
      </c>
      <c r="M1951" s="47">
        <v>949</v>
      </c>
      <c r="N1951" s="124" cm="1">
        <f t="array" ref="N1951:W1951">(TRANSPOSE(MMULT(幕後結果!$AB$37:$AK$46, TRANSPOSE(N950:W950))))</f>
        <v>-0.42742217154624096</v>
      </c>
      <c r="O1951" s="124">
        <v>-0.77174268972983062</v>
      </c>
      <c r="P1951" s="124">
        <v>-1.7128177036298169</v>
      </c>
      <c r="Q1951" s="124">
        <v>-3.2830937238956897</v>
      </c>
      <c r="R1951" s="124">
        <v>-0.14531886467531718</v>
      </c>
      <c r="S1951" s="124">
        <v>-3.0576942280894714</v>
      </c>
      <c r="T1951" s="124">
        <v>1.7610175116767177</v>
      </c>
      <c r="U1951" s="124">
        <v>-0.15594161368523166</v>
      </c>
      <c r="V1951" s="124">
        <v>-1.3175965107800975</v>
      </c>
      <c r="W1951" s="46">
        <v>-0.83802989538601602</v>
      </c>
    </row>
    <row r="1952" spans="1:23" ht="19">
      <c r="A1952" s="91">
        <v>950</v>
      </c>
      <c r="B1952" s="124">
        <v>0.59879271954465629</v>
      </c>
      <c r="C1952" s="124">
        <v>0.89906691348094547</v>
      </c>
      <c r="D1952" s="124">
        <v>0.72601825658807773</v>
      </c>
      <c r="E1952" s="124">
        <v>6.2659277684714354E-2</v>
      </c>
      <c r="F1952" s="124">
        <v>0.45204398181251082</v>
      </c>
      <c r="G1952" s="124">
        <v>0.2315748416119281</v>
      </c>
      <c r="H1952" s="124">
        <v>5.6717746930255331E-2</v>
      </c>
      <c r="I1952" s="124">
        <v>0.18422053865295851</v>
      </c>
      <c r="J1952" s="124">
        <v>0.90034435722016704</v>
      </c>
      <c r="K1952" s="54">
        <v>0.13008720066224333</v>
      </c>
      <c r="M1952" s="47">
        <v>950</v>
      </c>
      <c r="N1952" s="124" cm="1">
        <f t="array" ref="N1952:W1952">(TRANSPOSE(MMULT(幕後結果!$AB$37:$AK$46, TRANSPOSE(N951:W951))))</f>
        <v>1.3263660638154944</v>
      </c>
      <c r="O1952" s="124">
        <v>-0.45959141094099898</v>
      </c>
      <c r="P1952" s="124">
        <v>-0.25317422671558587</v>
      </c>
      <c r="Q1952" s="124">
        <v>-2.4193807561470679</v>
      </c>
      <c r="R1952" s="124">
        <v>-1.4856747203740346</v>
      </c>
      <c r="S1952" s="124">
        <v>-0.83052815587195972</v>
      </c>
      <c r="T1952" s="124">
        <v>5.3196545621624763E-2</v>
      </c>
      <c r="U1952" s="124">
        <v>0.83657780561302419</v>
      </c>
      <c r="V1952" s="124">
        <v>0.47858757899575666</v>
      </c>
      <c r="W1952" s="46">
        <v>9.9121522925012667E-2</v>
      </c>
    </row>
    <row r="1953" spans="1:23" ht="19">
      <c r="A1953" s="91">
        <v>951</v>
      </c>
      <c r="B1953" s="124">
        <v>0.58459812269234224</v>
      </c>
      <c r="C1953" s="124">
        <v>0.88248567001814959</v>
      </c>
      <c r="D1953" s="124">
        <v>0.6407209303276693</v>
      </c>
      <c r="E1953" s="124">
        <v>2.5725667417983988E-3</v>
      </c>
      <c r="F1953" s="124">
        <v>0.48473813611341754</v>
      </c>
      <c r="G1953" s="124">
        <v>0.96307252760823681</v>
      </c>
      <c r="H1953" s="124">
        <v>0.43966729176778152</v>
      </c>
      <c r="I1953" s="124">
        <v>0.99388421935868587</v>
      </c>
      <c r="J1953" s="124">
        <v>0.6411245718363543</v>
      </c>
      <c r="K1953" s="54">
        <v>0.61052190733722855</v>
      </c>
      <c r="M1953" s="47">
        <v>951</v>
      </c>
      <c r="N1953" s="124" cm="1">
        <f t="array" ref="N1953:W1953">(TRANSPOSE(MMULT(幕後結果!$AB$37:$AK$46, TRANSPOSE(N952:W952))))</f>
        <v>-1.5583054158930052E-2</v>
      </c>
      <c r="O1953" s="124">
        <v>-1.3732594672003491</v>
      </c>
      <c r="P1953" s="124">
        <v>1.3724178128149691</v>
      </c>
      <c r="Q1953" s="124">
        <v>-0.83240381775569272</v>
      </c>
      <c r="R1953" s="124">
        <v>-0.45584316402722835</v>
      </c>
      <c r="S1953" s="124">
        <v>-0.60150113580960118</v>
      </c>
      <c r="T1953" s="124">
        <v>-1.3009101358991348</v>
      </c>
      <c r="U1953" s="124">
        <v>0.42385773598686011</v>
      </c>
      <c r="V1953" s="124">
        <v>-1.004094643761331</v>
      </c>
      <c r="W1953" s="46">
        <v>-1.1775790509278035</v>
      </c>
    </row>
    <row r="1954" spans="1:23" ht="19">
      <c r="A1954" s="91">
        <v>952</v>
      </c>
      <c r="B1954" s="124">
        <v>0.67316019845331243</v>
      </c>
      <c r="C1954" s="124">
        <v>0.8475147250891113</v>
      </c>
      <c r="D1954" s="124">
        <v>0.58115052470149364</v>
      </c>
      <c r="E1954" s="124">
        <v>9.1994487699610605E-2</v>
      </c>
      <c r="F1954" s="124">
        <v>0.73120047527892562</v>
      </c>
      <c r="G1954" s="124">
        <v>0.69167583712489633</v>
      </c>
      <c r="H1954" s="124">
        <v>0.39039038416691207</v>
      </c>
      <c r="I1954" s="124">
        <v>0.12178791665413047</v>
      </c>
      <c r="J1954" s="124">
        <v>0.84416638087371743</v>
      </c>
      <c r="K1954" s="54">
        <v>0.9652544418802611</v>
      </c>
      <c r="M1954" s="47">
        <v>952</v>
      </c>
      <c r="N1954" s="124" cm="1">
        <f t="array" ref="N1954:W1954">(TRANSPOSE(MMULT(幕後結果!$AB$37:$AK$46, TRANSPOSE(N953:W953))))</f>
        <v>0.69053029227141294</v>
      </c>
      <c r="O1954" s="124">
        <v>0.83464014742538073</v>
      </c>
      <c r="P1954" s="124">
        <v>-5.6747794464114765E-2</v>
      </c>
      <c r="Q1954" s="124">
        <v>0.2458395235762465</v>
      </c>
      <c r="R1954" s="124">
        <v>1.6925305278754217</v>
      </c>
      <c r="S1954" s="124">
        <v>-0.25786465502054567</v>
      </c>
      <c r="T1954" s="124">
        <v>-0.83114922168822003</v>
      </c>
      <c r="U1954" s="124">
        <v>-0.98490044711956171</v>
      </c>
      <c r="V1954" s="124">
        <v>-1.192224137063288</v>
      </c>
      <c r="W1954" s="46">
        <v>-0.49588125420088747</v>
      </c>
    </row>
    <row r="1955" spans="1:23" ht="19">
      <c r="A1955" s="91">
        <v>953</v>
      </c>
      <c r="B1955" s="124">
        <v>0.54758612768032178</v>
      </c>
      <c r="C1955" s="124">
        <v>0.85863597184545215</v>
      </c>
      <c r="D1955" s="124">
        <v>0.13151243872835239</v>
      </c>
      <c r="E1955" s="124">
        <v>0.51403431909737685</v>
      </c>
      <c r="F1955" s="124">
        <v>0.52832262661097129</v>
      </c>
      <c r="G1955" s="124">
        <v>7.0574874001366528E-2</v>
      </c>
      <c r="H1955" s="124">
        <v>0.32475086380133389</v>
      </c>
      <c r="I1955" s="124">
        <v>0.27738686740208318</v>
      </c>
      <c r="J1955" s="124">
        <v>0.35902822721837468</v>
      </c>
      <c r="K1955" s="54">
        <v>0.13177746613124808</v>
      </c>
      <c r="M1955" s="47">
        <v>953</v>
      </c>
      <c r="N1955" s="124" cm="1">
        <f t="array" ref="N1955:W1955">(TRANSPOSE(MMULT(幕後結果!$AB$37:$AK$46, TRANSPOSE(N954:W954))))</f>
        <v>0.12849669870812258</v>
      </c>
      <c r="O1955" s="124">
        <v>0.40099250752872817</v>
      </c>
      <c r="P1955" s="124">
        <v>-0.26302215106684235</v>
      </c>
      <c r="Q1955" s="124">
        <v>-0.80326639503341379</v>
      </c>
      <c r="R1955" s="124">
        <v>0.72187178075024894</v>
      </c>
      <c r="S1955" s="124">
        <v>0.12115324370276398</v>
      </c>
      <c r="T1955" s="124">
        <v>-0.65408511932870339</v>
      </c>
      <c r="U1955" s="124">
        <v>0.38972202630576813</v>
      </c>
      <c r="V1955" s="124">
        <v>1.3373893456090885E-2</v>
      </c>
      <c r="W1955" s="46">
        <v>0.54334097331357389</v>
      </c>
    </row>
    <row r="1956" spans="1:23" ht="19">
      <c r="A1956" s="91">
        <v>954</v>
      </c>
      <c r="B1956" s="124">
        <v>0.58950738723898732</v>
      </c>
      <c r="C1956" s="124">
        <v>0.13470777685586821</v>
      </c>
      <c r="D1956" s="124">
        <v>0.15738030261691582</v>
      </c>
      <c r="E1956" s="124">
        <v>0.90117850231405838</v>
      </c>
      <c r="F1956" s="124">
        <v>0.36153417356030038</v>
      </c>
      <c r="G1956" s="124">
        <v>3.7742028587977483E-2</v>
      </c>
      <c r="H1956" s="124">
        <v>3.6212630504379728E-3</v>
      </c>
      <c r="I1956" s="124">
        <v>0.21903774899708628</v>
      </c>
      <c r="J1956" s="124">
        <v>0.2507276591249632</v>
      </c>
      <c r="K1956" s="54">
        <v>0.93610246624451321</v>
      </c>
      <c r="M1956" s="47">
        <v>954</v>
      </c>
      <c r="N1956" s="124" cm="1">
        <f t="array" ref="N1956:W1956">(TRANSPOSE(MMULT(幕後結果!$AB$37:$AK$46, TRANSPOSE(N955:W955))))</f>
        <v>-0.4926468282963577</v>
      </c>
      <c r="O1956" s="124">
        <v>-0.37545257318964215</v>
      </c>
      <c r="P1956" s="124">
        <v>-0.4231645743293172</v>
      </c>
      <c r="Q1956" s="124">
        <v>-1.2576535470943382</v>
      </c>
      <c r="R1956" s="124">
        <v>-0.566005961811749</v>
      </c>
      <c r="S1956" s="124">
        <v>-0.83072261888240306</v>
      </c>
      <c r="T1956" s="124">
        <v>1.1267954921192813</v>
      </c>
      <c r="U1956" s="124">
        <v>-0.26565327031810493</v>
      </c>
      <c r="V1956" s="124">
        <v>-1.1280652236377919</v>
      </c>
      <c r="W1956" s="46">
        <v>0.42375912647200276</v>
      </c>
    </row>
    <row r="1957" spans="1:23" ht="19">
      <c r="A1957" s="91">
        <v>955</v>
      </c>
      <c r="B1957" s="124">
        <v>5.6377118477431987E-2</v>
      </c>
      <c r="C1957" s="124">
        <v>0.80580006324575382</v>
      </c>
      <c r="D1957" s="124">
        <v>0.48599969469316795</v>
      </c>
      <c r="E1957" s="124">
        <v>0.78081035362268669</v>
      </c>
      <c r="F1957" s="124">
        <v>0.47822691666678008</v>
      </c>
      <c r="G1957" s="124">
        <v>0.93263090978032936</v>
      </c>
      <c r="H1957" s="124">
        <v>0.26425750455212493</v>
      </c>
      <c r="I1957" s="124">
        <v>0.5678957895452188</v>
      </c>
      <c r="J1957" s="124">
        <v>0.60629916464829359</v>
      </c>
      <c r="K1957" s="54">
        <v>0.51504691113066214</v>
      </c>
      <c r="M1957" s="47">
        <v>955</v>
      </c>
      <c r="N1957" s="124" cm="1">
        <f t="array" ref="N1957:W1957">(TRANSPOSE(MMULT(幕後結果!$AB$37:$AK$46, TRANSPOSE(N956:W956))))</f>
        <v>1.9738379807141373</v>
      </c>
      <c r="O1957" s="124">
        <v>4.4086126957738725E-2</v>
      </c>
      <c r="P1957" s="124">
        <v>-1.5501175959833888</v>
      </c>
      <c r="Q1957" s="124">
        <v>-0.15587831325236406</v>
      </c>
      <c r="R1957" s="124">
        <v>-0.68140948775082744</v>
      </c>
      <c r="S1957" s="124">
        <v>-0.70590204337070173</v>
      </c>
      <c r="T1957" s="124">
        <v>-0.60236855986830506</v>
      </c>
      <c r="U1957" s="124">
        <v>3.1042091877794253</v>
      </c>
      <c r="V1957" s="124">
        <v>-0.37264585103915726</v>
      </c>
      <c r="W1957" s="46">
        <v>-8.1066500428384258E-2</v>
      </c>
    </row>
    <row r="1958" spans="1:23" ht="19">
      <c r="A1958" s="91">
        <v>956</v>
      </c>
      <c r="B1958" s="124">
        <v>0.42750572849462043</v>
      </c>
      <c r="C1958" s="124">
        <v>0.85178470862761357</v>
      </c>
      <c r="D1958" s="124">
        <v>0.45267822490604082</v>
      </c>
      <c r="E1958" s="124">
        <v>0.21864638118428315</v>
      </c>
      <c r="F1958" s="124">
        <v>0.15678292995255139</v>
      </c>
      <c r="G1958" s="124">
        <v>0.12632403449447627</v>
      </c>
      <c r="H1958" s="124">
        <v>0.26333105438803805</v>
      </c>
      <c r="I1958" s="124">
        <v>0.68033172227340666</v>
      </c>
      <c r="J1958" s="124">
        <v>0.54138720036607824</v>
      </c>
      <c r="K1958" s="54">
        <v>0.32668828681801099</v>
      </c>
      <c r="M1958" s="47">
        <v>956</v>
      </c>
      <c r="N1958" s="124" cm="1">
        <f t="array" ref="N1958:W1958">(TRANSPOSE(MMULT(幕後結果!$AB$37:$AK$46, TRANSPOSE(N957:W957))))</f>
        <v>-0.84966354584955195</v>
      </c>
      <c r="O1958" s="124">
        <v>0.22414148238797532</v>
      </c>
      <c r="P1958" s="124">
        <v>-0.15061515816426829</v>
      </c>
      <c r="Q1958" s="124">
        <v>-0.63334982031580234</v>
      </c>
      <c r="R1958" s="124">
        <v>-0.94984126008704095</v>
      </c>
      <c r="S1958" s="124">
        <v>-1.261772806338209</v>
      </c>
      <c r="T1958" s="124">
        <v>-0.59753769706448334</v>
      </c>
      <c r="U1958" s="124">
        <v>-1.9259673286672223</v>
      </c>
      <c r="V1958" s="124">
        <v>0.28104416676590011</v>
      </c>
      <c r="W1958" s="46">
        <v>0.47627909006502034</v>
      </c>
    </row>
    <row r="1959" spans="1:23" ht="19">
      <c r="A1959" s="91">
        <v>957</v>
      </c>
      <c r="B1959" s="124">
        <v>0.76777131823848155</v>
      </c>
      <c r="C1959" s="124">
        <v>0.88110095761287743</v>
      </c>
      <c r="D1959" s="124">
        <v>0.77873106995734198</v>
      </c>
      <c r="E1959" s="124">
        <v>0.28516290135992506</v>
      </c>
      <c r="F1959" s="124">
        <v>0.3243886586385365</v>
      </c>
      <c r="G1959" s="124">
        <v>0.21155019717144419</v>
      </c>
      <c r="H1959" s="124">
        <v>0.40304023146563983</v>
      </c>
      <c r="I1959" s="124">
        <v>0.63229187370882611</v>
      </c>
      <c r="J1959" s="124">
        <v>0.36180804066399119</v>
      </c>
      <c r="K1959" s="54">
        <v>0.56157909647484727</v>
      </c>
      <c r="M1959" s="47">
        <v>957</v>
      </c>
      <c r="N1959" s="124" cm="1">
        <f t="array" ref="N1959:W1959">(TRANSPOSE(MMULT(幕後結果!$AB$37:$AK$46, TRANSPOSE(N958:W958))))</f>
        <v>0.13148482516545693</v>
      </c>
      <c r="O1959" s="124">
        <v>1.0200329224928135</v>
      </c>
      <c r="P1959" s="124">
        <v>-0.40357608914465964</v>
      </c>
      <c r="Q1959" s="124">
        <v>1.9410847854038327</v>
      </c>
      <c r="R1959" s="124">
        <v>-0.34086346858036048</v>
      </c>
      <c r="S1959" s="124">
        <v>0.62201173555298161</v>
      </c>
      <c r="T1959" s="124">
        <v>-1.2924418020167749</v>
      </c>
      <c r="U1959" s="124">
        <v>-0.27324602123623254</v>
      </c>
      <c r="V1959" s="124">
        <v>-0.2652834792226203</v>
      </c>
      <c r="W1959" s="46">
        <v>0.68382711833487697</v>
      </c>
    </row>
    <row r="1960" spans="1:23" ht="19">
      <c r="A1960" s="91">
        <v>958</v>
      </c>
      <c r="B1960" s="124">
        <v>0.50886110450636668</v>
      </c>
      <c r="C1960" s="124">
        <v>0.38244574967017941</v>
      </c>
      <c r="D1960" s="124">
        <v>0.99206556233788112</v>
      </c>
      <c r="E1960" s="124">
        <v>0.80562964000608694</v>
      </c>
      <c r="F1960" s="124">
        <v>0.9084778777989817</v>
      </c>
      <c r="G1960" s="124">
        <v>0.49731619090649692</v>
      </c>
      <c r="H1960" s="124">
        <v>0.21360123369766137</v>
      </c>
      <c r="I1960" s="124">
        <v>0.13875527348287808</v>
      </c>
      <c r="J1960" s="124">
        <v>0.87115549756935295</v>
      </c>
      <c r="K1960" s="54">
        <v>0.35892047085947132</v>
      </c>
      <c r="M1960" s="47">
        <v>958</v>
      </c>
      <c r="N1960" s="124" cm="1">
        <f t="array" ref="N1960:W1960">(TRANSPOSE(MMULT(幕後結果!$AB$37:$AK$46, TRANSPOSE(N959:W959))))</f>
        <v>-0.70634137978916767</v>
      </c>
      <c r="O1960" s="124">
        <v>0.21813732824113827</v>
      </c>
      <c r="P1960" s="124">
        <v>0.19224143941432653</v>
      </c>
      <c r="Q1960" s="124">
        <v>-0.91059967276465759</v>
      </c>
      <c r="R1960" s="124">
        <v>0.1125312145302029</v>
      </c>
      <c r="S1960" s="124">
        <v>-0.26880146623403578</v>
      </c>
      <c r="T1960" s="124">
        <v>4.6286211682630238E-2</v>
      </c>
      <c r="U1960" s="124">
        <v>-0.63809865696969026</v>
      </c>
      <c r="V1960" s="124">
        <v>-0.14668807982729409</v>
      </c>
      <c r="W1960" s="46">
        <v>-1.1724635167186381</v>
      </c>
    </row>
    <row r="1961" spans="1:23" ht="19">
      <c r="A1961" s="91">
        <v>959</v>
      </c>
      <c r="B1961" s="124">
        <v>0.14196438983610538</v>
      </c>
      <c r="C1961" s="124">
        <v>0.29419699374015607</v>
      </c>
      <c r="D1961" s="124">
        <v>0.82530901925491529</v>
      </c>
      <c r="E1961" s="124">
        <v>0.86057865868136774</v>
      </c>
      <c r="F1961" s="124">
        <v>0.74852086240928828</v>
      </c>
      <c r="G1961" s="124">
        <v>6.1086819127328829E-2</v>
      </c>
      <c r="H1961" s="124">
        <v>0.28682508305206333</v>
      </c>
      <c r="I1961" s="124">
        <v>0.82807104032495693</v>
      </c>
      <c r="J1961" s="124">
        <v>0.67923742199702364</v>
      </c>
      <c r="K1961" s="54">
        <v>0.60116729468444396</v>
      </c>
      <c r="M1961" s="47">
        <v>959</v>
      </c>
      <c r="N1961" s="124" cm="1">
        <f t="array" ref="N1961:W1961">(TRANSPOSE(MMULT(幕後結果!$AB$37:$AK$46, TRANSPOSE(N960:W960))))</f>
        <v>0.77401903053116938</v>
      </c>
      <c r="O1961" s="124">
        <v>0.64530998908069936</v>
      </c>
      <c r="P1961" s="124">
        <v>0.5441086883799251</v>
      </c>
      <c r="Q1961" s="124">
        <v>0.35736128673384393</v>
      </c>
      <c r="R1961" s="124">
        <v>-0.26978353049539888</v>
      </c>
      <c r="S1961" s="124">
        <v>-0.96930582264901211</v>
      </c>
      <c r="T1961" s="124">
        <v>0.86855373174096151</v>
      </c>
      <c r="U1961" s="124">
        <v>-2.4343459793706002E-2</v>
      </c>
      <c r="V1961" s="124">
        <v>1.3450310148313722</v>
      </c>
      <c r="W1961" s="46">
        <v>0.62474755001550486</v>
      </c>
    </row>
    <row r="1962" spans="1:23" ht="19">
      <c r="A1962" s="91">
        <v>960</v>
      </c>
      <c r="B1962" s="124">
        <v>0.96855942110663107</v>
      </c>
      <c r="C1962" s="124">
        <v>0.32621293158815057</v>
      </c>
      <c r="D1962" s="124">
        <v>0.57126866044058522</v>
      </c>
      <c r="E1962" s="124">
        <v>0.84439814922399337</v>
      </c>
      <c r="F1962" s="124">
        <v>0.36498941107963945</v>
      </c>
      <c r="G1962" s="124">
        <v>0.71578680204349143</v>
      </c>
      <c r="H1962" s="124">
        <v>0.51233192570152375</v>
      </c>
      <c r="I1962" s="124">
        <v>0.98069421675072421</v>
      </c>
      <c r="J1962" s="124">
        <v>0.4232014651281768</v>
      </c>
      <c r="K1962" s="54">
        <v>5.6462950288146629E-2</v>
      </c>
      <c r="M1962" s="47">
        <v>960</v>
      </c>
      <c r="N1962" s="124" cm="1">
        <f t="array" ref="N1962:W1962">(TRANSPOSE(MMULT(幕後結果!$AB$37:$AK$46, TRANSPOSE(N961:W961))))</f>
        <v>-1.0097386018511212</v>
      </c>
      <c r="O1962" s="124">
        <v>0.53475941816334882</v>
      </c>
      <c r="P1962" s="124">
        <v>0.11092403022859892</v>
      </c>
      <c r="Q1962" s="124">
        <v>0.81712003683815704</v>
      </c>
      <c r="R1962" s="124">
        <v>0.42220405552147899</v>
      </c>
      <c r="S1962" s="124">
        <v>0.23911631658094082</v>
      </c>
      <c r="T1962" s="124">
        <v>-0.82572390965887488</v>
      </c>
      <c r="U1962" s="124">
        <v>-0.99583214952418153</v>
      </c>
      <c r="V1962" s="124">
        <v>-0.72027828722348364</v>
      </c>
      <c r="W1962" s="46">
        <v>-0.45092545706343401</v>
      </c>
    </row>
    <row r="1963" spans="1:23" ht="19">
      <c r="A1963" s="91">
        <v>961</v>
      </c>
      <c r="B1963" s="124">
        <v>0.29898972818099945</v>
      </c>
      <c r="C1963" s="124">
        <v>0.60719281433311711</v>
      </c>
      <c r="D1963" s="124">
        <v>0.51520545760176661</v>
      </c>
      <c r="E1963" s="124">
        <v>0.56906257451588549</v>
      </c>
      <c r="F1963" s="124">
        <v>0.21062203923272294</v>
      </c>
      <c r="G1963" s="124">
        <v>0.2694300963965266</v>
      </c>
      <c r="H1963" s="124">
        <v>0.52122963121386379</v>
      </c>
      <c r="I1963" s="124">
        <v>0.24436877972836846</v>
      </c>
      <c r="J1963" s="124">
        <v>0.5565333198733855</v>
      </c>
      <c r="K1963" s="54">
        <v>0.51695701374968239</v>
      </c>
      <c r="M1963" s="47">
        <v>961</v>
      </c>
      <c r="N1963" s="124" cm="1">
        <f t="array" ref="N1963:W1963">(TRANSPOSE(MMULT(幕後結果!$AB$37:$AK$46, TRANSPOSE(N962:W962))))</f>
        <v>0.69857000489247578</v>
      </c>
      <c r="O1963" s="124">
        <v>6.5757411518670553E-2</v>
      </c>
      <c r="P1963" s="124">
        <v>-0.44191752933613848</v>
      </c>
      <c r="Q1963" s="124">
        <v>0.70507348197791209</v>
      </c>
      <c r="R1963" s="124">
        <v>-1.3207218776884757</v>
      </c>
      <c r="S1963" s="124">
        <v>-0.55710634800455416</v>
      </c>
      <c r="T1963" s="124">
        <v>2.911527502017397E-3</v>
      </c>
      <c r="U1963" s="124">
        <v>-0.14743799713313024</v>
      </c>
      <c r="V1963" s="124">
        <v>1.1817373219564535</v>
      </c>
      <c r="W1963" s="46">
        <v>-0.32171979153495062</v>
      </c>
    </row>
    <row r="1964" spans="1:23" ht="19">
      <c r="A1964" s="91">
        <v>962</v>
      </c>
      <c r="B1964" s="124">
        <v>0.40443305783400074</v>
      </c>
      <c r="C1964" s="124">
        <v>0.1744045173215123</v>
      </c>
      <c r="D1964" s="124">
        <v>0.86608196277357408</v>
      </c>
      <c r="E1964" s="124">
        <v>0.78021840938714426</v>
      </c>
      <c r="F1964" s="124">
        <v>0.10883800538752175</v>
      </c>
      <c r="G1964" s="124">
        <v>0.48176941322901556</v>
      </c>
      <c r="H1964" s="124">
        <v>0.58284737859207469</v>
      </c>
      <c r="I1964" s="124">
        <v>0.47570582531548533</v>
      </c>
      <c r="J1964" s="124">
        <v>0.6161493588490663</v>
      </c>
      <c r="K1964" s="54">
        <v>0.98446157090256503</v>
      </c>
      <c r="M1964" s="47">
        <v>962</v>
      </c>
      <c r="N1964" s="124" cm="1">
        <f t="array" ref="N1964:W1964">(TRANSPOSE(MMULT(幕後結果!$AB$37:$AK$46, TRANSPOSE(N963:W963))))</f>
        <v>-0.12381036852121363</v>
      </c>
      <c r="O1964" s="124">
        <v>-0.64867767646412577</v>
      </c>
      <c r="P1964" s="124">
        <v>-1.6103639520411794</v>
      </c>
      <c r="Q1964" s="124">
        <v>-2.1561562721896177</v>
      </c>
      <c r="R1964" s="124">
        <v>7.8222090412317313E-2</v>
      </c>
      <c r="S1964" s="124">
        <v>-1.8245765842987574</v>
      </c>
      <c r="T1964" s="124">
        <v>2.349438848812742</v>
      </c>
      <c r="U1964" s="124">
        <v>-1.7486520681673515E-2</v>
      </c>
      <c r="V1964" s="124">
        <v>-0.86354732536462797</v>
      </c>
      <c r="W1964" s="46">
        <v>-0.33949398352274518</v>
      </c>
    </row>
    <row r="1965" spans="1:23" ht="19">
      <c r="A1965" s="91">
        <v>963</v>
      </c>
      <c r="B1965" s="124">
        <v>0.55656703597937418</v>
      </c>
      <c r="C1965" s="124">
        <v>0.16102416799962782</v>
      </c>
      <c r="D1965" s="124">
        <v>0.11335216576240792</v>
      </c>
      <c r="E1965" s="124">
        <v>0.36661263452585402</v>
      </c>
      <c r="F1965" s="124">
        <v>0.77549877725134841</v>
      </c>
      <c r="G1965" s="124">
        <v>0.85861033342152582</v>
      </c>
      <c r="H1965" s="124">
        <v>0.92412089990462687</v>
      </c>
      <c r="I1965" s="124">
        <v>0.19543744197323121</v>
      </c>
      <c r="J1965" s="124">
        <v>0.94767853830416748</v>
      </c>
      <c r="K1965" s="54">
        <v>0.69533777889017512</v>
      </c>
      <c r="M1965" s="47">
        <v>963</v>
      </c>
      <c r="N1965" s="124" cm="1">
        <f t="array" ref="N1965:W1965">(TRANSPOSE(MMULT(幕後結果!$AB$37:$AK$46, TRANSPOSE(N964:W964))))</f>
        <v>0.33692679216272814</v>
      </c>
      <c r="O1965" s="124">
        <v>3.6696620703805097E-2</v>
      </c>
      <c r="P1965" s="124">
        <v>0.96092549990921783</v>
      </c>
      <c r="Q1965" s="124">
        <v>1.5665562214229021</v>
      </c>
      <c r="R1965" s="124">
        <v>-0.48580322380978846</v>
      </c>
      <c r="S1965" s="124">
        <v>2.1515485640763425</v>
      </c>
      <c r="T1965" s="124">
        <v>-0.9190493826604873</v>
      </c>
      <c r="U1965" s="124">
        <v>0.51021704090668762</v>
      </c>
      <c r="V1965" s="124">
        <v>-4.1948845834960183E-3</v>
      </c>
      <c r="W1965" s="46">
        <v>0.74801442791761774</v>
      </c>
    </row>
    <row r="1966" spans="1:23" ht="19">
      <c r="A1966" s="91">
        <v>964</v>
      </c>
      <c r="B1966" s="124">
        <v>0.56232965543852842</v>
      </c>
      <c r="C1966" s="124">
        <v>0.1940399518865672</v>
      </c>
      <c r="D1966" s="124">
        <v>0.29938954307156251</v>
      </c>
      <c r="E1966" s="124">
        <v>0.71131392448583908</v>
      </c>
      <c r="F1966" s="124">
        <v>0.28072307644105354</v>
      </c>
      <c r="G1966" s="124">
        <v>3.5246708780722447E-2</v>
      </c>
      <c r="H1966" s="124">
        <v>0.63711979206783242</v>
      </c>
      <c r="I1966" s="124">
        <v>0.91276185471696336</v>
      </c>
      <c r="J1966" s="124">
        <v>0.93854344867520934</v>
      </c>
      <c r="K1966" s="54">
        <v>0.75360729915379232</v>
      </c>
      <c r="M1966" s="47">
        <v>964</v>
      </c>
      <c r="N1966" s="124" cm="1">
        <f t="array" ref="N1966:W1966">(TRANSPOSE(MMULT(幕後結果!$AB$37:$AK$46, TRANSPOSE(N965:W965))))</f>
        <v>-1.9962228914198508</v>
      </c>
      <c r="O1966" s="124">
        <v>-0.63029247970863489</v>
      </c>
      <c r="P1966" s="124">
        <v>-0.42094672903175506</v>
      </c>
      <c r="Q1966" s="124">
        <v>0.18909672911124287</v>
      </c>
      <c r="R1966" s="124">
        <v>1.1637554548186289</v>
      </c>
      <c r="S1966" s="124">
        <v>-6.3502168980186138E-2</v>
      </c>
      <c r="T1966" s="124">
        <v>0.62703514535281246</v>
      </c>
      <c r="U1966" s="124">
        <v>0.57118170188934037</v>
      </c>
      <c r="V1966" s="124">
        <v>-0.47621129165286152</v>
      </c>
      <c r="W1966" s="46">
        <v>0.44557344633281099</v>
      </c>
    </row>
    <row r="1967" spans="1:23" ht="19">
      <c r="A1967" s="91">
        <v>965</v>
      </c>
      <c r="B1967" s="124">
        <v>0.28775711630381773</v>
      </c>
      <c r="C1967" s="124">
        <v>0.19706161205919837</v>
      </c>
      <c r="D1967" s="124">
        <v>0.28381016306184326</v>
      </c>
      <c r="E1967" s="124">
        <v>0.802069927075171</v>
      </c>
      <c r="F1967" s="124">
        <v>0.53449059514391539</v>
      </c>
      <c r="G1967" s="124">
        <v>0.6703129800284755</v>
      </c>
      <c r="H1967" s="124">
        <v>0.242433251289774</v>
      </c>
      <c r="I1967" s="124">
        <v>0.73734029386452993</v>
      </c>
      <c r="J1967" s="124">
        <v>4.4883304070741925E-3</v>
      </c>
      <c r="K1967" s="54">
        <v>0.84225655572526215</v>
      </c>
      <c r="M1967" s="47">
        <v>965</v>
      </c>
      <c r="N1967" s="124" cm="1">
        <f t="array" ref="N1967:W1967">(TRANSPOSE(MMULT(幕後結果!$AB$37:$AK$46, TRANSPOSE(N966:W966))))</f>
        <v>-0.87040823758362773</v>
      </c>
      <c r="O1967" s="124">
        <v>-1.6431150082364188</v>
      </c>
      <c r="P1967" s="124">
        <v>-0.39469817132975671</v>
      </c>
      <c r="Q1967" s="124">
        <v>0.61526855253764801</v>
      </c>
      <c r="R1967" s="124">
        <v>0.26145235896174185</v>
      </c>
      <c r="S1967" s="124">
        <v>0.19061446120487552</v>
      </c>
      <c r="T1967" s="124">
        <v>1.6358754969821425</v>
      </c>
      <c r="U1967" s="124">
        <v>0.44597360787630358</v>
      </c>
      <c r="V1967" s="124">
        <v>-0.33886669479562742</v>
      </c>
      <c r="W1967" s="46">
        <v>7.6217596305052565E-2</v>
      </c>
    </row>
    <row r="1968" spans="1:23" ht="19">
      <c r="A1968" s="91">
        <v>966</v>
      </c>
      <c r="B1968" s="124">
        <v>0.26660766154646387</v>
      </c>
      <c r="C1968" s="124">
        <v>0.12395875288161462</v>
      </c>
      <c r="D1968" s="124">
        <v>1.4937251879753921E-2</v>
      </c>
      <c r="E1968" s="124">
        <v>0.39886302496080317</v>
      </c>
      <c r="F1968" s="124">
        <v>0.53702354709449684</v>
      </c>
      <c r="G1968" s="124">
        <v>0.805157049800866</v>
      </c>
      <c r="H1968" s="124">
        <v>0.22784064556525796</v>
      </c>
      <c r="I1968" s="124">
        <v>0.65826794653294396</v>
      </c>
      <c r="J1968" s="124">
        <v>0.33703537420676621</v>
      </c>
      <c r="K1968" s="54">
        <v>0.15935710333256758</v>
      </c>
      <c r="M1968" s="47">
        <v>966</v>
      </c>
      <c r="N1968" s="124" cm="1">
        <f t="array" ref="N1968:W1968">(TRANSPOSE(MMULT(幕後結果!$AB$37:$AK$46, TRANSPOSE(N967:W967))))</f>
        <v>0.44737677448595292</v>
      </c>
      <c r="O1968" s="124">
        <v>0.21866573036388368</v>
      </c>
      <c r="P1968" s="124">
        <v>-1.1835157294002334</v>
      </c>
      <c r="Q1968" s="124">
        <v>-1.1582069066645067</v>
      </c>
      <c r="R1968" s="124">
        <v>-0.22432121215042686</v>
      </c>
      <c r="S1968" s="124">
        <v>-0.77565739413422574</v>
      </c>
      <c r="T1968" s="124">
        <v>-0.60438494734614823</v>
      </c>
      <c r="U1968" s="124">
        <v>1.7771841236170751</v>
      </c>
      <c r="V1968" s="124">
        <v>-8.4126932354718215E-2</v>
      </c>
      <c r="W1968" s="46">
        <v>-0.33493851805996894</v>
      </c>
    </row>
    <row r="1969" spans="1:23" ht="19">
      <c r="A1969" s="91">
        <v>967</v>
      </c>
      <c r="B1969" s="124">
        <v>0.95245805648328186</v>
      </c>
      <c r="C1969" s="124">
        <v>0.31888675217140361</v>
      </c>
      <c r="D1969" s="124">
        <v>0.25708554561557317</v>
      </c>
      <c r="E1969" s="124">
        <v>0.87528105678997337</v>
      </c>
      <c r="F1969" s="124">
        <v>0.92121453594545155</v>
      </c>
      <c r="G1969" s="124">
        <v>0.66649094575804413</v>
      </c>
      <c r="H1969" s="124">
        <v>0.40631234753530387</v>
      </c>
      <c r="I1969" s="124">
        <v>0.17446877158212537</v>
      </c>
      <c r="J1969" s="124">
        <v>0.91833770279463578</v>
      </c>
      <c r="K1969" s="54">
        <v>0.42247803407770412</v>
      </c>
      <c r="M1969" s="47">
        <v>967</v>
      </c>
      <c r="N1969" s="124" cm="1">
        <f t="array" ref="N1969:W1969">(TRANSPOSE(MMULT(幕後結果!$AB$37:$AK$46, TRANSPOSE(N968:W968))))</f>
        <v>-1.7231666267881252E-2</v>
      </c>
      <c r="O1969" s="124">
        <v>1.0572647558822279</v>
      </c>
      <c r="P1969" s="124">
        <v>-1.948663503277875</v>
      </c>
      <c r="Q1969" s="124">
        <v>0.70140435260601341</v>
      </c>
      <c r="R1969" s="124">
        <v>-0.80730490413297029</v>
      </c>
      <c r="S1969" s="124">
        <v>0.86614131434231401</v>
      </c>
      <c r="T1969" s="124">
        <v>-0.36201236084104882</v>
      </c>
      <c r="U1969" s="124">
        <v>0.62294723307019706</v>
      </c>
      <c r="V1969" s="124">
        <v>0.53955033721147783</v>
      </c>
      <c r="W1969" s="46">
        <v>-0.46787900478130229</v>
      </c>
    </row>
    <row r="1970" spans="1:23" ht="19">
      <c r="A1970" s="91">
        <v>968</v>
      </c>
      <c r="B1970" s="124">
        <v>0.5639408785597948</v>
      </c>
      <c r="C1970" s="124">
        <v>9.6522094823759286E-2</v>
      </c>
      <c r="D1970" s="124">
        <v>0.40872105921999768</v>
      </c>
      <c r="E1970" s="124">
        <v>0.21441952501930484</v>
      </c>
      <c r="F1970" s="124">
        <v>0.61029748049097843</v>
      </c>
      <c r="G1970" s="124">
        <v>0.17745864793720867</v>
      </c>
      <c r="H1970" s="124">
        <v>0.61677032838898538</v>
      </c>
      <c r="I1970" s="124">
        <v>0.69726424417131017</v>
      </c>
      <c r="J1970" s="124">
        <v>0.26884136404543191</v>
      </c>
      <c r="K1970" s="54">
        <v>0.28721073662548458</v>
      </c>
      <c r="M1970" s="47">
        <v>968</v>
      </c>
      <c r="N1970" s="124" cm="1">
        <f t="array" ref="N1970:W1970">(TRANSPOSE(MMULT(幕後結果!$AB$37:$AK$46, TRANSPOSE(N969:W969))))</f>
        <v>1.0601420708713452</v>
      </c>
      <c r="O1970" s="124">
        <v>1.0382190146241665</v>
      </c>
      <c r="P1970" s="124">
        <v>-1.6848037438678167</v>
      </c>
      <c r="Q1970" s="124">
        <v>-0.51919178847248526</v>
      </c>
      <c r="R1970" s="124">
        <v>0.34332376459979613</v>
      </c>
      <c r="S1970" s="124">
        <v>-0.54617014083538407</v>
      </c>
      <c r="T1970" s="124">
        <v>-0.40193132828101086</v>
      </c>
      <c r="U1970" s="124">
        <v>0.29758549249875055</v>
      </c>
      <c r="V1970" s="124">
        <v>0.88435849222549157</v>
      </c>
      <c r="W1970" s="46">
        <v>-0.68486013120071398</v>
      </c>
    </row>
    <row r="1971" spans="1:23" ht="19">
      <c r="A1971" s="91">
        <v>969</v>
      </c>
      <c r="B1971" s="124">
        <v>0.64665077682388605</v>
      </c>
      <c r="C1971" s="124">
        <v>0.98739591540186433</v>
      </c>
      <c r="D1971" s="124">
        <v>0.65310826724952054</v>
      </c>
      <c r="E1971" s="124">
        <v>0.52777734665192333</v>
      </c>
      <c r="F1971" s="124">
        <v>3.8729169740580938E-2</v>
      </c>
      <c r="G1971" s="124">
        <v>0.51093936058931444</v>
      </c>
      <c r="H1971" s="124">
        <v>0.96044818708842472</v>
      </c>
      <c r="I1971" s="124">
        <v>0.52520720963008438</v>
      </c>
      <c r="J1971" s="124">
        <v>0.84625742516345559</v>
      </c>
      <c r="K1971" s="54">
        <v>0.42787659833607528</v>
      </c>
      <c r="M1971" s="47">
        <v>969</v>
      </c>
      <c r="N1971" s="124" cm="1">
        <f t="array" ref="N1971:W1971">(TRANSPOSE(MMULT(幕後結果!$AB$37:$AK$46, TRANSPOSE(N970:W970))))</f>
        <v>0.4258197014546875</v>
      </c>
      <c r="O1971" s="124">
        <v>-1.2596953456562157</v>
      </c>
      <c r="P1971" s="124">
        <v>-1.4854235375506801</v>
      </c>
      <c r="Q1971" s="124">
        <v>-1.8493234061071315</v>
      </c>
      <c r="R1971" s="124">
        <v>0.54037300625232698</v>
      </c>
      <c r="S1971" s="124">
        <v>-2.238080776497533</v>
      </c>
      <c r="T1971" s="124">
        <v>-0.58641528980189894</v>
      </c>
      <c r="U1971" s="124">
        <v>0.54401527838698727</v>
      </c>
      <c r="V1971" s="124">
        <v>-0.18324574698906093</v>
      </c>
      <c r="W1971" s="46">
        <v>-0.17598087418871738</v>
      </c>
    </row>
    <row r="1972" spans="1:23" ht="19">
      <c r="A1972" s="91">
        <v>970</v>
      </c>
      <c r="B1972" s="124">
        <v>0.58197182993705021</v>
      </c>
      <c r="C1972" s="124">
        <v>5.709572216854486E-2</v>
      </c>
      <c r="D1972" s="124">
        <v>0.92526247820659413</v>
      </c>
      <c r="E1972" s="124">
        <v>0.53474953529880431</v>
      </c>
      <c r="F1972" s="124">
        <v>1.3828990044486567E-3</v>
      </c>
      <c r="G1972" s="124">
        <v>0.8173188086585681</v>
      </c>
      <c r="H1972" s="124">
        <v>0.59529899150829535</v>
      </c>
      <c r="I1972" s="124">
        <v>0.55023207117303863</v>
      </c>
      <c r="J1972" s="124">
        <v>0.79556324827168745</v>
      </c>
      <c r="K1972" s="54">
        <v>0.4142273171145614</v>
      </c>
      <c r="M1972" s="47">
        <v>970</v>
      </c>
      <c r="N1972" s="124" cm="1">
        <f t="array" ref="N1972:W1972">(TRANSPOSE(MMULT(幕後結果!$AB$37:$AK$46, TRANSPOSE(N971:W971))))</f>
        <v>0.50083723072108122</v>
      </c>
      <c r="O1972" s="124">
        <v>0.82919637090035714</v>
      </c>
      <c r="P1972" s="124">
        <v>0.23760943590273675</v>
      </c>
      <c r="Q1972" s="124">
        <v>-0.57458884117288933</v>
      </c>
      <c r="R1972" s="124">
        <v>1.5729342592404749</v>
      </c>
      <c r="S1972" s="124">
        <v>-0.40183065491228187</v>
      </c>
      <c r="T1972" s="124">
        <v>0.19633615270392624</v>
      </c>
      <c r="U1972" s="124">
        <v>0.8543589225684467</v>
      </c>
      <c r="V1972" s="124">
        <v>1.7666688834842668</v>
      </c>
      <c r="W1972" s="46">
        <v>1.9562234236585918</v>
      </c>
    </row>
    <row r="1973" spans="1:23" ht="19">
      <c r="A1973" s="91">
        <v>971</v>
      </c>
      <c r="B1973" s="124">
        <v>0.62790763919135006</v>
      </c>
      <c r="C1973" s="124">
        <v>0.97897844442877857</v>
      </c>
      <c r="D1973" s="124">
        <v>9.8976585254919591E-3</v>
      </c>
      <c r="E1973" s="124">
        <v>0.4859339945292378</v>
      </c>
      <c r="F1973" s="124">
        <v>0.58793264436509562</v>
      </c>
      <c r="G1973" s="124">
        <v>0.6312734476460562</v>
      </c>
      <c r="H1973" s="124">
        <v>0.57320706011499811</v>
      </c>
      <c r="I1973" s="124">
        <v>0.64906140435014836</v>
      </c>
      <c r="J1973" s="124">
        <v>3.5878821825765517E-3</v>
      </c>
      <c r="K1973" s="54">
        <v>0.20278192164127784</v>
      </c>
      <c r="M1973" s="47">
        <v>971</v>
      </c>
      <c r="N1973" s="124" cm="1">
        <f t="array" ref="N1973:W1973">(TRANSPOSE(MMULT(幕後結果!$AB$37:$AK$46, TRANSPOSE(N972:W972))))</f>
        <v>-1.0436926988156836</v>
      </c>
      <c r="O1973" s="124">
        <v>0.27190474493860289</v>
      </c>
      <c r="P1973" s="124">
        <v>-1.4303848808551463</v>
      </c>
      <c r="Q1973" s="124">
        <v>-0.41586203164356794</v>
      </c>
      <c r="R1973" s="124">
        <v>1.065307324462696</v>
      </c>
      <c r="S1973" s="124">
        <v>9.2862868683843469E-2</v>
      </c>
      <c r="T1973" s="124">
        <v>-0.79153165622325738</v>
      </c>
      <c r="U1973" s="124">
        <v>0.31270085952384874</v>
      </c>
      <c r="V1973" s="124">
        <v>0.18200841386322347</v>
      </c>
      <c r="W1973" s="46">
        <v>-0.12235841773022907</v>
      </c>
    </row>
    <row r="1974" spans="1:23" ht="19">
      <c r="A1974" s="91">
        <v>972</v>
      </c>
      <c r="B1974" s="124">
        <v>0.94203493241087832</v>
      </c>
      <c r="C1974" s="124">
        <v>0.30492361713392468</v>
      </c>
      <c r="D1974" s="124">
        <v>0.31668940712313454</v>
      </c>
      <c r="E1974" s="124">
        <v>0.89652965372819948</v>
      </c>
      <c r="F1974" s="124">
        <v>0.67750148773905883</v>
      </c>
      <c r="G1974" s="124">
        <v>0.7490082380201597</v>
      </c>
      <c r="H1974" s="124">
        <v>0.24624831484621956</v>
      </c>
      <c r="I1974" s="124">
        <v>0.5228223841059656</v>
      </c>
      <c r="J1974" s="124">
        <v>0.71519005646383871</v>
      </c>
      <c r="K1974" s="54">
        <v>4.5074310027639619E-2</v>
      </c>
      <c r="M1974" s="47">
        <v>972</v>
      </c>
      <c r="N1974" s="124" cm="1">
        <f t="array" ref="N1974:W1974">(TRANSPOSE(MMULT(幕後結果!$AB$37:$AK$46, TRANSPOSE(N973:W973))))</f>
        <v>-0.78099334189874825</v>
      </c>
      <c r="O1974" s="124">
        <v>-1.0074368236994566</v>
      </c>
      <c r="P1974" s="124">
        <v>-1.1225540757864663</v>
      </c>
      <c r="Q1974" s="124">
        <v>-0.62191869327520211</v>
      </c>
      <c r="R1974" s="124">
        <v>-6.157910809248815E-2</v>
      </c>
      <c r="S1974" s="124">
        <v>-0.95189000546379798</v>
      </c>
      <c r="T1974" s="124">
        <v>0.76669872452222387</v>
      </c>
      <c r="U1974" s="124">
        <v>-0.504864785658383</v>
      </c>
      <c r="V1974" s="124">
        <v>-0.72824880342063092</v>
      </c>
      <c r="W1974" s="46">
        <v>-0.1187167932490944</v>
      </c>
    </row>
    <row r="1975" spans="1:23" ht="19">
      <c r="A1975" s="91">
        <v>973</v>
      </c>
      <c r="B1975" s="124">
        <v>0.43647658219517682</v>
      </c>
      <c r="C1975" s="124">
        <v>0.76333434743005646</v>
      </c>
      <c r="D1975" s="124">
        <v>0.35391626138933563</v>
      </c>
      <c r="E1975" s="124">
        <v>0.9493645699074782</v>
      </c>
      <c r="F1975" s="124">
        <v>0.63833061244502143</v>
      </c>
      <c r="G1975" s="124">
        <v>0.45253883201629819</v>
      </c>
      <c r="H1975" s="124">
        <v>0.60086859187521102</v>
      </c>
      <c r="I1975" s="124">
        <v>0.50501468442368624</v>
      </c>
      <c r="J1975" s="124">
        <v>0.43984220750662217</v>
      </c>
      <c r="K1975" s="54">
        <v>0.25120554195136879</v>
      </c>
      <c r="M1975" s="47">
        <v>973</v>
      </c>
      <c r="N1975" s="124" cm="1">
        <f t="array" ref="N1975:W1975">(TRANSPOSE(MMULT(幕後結果!$AB$37:$AK$46, TRANSPOSE(N974:W974))))</f>
        <v>1.1075145570073139</v>
      </c>
      <c r="O1975" s="124">
        <v>-0.50032528233173379</v>
      </c>
      <c r="P1975" s="124">
        <v>-0.30374633061440731</v>
      </c>
      <c r="Q1975" s="124">
        <v>-0.74653033788258993</v>
      </c>
      <c r="R1975" s="124">
        <v>0.64029008717376246</v>
      </c>
      <c r="S1975" s="124">
        <v>-0.89256191655784212</v>
      </c>
      <c r="T1975" s="124">
        <v>0.89469300732291446</v>
      </c>
      <c r="U1975" s="124">
        <v>0.79458795659820303</v>
      </c>
      <c r="V1975" s="124">
        <v>7.6855373481220457E-2</v>
      </c>
      <c r="W1975" s="46">
        <v>-1.4811501568004972</v>
      </c>
    </row>
    <row r="1976" spans="1:23" ht="19">
      <c r="A1976" s="91">
        <v>974</v>
      </c>
      <c r="B1976" s="124">
        <v>0.48184449987031708</v>
      </c>
      <c r="C1976" s="124">
        <v>0.15327153205746757</v>
      </c>
      <c r="D1976" s="124">
        <v>0.36145904423129904</v>
      </c>
      <c r="E1976" s="124">
        <v>0.96162908475796383</v>
      </c>
      <c r="F1976" s="124">
        <v>0.81120713985340487</v>
      </c>
      <c r="G1976" s="124">
        <v>0.671589441925315</v>
      </c>
      <c r="H1976" s="124">
        <v>7.5082463428089774E-2</v>
      </c>
      <c r="I1976" s="124">
        <v>0.47664623865989553</v>
      </c>
      <c r="J1976" s="124">
        <v>0.79150417804050144</v>
      </c>
      <c r="K1976" s="54">
        <v>0.79972504112616849</v>
      </c>
      <c r="M1976" s="47">
        <v>974</v>
      </c>
      <c r="N1976" s="124" cm="1">
        <f t="array" ref="N1976:W1976">(TRANSPOSE(MMULT(幕後結果!$AB$37:$AK$46, TRANSPOSE(N975:W975))))</f>
        <v>1.234752137516181</v>
      </c>
      <c r="O1976" s="124">
        <v>-0.82619068500081683</v>
      </c>
      <c r="P1976" s="124">
        <v>0.24196259442387169</v>
      </c>
      <c r="Q1976" s="124">
        <v>-0.79606968962783786</v>
      </c>
      <c r="R1976" s="124">
        <v>-0.46953730041113717</v>
      </c>
      <c r="S1976" s="124">
        <v>-0.80334686911923192</v>
      </c>
      <c r="T1976" s="124">
        <v>-0.16847561195693211</v>
      </c>
      <c r="U1976" s="124">
        <v>0.92649583738046459</v>
      </c>
      <c r="V1976" s="124">
        <v>0.84094865508247951</v>
      </c>
      <c r="W1976" s="46">
        <v>0.65260007437478795</v>
      </c>
    </row>
    <row r="1977" spans="1:23" ht="19">
      <c r="A1977" s="91">
        <v>975</v>
      </c>
      <c r="B1977" s="124">
        <v>0.52111610975045752</v>
      </c>
      <c r="C1977" s="124">
        <v>5.3595879629348975E-2</v>
      </c>
      <c r="D1977" s="124">
        <v>0.1268382942896229</v>
      </c>
      <c r="E1977" s="124">
        <v>0.98664090108001834</v>
      </c>
      <c r="F1977" s="124">
        <v>0.14235672236559238</v>
      </c>
      <c r="G1977" s="124">
        <v>0.88834013134422718</v>
      </c>
      <c r="H1977" s="124">
        <v>0.52573464359593958</v>
      </c>
      <c r="I1977" s="124">
        <v>0.13477197115268069</v>
      </c>
      <c r="J1977" s="124">
        <v>0.48891050493412402</v>
      </c>
      <c r="K1977" s="54">
        <v>0.29760654787756202</v>
      </c>
      <c r="M1977" s="47">
        <v>975</v>
      </c>
      <c r="N1977" s="124" cm="1">
        <f t="array" ref="N1977:W1977">(TRANSPOSE(MMULT(幕後結果!$AB$37:$AK$46, TRANSPOSE(N976:W976))))</f>
        <v>0.52941248525742735</v>
      </c>
      <c r="O1977" s="124">
        <v>-1.3082514157090552</v>
      </c>
      <c r="P1977" s="124">
        <v>-6.3461088622674106E-2</v>
      </c>
      <c r="Q1977" s="124">
        <v>-1.0243114679273593</v>
      </c>
      <c r="R1977" s="124">
        <v>-2.021959081435571</v>
      </c>
      <c r="S1977" s="124">
        <v>-0.99080847973623443</v>
      </c>
      <c r="T1977" s="124">
        <v>7.6808973201373865E-2</v>
      </c>
      <c r="U1977" s="124">
        <v>1.6619548782919709</v>
      </c>
      <c r="V1977" s="124">
        <v>0.52349642878784919</v>
      </c>
      <c r="W1977" s="46">
        <v>-0.25762816902139563</v>
      </c>
    </row>
    <row r="1978" spans="1:23" ht="19">
      <c r="A1978" s="91">
        <v>976</v>
      </c>
      <c r="B1978" s="124">
        <v>0.75250984211846705</v>
      </c>
      <c r="C1978" s="124">
        <v>0.21626432335214951</v>
      </c>
      <c r="D1978" s="124">
        <v>0.58655399566128885</v>
      </c>
      <c r="E1978" s="124">
        <v>0.48658271877821746</v>
      </c>
      <c r="F1978" s="124">
        <v>3.8094605379439539E-3</v>
      </c>
      <c r="G1978" s="124">
        <v>0.99995955157047978</v>
      </c>
      <c r="H1978" s="124">
        <v>6.9611346008488395E-2</v>
      </c>
      <c r="I1978" s="124">
        <v>0.83927291006259308</v>
      </c>
      <c r="J1978" s="124">
        <v>0.62596458844075986</v>
      </c>
      <c r="K1978" s="54">
        <v>0.54122363813771379</v>
      </c>
      <c r="M1978" s="47">
        <v>976</v>
      </c>
      <c r="N1978" s="124" cm="1">
        <f t="array" ref="N1978:W1978">(TRANSPOSE(MMULT(幕後結果!$AB$37:$AK$46, TRANSPOSE(N977:W977))))</f>
        <v>-0.67898554171935799</v>
      </c>
      <c r="O1978" s="124">
        <v>-0.48584010423726154</v>
      </c>
      <c r="P1978" s="124">
        <v>-1.8190511623540591</v>
      </c>
      <c r="Q1978" s="124">
        <v>1.216039441335365</v>
      </c>
      <c r="R1978" s="124">
        <v>-0.60868246386781844</v>
      </c>
      <c r="S1978" s="124">
        <v>1.3376965646356294</v>
      </c>
      <c r="T1978" s="124">
        <v>-1.4628873709061825</v>
      </c>
      <c r="U1978" s="124">
        <v>0.23884525137482149</v>
      </c>
      <c r="V1978" s="124">
        <v>-1.3347533245558565</v>
      </c>
      <c r="W1978" s="46">
        <v>-1.433943171813709</v>
      </c>
    </row>
    <row r="1979" spans="1:23" ht="19">
      <c r="A1979" s="91">
        <v>977</v>
      </c>
      <c r="B1979" s="124">
        <v>0.11887470185467919</v>
      </c>
      <c r="C1979" s="124">
        <v>0.28213836361678735</v>
      </c>
      <c r="D1979" s="124">
        <v>0.13442877713877621</v>
      </c>
      <c r="E1979" s="124">
        <v>0.863749143140911</v>
      </c>
      <c r="F1979" s="124">
        <v>0.33189056165383768</v>
      </c>
      <c r="G1979" s="124">
        <v>0.90945336911448371</v>
      </c>
      <c r="H1979" s="124">
        <v>0.52686396370805966</v>
      </c>
      <c r="I1979" s="124">
        <v>0.24917298930914411</v>
      </c>
      <c r="J1979" s="124">
        <v>0.96835223566962192</v>
      </c>
      <c r="K1979" s="54">
        <v>5.4235363159436334E-2</v>
      </c>
      <c r="M1979" s="47">
        <v>977</v>
      </c>
      <c r="N1979" s="124" cm="1">
        <f t="array" ref="N1979:W1979">(TRANSPOSE(MMULT(幕後結果!$AB$37:$AK$46, TRANSPOSE(N978:W978))))</f>
        <v>-0.35015202916023802</v>
      </c>
      <c r="O1979" s="124">
        <v>-0.66895287323536068</v>
      </c>
      <c r="P1979" s="124">
        <v>-0.10898110267974961</v>
      </c>
      <c r="Q1979" s="124">
        <v>-0.44715286375995711</v>
      </c>
      <c r="R1979" s="124">
        <v>0.76157270714104974</v>
      </c>
      <c r="S1979" s="124">
        <v>0.20167928908781885</v>
      </c>
      <c r="T1979" s="124">
        <v>-0.24851447801946247</v>
      </c>
      <c r="U1979" s="124">
        <v>0.60247149068757366</v>
      </c>
      <c r="V1979" s="124">
        <v>0.34436295676674411</v>
      </c>
      <c r="W1979" s="46">
        <v>-0.48587795849157489</v>
      </c>
    </row>
    <row r="1980" spans="1:23" ht="19">
      <c r="A1980" s="91">
        <v>978</v>
      </c>
      <c r="B1980" s="124">
        <v>0.32216264481152734</v>
      </c>
      <c r="C1980" s="124">
        <v>0.55634377003034552</v>
      </c>
      <c r="D1980" s="124">
        <v>5.9379673508813235E-2</v>
      </c>
      <c r="E1980" s="124">
        <v>0.57545290862928011</v>
      </c>
      <c r="F1980" s="124">
        <v>0.44384422043496752</v>
      </c>
      <c r="G1980" s="124">
        <v>0.90319293600104111</v>
      </c>
      <c r="H1980" s="124">
        <v>0.10070557506209954</v>
      </c>
      <c r="I1980" s="124">
        <v>0.39694835698936926</v>
      </c>
      <c r="J1980" s="124">
        <v>0.60237172502264213</v>
      </c>
      <c r="K1980" s="54">
        <v>0.7888831629434816</v>
      </c>
      <c r="M1980" s="47">
        <v>978</v>
      </c>
      <c r="N1980" s="124" cm="1">
        <f t="array" ref="N1980:W1980">(TRANSPOSE(MMULT(幕後結果!$AB$37:$AK$46, TRANSPOSE(N979:W979))))</f>
        <v>0.56875100800118983</v>
      </c>
      <c r="O1980" s="124">
        <v>-0.74656672382384759</v>
      </c>
      <c r="P1980" s="124">
        <v>-3.774379254448805E-2</v>
      </c>
      <c r="Q1980" s="124">
        <v>9.216671676392571E-2</v>
      </c>
      <c r="R1980" s="124">
        <v>-0.82860042038670678</v>
      </c>
      <c r="S1980" s="124">
        <v>-0.61086109893680451</v>
      </c>
      <c r="T1980" s="124">
        <v>-0.96390965331263667</v>
      </c>
      <c r="U1980" s="124">
        <v>8.2709230072391463E-2</v>
      </c>
      <c r="V1980" s="124">
        <v>-0.20760397507148015</v>
      </c>
      <c r="W1980" s="46">
        <v>-0.78009676336942357</v>
      </c>
    </row>
    <row r="1981" spans="1:23" ht="19">
      <c r="A1981" s="91">
        <v>979</v>
      </c>
      <c r="B1981" s="124">
        <v>0.99077670187238143</v>
      </c>
      <c r="C1981" s="124">
        <v>0.23196544935394536</v>
      </c>
      <c r="D1981" s="124">
        <v>0.26800751532012179</v>
      </c>
      <c r="E1981" s="124">
        <v>0.89672382840485243</v>
      </c>
      <c r="F1981" s="124">
        <v>0.68731173070921736</v>
      </c>
      <c r="G1981" s="124">
        <v>0.52878553351175372</v>
      </c>
      <c r="H1981" s="124">
        <v>0.15141006572292248</v>
      </c>
      <c r="I1981" s="124">
        <v>0.69519200614861543</v>
      </c>
      <c r="J1981" s="124">
        <v>0.10605163584772681</v>
      </c>
      <c r="K1981" s="54">
        <v>0.64188599055441942</v>
      </c>
      <c r="M1981" s="47">
        <v>979</v>
      </c>
      <c r="N1981" s="124" cm="1">
        <f t="array" ref="N1981:W1981">(TRANSPOSE(MMULT(幕後結果!$AB$37:$AK$46, TRANSPOSE(N980:W980))))</f>
        <v>0.79061899925295565</v>
      </c>
      <c r="O1981" s="124">
        <v>1.9345655575913776</v>
      </c>
      <c r="P1981" s="124">
        <v>1.6516848213393356</v>
      </c>
      <c r="Q1981" s="124">
        <v>1.5857441326386028</v>
      </c>
      <c r="R1981" s="124">
        <v>0.74067603745254473</v>
      </c>
      <c r="S1981" s="124">
        <v>0.59683222882195486</v>
      </c>
      <c r="T1981" s="124">
        <v>1.5478240509197647</v>
      </c>
      <c r="U1981" s="124">
        <v>0.74474457133739669</v>
      </c>
      <c r="V1981" s="124">
        <v>1.5388263925347372</v>
      </c>
      <c r="W1981" s="46">
        <v>1.9159393001093503</v>
      </c>
    </row>
    <row r="1982" spans="1:23" ht="19">
      <c r="A1982" s="91">
        <v>980</v>
      </c>
      <c r="B1982" s="124">
        <v>0.18443749075655669</v>
      </c>
      <c r="C1982" s="124">
        <v>0.692923702930617</v>
      </c>
      <c r="D1982" s="124">
        <v>0.71881788753126585</v>
      </c>
      <c r="E1982" s="124">
        <v>0.13905921924820586</v>
      </c>
      <c r="F1982" s="124">
        <v>0.66453983910858949</v>
      </c>
      <c r="G1982" s="124">
        <v>0.24511414333161041</v>
      </c>
      <c r="H1982" s="124">
        <v>0.63569478596185114</v>
      </c>
      <c r="I1982" s="124">
        <v>0.28519120161356093</v>
      </c>
      <c r="J1982" s="124">
        <v>0.9698204089011031</v>
      </c>
      <c r="K1982" s="54">
        <v>0.81341289615415113</v>
      </c>
      <c r="M1982" s="47">
        <v>980</v>
      </c>
      <c r="N1982" s="124" cm="1">
        <f t="array" ref="N1982:W1982">(TRANSPOSE(MMULT(幕後結果!$AB$37:$AK$46, TRANSPOSE(N981:W981))))</f>
        <v>0.88553718735779374</v>
      </c>
      <c r="O1982" s="124">
        <v>-0.70463709397398322</v>
      </c>
      <c r="P1982" s="124">
        <v>-1.7306082020499201</v>
      </c>
      <c r="Q1982" s="124">
        <v>-1.4423331459635196</v>
      </c>
      <c r="R1982" s="124">
        <v>-0.1609856438910795</v>
      </c>
      <c r="S1982" s="124">
        <v>-1.1495030158865216</v>
      </c>
      <c r="T1982" s="124">
        <v>1.2750592925995285</v>
      </c>
      <c r="U1982" s="124">
        <v>-0.5964528942697005</v>
      </c>
      <c r="V1982" s="124">
        <v>-0.78521161984837917</v>
      </c>
      <c r="W1982" s="46">
        <v>0.2204987690611438</v>
      </c>
    </row>
    <row r="1983" spans="1:23" ht="19">
      <c r="A1983" s="91">
        <v>981</v>
      </c>
      <c r="B1983" s="124">
        <v>0.16147461737578039</v>
      </c>
      <c r="C1983" s="124">
        <v>0.25349866719944414</v>
      </c>
      <c r="D1983" s="124">
        <v>2.1281895476751966E-2</v>
      </c>
      <c r="E1983" s="124">
        <v>0.22372065445849509</v>
      </c>
      <c r="F1983" s="124">
        <v>0.69160274497080043</v>
      </c>
      <c r="G1983" s="124">
        <v>0.61968729591816007</v>
      </c>
      <c r="H1983" s="124">
        <v>0.40986073767165676</v>
      </c>
      <c r="I1983" s="124">
        <v>0.16847725853837514</v>
      </c>
      <c r="J1983" s="124">
        <v>0.39598667609142546</v>
      </c>
      <c r="K1983" s="54">
        <v>0.87897153052496346</v>
      </c>
      <c r="M1983" s="47">
        <v>981</v>
      </c>
      <c r="N1983" s="124" cm="1">
        <f t="array" ref="N1983:W1983">(TRANSPOSE(MMULT(幕後結果!$AB$37:$AK$46, TRANSPOSE(N982:W982))))</f>
        <v>0.45229024670881934</v>
      </c>
      <c r="O1983" s="124">
        <v>-0.1528289222069113</v>
      </c>
      <c r="P1983" s="124">
        <v>1.8188696175946606</v>
      </c>
      <c r="Q1983" s="124">
        <v>0.97824293157171849</v>
      </c>
      <c r="R1983" s="124">
        <v>0.55835531445902742</v>
      </c>
      <c r="S1983" s="124">
        <v>0.67988884739946021</v>
      </c>
      <c r="T1983" s="124">
        <v>-5.2703470116915951E-2</v>
      </c>
      <c r="U1983" s="124">
        <v>-0.14417350645870794</v>
      </c>
      <c r="V1983" s="124">
        <v>-1.3298203172476626</v>
      </c>
      <c r="W1983" s="46">
        <v>-0.13941427703551215</v>
      </c>
    </row>
    <row r="1984" spans="1:23" ht="19">
      <c r="A1984" s="91">
        <v>982</v>
      </c>
      <c r="B1984" s="124">
        <v>0.17644295086469541</v>
      </c>
      <c r="C1984" s="124">
        <v>0.55413544700928452</v>
      </c>
      <c r="D1984" s="124">
        <v>0.79441630817649034</v>
      </c>
      <c r="E1984" s="124">
        <v>0.76544986208683419</v>
      </c>
      <c r="F1984" s="124">
        <v>0.97729071312718507</v>
      </c>
      <c r="G1984" s="124">
        <v>0.65562224071636366</v>
      </c>
      <c r="H1984" s="124">
        <v>0.19611861451584356</v>
      </c>
      <c r="I1984" s="124">
        <v>0.97426021893747783</v>
      </c>
      <c r="J1984" s="124">
        <v>0.56544564616066695</v>
      </c>
      <c r="K1984" s="54">
        <v>0.49424965795192666</v>
      </c>
      <c r="M1984" s="47">
        <v>982</v>
      </c>
      <c r="N1984" s="124" cm="1">
        <f t="array" ref="N1984:W1984">(TRANSPOSE(MMULT(幕後結果!$AB$37:$AK$46, TRANSPOSE(N983:W983))))</f>
        <v>-0.67361153359676151</v>
      </c>
      <c r="O1984" s="124">
        <v>-0.86117757783486892</v>
      </c>
      <c r="P1984" s="124">
        <v>0.26576359449421422</v>
      </c>
      <c r="Q1984" s="124">
        <v>1.1703172195510136</v>
      </c>
      <c r="R1984" s="124">
        <v>1.5731266706864286</v>
      </c>
      <c r="S1984" s="124">
        <v>0.78578569615319971</v>
      </c>
      <c r="T1984" s="124">
        <v>-1.1245035460304473</v>
      </c>
      <c r="U1984" s="124">
        <v>-0.43393939325798603</v>
      </c>
      <c r="V1984" s="124">
        <v>-1.0349189682577407</v>
      </c>
      <c r="W1984" s="46">
        <v>-0.36093402064857988</v>
      </c>
    </row>
    <row r="1985" spans="1:23" ht="19">
      <c r="A1985" s="91">
        <v>983</v>
      </c>
      <c r="B1985" s="124">
        <v>0.32255475347029661</v>
      </c>
      <c r="C1985" s="124">
        <v>2.958834184494008E-2</v>
      </c>
      <c r="D1985" s="124">
        <v>0.79911620645088144</v>
      </c>
      <c r="E1985" s="124">
        <v>0.56676256885858733</v>
      </c>
      <c r="F1985" s="124">
        <v>0.30373297656999521</v>
      </c>
      <c r="G1985" s="124">
        <v>0.64011883846162743</v>
      </c>
      <c r="H1985" s="124">
        <v>0.94909013430516387</v>
      </c>
      <c r="I1985" s="124">
        <v>0.64029238937343091</v>
      </c>
      <c r="J1985" s="124">
        <v>0.60578707040527813</v>
      </c>
      <c r="K1985" s="54">
        <v>0.25364604272829183</v>
      </c>
      <c r="M1985" s="47">
        <v>983</v>
      </c>
      <c r="N1985" s="124" cm="1">
        <f t="array" ref="N1985:W1985">(TRANSPOSE(MMULT(幕後結果!$AB$37:$AK$46, TRANSPOSE(N984:W984))))</f>
        <v>0.75851630042097029</v>
      </c>
      <c r="O1985" s="124">
        <v>-0.57056345495219096</v>
      </c>
      <c r="P1985" s="124">
        <v>0.9151025919637461</v>
      </c>
      <c r="Q1985" s="124">
        <v>0.10696670021572219</v>
      </c>
      <c r="R1985" s="124">
        <v>3.5807086651695685E-2</v>
      </c>
      <c r="S1985" s="124">
        <v>0.29326732697146329</v>
      </c>
      <c r="T1985" s="124">
        <v>0.26675434918859975</v>
      </c>
      <c r="U1985" s="124">
        <v>0.2215678315848591</v>
      </c>
      <c r="V1985" s="124">
        <v>1.5328641895546888</v>
      </c>
      <c r="W1985" s="46">
        <v>-1.2569681077737278</v>
      </c>
    </row>
    <row r="1986" spans="1:23" ht="19">
      <c r="A1986" s="91">
        <v>984</v>
      </c>
      <c r="B1986" s="124">
        <v>0.16429847698234101</v>
      </c>
      <c r="C1986" s="124">
        <v>4.0657444917893359E-2</v>
      </c>
      <c r="D1986" s="124">
        <v>0.29902440400771946</v>
      </c>
      <c r="E1986" s="124">
        <v>0.99810964731046914</v>
      </c>
      <c r="F1986" s="124">
        <v>0.79265116105588351</v>
      </c>
      <c r="G1986" s="124">
        <v>3.7569857479834656E-2</v>
      </c>
      <c r="H1986" s="124">
        <v>0.45576686472135464</v>
      </c>
      <c r="I1986" s="124">
        <v>0.4291490576109438</v>
      </c>
      <c r="J1986" s="124">
        <v>0.91053597839830314</v>
      </c>
      <c r="K1986" s="54">
        <v>0.30551908396725636</v>
      </c>
      <c r="M1986" s="47">
        <v>984</v>
      </c>
      <c r="N1986" s="124" cm="1">
        <f t="array" ref="N1986:W1986">(TRANSPOSE(MMULT(幕後結果!$AB$37:$AK$46, TRANSPOSE(N985:W985))))</f>
        <v>0.71088098626301643</v>
      </c>
      <c r="O1986" s="124">
        <v>-0.50652944094575258</v>
      </c>
      <c r="P1986" s="124">
        <v>0.63426849167871424</v>
      </c>
      <c r="Q1986" s="124">
        <v>-0.41556226579772648</v>
      </c>
      <c r="R1986" s="124">
        <v>0.27607553593392109</v>
      </c>
      <c r="S1986" s="124">
        <v>-0.63980582036554379</v>
      </c>
      <c r="T1986" s="124">
        <v>-1.2239385303312311</v>
      </c>
      <c r="U1986" s="124">
        <v>0.58124579359022521</v>
      </c>
      <c r="V1986" s="124">
        <v>-1.6513944476796438</v>
      </c>
      <c r="W1986" s="46">
        <v>-0.29223030892678042</v>
      </c>
    </row>
    <row r="1987" spans="1:23" ht="19">
      <c r="A1987" s="91">
        <v>985</v>
      </c>
      <c r="B1987" s="124">
        <v>0.54546551816517375</v>
      </c>
      <c r="C1987" s="124">
        <v>0.62983044428685053</v>
      </c>
      <c r="D1987" s="124">
        <v>0.22396429442796251</v>
      </c>
      <c r="E1987" s="124">
        <v>0.36553951603225188</v>
      </c>
      <c r="F1987" s="124">
        <v>0.87267769682566088</v>
      </c>
      <c r="G1987" s="124">
        <v>0.135083426609099</v>
      </c>
      <c r="H1987" s="124">
        <v>0.36050937513946524</v>
      </c>
      <c r="I1987" s="124">
        <v>0.52869156756796087</v>
      </c>
      <c r="J1987" s="124">
        <v>0.13095731936582533</v>
      </c>
      <c r="K1987" s="54">
        <v>0.79468427217774051</v>
      </c>
      <c r="M1987" s="47">
        <v>985</v>
      </c>
      <c r="N1987" s="124" cm="1">
        <f t="array" ref="N1987:W1987">(TRANSPOSE(MMULT(幕後結果!$AB$37:$AK$46, TRANSPOSE(N986:W986))))</f>
        <v>-1.7877064243006475</v>
      </c>
      <c r="O1987" s="124">
        <v>1.3552475961927344</v>
      </c>
      <c r="P1987" s="124">
        <v>-0.28123559185800673</v>
      </c>
      <c r="Q1987" s="124">
        <v>-0.32919139376489465</v>
      </c>
      <c r="R1987" s="124">
        <v>0.45441673767095303</v>
      </c>
      <c r="S1987" s="124">
        <v>3.5816919884203102E-2</v>
      </c>
      <c r="T1987" s="124">
        <v>0.20013251207612759</v>
      </c>
      <c r="U1987" s="124">
        <v>-3.3332343449030533</v>
      </c>
      <c r="V1987" s="124">
        <v>0.43474340260145544</v>
      </c>
      <c r="W1987" s="46">
        <v>-0.68143687085950932</v>
      </c>
    </row>
    <row r="1988" spans="1:23" ht="19">
      <c r="A1988" s="91">
        <v>986</v>
      </c>
      <c r="B1988" s="124">
        <v>0.71784116791748565</v>
      </c>
      <c r="C1988" s="124">
        <v>0.24452607938973325</v>
      </c>
      <c r="D1988" s="124">
        <v>3.2648494577055986E-2</v>
      </c>
      <c r="E1988" s="124">
        <v>0.96462780497745682</v>
      </c>
      <c r="F1988" s="124">
        <v>0.71250706496396909</v>
      </c>
      <c r="G1988" s="124">
        <v>0.16485229893321129</v>
      </c>
      <c r="H1988" s="124">
        <v>0.33374024879612807</v>
      </c>
      <c r="I1988" s="124">
        <v>0.19718329690174241</v>
      </c>
      <c r="J1988" s="124">
        <v>0.24496810825043935</v>
      </c>
      <c r="K1988" s="54">
        <v>0.70245538143822683</v>
      </c>
      <c r="M1988" s="47">
        <v>986</v>
      </c>
      <c r="N1988" s="124" cm="1">
        <f t="array" ref="N1988:W1988">(TRANSPOSE(MMULT(幕後結果!$AB$37:$AK$46, TRANSPOSE(N987:W987))))</f>
        <v>-0.12883667489789449</v>
      </c>
      <c r="O1988" s="124">
        <v>8.3584581597436716E-2</v>
      </c>
      <c r="P1988" s="124">
        <v>-0.42975615685386093</v>
      </c>
      <c r="Q1988" s="124">
        <v>-1.6867143272915257</v>
      </c>
      <c r="R1988" s="124">
        <v>-1.596594598762088</v>
      </c>
      <c r="S1988" s="124">
        <v>-0.99194569998184368</v>
      </c>
      <c r="T1988" s="124">
        <v>-1.010309536978909</v>
      </c>
      <c r="U1988" s="124">
        <v>0.39382743920719365</v>
      </c>
      <c r="V1988" s="124">
        <v>-0.30644457177845463</v>
      </c>
      <c r="W1988" s="46">
        <v>-1.3120879027834111</v>
      </c>
    </row>
    <row r="1989" spans="1:23" ht="19">
      <c r="A1989" s="91">
        <v>987</v>
      </c>
      <c r="B1989" s="124">
        <v>0.85513375548938253</v>
      </c>
      <c r="C1989" s="124">
        <v>0.16841612050562627</v>
      </c>
      <c r="D1989" s="124">
        <v>0.40086312480853437</v>
      </c>
      <c r="E1989" s="124">
        <v>0.40564363707603168</v>
      </c>
      <c r="F1989" s="124">
        <v>0.94149872264402079</v>
      </c>
      <c r="G1989" s="124">
        <v>0.59678937166915502</v>
      </c>
      <c r="H1989" s="124">
        <v>0.19734777176010154</v>
      </c>
      <c r="I1989" s="124">
        <v>0.39893915918745293</v>
      </c>
      <c r="J1989" s="124">
        <v>0.68856229274980318</v>
      </c>
      <c r="K1989" s="54">
        <v>0.20903934146679903</v>
      </c>
      <c r="M1989" s="47">
        <v>987</v>
      </c>
      <c r="N1989" s="124" cm="1">
        <f t="array" ref="N1989:W1989">(TRANSPOSE(MMULT(幕後結果!$AB$37:$AK$46, TRANSPOSE(N988:W988))))</f>
        <v>0.56753962566150873</v>
      </c>
      <c r="O1989" s="124">
        <v>-0.13130385326011618</v>
      </c>
      <c r="P1989" s="124">
        <v>0.62545269123385638</v>
      </c>
      <c r="Q1989" s="124">
        <v>0.91766721819189523</v>
      </c>
      <c r="R1989" s="124">
        <v>2.2864042955506982</v>
      </c>
      <c r="S1989" s="124">
        <v>-0.10878090267520035</v>
      </c>
      <c r="T1989" s="124">
        <v>1.7661366379878243</v>
      </c>
      <c r="U1989" s="124">
        <v>2.2012996488252834</v>
      </c>
      <c r="V1989" s="124">
        <v>7.5460144729743828E-2</v>
      </c>
      <c r="W1989" s="46">
        <v>0.9625283330870108</v>
      </c>
    </row>
    <row r="1990" spans="1:23" ht="19">
      <c r="A1990" s="91">
        <v>988</v>
      </c>
      <c r="B1990" s="124">
        <v>0.43897177729879355</v>
      </c>
      <c r="C1990" s="124">
        <v>0.71455315535685515</v>
      </c>
      <c r="D1990" s="124">
        <v>3.2901600039471512E-2</v>
      </c>
      <c r="E1990" s="124">
        <v>0.20069568344864797</v>
      </c>
      <c r="F1990" s="124">
        <v>0.84129972829258914</v>
      </c>
      <c r="G1990" s="124">
        <v>0.80554537414752447</v>
      </c>
      <c r="H1990" s="124">
        <v>0.6251791392836088</v>
      </c>
      <c r="I1990" s="124">
        <v>7.9216131427286562E-2</v>
      </c>
      <c r="J1990" s="124">
        <v>0.63223210022981058</v>
      </c>
      <c r="K1990" s="54">
        <v>0.90606754442864412</v>
      </c>
      <c r="M1990" s="47">
        <v>988</v>
      </c>
      <c r="N1990" s="124" cm="1">
        <f t="array" ref="N1990:W1990">(TRANSPOSE(MMULT(幕後結果!$AB$37:$AK$46, TRANSPOSE(N989:W989))))</f>
        <v>-2.1973193405953175</v>
      </c>
      <c r="O1990" s="124">
        <v>-2.2980419754033772</v>
      </c>
      <c r="P1990" s="124">
        <v>-0.48588958753302647</v>
      </c>
      <c r="Q1990" s="124">
        <v>-0.38508344391009852</v>
      </c>
      <c r="R1990" s="124">
        <v>-0.96758619041227201</v>
      </c>
      <c r="S1990" s="124">
        <v>-2.5547251775706195</v>
      </c>
      <c r="T1990" s="124">
        <v>0.43238723578284521</v>
      </c>
      <c r="U1990" s="124">
        <v>-2.0031155640076816</v>
      </c>
      <c r="V1990" s="124">
        <v>-1.6571628601900992</v>
      </c>
      <c r="W1990" s="46">
        <v>-2.2164085818362236</v>
      </c>
    </row>
    <row r="1991" spans="1:23" ht="19">
      <c r="A1991" s="91">
        <v>989</v>
      </c>
      <c r="B1991" s="124">
        <v>0.15146457686758197</v>
      </c>
      <c r="C1991" s="124">
        <v>2.1402726064849498E-2</v>
      </c>
      <c r="D1991" s="124">
        <v>0.53821305154481935</v>
      </c>
      <c r="E1991" s="124">
        <v>0.15727727706554795</v>
      </c>
      <c r="F1991" s="124">
        <v>0.64315942861191266</v>
      </c>
      <c r="G1991" s="124">
        <v>0.64734722962757885</v>
      </c>
      <c r="H1991" s="124">
        <v>0.68992135215483841</v>
      </c>
      <c r="I1991" s="124">
        <v>0.33701239778459113</v>
      </c>
      <c r="J1991" s="124">
        <v>0.23009949397469254</v>
      </c>
      <c r="K1991" s="54">
        <v>1.8926501728782075E-3</v>
      </c>
      <c r="M1991" s="47">
        <v>989</v>
      </c>
      <c r="N1991" s="124" cm="1">
        <f t="array" ref="N1991:W1991">(TRANSPOSE(MMULT(幕後結果!$AB$37:$AK$46, TRANSPOSE(N990:W990))))</f>
        <v>-0.89391603352270244</v>
      </c>
      <c r="O1991" s="124">
        <v>3.8806044126849057E-2</v>
      </c>
      <c r="P1991" s="124">
        <v>-1.7749110408706912</v>
      </c>
      <c r="Q1991" s="124">
        <v>0.1430499732955326</v>
      </c>
      <c r="R1991" s="124">
        <v>0.32990528447965262</v>
      </c>
      <c r="S1991" s="124">
        <v>1.4442430118622491</v>
      </c>
      <c r="T1991" s="124">
        <v>-0.69506566061777786</v>
      </c>
      <c r="U1991" s="124">
        <v>-0.73307840893226861</v>
      </c>
      <c r="V1991" s="124">
        <v>-0.52515840046689366</v>
      </c>
      <c r="W1991" s="46">
        <v>7.8864900330460619E-2</v>
      </c>
    </row>
    <row r="1992" spans="1:23" ht="19">
      <c r="A1992" s="91">
        <v>990</v>
      </c>
      <c r="B1992" s="124">
        <v>0.55957000236281296</v>
      </c>
      <c r="C1992" s="124">
        <v>0.77811125238398282</v>
      </c>
      <c r="D1992" s="124">
        <v>0.88349816156563432</v>
      </c>
      <c r="E1992" s="124">
        <v>0.58692740260671639</v>
      </c>
      <c r="F1992" s="124">
        <v>0.55291679403581662</v>
      </c>
      <c r="G1992" s="124">
        <v>0.53605967214529193</v>
      </c>
      <c r="H1992" s="124">
        <v>9.3375716700678124E-2</v>
      </c>
      <c r="I1992" s="124">
        <v>0.34146379611150901</v>
      </c>
      <c r="J1992" s="124">
        <v>0.59219205273629161</v>
      </c>
      <c r="K1992" s="54">
        <v>0.71854466603654488</v>
      </c>
      <c r="M1992" s="47">
        <v>990</v>
      </c>
      <c r="N1992" s="124" cm="1">
        <f t="array" ref="N1992:W1992">(TRANSPOSE(MMULT(幕後結果!$AB$37:$AK$46, TRANSPOSE(N991:W991))))</f>
        <v>-0.25532409971068942</v>
      </c>
      <c r="O1992" s="124">
        <v>0.30543836656432244</v>
      </c>
      <c r="P1992" s="124">
        <v>0.12231299180256749</v>
      </c>
      <c r="Q1992" s="124">
        <v>0.79793079856721993</v>
      </c>
      <c r="R1992" s="124">
        <v>0.83231828941584529</v>
      </c>
      <c r="S1992" s="124">
        <v>0.20338498954994078</v>
      </c>
      <c r="T1992" s="124">
        <v>2.622243973455912</v>
      </c>
      <c r="U1992" s="124">
        <v>-1.6927115888314199</v>
      </c>
      <c r="V1992" s="124">
        <v>5.6350374385584545E-2</v>
      </c>
      <c r="W1992" s="46">
        <v>0.96260618955879207</v>
      </c>
    </row>
    <row r="1993" spans="1:23" ht="19">
      <c r="A1993" s="91">
        <v>991</v>
      </c>
      <c r="B1993" s="124">
        <v>0.73010200771831624</v>
      </c>
      <c r="C1993" s="124">
        <v>0.82786113973081665</v>
      </c>
      <c r="D1993" s="124">
        <v>0.65695459672804479</v>
      </c>
      <c r="E1993" s="124">
        <v>0.89269191862977548</v>
      </c>
      <c r="F1993" s="124">
        <v>0.13558184792309524</v>
      </c>
      <c r="G1993" s="124">
        <v>0.9586092090665943</v>
      </c>
      <c r="H1993" s="124">
        <v>0.63632166866814699</v>
      </c>
      <c r="I1993" s="124">
        <v>0.84352596639335786</v>
      </c>
      <c r="J1993" s="124">
        <v>0.59012235348417508</v>
      </c>
      <c r="K1993" s="54">
        <v>1.8153073862753111E-2</v>
      </c>
      <c r="M1993" s="47">
        <v>991</v>
      </c>
      <c r="N1993" s="124" cm="1">
        <f t="array" ref="N1993:W1993">(TRANSPOSE(MMULT(幕後結果!$AB$37:$AK$46, TRANSPOSE(N992:W992))))</f>
        <v>-0.50988367027704973</v>
      </c>
      <c r="O1993" s="124">
        <v>-0.82010263296174357</v>
      </c>
      <c r="P1993" s="124">
        <v>0.5562583335275032</v>
      </c>
      <c r="Q1993" s="124">
        <v>0.28486392065621713</v>
      </c>
      <c r="R1993" s="124">
        <v>1.1543735908703687</v>
      </c>
      <c r="S1993" s="124">
        <v>0.23902002351503893</v>
      </c>
      <c r="T1993" s="124">
        <v>-0.92818063337938339</v>
      </c>
      <c r="U1993" s="124">
        <v>0.14192309601339437</v>
      </c>
      <c r="V1993" s="124">
        <v>-1.2489562976416666</v>
      </c>
      <c r="W1993" s="46">
        <v>1.4439654995696944</v>
      </c>
    </row>
    <row r="1994" spans="1:23" ht="19">
      <c r="A1994" s="91">
        <v>992</v>
      </c>
      <c r="B1994" s="124">
        <v>0.349606747434138</v>
      </c>
      <c r="C1994" s="124">
        <v>0.45547451409529316</v>
      </c>
      <c r="D1994" s="124">
        <v>0.68719613424962955</v>
      </c>
      <c r="E1994" s="124">
        <v>0.73764059774160828</v>
      </c>
      <c r="F1994" s="124">
        <v>0.32776276556826311</v>
      </c>
      <c r="G1994" s="124">
        <v>0.36070966630481816</v>
      </c>
      <c r="H1994" s="124">
        <v>0.15219375667936363</v>
      </c>
      <c r="I1994" s="124">
        <v>0.33598210753292745</v>
      </c>
      <c r="J1994" s="124">
        <v>0.73472008187979609</v>
      </c>
      <c r="K1994" s="54">
        <v>0.68879341704954511</v>
      </c>
      <c r="M1994" s="47">
        <v>992</v>
      </c>
      <c r="N1994" s="124" cm="1">
        <f t="array" ref="N1994:W1994">(TRANSPOSE(MMULT(幕後結果!$AB$37:$AK$46, TRANSPOSE(N993:W993))))</f>
        <v>0.85167580817865118</v>
      </c>
      <c r="O1994" s="124">
        <v>1.410611975079094</v>
      </c>
      <c r="P1994" s="124">
        <v>-0.31882007915956301</v>
      </c>
      <c r="Q1994" s="124">
        <v>0.42254608459556764</v>
      </c>
      <c r="R1994" s="124">
        <v>0.63714345899291192</v>
      </c>
      <c r="S1994" s="124">
        <v>-0.19287064680938193</v>
      </c>
      <c r="T1994" s="124">
        <v>1.3173460149559708</v>
      </c>
      <c r="U1994" s="124">
        <v>-0.51070451331434885</v>
      </c>
      <c r="V1994" s="124">
        <v>0.39577488578432263</v>
      </c>
      <c r="W1994" s="46">
        <v>-6.3140348675888136E-2</v>
      </c>
    </row>
    <row r="1995" spans="1:23" ht="19">
      <c r="A1995" s="91">
        <v>993</v>
      </c>
      <c r="B1995" s="124">
        <v>0.49512923232492234</v>
      </c>
      <c r="C1995" s="124">
        <v>0.69007948295626909</v>
      </c>
      <c r="D1995" s="124">
        <v>1.7738404709455091E-2</v>
      </c>
      <c r="E1995" s="124">
        <v>0.52806370199140051</v>
      </c>
      <c r="F1995" s="124">
        <v>0.29666566741974476</v>
      </c>
      <c r="G1995" s="124">
        <v>0.86875949275651365</v>
      </c>
      <c r="H1995" s="124">
        <v>0.64870376472136182</v>
      </c>
      <c r="I1995" s="124">
        <v>6.3530909134596802E-2</v>
      </c>
      <c r="J1995" s="124">
        <v>0.57724674987634406</v>
      </c>
      <c r="K1995" s="54">
        <v>0.41527312395355231</v>
      </c>
      <c r="M1995" s="47">
        <v>993</v>
      </c>
      <c r="N1995" s="124" cm="1">
        <f t="array" ref="N1995:W1995">(TRANSPOSE(MMULT(幕後結果!$AB$37:$AK$46, TRANSPOSE(N994:W994))))</f>
        <v>-0.85518172310847262</v>
      </c>
      <c r="O1995" s="124">
        <v>1.0810162108713917</v>
      </c>
      <c r="P1995" s="124">
        <v>1.6640042204724772</v>
      </c>
      <c r="Q1995" s="124">
        <v>0.59133556977095347</v>
      </c>
      <c r="R1995" s="124">
        <v>-2.3772302377277161</v>
      </c>
      <c r="S1995" s="124">
        <v>0.18205419408872586</v>
      </c>
      <c r="T1995" s="124">
        <v>-1.1826914758039746</v>
      </c>
      <c r="U1995" s="124">
        <v>-0.39168755695654722</v>
      </c>
      <c r="V1995" s="124">
        <v>-1.2207832658307154</v>
      </c>
      <c r="W1995" s="46">
        <v>-1.3669576579845892</v>
      </c>
    </row>
    <row r="1996" spans="1:23" ht="19">
      <c r="A1996" s="91">
        <v>994</v>
      </c>
      <c r="B1996" s="124">
        <v>0.85145232735836474</v>
      </c>
      <c r="C1996" s="124">
        <v>0.9510763303694012</v>
      </c>
      <c r="D1996" s="124">
        <v>0.30221674206024018</v>
      </c>
      <c r="E1996" s="124">
        <v>0.89007197375067926</v>
      </c>
      <c r="F1996" s="124">
        <v>0.54822620840569991</v>
      </c>
      <c r="G1996" s="124">
        <v>0.36451949303027509</v>
      </c>
      <c r="H1996" s="124">
        <v>0.90162165995800336</v>
      </c>
      <c r="I1996" s="124">
        <v>0.58704757604722446</v>
      </c>
      <c r="J1996" s="124">
        <v>0.38815659849699236</v>
      </c>
      <c r="K1996" s="54">
        <v>0.90661635420032849</v>
      </c>
      <c r="M1996" s="47">
        <v>994</v>
      </c>
      <c r="N1996" s="124" cm="1">
        <f t="array" ref="N1996:W1996">(TRANSPOSE(MMULT(幕後結果!$AB$37:$AK$46, TRANSPOSE(N995:W995))))</f>
        <v>0.10801289595974538</v>
      </c>
      <c r="O1996" s="124">
        <v>0.94928707340630469</v>
      </c>
      <c r="P1996" s="124">
        <v>-0.66715157741695919</v>
      </c>
      <c r="Q1996" s="124">
        <v>1.1930598559154166</v>
      </c>
      <c r="R1996" s="124">
        <v>-3.1582881521617312E-2</v>
      </c>
      <c r="S1996" s="124">
        <v>1.2148262835190808</v>
      </c>
      <c r="T1996" s="124">
        <v>0.61132389951779853</v>
      </c>
      <c r="U1996" s="124">
        <v>-0.29502537848894006</v>
      </c>
      <c r="V1996" s="124">
        <v>0.2029526483703209</v>
      </c>
      <c r="W1996" s="46">
        <v>-4.8671878596863838E-2</v>
      </c>
    </row>
    <row r="1997" spans="1:23" ht="19">
      <c r="A1997" s="91">
        <v>995</v>
      </c>
      <c r="B1997" s="124">
        <v>5.6395455972298114E-2</v>
      </c>
      <c r="C1997" s="124">
        <v>0.48752885241305011</v>
      </c>
      <c r="D1997" s="124">
        <v>0.39563939250387348</v>
      </c>
      <c r="E1997" s="124">
        <v>0.30415681713077025</v>
      </c>
      <c r="F1997" s="124">
        <v>0.39728442892267912</v>
      </c>
      <c r="G1997" s="124">
        <v>0.47756562066687391</v>
      </c>
      <c r="H1997" s="124">
        <v>0.67473145407537483</v>
      </c>
      <c r="I1997" s="124">
        <v>0.29869066681625456</v>
      </c>
      <c r="J1997" s="124">
        <v>0.78186133561421323</v>
      </c>
      <c r="K1997" s="54">
        <v>9.7617601924986364E-3</v>
      </c>
      <c r="M1997" s="47">
        <v>995</v>
      </c>
      <c r="N1997" s="124" cm="1">
        <f t="array" ref="N1997:W1997">(TRANSPOSE(MMULT(幕後結果!$AB$37:$AK$46, TRANSPOSE(N996:W996))))</f>
        <v>-0.40665123775527967</v>
      </c>
      <c r="O1997" s="124">
        <v>1.1620010266631779</v>
      </c>
      <c r="P1997" s="124">
        <v>1.3920436423900866</v>
      </c>
      <c r="Q1997" s="124">
        <v>1.9836704713540196</v>
      </c>
      <c r="R1997" s="124">
        <v>-0.15055052272236569</v>
      </c>
      <c r="S1997" s="124">
        <v>2.6514714340930698</v>
      </c>
      <c r="T1997" s="124">
        <v>0.26368133168092212</v>
      </c>
      <c r="U1997" s="124">
        <v>-0.63955351233527025</v>
      </c>
      <c r="V1997" s="124">
        <v>1.3945827548313869</v>
      </c>
      <c r="W1997" s="46">
        <v>-3.6721763855924072E-2</v>
      </c>
    </row>
    <row r="1998" spans="1:23" ht="19">
      <c r="A1998" s="91">
        <v>996</v>
      </c>
      <c r="B1998" s="124">
        <v>0.67371906803289394</v>
      </c>
      <c r="C1998" s="124">
        <v>9.776660232676071E-2</v>
      </c>
      <c r="D1998" s="124">
        <v>0.82324330258363565</v>
      </c>
      <c r="E1998" s="124">
        <v>0.98963243478888363</v>
      </c>
      <c r="F1998" s="124">
        <v>0.31589487648385428</v>
      </c>
      <c r="G1998" s="124">
        <v>0.18200953220833549</v>
      </c>
      <c r="H1998" s="124">
        <v>0.54721811845037749</v>
      </c>
      <c r="I1998" s="124">
        <v>0.19361045950119271</v>
      </c>
      <c r="J1998" s="124">
        <v>0.86032689185051825</v>
      </c>
      <c r="K1998" s="54">
        <v>0.21056081904570556</v>
      </c>
      <c r="M1998" s="47">
        <v>996</v>
      </c>
      <c r="N1998" s="124" cm="1">
        <f t="array" ref="N1998:W1998">(TRANSPOSE(MMULT(幕後結果!$AB$37:$AK$46, TRANSPOSE(N997:W997))))</f>
        <v>1.3607821013130383</v>
      </c>
      <c r="O1998" s="124">
        <v>-1.0449195970433534</v>
      </c>
      <c r="P1998" s="124">
        <v>-0.50979727341962644</v>
      </c>
      <c r="Q1998" s="124">
        <v>-0.2724398689811911</v>
      </c>
      <c r="R1998" s="124">
        <v>0.33808326908582137</v>
      </c>
      <c r="S1998" s="124">
        <v>-0.75610632264440691</v>
      </c>
      <c r="T1998" s="124">
        <v>-2.5658019596431036</v>
      </c>
      <c r="U1998" s="124">
        <v>9.8230740300962571E-2</v>
      </c>
      <c r="V1998" s="124">
        <v>-0.43127089148759645</v>
      </c>
      <c r="W1998" s="46">
        <v>1.0457943911447412</v>
      </c>
    </row>
    <row r="1999" spans="1:23" ht="19">
      <c r="A1999" s="91">
        <v>997</v>
      </c>
      <c r="B1999" s="124">
        <v>0.88356132601517001</v>
      </c>
      <c r="C1999" s="124">
        <v>0.52304707838099596</v>
      </c>
      <c r="D1999" s="124">
        <v>0.69576466009052296</v>
      </c>
      <c r="E1999" s="124">
        <v>0.95774565718656901</v>
      </c>
      <c r="F1999" s="124">
        <v>0.22813036109215168</v>
      </c>
      <c r="G1999" s="124">
        <v>0.12185830519805174</v>
      </c>
      <c r="H1999" s="124">
        <v>0.57390996457200316</v>
      </c>
      <c r="I1999" s="124">
        <v>0.27788593809929929</v>
      </c>
      <c r="J1999" s="124">
        <v>0.93994765449095619</v>
      </c>
      <c r="K1999" s="54">
        <v>0.49531956786928055</v>
      </c>
      <c r="M1999" s="47">
        <v>997</v>
      </c>
      <c r="N1999" s="124" cm="1">
        <f t="array" ref="N1999:W1999">(TRANSPOSE(MMULT(幕後結果!$AB$37:$AK$46, TRANSPOSE(N998:W998))))</f>
        <v>1.1270638244236575E-2</v>
      </c>
      <c r="O1999" s="124">
        <v>0.12444079718648726</v>
      </c>
      <c r="P1999" s="124">
        <v>-0.78242093861306905</v>
      </c>
      <c r="Q1999" s="124">
        <v>-1.2387050489573375</v>
      </c>
      <c r="R1999" s="124">
        <v>-0.90831129779610187</v>
      </c>
      <c r="S1999" s="124">
        <v>-1.5464442446102229</v>
      </c>
      <c r="T1999" s="124">
        <v>0.92064464090352138</v>
      </c>
      <c r="U1999" s="124">
        <v>0.65999158269100333</v>
      </c>
      <c r="V1999" s="124">
        <v>1.1984020338077754</v>
      </c>
      <c r="W1999" s="46">
        <v>0.20876258353722532</v>
      </c>
    </row>
    <row r="2000" spans="1:23" ht="19">
      <c r="A2000" s="91">
        <v>998</v>
      </c>
      <c r="B2000" s="124">
        <v>0.32107691158589313</v>
      </c>
      <c r="C2000" s="124">
        <v>0.40754281884846244</v>
      </c>
      <c r="D2000" s="124">
        <v>0.25359413256702967</v>
      </c>
      <c r="E2000" s="124">
        <v>0.14747401883208444</v>
      </c>
      <c r="F2000" s="124">
        <v>0.9791952072844301</v>
      </c>
      <c r="G2000" s="124">
        <v>5.2161879812772538E-2</v>
      </c>
      <c r="H2000" s="124">
        <v>0.5625884255307303</v>
      </c>
      <c r="I2000" s="124">
        <v>0.53765841789492308</v>
      </c>
      <c r="J2000" s="124">
        <v>9.5696626724945499E-2</v>
      </c>
      <c r="K2000" s="54">
        <v>0.88079196569452956</v>
      </c>
      <c r="M2000" s="47">
        <v>998</v>
      </c>
      <c r="N2000" s="124" cm="1">
        <f t="array" ref="N2000:W2000">(TRANSPOSE(MMULT(幕後結果!$AB$37:$AK$46, TRANSPOSE(N999:W999))))</f>
        <v>6.0117918426988118E-2</v>
      </c>
      <c r="O2000" s="124">
        <v>0.18716122808392807</v>
      </c>
      <c r="P2000" s="124">
        <v>0.40227855505138926</v>
      </c>
      <c r="Q2000" s="124">
        <v>-0.49846565656144776</v>
      </c>
      <c r="R2000" s="124">
        <v>0.20366409960477838</v>
      </c>
      <c r="S2000" s="124">
        <v>-1.352023567407229E-2</v>
      </c>
      <c r="T2000" s="124">
        <v>2.6586848243707544</v>
      </c>
      <c r="U2000" s="124">
        <v>1.9771914897126992</v>
      </c>
      <c r="V2000" s="124">
        <v>1.6233207791753892</v>
      </c>
      <c r="W2000" s="46">
        <v>-1.1130907158819836</v>
      </c>
    </row>
    <row r="2001" spans="1:23" ht="19">
      <c r="A2001" s="91">
        <v>999</v>
      </c>
      <c r="B2001" s="124">
        <v>0.19037749516235736</v>
      </c>
      <c r="C2001" s="124">
        <v>0.60304827828832552</v>
      </c>
      <c r="D2001" s="124">
        <v>0.69483073222462477</v>
      </c>
      <c r="E2001" s="124">
        <v>0.3760642187290919</v>
      </c>
      <c r="F2001" s="124">
        <v>0.4661320822791708</v>
      </c>
      <c r="G2001" s="124">
        <v>0.21057843611851434</v>
      </c>
      <c r="H2001" s="124">
        <v>0.36111506382297276</v>
      </c>
      <c r="I2001" s="124">
        <v>0.80482296234143691</v>
      </c>
      <c r="J2001" s="124">
        <v>0.82520135997917943</v>
      </c>
      <c r="K2001" s="54">
        <v>0.47034832575152286</v>
      </c>
      <c r="M2001" s="47">
        <v>999</v>
      </c>
      <c r="N2001" s="124" cm="1">
        <f t="array" ref="N2001:W2001">(TRANSPOSE(MMULT(幕後結果!$AB$37:$AK$46, TRANSPOSE(N1000:W1000))))</f>
        <v>0.54061272381055214</v>
      </c>
      <c r="O2001" s="124">
        <v>-1.5652507811269434</v>
      </c>
      <c r="P2001" s="124">
        <v>0.5843015884689251</v>
      </c>
      <c r="Q2001" s="124">
        <v>-2.4360225371048483E-2</v>
      </c>
      <c r="R2001" s="124">
        <v>-0.65961347306937801</v>
      </c>
      <c r="S2001" s="124">
        <v>0.74059706570677475</v>
      </c>
      <c r="T2001" s="124">
        <v>0.51115202835886187</v>
      </c>
      <c r="U2001" s="124">
        <v>0.67185873909905047</v>
      </c>
      <c r="V2001" s="124">
        <v>0.63724664429921685</v>
      </c>
      <c r="W2001" s="46">
        <v>0.67924029579785583</v>
      </c>
    </row>
    <row r="2002" spans="1:23" ht="19.5" thickBot="1">
      <c r="A2002" s="123">
        <v>1000</v>
      </c>
      <c r="B2002" s="53">
        <v>2.0938096430640485E-3</v>
      </c>
      <c r="C2002" s="53">
        <v>0.9545882293645529</v>
      </c>
      <c r="D2002" s="53">
        <v>0.39186738420029177</v>
      </c>
      <c r="E2002" s="53">
        <v>5.7461282111258116E-2</v>
      </c>
      <c r="F2002" s="53">
        <v>0.96899344719433023</v>
      </c>
      <c r="G2002" s="53">
        <v>0.55400880342119829</v>
      </c>
      <c r="H2002" s="53">
        <v>0.90516549548774639</v>
      </c>
      <c r="I2002" s="53">
        <v>0.2988094024321335</v>
      </c>
      <c r="J2002" s="53">
        <v>3.6475719962786757E-2</v>
      </c>
      <c r="K2002" s="119">
        <v>0.87074334155266642</v>
      </c>
      <c r="M2002" s="45">
        <v>1000</v>
      </c>
      <c r="N2002" s="44" cm="1">
        <f t="array" ref="N2002:W2002">(TRANSPOSE(MMULT(幕後結果!$AB$37:$AK$46, TRANSPOSE(N1001:W1001))))</f>
        <v>0.20620083349040846</v>
      </c>
      <c r="O2002" s="44">
        <v>1.7526721938502263</v>
      </c>
      <c r="P2002" s="44">
        <v>-1.3006999477076111</v>
      </c>
      <c r="Q2002" s="44">
        <v>0.67518504025882053</v>
      </c>
      <c r="R2002" s="44">
        <v>0.9291274107499452</v>
      </c>
      <c r="S2002" s="44">
        <v>2.6150988896975296</v>
      </c>
      <c r="T2002" s="44">
        <v>0.49651056687610384</v>
      </c>
      <c r="U2002" s="44">
        <v>-0.57322324232076294</v>
      </c>
      <c r="V2002" s="44">
        <v>1.6364225889415611</v>
      </c>
      <c r="W2002" s="43">
        <v>2.1123373595287238</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2</v>
      </c>
      <c r="H7" s="4">
        <f>SUM(G7:G11)</f>
        <v>10</v>
      </c>
    </row>
    <row r="8" spans="1:21" ht="15.5">
      <c r="A8" s="13" t="s">
        <v>31</v>
      </c>
      <c r="B8" s="17" t="s">
        <v>67</v>
      </c>
      <c r="C8" s="17" t="s">
        <v>32</v>
      </c>
      <c r="D8" s="17" t="s">
        <v>68</v>
      </c>
      <c r="E8" s="17" t="s">
        <v>69</v>
      </c>
      <c r="F8" s="17" t="s">
        <v>70</v>
      </c>
      <c r="G8" s="4">
        <v>2</v>
      </c>
    </row>
    <row r="9" spans="1:21" ht="17">
      <c r="A9" s="13" t="s">
        <v>31</v>
      </c>
      <c r="B9" s="17" t="s">
        <v>71</v>
      </c>
      <c r="C9" s="17" t="s">
        <v>33</v>
      </c>
      <c r="D9" s="17" t="s">
        <v>34</v>
      </c>
      <c r="E9" s="17" t="s">
        <v>35</v>
      </c>
      <c r="F9" s="17" t="s">
        <v>43</v>
      </c>
      <c r="G9" s="4">
        <v>2</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2</v>
      </c>
    </row>
    <row r="12" spans="1:21" ht="31">
      <c r="A12" s="12" t="s">
        <v>44</v>
      </c>
      <c r="B12" s="18" t="s">
        <v>45</v>
      </c>
      <c r="C12" s="22" t="s">
        <v>94</v>
      </c>
      <c r="D12" s="18" t="s">
        <v>95</v>
      </c>
      <c r="E12" s="18" t="s">
        <v>96</v>
      </c>
      <c r="F12" s="18" t="s">
        <v>97</v>
      </c>
      <c r="G12" s="4">
        <v>3</v>
      </c>
      <c r="H12" s="4">
        <f>SUM(G12:G16)</f>
        <v>17</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3</v>
      </c>
    </row>
    <row r="15" spans="1:21" ht="15.5">
      <c r="A15" s="13" t="s">
        <v>44</v>
      </c>
      <c r="B15" s="17" t="s">
        <v>76</v>
      </c>
      <c r="C15" s="17" t="s">
        <v>77</v>
      </c>
      <c r="D15" s="17" t="s">
        <v>78</v>
      </c>
      <c r="E15" s="17" t="s">
        <v>79</v>
      </c>
      <c r="F15" s="17" t="s">
        <v>54</v>
      </c>
      <c r="G15" s="4">
        <v>4</v>
      </c>
    </row>
    <row r="16" spans="1:21" ht="15.5">
      <c r="A16" s="13" t="s">
        <v>44</v>
      </c>
      <c r="B16" s="16" t="s">
        <v>114</v>
      </c>
      <c r="C16" s="17" t="s">
        <v>115</v>
      </c>
      <c r="D16" s="17" t="s">
        <v>111</v>
      </c>
      <c r="E16" s="21" t="s">
        <v>112</v>
      </c>
      <c r="F16" s="17" t="s">
        <v>116</v>
      </c>
      <c r="G16" s="4">
        <v>3</v>
      </c>
    </row>
    <row r="17" spans="1:8" ht="15.5">
      <c r="A17" s="12" t="s">
        <v>55</v>
      </c>
      <c r="B17" s="15" t="s">
        <v>58</v>
      </c>
      <c r="C17" s="18" t="s">
        <v>57</v>
      </c>
      <c r="D17" s="20" t="s">
        <v>80</v>
      </c>
      <c r="E17" s="18" t="s">
        <v>81</v>
      </c>
      <c r="F17" s="20" t="s">
        <v>82</v>
      </c>
      <c r="G17" s="4">
        <v>3</v>
      </c>
      <c r="H17" s="4">
        <f>SUM(G17:G21)</f>
        <v>12</v>
      </c>
    </row>
    <row r="18" spans="1:8" ht="15.5">
      <c r="A18" s="11" t="s">
        <v>56</v>
      </c>
      <c r="B18" s="17" t="s">
        <v>74</v>
      </c>
      <c r="C18" s="17" t="s">
        <v>46</v>
      </c>
      <c r="D18" s="17" t="s">
        <v>59</v>
      </c>
      <c r="E18" s="17" t="s">
        <v>48</v>
      </c>
      <c r="F18" s="17" t="s">
        <v>60</v>
      </c>
      <c r="G18" s="4">
        <v>4</v>
      </c>
    </row>
    <row r="19" spans="1:8" ht="15.5">
      <c r="A19" s="13" t="s">
        <v>55</v>
      </c>
      <c r="B19" s="16" t="s">
        <v>75</v>
      </c>
      <c r="C19" s="17" t="s">
        <v>49</v>
      </c>
      <c r="D19" s="17" t="s">
        <v>50</v>
      </c>
      <c r="E19" s="17" t="s">
        <v>83</v>
      </c>
      <c r="F19" s="17" t="s">
        <v>53</v>
      </c>
      <c r="G19" s="4">
        <v>1</v>
      </c>
    </row>
    <row r="20" spans="1:8" ht="15.5">
      <c r="A20" s="13" t="s">
        <v>55</v>
      </c>
      <c r="B20" s="16" t="s">
        <v>117</v>
      </c>
      <c r="C20" s="16" t="s">
        <v>118</v>
      </c>
      <c r="D20" s="16" t="s">
        <v>119</v>
      </c>
      <c r="E20" s="16" t="s">
        <v>120</v>
      </c>
      <c r="F20" s="16" t="s">
        <v>125</v>
      </c>
      <c r="G20" s="4">
        <v>2</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780</v>
      </c>
      <c r="B10">
        <v>22</v>
      </c>
      <c r="C10" t="s">
        <v>781</v>
      </c>
      <c r="D10">
        <v>123</v>
      </c>
    </row>
    <row r="11" spans="1:4" ht="16.5" customHeight="1">
      <c r="A11" t="s">
        <v>787</v>
      </c>
      <c r="B11" t="s">
        <v>788</v>
      </c>
      <c r="C11" t="s">
        <v>789</v>
      </c>
      <c r="D11" t="s">
        <v>790</v>
      </c>
    </row>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0"/>
  </cols>
  <sheetData>
    <row r="1" spans="1:23">
      <c r="A1" s="120" t="str" cm="1">
        <f t="array" ref="A1:W955">[2]Sheet!$A$1:$W$955</f>
        <v>股票代碼</v>
      </c>
      <c r="B1" s="120" t="str">
        <v>EPS</v>
      </c>
      <c r="C1" s="120" t="str">
        <v>Beta</v>
      </c>
      <c r="D1" s="120" t="str">
        <v>PE Ratio</v>
      </c>
      <c r="E1" s="120" t="str">
        <v>ROE</v>
      </c>
      <c r="F1" s="120" t="str">
        <v>ROA</v>
      </c>
      <c r="G1" s="120">
        <v>0</v>
      </c>
      <c r="H1" s="120">
        <v>0</v>
      </c>
      <c r="I1" s="120">
        <v>0</v>
      </c>
      <c r="J1" s="120">
        <v>0</v>
      </c>
      <c r="K1" s="120">
        <v>0</v>
      </c>
      <c r="L1" s="120">
        <v>0</v>
      </c>
      <c r="M1" s="120">
        <v>0</v>
      </c>
      <c r="N1" s="120">
        <v>0</v>
      </c>
      <c r="O1" s="120">
        <v>0</v>
      </c>
      <c r="P1" s="120">
        <v>0</v>
      </c>
      <c r="Q1" s="120">
        <v>0</v>
      </c>
      <c r="R1" s="120">
        <v>0</v>
      </c>
      <c r="S1" s="120">
        <v>0</v>
      </c>
      <c r="T1" s="120">
        <v>0</v>
      </c>
      <c r="U1" s="120">
        <v>0</v>
      </c>
      <c r="V1" s="120">
        <v>0</v>
      </c>
      <c r="W1" s="120">
        <v>0</v>
      </c>
    </row>
    <row r="2" spans="1:23" hidden="1">
      <c r="A2" s="120" t="str">
        <v>2330.TW</v>
      </c>
      <c r="B2" s="120">
        <v>33.57</v>
      </c>
      <c r="C2" s="120">
        <v>1.24</v>
      </c>
      <c r="D2" s="120">
        <v>17.117671999999999</v>
      </c>
      <c r="E2" s="120">
        <v>0.25331999999999999</v>
      </c>
      <c r="F2" s="120">
        <v>0.10836999999999999</v>
      </c>
      <c r="G2" s="120">
        <v>0</v>
      </c>
      <c r="H2" s="120">
        <v>0</v>
      </c>
      <c r="I2" s="120">
        <v>0</v>
      </c>
      <c r="J2" s="120">
        <v>0</v>
      </c>
      <c r="K2" s="120">
        <v>0</v>
      </c>
      <c r="L2" s="120">
        <v>0</v>
      </c>
      <c r="M2" s="120">
        <v>0</v>
      </c>
      <c r="N2" s="120">
        <v>0</v>
      </c>
      <c r="O2" s="120">
        <v>0</v>
      </c>
      <c r="P2" s="120">
        <v>0</v>
      </c>
      <c r="Q2" s="120">
        <v>0</v>
      </c>
      <c r="R2" s="120">
        <v>0</v>
      </c>
      <c r="S2" s="120">
        <v>0</v>
      </c>
      <c r="T2" s="120">
        <v>0</v>
      </c>
      <c r="U2" s="120">
        <v>0</v>
      </c>
      <c r="V2" s="120">
        <v>0</v>
      </c>
      <c r="W2" s="120">
        <v>0</v>
      </c>
    </row>
    <row r="3" spans="1:23" hidden="1">
      <c r="A3" s="120" t="str">
        <v>2454.TW</v>
      </c>
      <c r="B3" s="120">
        <v>57.55</v>
      </c>
      <c r="C3" s="120">
        <v>1.1439999999999999</v>
      </c>
      <c r="D3" s="120">
        <v>16.669052000000001</v>
      </c>
      <c r="E3" s="120">
        <v>0.25763000000000003</v>
      </c>
      <c r="F3" s="120">
        <v>8.8920004999999996E-2</v>
      </c>
      <c r="G3" s="120">
        <v>0</v>
      </c>
      <c r="H3" s="120">
        <v>0</v>
      </c>
      <c r="I3" s="120">
        <v>0</v>
      </c>
      <c r="J3" s="120">
        <v>0</v>
      </c>
      <c r="K3" s="120">
        <v>0</v>
      </c>
      <c r="L3" s="120">
        <v>0</v>
      </c>
      <c r="M3" s="120">
        <v>0</v>
      </c>
      <c r="N3" s="120">
        <v>0</v>
      </c>
      <c r="O3" s="120">
        <v>0</v>
      </c>
      <c r="P3" s="120">
        <v>0</v>
      </c>
      <c r="Q3" s="120">
        <v>0</v>
      </c>
      <c r="R3" s="120">
        <v>0</v>
      </c>
      <c r="S3" s="120">
        <v>0</v>
      </c>
      <c r="T3" s="120">
        <v>0</v>
      </c>
      <c r="U3" s="120">
        <v>0</v>
      </c>
      <c r="V3" s="120">
        <v>0</v>
      </c>
      <c r="W3" s="120">
        <v>0</v>
      </c>
    </row>
    <row r="4" spans="1:23" hidden="1">
      <c r="A4" s="120" t="str">
        <v>2317.TW</v>
      </c>
      <c r="B4" s="120">
        <v>10.73</v>
      </c>
      <c r="C4" s="120">
        <v>0.61599999999999999</v>
      </c>
      <c r="D4" s="120">
        <v>12.099644</v>
      </c>
      <c r="E4" s="120">
        <v>0.100839995</v>
      </c>
      <c r="F4" s="120">
        <v>2.7369999999999998E-2</v>
      </c>
      <c r="G4" s="120">
        <v>0</v>
      </c>
      <c r="H4" s="120">
        <v>0</v>
      </c>
      <c r="I4" s="120">
        <v>0</v>
      </c>
      <c r="J4" s="120">
        <v>0</v>
      </c>
      <c r="K4" s="120">
        <v>0</v>
      </c>
      <c r="L4" s="120">
        <v>0</v>
      </c>
      <c r="M4" s="120">
        <v>0</v>
      </c>
      <c r="N4" s="120">
        <v>0</v>
      </c>
      <c r="O4" s="120">
        <v>0</v>
      </c>
      <c r="P4" s="120">
        <v>0</v>
      </c>
      <c r="Q4" s="120">
        <v>0</v>
      </c>
      <c r="R4" s="120">
        <v>0</v>
      </c>
      <c r="S4" s="120">
        <v>0</v>
      </c>
      <c r="T4" s="120">
        <v>0</v>
      </c>
      <c r="U4" s="120">
        <v>0</v>
      </c>
      <c r="V4" s="120">
        <v>0</v>
      </c>
      <c r="W4" s="120">
        <v>0</v>
      </c>
    </row>
    <row r="5" spans="1:23" hidden="1">
      <c r="A5" s="120" t="str">
        <v>2409.TW</v>
      </c>
      <c r="B5" s="120">
        <v>-1.41</v>
      </c>
      <c r="C5" s="120">
        <v>1.2689999999999999</v>
      </c>
      <c r="D5" s="120">
        <v>23.81579</v>
      </c>
      <c r="E5" s="120">
        <v>-6.4159999999999995E-2</v>
      </c>
      <c r="F5" s="120">
        <v>-2.5700000000000001E-2</v>
      </c>
      <c r="G5" s="120">
        <v>0</v>
      </c>
      <c r="H5" s="120">
        <v>0</v>
      </c>
      <c r="I5" s="120">
        <v>0</v>
      </c>
      <c r="J5" s="120">
        <v>0</v>
      </c>
      <c r="K5" s="120">
        <v>0</v>
      </c>
      <c r="L5" s="120">
        <v>0</v>
      </c>
      <c r="M5" s="120">
        <v>0</v>
      </c>
      <c r="N5" s="120">
        <v>0</v>
      </c>
      <c r="O5" s="120">
        <v>0</v>
      </c>
      <c r="P5" s="120">
        <v>0</v>
      </c>
      <c r="Q5" s="120">
        <v>0</v>
      </c>
      <c r="R5" s="120">
        <v>0</v>
      </c>
      <c r="S5" s="120">
        <v>0</v>
      </c>
      <c r="T5" s="120">
        <v>0</v>
      </c>
      <c r="U5" s="120">
        <v>0</v>
      </c>
      <c r="V5" s="120">
        <v>0</v>
      </c>
      <c r="W5" s="120">
        <v>0</v>
      </c>
    </row>
    <row r="6" spans="1:23" hidden="1">
      <c r="A6" s="120" t="str">
        <v>3008.TW</v>
      </c>
      <c r="B6" s="120">
        <v>153.68</v>
      </c>
      <c r="C6" s="120">
        <v>0.91900000000000004</v>
      </c>
      <c r="D6" s="120">
        <v>13.796581</v>
      </c>
      <c r="E6" s="120">
        <v>0.12922</v>
      </c>
      <c r="F6" s="120">
        <v>5.849E-2</v>
      </c>
      <c r="G6" s="120">
        <v>0</v>
      </c>
      <c r="H6" s="120">
        <v>0</v>
      </c>
      <c r="I6" s="120">
        <v>0</v>
      </c>
      <c r="J6" s="120">
        <v>0</v>
      </c>
      <c r="K6" s="120">
        <v>0</v>
      </c>
      <c r="L6" s="120">
        <v>0</v>
      </c>
      <c r="M6" s="120">
        <v>0</v>
      </c>
      <c r="N6" s="120">
        <v>0</v>
      </c>
      <c r="O6" s="120">
        <v>0</v>
      </c>
      <c r="P6" s="120">
        <v>0</v>
      </c>
      <c r="Q6" s="120">
        <v>0</v>
      </c>
      <c r="R6" s="120">
        <v>0</v>
      </c>
      <c r="S6" s="120">
        <v>0</v>
      </c>
      <c r="T6" s="120">
        <v>0</v>
      </c>
      <c r="U6" s="120">
        <v>0</v>
      </c>
      <c r="V6" s="120">
        <v>0</v>
      </c>
      <c r="W6" s="120">
        <v>0</v>
      </c>
    </row>
    <row r="7" spans="1:23" hidden="1">
      <c r="A7" s="120">
        <v>0</v>
      </c>
      <c r="B7" s="120">
        <v>0</v>
      </c>
      <c r="C7" s="120">
        <v>0</v>
      </c>
      <c r="D7" s="120">
        <v>0</v>
      </c>
      <c r="E7" s="120">
        <v>0</v>
      </c>
      <c r="F7" s="120">
        <v>0</v>
      </c>
      <c r="G7" s="120">
        <v>0</v>
      </c>
      <c r="H7" s="120">
        <v>0</v>
      </c>
      <c r="I7" s="120">
        <v>0</v>
      </c>
      <c r="J7" s="120">
        <v>0</v>
      </c>
      <c r="K7" s="120">
        <v>0</v>
      </c>
      <c r="L7" s="120">
        <v>0</v>
      </c>
      <c r="M7" s="120">
        <v>0</v>
      </c>
      <c r="N7" s="120">
        <v>0</v>
      </c>
      <c r="O7" s="120">
        <v>0</v>
      </c>
      <c r="P7" s="120">
        <v>0</v>
      </c>
      <c r="Q7" s="120">
        <v>0</v>
      </c>
      <c r="R7" s="120">
        <v>0</v>
      </c>
      <c r="S7" s="120">
        <v>0</v>
      </c>
      <c r="T7" s="120">
        <v>0</v>
      </c>
      <c r="U7" s="120">
        <v>0</v>
      </c>
      <c r="V7" s="120">
        <v>0</v>
      </c>
      <c r="W7" s="120">
        <v>0</v>
      </c>
    </row>
    <row r="8" spans="1:23" hidden="1">
      <c r="A8" s="120">
        <v>0</v>
      </c>
      <c r="B8" s="120">
        <v>0</v>
      </c>
      <c r="C8" s="120">
        <v>0</v>
      </c>
      <c r="D8" s="120">
        <v>0</v>
      </c>
      <c r="E8" s="120">
        <v>0</v>
      </c>
      <c r="F8" s="120">
        <v>0</v>
      </c>
      <c r="G8" s="120">
        <v>0</v>
      </c>
      <c r="H8" s="120">
        <v>0</v>
      </c>
      <c r="I8" s="120">
        <v>0</v>
      </c>
      <c r="J8" s="120">
        <v>0</v>
      </c>
      <c r="K8" s="120">
        <v>0</v>
      </c>
      <c r="L8" s="120">
        <v>0</v>
      </c>
      <c r="M8" s="120">
        <v>0</v>
      </c>
      <c r="N8" s="120">
        <v>0</v>
      </c>
      <c r="O8" s="120">
        <v>0</v>
      </c>
      <c r="P8" s="120">
        <v>0</v>
      </c>
      <c r="Q8" s="120">
        <v>0</v>
      </c>
      <c r="R8" s="120">
        <v>0</v>
      </c>
      <c r="S8" s="120">
        <v>0</v>
      </c>
      <c r="T8" s="120">
        <v>0</v>
      </c>
      <c r="U8" s="120">
        <v>0</v>
      </c>
      <c r="V8" s="120">
        <v>0</v>
      </c>
      <c r="W8" s="120">
        <v>0</v>
      </c>
    </row>
    <row r="9" spans="1:23" hidden="1">
      <c r="A9" s="120">
        <v>0</v>
      </c>
      <c r="B9" s="120">
        <v>0</v>
      </c>
      <c r="C9" s="120">
        <v>0</v>
      </c>
      <c r="D9" s="120">
        <v>0</v>
      </c>
      <c r="E9" s="120">
        <v>0</v>
      </c>
      <c r="F9" s="120">
        <v>0</v>
      </c>
      <c r="G9" s="120">
        <v>0</v>
      </c>
      <c r="H9" s="120">
        <v>0</v>
      </c>
      <c r="I9" s="120">
        <v>0</v>
      </c>
      <c r="J9" s="120">
        <v>0</v>
      </c>
      <c r="K9" s="120">
        <v>0</v>
      </c>
      <c r="L9" s="120">
        <v>0</v>
      </c>
      <c r="M9" s="120">
        <v>0</v>
      </c>
      <c r="N9" s="120">
        <v>0</v>
      </c>
      <c r="O9" s="120">
        <v>0</v>
      </c>
      <c r="P9" s="120">
        <v>0</v>
      </c>
      <c r="Q9" s="120">
        <v>0</v>
      </c>
      <c r="R9" s="120">
        <v>0</v>
      </c>
      <c r="S9" s="120">
        <v>0</v>
      </c>
      <c r="T9" s="120">
        <v>0</v>
      </c>
      <c r="U9" s="120">
        <v>0</v>
      </c>
      <c r="V9" s="120">
        <v>0</v>
      </c>
      <c r="W9" s="120">
        <v>0</v>
      </c>
    </row>
    <row r="10" spans="1:23" hidden="1">
      <c r="A10" s="120">
        <v>0</v>
      </c>
      <c r="B10" s="120">
        <v>0</v>
      </c>
      <c r="C10" s="120">
        <v>0</v>
      </c>
      <c r="D10" s="120">
        <v>0</v>
      </c>
      <c r="E10" s="120">
        <v>0</v>
      </c>
      <c r="F10" s="120">
        <v>0</v>
      </c>
      <c r="G10" s="120">
        <v>0</v>
      </c>
      <c r="H10" s="120">
        <v>0</v>
      </c>
      <c r="I10" s="120">
        <v>0</v>
      </c>
      <c r="J10" s="120">
        <v>0</v>
      </c>
      <c r="K10" s="120">
        <v>0</v>
      </c>
      <c r="L10" s="120">
        <v>0</v>
      </c>
      <c r="M10" s="120">
        <v>0</v>
      </c>
      <c r="N10" s="120">
        <v>0</v>
      </c>
      <c r="O10" s="120">
        <v>0</v>
      </c>
      <c r="P10" s="120">
        <v>0</v>
      </c>
      <c r="Q10" s="120">
        <v>0</v>
      </c>
      <c r="R10" s="120">
        <v>0</v>
      </c>
      <c r="S10" s="120">
        <v>0</v>
      </c>
      <c r="T10" s="120">
        <v>0</v>
      </c>
      <c r="U10" s="120">
        <v>0</v>
      </c>
      <c r="V10" s="120">
        <v>0</v>
      </c>
      <c r="W10" s="120">
        <v>0</v>
      </c>
    </row>
    <row r="11" spans="1:23" hidden="1">
      <c r="A11" s="120">
        <v>0</v>
      </c>
      <c r="B11" s="120">
        <v>0</v>
      </c>
      <c r="C11" s="120">
        <v>0</v>
      </c>
      <c r="D11" s="120">
        <v>0</v>
      </c>
      <c r="E11" s="120">
        <v>0</v>
      </c>
      <c r="F11" s="120">
        <v>0</v>
      </c>
      <c r="G11" s="120">
        <v>0</v>
      </c>
      <c r="H11" s="120">
        <v>0</v>
      </c>
      <c r="I11" s="120">
        <v>0</v>
      </c>
      <c r="J11" s="120">
        <v>0</v>
      </c>
      <c r="K11" s="120">
        <v>0</v>
      </c>
      <c r="L11" s="120">
        <v>0</v>
      </c>
      <c r="M11" s="120">
        <v>0</v>
      </c>
      <c r="N11" s="120">
        <v>0</v>
      </c>
      <c r="O11" s="120">
        <v>0</v>
      </c>
      <c r="P11" s="120">
        <v>0</v>
      </c>
      <c r="Q11" s="120">
        <v>0</v>
      </c>
      <c r="R11" s="120">
        <v>0</v>
      </c>
      <c r="S11" s="120">
        <v>0</v>
      </c>
      <c r="T11" s="120">
        <v>0</v>
      </c>
      <c r="U11" s="120">
        <v>0</v>
      </c>
      <c r="V11" s="120">
        <v>0</v>
      </c>
      <c r="W11" s="120">
        <v>0</v>
      </c>
    </row>
    <row r="12" spans="1:23" hidden="1">
      <c r="A12" s="120">
        <v>0</v>
      </c>
      <c r="B12" s="120">
        <v>0</v>
      </c>
      <c r="C12" s="120">
        <v>0</v>
      </c>
      <c r="D12" s="120">
        <v>0</v>
      </c>
      <c r="E12" s="120">
        <v>0</v>
      </c>
      <c r="F12" s="120">
        <v>0</v>
      </c>
      <c r="G12" s="120">
        <v>0</v>
      </c>
      <c r="H12" s="120">
        <v>0</v>
      </c>
      <c r="I12" s="120">
        <v>0</v>
      </c>
      <c r="J12" s="120">
        <v>0</v>
      </c>
      <c r="K12" s="120">
        <v>0</v>
      </c>
      <c r="L12" s="120">
        <v>0</v>
      </c>
      <c r="M12" s="120">
        <v>0</v>
      </c>
      <c r="N12" s="120">
        <v>0</v>
      </c>
      <c r="O12" s="120">
        <v>0</v>
      </c>
      <c r="P12" s="120">
        <v>0</v>
      </c>
      <c r="Q12" s="120">
        <v>0</v>
      </c>
      <c r="R12" s="120">
        <v>0</v>
      </c>
      <c r="S12" s="120">
        <v>0</v>
      </c>
      <c r="T12" s="120">
        <v>0</v>
      </c>
      <c r="U12" s="120">
        <v>0</v>
      </c>
      <c r="V12" s="120">
        <v>0</v>
      </c>
      <c r="W12" s="120">
        <v>0</v>
      </c>
    </row>
    <row r="13" spans="1:23" hidden="1">
      <c r="A13" s="120">
        <v>0</v>
      </c>
      <c r="B13" s="120">
        <v>0</v>
      </c>
      <c r="C13" s="120">
        <v>0</v>
      </c>
      <c r="D13" s="120">
        <v>0</v>
      </c>
      <c r="E13" s="120">
        <v>0</v>
      </c>
      <c r="F13" s="120">
        <v>0</v>
      </c>
      <c r="G13" s="120">
        <v>0</v>
      </c>
      <c r="H13" s="120">
        <v>0</v>
      </c>
      <c r="I13" s="120">
        <v>0</v>
      </c>
      <c r="J13" s="120">
        <v>0</v>
      </c>
      <c r="K13" s="120">
        <v>0</v>
      </c>
      <c r="L13" s="120">
        <v>0</v>
      </c>
      <c r="M13" s="120">
        <v>0</v>
      </c>
      <c r="N13" s="120">
        <v>0</v>
      </c>
      <c r="O13" s="120">
        <v>0</v>
      </c>
      <c r="P13" s="120">
        <v>0</v>
      </c>
      <c r="Q13" s="120">
        <v>0</v>
      </c>
      <c r="R13" s="120">
        <v>0</v>
      </c>
      <c r="S13" s="120">
        <v>0</v>
      </c>
      <c r="T13" s="120">
        <v>0</v>
      </c>
      <c r="U13" s="120">
        <v>0</v>
      </c>
      <c r="V13" s="120">
        <v>0</v>
      </c>
      <c r="W13" s="120">
        <v>0</v>
      </c>
    </row>
    <row r="14" spans="1:23" hidden="1">
      <c r="A14" s="120">
        <v>0</v>
      </c>
      <c r="B14" s="120">
        <v>0</v>
      </c>
      <c r="C14" s="120">
        <v>0</v>
      </c>
      <c r="D14" s="120">
        <v>0</v>
      </c>
      <c r="E14" s="120">
        <v>0</v>
      </c>
      <c r="F14" s="120">
        <v>0</v>
      </c>
      <c r="G14" s="120">
        <v>0</v>
      </c>
      <c r="H14" s="120">
        <v>0</v>
      </c>
      <c r="I14" s="120">
        <v>0</v>
      </c>
      <c r="J14" s="120">
        <v>0</v>
      </c>
      <c r="K14" s="120">
        <v>0</v>
      </c>
      <c r="L14" s="120">
        <v>0</v>
      </c>
      <c r="M14" s="120">
        <v>0</v>
      </c>
      <c r="N14" s="120">
        <v>0</v>
      </c>
      <c r="O14" s="120">
        <v>0</v>
      </c>
      <c r="P14" s="120">
        <v>0</v>
      </c>
      <c r="Q14" s="120">
        <v>0</v>
      </c>
      <c r="R14" s="120">
        <v>0</v>
      </c>
      <c r="S14" s="120">
        <v>0</v>
      </c>
      <c r="T14" s="120">
        <v>0</v>
      </c>
      <c r="U14" s="120">
        <v>0</v>
      </c>
      <c r="V14" s="120">
        <v>0</v>
      </c>
      <c r="W14" s="120">
        <v>0</v>
      </c>
    </row>
    <row r="15" spans="1:23" hidden="1">
      <c r="A15" s="120">
        <v>0</v>
      </c>
      <c r="B15" s="120">
        <v>0</v>
      </c>
      <c r="C15" s="120">
        <v>0</v>
      </c>
      <c r="D15" s="120">
        <v>0</v>
      </c>
      <c r="E15" s="120">
        <v>0</v>
      </c>
      <c r="F15" s="120">
        <v>0</v>
      </c>
      <c r="G15" s="120">
        <v>0</v>
      </c>
      <c r="H15" s="120">
        <v>0</v>
      </c>
      <c r="I15" s="120">
        <v>0</v>
      </c>
      <c r="J15" s="120">
        <v>0</v>
      </c>
      <c r="K15" s="120">
        <v>0</v>
      </c>
      <c r="L15" s="120">
        <v>0</v>
      </c>
      <c r="M15" s="120">
        <v>0</v>
      </c>
      <c r="N15" s="120">
        <v>0</v>
      </c>
      <c r="O15" s="120">
        <v>0</v>
      </c>
      <c r="P15" s="120">
        <v>0</v>
      </c>
      <c r="Q15" s="120">
        <v>0</v>
      </c>
      <c r="R15" s="120">
        <v>0</v>
      </c>
      <c r="S15" s="120">
        <v>0</v>
      </c>
      <c r="T15" s="120">
        <v>0</v>
      </c>
      <c r="U15" s="120">
        <v>0</v>
      </c>
      <c r="V15" s="120">
        <v>0</v>
      </c>
      <c r="W15" s="120">
        <v>0</v>
      </c>
    </row>
    <row r="16" spans="1:23" hidden="1">
      <c r="A16" s="120">
        <v>0</v>
      </c>
      <c r="B16" s="120">
        <v>0</v>
      </c>
      <c r="C16" s="120">
        <v>0</v>
      </c>
      <c r="D16" s="120">
        <v>0</v>
      </c>
      <c r="E16" s="120">
        <v>0</v>
      </c>
      <c r="F16" s="120">
        <v>0</v>
      </c>
      <c r="G16" s="120">
        <v>0</v>
      </c>
      <c r="H16" s="120">
        <v>0</v>
      </c>
      <c r="I16" s="120">
        <v>0</v>
      </c>
      <c r="J16" s="120">
        <v>0</v>
      </c>
      <c r="K16" s="120">
        <v>0</v>
      </c>
      <c r="L16" s="120">
        <v>0</v>
      </c>
      <c r="M16" s="120">
        <v>0</v>
      </c>
      <c r="N16" s="120">
        <v>0</v>
      </c>
      <c r="O16" s="120">
        <v>0</v>
      </c>
      <c r="P16" s="120">
        <v>0</v>
      </c>
      <c r="Q16" s="120">
        <v>0</v>
      </c>
      <c r="R16" s="120">
        <v>0</v>
      </c>
      <c r="S16" s="120">
        <v>0</v>
      </c>
      <c r="T16" s="120">
        <v>0</v>
      </c>
      <c r="U16" s="120">
        <v>0</v>
      </c>
      <c r="V16" s="120">
        <v>0</v>
      </c>
      <c r="W16" s="120">
        <v>0</v>
      </c>
    </row>
    <row r="17" spans="1:23" hidden="1">
      <c r="A17" s="120">
        <v>0</v>
      </c>
      <c r="B17" s="120">
        <v>0</v>
      </c>
      <c r="C17" s="120">
        <v>0</v>
      </c>
      <c r="D17" s="120">
        <v>0</v>
      </c>
      <c r="E17" s="120">
        <v>0</v>
      </c>
      <c r="F17" s="120">
        <v>0</v>
      </c>
      <c r="G17" s="120">
        <v>0</v>
      </c>
      <c r="H17" s="120">
        <v>0</v>
      </c>
      <c r="I17" s="120">
        <v>0</v>
      </c>
      <c r="J17" s="120">
        <v>0</v>
      </c>
      <c r="K17" s="120">
        <v>0</v>
      </c>
      <c r="L17" s="120">
        <v>0</v>
      </c>
      <c r="M17" s="120">
        <v>0</v>
      </c>
      <c r="N17" s="120">
        <v>0</v>
      </c>
      <c r="O17" s="120">
        <v>0</v>
      </c>
      <c r="P17" s="120">
        <v>0</v>
      </c>
      <c r="Q17" s="120">
        <v>0</v>
      </c>
      <c r="R17" s="120">
        <v>0</v>
      </c>
      <c r="S17" s="120">
        <v>0</v>
      </c>
      <c r="T17" s="120">
        <v>0</v>
      </c>
      <c r="U17" s="120">
        <v>0</v>
      </c>
      <c r="V17" s="120">
        <v>0</v>
      </c>
      <c r="W17" s="120">
        <v>0</v>
      </c>
    </row>
    <row r="18" spans="1:23">
      <c r="A18" s="120">
        <v>0</v>
      </c>
      <c r="B18" s="120">
        <v>0</v>
      </c>
      <c r="C18" s="120">
        <v>0</v>
      </c>
      <c r="D18" s="120">
        <v>0</v>
      </c>
      <c r="E18" s="120">
        <v>0</v>
      </c>
      <c r="F18" s="120">
        <v>0</v>
      </c>
      <c r="G18" s="120">
        <v>0</v>
      </c>
      <c r="H18" s="120">
        <v>0</v>
      </c>
      <c r="I18" s="120">
        <v>0</v>
      </c>
      <c r="J18" s="120">
        <v>0</v>
      </c>
      <c r="K18" s="120">
        <v>0</v>
      </c>
      <c r="L18" s="120">
        <v>0</v>
      </c>
      <c r="M18" s="120">
        <v>0</v>
      </c>
      <c r="N18" s="120">
        <v>0</v>
      </c>
      <c r="O18" s="120">
        <v>0</v>
      </c>
      <c r="P18" s="120">
        <v>0</v>
      </c>
      <c r="Q18" s="120">
        <v>0</v>
      </c>
      <c r="R18" s="120">
        <v>0</v>
      </c>
      <c r="S18" s="120">
        <v>0</v>
      </c>
      <c r="T18" s="120">
        <v>0</v>
      </c>
      <c r="U18" s="120">
        <v>0</v>
      </c>
      <c r="V18" s="120">
        <v>0</v>
      </c>
      <c r="W18" s="120">
        <v>0</v>
      </c>
    </row>
    <row r="19" spans="1:23" hidden="1">
      <c r="A19" s="120">
        <v>0</v>
      </c>
      <c r="B19" s="120">
        <v>0</v>
      </c>
      <c r="C19" s="120">
        <v>0</v>
      </c>
      <c r="D19" s="120">
        <v>0</v>
      </c>
      <c r="E19" s="120">
        <v>0</v>
      </c>
      <c r="F19" s="120">
        <v>0</v>
      </c>
      <c r="G19" s="120">
        <v>0</v>
      </c>
      <c r="H19" s="120">
        <v>0</v>
      </c>
      <c r="I19" s="120">
        <v>0</v>
      </c>
      <c r="J19" s="120">
        <v>0</v>
      </c>
      <c r="K19" s="120">
        <v>0</v>
      </c>
      <c r="L19" s="120">
        <v>0</v>
      </c>
      <c r="M19" s="120">
        <v>0</v>
      </c>
      <c r="N19" s="120">
        <v>0</v>
      </c>
      <c r="O19" s="120">
        <v>0</v>
      </c>
      <c r="P19" s="120">
        <v>0</v>
      </c>
      <c r="Q19" s="120">
        <v>0</v>
      </c>
      <c r="R19" s="120">
        <v>0</v>
      </c>
      <c r="S19" s="120">
        <v>0</v>
      </c>
      <c r="T19" s="120">
        <v>0</v>
      </c>
      <c r="U19" s="120">
        <v>0</v>
      </c>
      <c r="V19" s="120">
        <v>0</v>
      </c>
      <c r="W19" s="120">
        <v>0</v>
      </c>
    </row>
    <row r="20" spans="1:23">
      <c r="A20" s="120">
        <v>0</v>
      </c>
      <c r="B20" s="120">
        <v>0</v>
      </c>
      <c r="C20" s="120">
        <v>0</v>
      </c>
      <c r="D20" s="120">
        <v>0</v>
      </c>
      <c r="E20" s="120">
        <v>0</v>
      </c>
      <c r="F20" s="120">
        <v>0</v>
      </c>
      <c r="G20" s="120">
        <v>0</v>
      </c>
      <c r="H20" s="120">
        <v>0</v>
      </c>
      <c r="I20" s="120">
        <v>0</v>
      </c>
      <c r="J20" s="120">
        <v>0</v>
      </c>
      <c r="K20" s="120">
        <v>0</v>
      </c>
      <c r="L20" s="120">
        <v>0</v>
      </c>
      <c r="M20" s="120">
        <v>0</v>
      </c>
      <c r="N20" s="120">
        <v>0</v>
      </c>
      <c r="O20" s="120">
        <v>0</v>
      </c>
      <c r="P20" s="120">
        <v>0</v>
      </c>
      <c r="Q20" s="120">
        <v>0</v>
      </c>
      <c r="R20" s="120">
        <v>0</v>
      </c>
      <c r="S20" s="120">
        <v>0</v>
      </c>
      <c r="T20" s="120">
        <v>0</v>
      </c>
      <c r="U20" s="120">
        <v>0</v>
      </c>
      <c r="V20" s="120">
        <v>0</v>
      </c>
      <c r="W20" s="120">
        <v>0</v>
      </c>
    </row>
    <row r="21" spans="1:23" hidden="1">
      <c r="A21" s="120">
        <v>0</v>
      </c>
      <c r="B21" s="120">
        <v>0</v>
      </c>
      <c r="C21" s="120">
        <v>0</v>
      </c>
      <c r="D21" s="120">
        <v>0</v>
      </c>
      <c r="E21" s="120">
        <v>0</v>
      </c>
      <c r="F21" s="120">
        <v>0</v>
      </c>
      <c r="G21" s="120">
        <v>0</v>
      </c>
      <c r="H21" s="120">
        <v>0</v>
      </c>
      <c r="I21" s="120">
        <v>0</v>
      </c>
      <c r="J21" s="120">
        <v>0</v>
      </c>
      <c r="K21" s="120">
        <v>0</v>
      </c>
      <c r="L21" s="120">
        <v>0</v>
      </c>
      <c r="M21" s="120">
        <v>0</v>
      </c>
      <c r="N21" s="120">
        <v>0</v>
      </c>
      <c r="O21" s="120">
        <v>0</v>
      </c>
      <c r="P21" s="120">
        <v>0</v>
      </c>
      <c r="Q21" s="120">
        <v>0</v>
      </c>
      <c r="R21" s="120">
        <v>0</v>
      </c>
      <c r="S21" s="120">
        <v>0</v>
      </c>
      <c r="T21" s="120">
        <v>0</v>
      </c>
      <c r="U21" s="120">
        <v>0</v>
      </c>
      <c r="V21" s="120">
        <v>0</v>
      </c>
      <c r="W21" s="120">
        <v>0</v>
      </c>
    </row>
    <row r="22" spans="1:23">
      <c r="A22" s="120">
        <v>0</v>
      </c>
      <c r="B22" s="120">
        <v>0</v>
      </c>
      <c r="C22" s="120">
        <v>0</v>
      </c>
      <c r="D22" s="120">
        <v>0</v>
      </c>
      <c r="E22" s="120">
        <v>0</v>
      </c>
      <c r="F22" s="120">
        <v>0</v>
      </c>
      <c r="G22" s="120">
        <v>0</v>
      </c>
      <c r="H22" s="120">
        <v>0</v>
      </c>
      <c r="I22" s="120">
        <v>0</v>
      </c>
      <c r="J22" s="120">
        <v>0</v>
      </c>
      <c r="K22" s="120">
        <v>0</v>
      </c>
      <c r="L22" s="120">
        <v>0</v>
      </c>
      <c r="M22" s="120">
        <v>0</v>
      </c>
      <c r="N22" s="120">
        <v>0</v>
      </c>
      <c r="O22" s="120">
        <v>0</v>
      </c>
      <c r="P22" s="120">
        <v>0</v>
      </c>
      <c r="Q22" s="120">
        <v>0</v>
      </c>
      <c r="R22" s="120">
        <v>0</v>
      </c>
      <c r="S22" s="120">
        <v>0</v>
      </c>
      <c r="T22" s="120">
        <v>0</v>
      </c>
      <c r="U22" s="120">
        <v>0</v>
      </c>
      <c r="V22" s="120">
        <v>0</v>
      </c>
      <c r="W22" s="120">
        <v>0</v>
      </c>
    </row>
    <row r="23" spans="1:23" hidden="1">
      <c r="A23" s="120">
        <v>0</v>
      </c>
      <c r="B23" s="120">
        <v>0</v>
      </c>
      <c r="C23" s="120">
        <v>0</v>
      </c>
      <c r="D23" s="120">
        <v>0</v>
      </c>
      <c r="E23" s="120">
        <v>0</v>
      </c>
      <c r="F23" s="120">
        <v>0</v>
      </c>
      <c r="G23" s="120">
        <v>0</v>
      </c>
      <c r="H23" s="120">
        <v>0</v>
      </c>
      <c r="I23" s="120">
        <v>0</v>
      </c>
      <c r="J23" s="120">
        <v>0</v>
      </c>
      <c r="K23" s="120">
        <v>0</v>
      </c>
      <c r="L23" s="120">
        <v>0</v>
      </c>
      <c r="M23" s="120">
        <v>0</v>
      </c>
      <c r="N23" s="120">
        <v>0</v>
      </c>
      <c r="O23" s="120">
        <v>0</v>
      </c>
      <c r="P23" s="120">
        <v>0</v>
      </c>
      <c r="Q23" s="120">
        <v>0</v>
      </c>
      <c r="R23" s="120">
        <v>0</v>
      </c>
      <c r="S23" s="120">
        <v>0</v>
      </c>
      <c r="T23" s="120">
        <v>0</v>
      </c>
      <c r="U23" s="120">
        <v>0</v>
      </c>
      <c r="V23" s="120">
        <v>0</v>
      </c>
      <c r="W23" s="120">
        <v>0</v>
      </c>
    </row>
    <row r="24" spans="1:23" hidden="1">
      <c r="A24" s="120">
        <v>0</v>
      </c>
      <c r="B24" s="120">
        <v>0</v>
      </c>
      <c r="C24" s="120">
        <v>0</v>
      </c>
      <c r="D24" s="120">
        <v>0</v>
      </c>
      <c r="E24" s="120">
        <v>0</v>
      </c>
      <c r="F24" s="120">
        <v>0</v>
      </c>
      <c r="G24" s="120">
        <v>0</v>
      </c>
      <c r="H24" s="120">
        <v>0</v>
      </c>
      <c r="I24" s="120">
        <v>0</v>
      </c>
      <c r="J24" s="120">
        <v>0</v>
      </c>
      <c r="K24" s="120">
        <v>0</v>
      </c>
      <c r="L24" s="120">
        <v>0</v>
      </c>
      <c r="M24" s="120">
        <v>0</v>
      </c>
      <c r="N24" s="120">
        <v>0</v>
      </c>
      <c r="O24" s="120">
        <v>0</v>
      </c>
      <c r="P24" s="120">
        <v>0</v>
      </c>
      <c r="Q24" s="120">
        <v>0</v>
      </c>
      <c r="R24" s="120">
        <v>0</v>
      </c>
      <c r="S24" s="120">
        <v>0</v>
      </c>
      <c r="T24" s="120">
        <v>0</v>
      </c>
      <c r="U24" s="120">
        <v>0</v>
      </c>
      <c r="V24" s="120">
        <v>0</v>
      </c>
      <c r="W24" s="120">
        <v>0</v>
      </c>
    </row>
    <row r="25" spans="1:23" hidden="1">
      <c r="A25" s="120">
        <v>0</v>
      </c>
      <c r="B25" s="120">
        <v>0</v>
      </c>
      <c r="C25" s="120">
        <v>0</v>
      </c>
      <c r="D25" s="120">
        <v>0</v>
      </c>
      <c r="E25" s="120">
        <v>0</v>
      </c>
      <c r="F25" s="120">
        <v>0</v>
      </c>
      <c r="G25" s="120">
        <v>0</v>
      </c>
      <c r="H25" s="120">
        <v>0</v>
      </c>
      <c r="I25" s="120">
        <v>0</v>
      </c>
      <c r="J25" s="120">
        <v>0</v>
      </c>
      <c r="K25" s="120">
        <v>0</v>
      </c>
      <c r="L25" s="120">
        <v>0</v>
      </c>
      <c r="M25" s="120">
        <v>0</v>
      </c>
      <c r="N25" s="120">
        <v>0</v>
      </c>
      <c r="O25" s="120">
        <v>0</v>
      </c>
      <c r="P25" s="120">
        <v>0</v>
      </c>
      <c r="Q25" s="120">
        <v>0</v>
      </c>
      <c r="R25" s="120">
        <v>0</v>
      </c>
      <c r="S25" s="120">
        <v>0</v>
      </c>
      <c r="T25" s="120">
        <v>0</v>
      </c>
      <c r="U25" s="120">
        <v>0</v>
      </c>
      <c r="V25" s="120">
        <v>0</v>
      </c>
      <c r="W25" s="120">
        <v>0</v>
      </c>
    </row>
    <row r="26" spans="1:23" hidden="1">
      <c r="A26" s="120">
        <v>0</v>
      </c>
      <c r="B26" s="120">
        <v>0</v>
      </c>
      <c r="C26" s="120">
        <v>0</v>
      </c>
      <c r="D26" s="120">
        <v>0</v>
      </c>
      <c r="E26" s="120">
        <v>0</v>
      </c>
      <c r="F26" s="120">
        <v>0</v>
      </c>
      <c r="G26" s="120">
        <v>0</v>
      </c>
      <c r="H26" s="120">
        <v>0</v>
      </c>
      <c r="I26" s="120">
        <v>0</v>
      </c>
      <c r="J26" s="120">
        <v>0</v>
      </c>
      <c r="K26" s="120">
        <v>0</v>
      </c>
      <c r="L26" s="120">
        <v>0</v>
      </c>
      <c r="M26" s="120">
        <v>0</v>
      </c>
      <c r="N26" s="120">
        <v>0</v>
      </c>
      <c r="O26" s="120">
        <v>0</v>
      </c>
      <c r="P26" s="120">
        <v>0</v>
      </c>
      <c r="Q26" s="120">
        <v>0</v>
      </c>
      <c r="R26" s="120">
        <v>0</v>
      </c>
      <c r="S26" s="120">
        <v>0</v>
      </c>
      <c r="T26" s="120">
        <v>0</v>
      </c>
      <c r="U26" s="120">
        <v>0</v>
      </c>
      <c r="V26" s="120">
        <v>0</v>
      </c>
      <c r="W26" s="120">
        <v>0</v>
      </c>
    </row>
    <row r="27" spans="1:23" hidden="1">
      <c r="A27" s="120">
        <v>0</v>
      </c>
      <c r="B27" s="120">
        <v>0</v>
      </c>
      <c r="C27" s="120">
        <v>0</v>
      </c>
      <c r="D27" s="120">
        <v>0</v>
      </c>
      <c r="E27" s="120">
        <v>0</v>
      </c>
      <c r="F27" s="120">
        <v>0</v>
      </c>
      <c r="G27" s="120">
        <v>0</v>
      </c>
      <c r="H27" s="120">
        <v>0</v>
      </c>
      <c r="I27" s="120">
        <v>0</v>
      </c>
      <c r="J27" s="120">
        <v>0</v>
      </c>
      <c r="K27" s="120">
        <v>0</v>
      </c>
      <c r="L27" s="120">
        <v>0</v>
      </c>
      <c r="M27" s="120">
        <v>0</v>
      </c>
      <c r="N27" s="120">
        <v>0</v>
      </c>
      <c r="O27" s="120">
        <v>0</v>
      </c>
      <c r="P27" s="120">
        <v>0</v>
      </c>
      <c r="Q27" s="120">
        <v>0</v>
      </c>
      <c r="R27" s="120">
        <v>0</v>
      </c>
      <c r="S27" s="120">
        <v>0</v>
      </c>
      <c r="T27" s="120">
        <v>0</v>
      </c>
      <c r="U27" s="120">
        <v>0</v>
      </c>
      <c r="V27" s="120">
        <v>0</v>
      </c>
      <c r="W27" s="120">
        <v>0</v>
      </c>
    </row>
    <row r="28" spans="1:23" hidden="1">
      <c r="A28" s="120">
        <v>0</v>
      </c>
      <c r="B28" s="120">
        <v>0</v>
      </c>
      <c r="C28" s="120">
        <v>0</v>
      </c>
      <c r="D28" s="120">
        <v>0</v>
      </c>
      <c r="E28" s="120">
        <v>0</v>
      </c>
      <c r="F28" s="120">
        <v>0</v>
      </c>
      <c r="G28" s="120">
        <v>0</v>
      </c>
      <c r="H28" s="120">
        <v>0</v>
      </c>
      <c r="I28" s="120">
        <v>0</v>
      </c>
      <c r="J28" s="120">
        <v>0</v>
      </c>
      <c r="K28" s="120">
        <v>0</v>
      </c>
      <c r="L28" s="120">
        <v>0</v>
      </c>
      <c r="M28" s="120">
        <v>0</v>
      </c>
      <c r="N28" s="120">
        <v>0</v>
      </c>
      <c r="O28" s="120">
        <v>0</v>
      </c>
      <c r="P28" s="120">
        <v>0</v>
      </c>
      <c r="Q28" s="120">
        <v>0</v>
      </c>
      <c r="R28" s="120">
        <v>0</v>
      </c>
      <c r="S28" s="120">
        <v>0</v>
      </c>
      <c r="T28" s="120">
        <v>0</v>
      </c>
      <c r="U28" s="120">
        <v>0</v>
      </c>
      <c r="V28" s="120">
        <v>0</v>
      </c>
      <c r="W28" s="120">
        <v>0</v>
      </c>
    </row>
    <row r="29" spans="1:23" hidden="1">
      <c r="A29" s="120">
        <v>0</v>
      </c>
      <c r="B29" s="120">
        <v>0</v>
      </c>
      <c r="C29" s="120">
        <v>0</v>
      </c>
      <c r="D29" s="120">
        <v>0</v>
      </c>
      <c r="E29" s="120">
        <v>0</v>
      </c>
      <c r="F29" s="120">
        <v>0</v>
      </c>
      <c r="G29" s="120">
        <v>0</v>
      </c>
      <c r="H29" s="120">
        <v>0</v>
      </c>
      <c r="I29" s="120">
        <v>0</v>
      </c>
      <c r="J29" s="120">
        <v>0</v>
      </c>
      <c r="K29" s="120">
        <v>0</v>
      </c>
      <c r="L29" s="120">
        <v>0</v>
      </c>
      <c r="M29" s="120">
        <v>0</v>
      </c>
      <c r="N29" s="120">
        <v>0</v>
      </c>
      <c r="O29" s="120">
        <v>0</v>
      </c>
      <c r="P29" s="120">
        <v>0</v>
      </c>
      <c r="Q29" s="120">
        <v>0</v>
      </c>
      <c r="R29" s="120">
        <v>0</v>
      </c>
      <c r="S29" s="120">
        <v>0</v>
      </c>
      <c r="T29" s="120">
        <v>0</v>
      </c>
      <c r="U29" s="120">
        <v>0</v>
      </c>
      <c r="V29" s="120">
        <v>0</v>
      </c>
      <c r="W29" s="120">
        <v>0</v>
      </c>
    </row>
    <row r="30" spans="1:23" hidden="1">
      <c r="A30" s="120">
        <v>0</v>
      </c>
      <c r="B30" s="120">
        <v>0</v>
      </c>
      <c r="C30" s="120">
        <v>0</v>
      </c>
      <c r="D30" s="120">
        <v>0</v>
      </c>
      <c r="E30" s="120">
        <v>0</v>
      </c>
      <c r="F30" s="120">
        <v>0</v>
      </c>
      <c r="G30" s="120">
        <v>0</v>
      </c>
      <c r="H30" s="120">
        <v>0</v>
      </c>
      <c r="I30" s="120">
        <v>0</v>
      </c>
      <c r="J30" s="120">
        <v>0</v>
      </c>
      <c r="K30" s="120">
        <v>0</v>
      </c>
      <c r="L30" s="120">
        <v>0</v>
      </c>
      <c r="M30" s="120">
        <v>0</v>
      </c>
      <c r="N30" s="120">
        <v>0</v>
      </c>
      <c r="O30" s="120">
        <v>0</v>
      </c>
      <c r="P30" s="120">
        <v>0</v>
      </c>
      <c r="Q30" s="120">
        <v>0</v>
      </c>
      <c r="R30" s="120">
        <v>0</v>
      </c>
      <c r="S30" s="120">
        <v>0</v>
      </c>
      <c r="T30" s="120">
        <v>0</v>
      </c>
      <c r="U30" s="120">
        <v>0</v>
      </c>
      <c r="V30" s="120">
        <v>0</v>
      </c>
      <c r="W30" s="120">
        <v>0</v>
      </c>
    </row>
    <row r="31" spans="1:23" hidden="1">
      <c r="A31" s="120">
        <v>0</v>
      </c>
      <c r="B31" s="120">
        <v>0</v>
      </c>
      <c r="C31" s="120">
        <v>0</v>
      </c>
      <c r="D31" s="120">
        <v>0</v>
      </c>
      <c r="E31" s="120">
        <v>0</v>
      </c>
      <c r="F31" s="120">
        <v>0</v>
      </c>
      <c r="G31" s="120">
        <v>0</v>
      </c>
      <c r="H31" s="120">
        <v>0</v>
      </c>
      <c r="I31" s="120">
        <v>0</v>
      </c>
      <c r="J31" s="120">
        <v>0</v>
      </c>
      <c r="K31" s="120">
        <v>0</v>
      </c>
      <c r="L31" s="120">
        <v>0</v>
      </c>
      <c r="M31" s="120">
        <v>0</v>
      </c>
      <c r="N31" s="120">
        <v>0</v>
      </c>
      <c r="O31" s="120">
        <v>0</v>
      </c>
      <c r="P31" s="120">
        <v>0</v>
      </c>
      <c r="Q31" s="120">
        <v>0</v>
      </c>
      <c r="R31" s="120">
        <v>0</v>
      </c>
      <c r="S31" s="120">
        <v>0</v>
      </c>
      <c r="T31" s="120">
        <v>0</v>
      </c>
      <c r="U31" s="120">
        <v>0</v>
      </c>
      <c r="V31" s="120">
        <v>0</v>
      </c>
      <c r="W31" s="120">
        <v>0</v>
      </c>
    </row>
    <row r="32" spans="1:23" hidden="1">
      <c r="A32" s="120">
        <v>0</v>
      </c>
      <c r="B32" s="120">
        <v>0</v>
      </c>
      <c r="C32" s="120">
        <v>0</v>
      </c>
      <c r="D32" s="120">
        <v>0</v>
      </c>
      <c r="E32" s="120">
        <v>0</v>
      </c>
      <c r="F32" s="120">
        <v>0</v>
      </c>
      <c r="G32" s="120">
        <v>0</v>
      </c>
      <c r="H32" s="120">
        <v>0</v>
      </c>
      <c r="I32" s="120">
        <v>0</v>
      </c>
      <c r="J32" s="120">
        <v>0</v>
      </c>
      <c r="K32" s="120">
        <v>0</v>
      </c>
      <c r="L32" s="120">
        <v>0</v>
      </c>
      <c r="M32" s="120">
        <v>0</v>
      </c>
      <c r="N32" s="120">
        <v>0</v>
      </c>
      <c r="O32" s="120">
        <v>0</v>
      </c>
      <c r="P32" s="120">
        <v>0</v>
      </c>
      <c r="Q32" s="120">
        <v>0</v>
      </c>
      <c r="R32" s="120">
        <v>0</v>
      </c>
      <c r="S32" s="120">
        <v>0</v>
      </c>
      <c r="T32" s="120">
        <v>0</v>
      </c>
      <c r="U32" s="120">
        <v>0</v>
      </c>
      <c r="V32" s="120">
        <v>0</v>
      </c>
      <c r="W32" s="120">
        <v>0</v>
      </c>
    </row>
    <row r="33" spans="1:23" hidden="1">
      <c r="A33" s="120">
        <v>0</v>
      </c>
      <c r="B33" s="120">
        <v>0</v>
      </c>
      <c r="C33" s="120">
        <v>0</v>
      </c>
      <c r="D33" s="120">
        <v>0</v>
      </c>
      <c r="E33" s="120">
        <v>0</v>
      </c>
      <c r="F33" s="120">
        <v>0</v>
      </c>
      <c r="G33" s="120">
        <v>0</v>
      </c>
      <c r="H33" s="120">
        <v>0</v>
      </c>
      <c r="I33" s="120">
        <v>0</v>
      </c>
      <c r="J33" s="120">
        <v>0</v>
      </c>
      <c r="K33" s="120">
        <v>0</v>
      </c>
      <c r="L33" s="120">
        <v>0</v>
      </c>
      <c r="M33" s="120">
        <v>0</v>
      </c>
      <c r="N33" s="120">
        <v>0</v>
      </c>
      <c r="O33" s="120">
        <v>0</v>
      </c>
      <c r="P33" s="120">
        <v>0</v>
      </c>
      <c r="Q33" s="120">
        <v>0</v>
      </c>
      <c r="R33" s="120">
        <v>0</v>
      </c>
      <c r="S33" s="120">
        <v>0</v>
      </c>
      <c r="T33" s="120">
        <v>0</v>
      </c>
      <c r="U33" s="120">
        <v>0</v>
      </c>
      <c r="V33" s="120">
        <v>0</v>
      </c>
      <c r="W33" s="120">
        <v>0</v>
      </c>
    </row>
    <row r="34" spans="1:23" hidden="1">
      <c r="A34" s="120">
        <v>0</v>
      </c>
      <c r="B34" s="120">
        <v>0</v>
      </c>
      <c r="C34" s="120">
        <v>0</v>
      </c>
      <c r="D34" s="120">
        <v>0</v>
      </c>
      <c r="E34" s="120">
        <v>0</v>
      </c>
      <c r="F34" s="120">
        <v>0</v>
      </c>
      <c r="G34" s="120">
        <v>0</v>
      </c>
      <c r="H34" s="120">
        <v>0</v>
      </c>
      <c r="I34" s="120">
        <v>0</v>
      </c>
      <c r="J34" s="120">
        <v>0</v>
      </c>
      <c r="K34" s="120">
        <v>0</v>
      </c>
      <c r="L34" s="120">
        <v>0</v>
      </c>
      <c r="M34" s="120">
        <v>0</v>
      </c>
      <c r="N34" s="120">
        <v>0</v>
      </c>
      <c r="O34" s="120">
        <v>0</v>
      </c>
      <c r="P34" s="120">
        <v>0</v>
      </c>
      <c r="Q34" s="120">
        <v>0</v>
      </c>
      <c r="R34" s="120">
        <v>0</v>
      </c>
      <c r="S34" s="120">
        <v>0</v>
      </c>
      <c r="T34" s="120">
        <v>0</v>
      </c>
      <c r="U34" s="120">
        <v>0</v>
      </c>
      <c r="V34" s="120">
        <v>0</v>
      </c>
      <c r="W34" s="120">
        <v>0</v>
      </c>
    </row>
    <row r="35" spans="1:23" hidden="1">
      <c r="A35" s="120">
        <v>0</v>
      </c>
      <c r="B35" s="120">
        <v>0</v>
      </c>
      <c r="C35" s="120">
        <v>0</v>
      </c>
      <c r="D35" s="120">
        <v>0</v>
      </c>
      <c r="E35" s="120">
        <v>0</v>
      </c>
      <c r="F35" s="120">
        <v>0</v>
      </c>
      <c r="G35" s="120">
        <v>0</v>
      </c>
      <c r="H35" s="120">
        <v>0</v>
      </c>
      <c r="I35" s="120">
        <v>0</v>
      </c>
      <c r="J35" s="120">
        <v>0</v>
      </c>
      <c r="K35" s="120">
        <v>0</v>
      </c>
      <c r="L35" s="120">
        <v>0</v>
      </c>
      <c r="M35" s="120">
        <v>0</v>
      </c>
      <c r="N35" s="120">
        <v>0</v>
      </c>
      <c r="O35" s="120">
        <v>0</v>
      </c>
      <c r="P35" s="120">
        <v>0</v>
      </c>
      <c r="Q35" s="120">
        <v>0</v>
      </c>
      <c r="R35" s="120">
        <v>0</v>
      </c>
      <c r="S35" s="120">
        <v>0</v>
      </c>
      <c r="T35" s="120">
        <v>0</v>
      </c>
      <c r="U35" s="120">
        <v>0</v>
      </c>
      <c r="V35" s="120">
        <v>0</v>
      </c>
      <c r="W35" s="120">
        <v>0</v>
      </c>
    </row>
    <row r="36" spans="1:23" hidden="1">
      <c r="A36" s="120">
        <v>0</v>
      </c>
      <c r="B36" s="120">
        <v>0</v>
      </c>
      <c r="C36" s="120">
        <v>0</v>
      </c>
      <c r="D36" s="120">
        <v>0</v>
      </c>
      <c r="E36" s="120">
        <v>0</v>
      </c>
      <c r="F36" s="120">
        <v>0</v>
      </c>
      <c r="G36" s="120">
        <v>0</v>
      </c>
      <c r="H36" s="120">
        <v>0</v>
      </c>
      <c r="I36" s="120">
        <v>0</v>
      </c>
      <c r="J36" s="120">
        <v>0</v>
      </c>
      <c r="K36" s="120">
        <v>0</v>
      </c>
      <c r="L36" s="120">
        <v>0</v>
      </c>
      <c r="M36" s="120">
        <v>0</v>
      </c>
      <c r="N36" s="120">
        <v>0</v>
      </c>
      <c r="O36" s="120">
        <v>0</v>
      </c>
      <c r="P36" s="120">
        <v>0</v>
      </c>
      <c r="Q36" s="120">
        <v>0</v>
      </c>
      <c r="R36" s="120">
        <v>0</v>
      </c>
      <c r="S36" s="120">
        <v>0</v>
      </c>
      <c r="T36" s="120">
        <v>0</v>
      </c>
      <c r="U36" s="120">
        <v>0</v>
      </c>
      <c r="V36" s="120">
        <v>0</v>
      </c>
      <c r="W36" s="120">
        <v>0</v>
      </c>
    </row>
    <row r="37" spans="1:23" hidden="1">
      <c r="A37" s="120">
        <v>0</v>
      </c>
      <c r="B37" s="120">
        <v>0</v>
      </c>
      <c r="C37" s="120">
        <v>0</v>
      </c>
      <c r="D37" s="120">
        <v>0</v>
      </c>
      <c r="E37" s="120">
        <v>0</v>
      </c>
      <c r="F37" s="120">
        <v>0</v>
      </c>
      <c r="G37" s="120">
        <v>0</v>
      </c>
      <c r="H37" s="120">
        <v>0</v>
      </c>
      <c r="I37" s="120">
        <v>0</v>
      </c>
      <c r="J37" s="120">
        <v>0</v>
      </c>
      <c r="K37" s="120">
        <v>0</v>
      </c>
      <c r="L37" s="120">
        <v>0</v>
      </c>
      <c r="M37" s="120">
        <v>0</v>
      </c>
      <c r="N37" s="120">
        <v>0</v>
      </c>
      <c r="O37" s="120">
        <v>0</v>
      </c>
      <c r="P37" s="120">
        <v>0</v>
      </c>
      <c r="Q37" s="120">
        <v>0</v>
      </c>
      <c r="R37" s="120">
        <v>0</v>
      </c>
      <c r="S37" s="120">
        <v>0</v>
      </c>
      <c r="T37" s="120">
        <v>0</v>
      </c>
      <c r="U37" s="120">
        <v>0</v>
      </c>
      <c r="V37" s="120">
        <v>0</v>
      </c>
      <c r="W37" s="120">
        <v>0</v>
      </c>
    </row>
    <row r="38" spans="1:23" hidden="1">
      <c r="A38" s="120">
        <v>0</v>
      </c>
      <c r="B38" s="120">
        <v>0</v>
      </c>
      <c r="C38" s="120">
        <v>0</v>
      </c>
      <c r="D38" s="120">
        <v>0</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c r="W38" s="120">
        <v>0</v>
      </c>
    </row>
    <row r="39" spans="1:23">
      <c r="A39" s="120">
        <v>0</v>
      </c>
      <c r="B39" s="120">
        <v>0</v>
      </c>
      <c r="C39" s="120">
        <v>0</v>
      </c>
      <c r="D39" s="120">
        <v>0</v>
      </c>
      <c r="E39" s="120">
        <v>0</v>
      </c>
      <c r="F39" s="120">
        <v>0</v>
      </c>
      <c r="G39" s="120">
        <v>0</v>
      </c>
      <c r="H39" s="120">
        <v>0</v>
      </c>
      <c r="I39" s="120">
        <v>0</v>
      </c>
      <c r="J39" s="120">
        <v>0</v>
      </c>
      <c r="K39" s="120">
        <v>0</v>
      </c>
      <c r="L39" s="120">
        <v>0</v>
      </c>
      <c r="M39" s="120">
        <v>0</v>
      </c>
      <c r="N39" s="120">
        <v>0</v>
      </c>
      <c r="O39" s="120">
        <v>0</v>
      </c>
      <c r="P39" s="120">
        <v>0</v>
      </c>
      <c r="Q39" s="120">
        <v>0</v>
      </c>
      <c r="R39" s="120">
        <v>0</v>
      </c>
      <c r="S39" s="120">
        <v>0</v>
      </c>
      <c r="T39" s="120">
        <v>0</v>
      </c>
      <c r="U39" s="120">
        <v>0</v>
      </c>
      <c r="V39" s="120">
        <v>0</v>
      </c>
      <c r="W39" s="120">
        <v>0</v>
      </c>
    </row>
    <row r="40" spans="1:23">
      <c r="A40" s="120">
        <v>0</v>
      </c>
      <c r="B40" s="120">
        <v>0</v>
      </c>
      <c r="C40" s="120">
        <v>0</v>
      </c>
      <c r="D40" s="120">
        <v>0</v>
      </c>
      <c r="E40" s="120">
        <v>0</v>
      </c>
      <c r="F40" s="120">
        <v>0</v>
      </c>
      <c r="G40" s="120">
        <v>0</v>
      </c>
      <c r="H40" s="120">
        <v>0</v>
      </c>
      <c r="I40" s="120">
        <v>0</v>
      </c>
      <c r="J40" s="120">
        <v>0</v>
      </c>
      <c r="K40" s="120">
        <v>0</v>
      </c>
      <c r="L40" s="120">
        <v>0</v>
      </c>
      <c r="M40" s="120">
        <v>0</v>
      </c>
      <c r="N40" s="120">
        <v>0</v>
      </c>
      <c r="O40" s="120">
        <v>0</v>
      </c>
      <c r="P40" s="120">
        <v>0</v>
      </c>
      <c r="Q40" s="120">
        <v>0</v>
      </c>
      <c r="R40" s="120">
        <v>0</v>
      </c>
      <c r="S40" s="120">
        <v>0</v>
      </c>
      <c r="T40" s="120">
        <v>0</v>
      </c>
      <c r="U40" s="120">
        <v>0</v>
      </c>
      <c r="V40" s="120">
        <v>0</v>
      </c>
      <c r="W40" s="120">
        <v>0</v>
      </c>
    </row>
    <row r="41" spans="1:23" hidden="1">
      <c r="A41" s="120">
        <v>0</v>
      </c>
      <c r="B41" s="120">
        <v>0</v>
      </c>
      <c r="C41" s="120">
        <v>0</v>
      </c>
      <c r="D41" s="120">
        <v>0</v>
      </c>
      <c r="E41" s="120">
        <v>0</v>
      </c>
      <c r="F41" s="120">
        <v>0</v>
      </c>
      <c r="G41" s="120">
        <v>0</v>
      </c>
      <c r="H41" s="120">
        <v>0</v>
      </c>
      <c r="I41" s="120">
        <v>0</v>
      </c>
      <c r="J41" s="120">
        <v>0</v>
      </c>
      <c r="K41" s="120">
        <v>0</v>
      </c>
      <c r="L41" s="120">
        <v>0</v>
      </c>
      <c r="M41" s="120">
        <v>0</v>
      </c>
      <c r="N41" s="120">
        <v>0</v>
      </c>
      <c r="O41" s="120">
        <v>0</v>
      </c>
      <c r="P41" s="120">
        <v>0</v>
      </c>
      <c r="Q41" s="120">
        <v>0</v>
      </c>
      <c r="R41" s="120">
        <v>0</v>
      </c>
      <c r="S41" s="120">
        <v>0</v>
      </c>
      <c r="T41" s="120">
        <v>0</v>
      </c>
      <c r="U41" s="120">
        <v>0</v>
      </c>
      <c r="V41" s="120">
        <v>0</v>
      </c>
      <c r="W41" s="120">
        <v>0</v>
      </c>
    </row>
    <row r="42" spans="1:23" hidden="1">
      <c r="A42" s="120">
        <v>0</v>
      </c>
      <c r="B42" s="120">
        <v>0</v>
      </c>
      <c r="C42" s="120">
        <v>0</v>
      </c>
      <c r="D42" s="120">
        <v>0</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c r="W42" s="120">
        <v>0</v>
      </c>
    </row>
    <row r="43" spans="1:23">
      <c r="A43" s="120">
        <v>0</v>
      </c>
      <c r="B43" s="120">
        <v>0</v>
      </c>
      <c r="C43" s="120">
        <v>0</v>
      </c>
      <c r="D43" s="120">
        <v>0</v>
      </c>
      <c r="E43" s="120">
        <v>0</v>
      </c>
      <c r="F43" s="120">
        <v>0</v>
      </c>
      <c r="G43" s="120">
        <v>0</v>
      </c>
      <c r="H43" s="120">
        <v>0</v>
      </c>
      <c r="I43" s="120">
        <v>0</v>
      </c>
      <c r="J43" s="120">
        <v>0</v>
      </c>
      <c r="K43" s="120">
        <v>0</v>
      </c>
      <c r="L43" s="120">
        <v>0</v>
      </c>
      <c r="M43" s="120">
        <v>0</v>
      </c>
      <c r="N43" s="120">
        <v>0</v>
      </c>
      <c r="O43" s="120">
        <v>0</v>
      </c>
      <c r="P43" s="120">
        <v>0</v>
      </c>
      <c r="Q43" s="120">
        <v>0</v>
      </c>
      <c r="R43" s="120">
        <v>0</v>
      </c>
      <c r="S43" s="120">
        <v>0</v>
      </c>
      <c r="T43" s="120">
        <v>0</v>
      </c>
      <c r="U43" s="120">
        <v>0</v>
      </c>
      <c r="V43" s="120">
        <v>0</v>
      </c>
      <c r="W43" s="120">
        <v>0</v>
      </c>
    </row>
    <row r="44" spans="1:23" hidden="1">
      <c r="A44" s="120">
        <v>0</v>
      </c>
      <c r="B44" s="120">
        <v>0</v>
      </c>
      <c r="C44" s="120">
        <v>0</v>
      </c>
      <c r="D44" s="120">
        <v>0</v>
      </c>
      <c r="E44" s="120">
        <v>0</v>
      </c>
      <c r="F44" s="120">
        <v>0</v>
      </c>
      <c r="G44" s="120">
        <v>0</v>
      </c>
      <c r="H44" s="120">
        <v>0</v>
      </c>
      <c r="I44" s="120">
        <v>0</v>
      </c>
      <c r="J44" s="120">
        <v>0</v>
      </c>
      <c r="K44" s="120">
        <v>0</v>
      </c>
      <c r="L44" s="120">
        <v>0</v>
      </c>
      <c r="M44" s="120">
        <v>0</v>
      </c>
      <c r="N44" s="120">
        <v>0</v>
      </c>
      <c r="O44" s="120">
        <v>0</v>
      </c>
      <c r="P44" s="120">
        <v>0</v>
      </c>
      <c r="Q44" s="120">
        <v>0</v>
      </c>
      <c r="R44" s="120">
        <v>0</v>
      </c>
      <c r="S44" s="120">
        <v>0</v>
      </c>
      <c r="T44" s="120">
        <v>0</v>
      </c>
      <c r="U44" s="120">
        <v>0</v>
      </c>
      <c r="V44" s="120">
        <v>0</v>
      </c>
      <c r="W44" s="120">
        <v>0</v>
      </c>
    </row>
    <row r="45" spans="1:23">
      <c r="A45" s="120">
        <v>0</v>
      </c>
      <c r="B45" s="120">
        <v>0</v>
      </c>
      <c r="C45" s="120">
        <v>0</v>
      </c>
      <c r="D45" s="120">
        <v>0</v>
      </c>
      <c r="E45" s="120">
        <v>0</v>
      </c>
      <c r="F45" s="120">
        <v>0</v>
      </c>
      <c r="G45" s="120">
        <v>0</v>
      </c>
      <c r="H45" s="120">
        <v>0</v>
      </c>
      <c r="I45" s="120">
        <v>0</v>
      </c>
      <c r="J45" s="120">
        <v>0</v>
      </c>
      <c r="K45" s="120">
        <v>0</v>
      </c>
      <c r="L45" s="120">
        <v>0</v>
      </c>
      <c r="M45" s="120">
        <v>0</v>
      </c>
      <c r="N45" s="120">
        <v>0</v>
      </c>
      <c r="O45" s="120">
        <v>0</v>
      </c>
      <c r="P45" s="120">
        <v>0</v>
      </c>
      <c r="Q45" s="120">
        <v>0</v>
      </c>
      <c r="R45" s="120">
        <v>0</v>
      </c>
      <c r="S45" s="120">
        <v>0</v>
      </c>
      <c r="T45" s="120">
        <v>0</v>
      </c>
      <c r="U45" s="120">
        <v>0</v>
      </c>
      <c r="V45" s="120">
        <v>0</v>
      </c>
      <c r="W45" s="120">
        <v>0</v>
      </c>
    </row>
    <row r="46" spans="1:23" hidden="1">
      <c r="A46" s="120">
        <v>0</v>
      </c>
      <c r="B46" s="120">
        <v>0</v>
      </c>
      <c r="C46" s="120">
        <v>0</v>
      </c>
      <c r="D46" s="120">
        <v>0</v>
      </c>
      <c r="E46" s="120">
        <v>0</v>
      </c>
      <c r="F46" s="120">
        <v>0</v>
      </c>
      <c r="G46" s="120">
        <v>0</v>
      </c>
      <c r="H46" s="120">
        <v>0</v>
      </c>
      <c r="I46" s="120">
        <v>0</v>
      </c>
      <c r="J46" s="120">
        <v>0</v>
      </c>
      <c r="K46" s="120">
        <v>0</v>
      </c>
      <c r="L46" s="120">
        <v>0</v>
      </c>
      <c r="M46" s="120">
        <v>0</v>
      </c>
      <c r="N46" s="120">
        <v>0</v>
      </c>
      <c r="O46" s="120">
        <v>0</v>
      </c>
      <c r="P46" s="120">
        <v>0</v>
      </c>
      <c r="Q46" s="120">
        <v>0</v>
      </c>
      <c r="R46" s="120">
        <v>0</v>
      </c>
      <c r="S46" s="120">
        <v>0</v>
      </c>
      <c r="T46" s="120">
        <v>0</v>
      </c>
      <c r="U46" s="120">
        <v>0</v>
      </c>
      <c r="V46" s="120">
        <v>0</v>
      </c>
      <c r="W46" s="120">
        <v>0</v>
      </c>
    </row>
    <row r="47" spans="1:23" hidden="1">
      <c r="A47" s="120">
        <v>0</v>
      </c>
      <c r="B47" s="120">
        <v>0</v>
      </c>
      <c r="C47" s="120">
        <v>0</v>
      </c>
      <c r="D47" s="120">
        <v>0</v>
      </c>
      <c r="E47" s="120">
        <v>0</v>
      </c>
      <c r="F47" s="120">
        <v>0</v>
      </c>
      <c r="G47" s="120">
        <v>0</v>
      </c>
      <c r="H47" s="120">
        <v>0</v>
      </c>
      <c r="I47" s="120">
        <v>0</v>
      </c>
      <c r="J47" s="120">
        <v>0</v>
      </c>
      <c r="K47" s="120">
        <v>0</v>
      </c>
      <c r="L47" s="120">
        <v>0</v>
      </c>
      <c r="M47" s="120">
        <v>0</v>
      </c>
      <c r="N47" s="120">
        <v>0</v>
      </c>
      <c r="O47" s="120">
        <v>0</v>
      </c>
      <c r="P47" s="120">
        <v>0</v>
      </c>
      <c r="Q47" s="120">
        <v>0</v>
      </c>
      <c r="R47" s="120">
        <v>0</v>
      </c>
      <c r="S47" s="120">
        <v>0</v>
      </c>
      <c r="T47" s="120">
        <v>0</v>
      </c>
      <c r="U47" s="120">
        <v>0</v>
      </c>
      <c r="V47" s="120">
        <v>0</v>
      </c>
      <c r="W47" s="120">
        <v>0</v>
      </c>
    </row>
    <row r="48" spans="1:23" hidden="1">
      <c r="A48" s="120">
        <v>0</v>
      </c>
      <c r="B48" s="120">
        <v>0</v>
      </c>
      <c r="C48" s="120">
        <v>0</v>
      </c>
      <c r="D48" s="120">
        <v>0</v>
      </c>
      <c r="E48" s="120">
        <v>0</v>
      </c>
      <c r="F48" s="120">
        <v>0</v>
      </c>
      <c r="G48" s="120">
        <v>0</v>
      </c>
      <c r="H48" s="120">
        <v>0</v>
      </c>
      <c r="I48" s="120">
        <v>0</v>
      </c>
      <c r="J48" s="120">
        <v>0</v>
      </c>
      <c r="K48" s="120">
        <v>0</v>
      </c>
      <c r="L48" s="120">
        <v>0</v>
      </c>
      <c r="M48" s="120">
        <v>0</v>
      </c>
      <c r="N48" s="120">
        <v>0</v>
      </c>
      <c r="O48" s="120">
        <v>0</v>
      </c>
      <c r="P48" s="120">
        <v>0</v>
      </c>
      <c r="Q48" s="120">
        <v>0</v>
      </c>
      <c r="R48" s="120">
        <v>0</v>
      </c>
      <c r="S48" s="120">
        <v>0</v>
      </c>
      <c r="T48" s="120">
        <v>0</v>
      </c>
      <c r="U48" s="120">
        <v>0</v>
      </c>
      <c r="V48" s="120">
        <v>0</v>
      </c>
      <c r="W48" s="120">
        <v>0</v>
      </c>
    </row>
    <row r="49" spans="1:23" hidden="1">
      <c r="A49" s="120">
        <v>0</v>
      </c>
      <c r="B49" s="120">
        <v>0</v>
      </c>
      <c r="C49" s="120">
        <v>0</v>
      </c>
      <c r="D49" s="120">
        <v>0</v>
      </c>
      <c r="E49" s="120">
        <v>0</v>
      </c>
      <c r="F49" s="120">
        <v>0</v>
      </c>
      <c r="G49" s="120">
        <v>0</v>
      </c>
      <c r="H49" s="120">
        <v>0</v>
      </c>
      <c r="I49" s="120">
        <v>0</v>
      </c>
      <c r="J49" s="120">
        <v>0</v>
      </c>
      <c r="K49" s="120">
        <v>0</v>
      </c>
      <c r="L49" s="120">
        <v>0</v>
      </c>
      <c r="M49" s="120">
        <v>0</v>
      </c>
      <c r="N49" s="120">
        <v>0</v>
      </c>
      <c r="O49" s="120">
        <v>0</v>
      </c>
      <c r="P49" s="120">
        <v>0</v>
      </c>
      <c r="Q49" s="120">
        <v>0</v>
      </c>
      <c r="R49" s="120">
        <v>0</v>
      </c>
      <c r="S49" s="120">
        <v>0</v>
      </c>
      <c r="T49" s="120">
        <v>0</v>
      </c>
      <c r="U49" s="120">
        <v>0</v>
      </c>
      <c r="V49" s="120">
        <v>0</v>
      </c>
      <c r="W49" s="120">
        <v>0</v>
      </c>
    </row>
    <row r="50" spans="1:23" hidden="1">
      <c r="A50" s="120">
        <v>0</v>
      </c>
      <c r="B50" s="120">
        <v>0</v>
      </c>
      <c r="C50" s="120">
        <v>0</v>
      </c>
      <c r="D50" s="120">
        <v>0</v>
      </c>
      <c r="E50" s="120">
        <v>0</v>
      </c>
      <c r="F50" s="120">
        <v>0</v>
      </c>
      <c r="G50" s="120">
        <v>0</v>
      </c>
      <c r="H50" s="120">
        <v>0</v>
      </c>
      <c r="I50" s="120">
        <v>0</v>
      </c>
      <c r="J50" s="120">
        <v>0</v>
      </c>
      <c r="K50" s="120">
        <v>0</v>
      </c>
      <c r="L50" s="120">
        <v>0</v>
      </c>
      <c r="M50" s="120">
        <v>0</v>
      </c>
      <c r="N50" s="120">
        <v>0</v>
      </c>
      <c r="O50" s="120">
        <v>0</v>
      </c>
      <c r="P50" s="120">
        <v>0</v>
      </c>
      <c r="Q50" s="120">
        <v>0</v>
      </c>
      <c r="R50" s="120">
        <v>0</v>
      </c>
      <c r="S50" s="120">
        <v>0</v>
      </c>
      <c r="T50" s="120">
        <v>0</v>
      </c>
      <c r="U50" s="120">
        <v>0</v>
      </c>
      <c r="V50" s="120">
        <v>0</v>
      </c>
      <c r="W50" s="120">
        <v>0</v>
      </c>
    </row>
    <row r="51" spans="1:23" hidden="1">
      <c r="A51" s="120">
        <v>0</v>
      </c>
      <c r="B51" s="120">
        <v>0</v>
      </c>
      <c r="C51" s="120">
        <v>0</v>
      </c>
      <c r="D51" s="120">
        <v>0</v>
      </c>
      <c r="E51" s="120">
        <v>0</v>
      </c>
      <c r="F51" s="120">
        <v>0</v>
      </c>
      <c r="G51" s="120">
        <v>0</v>
      </c>
      <c r="H51" s="120">
        <v>0</v>
      </c>
      <c r="I51" s="120">
        <v>0</v>
      </c>
      <c r="J51" s="120">
        <v>0</v>
      </c>
      <c r="K51" s="120">
        <v>0</v>
      </c>
      <c r="L51" s="120">
        <v>0</v>
      </c>
      <c r="M51" s="120">
        <v>0</v>
      </c>
      <c r="N51" s="120">
        <v>0</v>
      </c>
      <c r="O51" s="120">
        <v>0</v>
      </c>
      <c r="P51" s="120">
        <v>0</v>
      </c>
      <c r="Q51" s="120">
        <v>0</v>
      </c>
      <c r="R51" s="120">
        <v>0</v>
      </c>
      <c r="S51" s="120">
        <v>0</v>
      </c>
      <c r="T51" s="120">
        <v>0</v>
      </c>
      <c r="U51" s="120">
        <v>0</v>
      </c>
      <c r="V51" s="120">
        <v>0</v>
      </c>
      <c r="W51" s="120">
        <v>0</v>
      </c>
    </row>
    <row r="52" spans="1:23">
      <c r="A52" s="120">
        <v>0</v>
      </c>
      <c r="B52" s="120">
        <v>0</v>
      </c>
      <c r="C52" s="120">
        <v>0</v>
      </c>
      <c r="D52" s="120">
        <v>0</v>
      </c>
      <c r="E52" s="120">
        <v>0</v>
      </c>
      <c r="F52" s="120">
        <v>0</v>
      </c>
      <c r="G52" s="120">
        <v>0</v>
      </c>
      <c r="H52" s="120">
        <v>0</v>
      </c>
      <c r="I52" s="120">
        <v>0</v>
      </c>
      <c r="J52" s="120">
        <v>0</v>
      </c>
      <c r="K52" s="120">
        <v>0</v>
      </c>
      <c r="L52" s="120">
        <v>0</v>
      </c>
      <c r="M52" s="120">
        <v>0</v>
      </c>
      <c r="N52" s="120">
        <v>0</v>
      </c>
      <c r="O52" s="120">
        <v>0</v>
      </c>
      <c r="P52" s="120">
        <v>0</v>
      </c>
      <c r="Q52" s="120">
        <v>0</v>
      </c>
      <c r="R52" s="120">
        <v>0</v>
      </c>
      <c r="S52" s="120">
        <v>0</v>
      </c>
      <c r="T52" s="120">
        <v>0</v>
      </c>
      <c r="U52" s="120">
        <v>0</v>
      </c>
      <c r="V52" s="120">
        <v>0</v>
      </c>
      <c r="W52" s="120">
        <v>0</v>
      </c>
    </row>
    <row r="53" spans="1:23">
      <c r="A53" s="120">
        <v>0</v>
      </c>
      <c r="B53" s="120">
        <v>0</v>
      </c>
      <c r="C53" s="120">
        <v>0</v>
      </c>
      <c r="D53" s="120">
        <v>0</v>
      </c>
      <c r="E53" s="120">
        <v>0</v>
      </c>
      <c r="F53" s="120">
        <v>0</v>
      </c>
      <c r="G53" s="120">
        <v>0</v>
      </c>
      <c r="H53" s="120">
        <v>0</v>
      </c>
      <c r="I53" s="120">
        <v>0</v>
      </c>
      <c r="J53" s="120">
        <v>0</v>
      </c>
      <c r="K53" s="120">
        <v>0</v>
      </c>
      <c r="L53" s="120">
        <v>0</v>
      </c>
      <c r="M53" s="120">
        <v>0</v>
      </c>
      <c r="N53" s="120">
        <v>0</v>
      </c>
      <c r="O53" s="120">
        <v>0</v>
      </c>
      <c r="P53" s="120">
        <v>0</v>
      </c>
      <c r="Q53" s="120">
        <v>0</v>
      </c>
      <c r="R53" s="120">
        <v>0</v>
      </c>
      <c r="S53" s="120">
        <v>0</v>
      </c>
      <c r="T53" s="120">
        <v>0</v>
      </c>
      <c r="U53" s="120">
        <v>0</v>
      </c>
      <c r="V53" s="120">
        <v>0</v>
      </c>
      <c r="W53" s="120">
        <v>0</v>
      </c>
    </row>
    <row r="54" spans="1:23" hidden="1">
      <c r="A54" s="120">
        <v>0</v>
      </c>
      <c r="B54" s="120">
        <v>0</v>
      </c>
      <c r="C54" s="120">
        <v>0</v>
      </c>
      <c r="D54" s="120">
        <v>0</v>
      </c>
      <c r="E54" s="120">
        <v>0</v>
      </c>
      <c r="F54" s="120">
        <v>0</v>
      </c>
      <c r="G54" s="120">
        <v>0</v>
      </c>
      <c r="H54" s="120">
        <v>0</v>
      </c>
      <c r="I54" s="120">
        <v>0</v>
      </c>
      <c r="J54" s="120">
        <v>0</v>
      </c>
      <c r="K54" s="120">
        <v>0</v>
      </c>
      <c r="L54" s="120">
        <v>0</v>
      </c>
      <c r="M54" s="120">
        <v>0</v>
      </c>
      <c r="N54" s="120">
        <v>0</v>
      </c>
      <c r="O54" s="120">
        <v>0</v>
      </c>
      <c r="P54" s="120">
        <v>0</v>
      </c>
      <c r="Q54" s="120">
        <v>0</v>
      </c>
      <c r="R54" s="120">
        <v>0</v>
      </c>
      <c r="S54" s="120">
        <v>0</v>
      </c>
      <c r="T54" s="120">
        <v>0</v>
      </c>
      <c r="U54" s="120">
        <v>0</v>
      </c>
      <c r="V54" s="120">
        <v>0</v>
      </c>
      <c r="W54" s="120">
        <v>0</v>
      </c>
    </row>
    <row r="55" spans="1:23">
      <c r="A55" s="120">
        <v>0</v>
      </c>
      <c r="B55" s="120">
        <v>0</v>
      </c>
      <c r="C55" s="120">
        <v>0</v>
      </c>
      <c r="D55" s="120">
        <v>0</v>
      </c>
      <c r="E55" s="120">
        <v>0</v>
      </c>
      <c r="F55" s="120">
        <v>0</v>
      </c>
      <c r="G55" s="120">
        <v>0</v>
      </c>
      <c r="H55" s="120">
        <v>0</v>
      </c>
      <c r="I55" s="120">
        <v>0</v>
      </c>
      <c r="J55" s="120">
        <v>0</v>
      </c>
      <c r="K55" s="120">
        <v>0</v>
      </c>
      <c r="L55" s="120">
        <v>0</v>
      </c>
      <c r="M55" s="120">
        <v>0</v>
      </c>
      <c r="N55" s="120">
        <v>0</v>
      </c>
      <c r="O55" s="120">
        <v>0</v>
      </c>
      <c r="P55" s="120">
        <v>0</v>
      </c>
      <c r="Q55" s="120">
        <v>0</v>
      </c>
      <c r="R55" s="120">
        <v>0</v>
      </c>
      <c r="S55" s="120">
        <v>0</v>
      </c>
      <c r="T55" s="120">
        <v>0</v>
      </c>
      <c r="U55" s="120">
        <v>0</v>
      </c>
      <c r="V55" s="120">
        <v>0</v>
      </c>
      <c r="W55" s="120">
        <v>0</v>
      </c>
    </row>
    <row r="56" spans="1:23">
      <c r="A56" s="120">
        <v>0</v>
      </c>
      <c r="B56" s="120">
        <v>0</v>
      </c>
      <c r="C56" s="120">
        <v>0</v>
      </c>
      <c r="D56" s="120">
        <v>0</v>
      </c>
      <c r="E56" s="120">
        <v>0</v>
      </c>
      <c r="F56" s="120">
        <v>0</v>
      </c>
      <c r="G56" s="120">
        <v>0</v>
      </c>
      <c r="H56" s="120">
        <v>0</v>
      </c>
      <c r="I56" s="120">
        <v>0</v>
      </c>
      <c r="J56" s="120">
        <v>0</v>
      </c>
      <c r="K56" s="120">
        <v>0</v>
      </c>
      <c r="L56" s="120">
        <v>0</v>
      </c>
      <c r="M56" s="120">
        <v>0</v>
      </c>
      <c r="N56" s="120">
        <v>0</v>
      </c>
      <c r="O56" s="120">
        <v>0</v>
      </c>
      <c r="P56" s="120">
        <v>0</v>
      </c>
      <c r="Q56" s="120">
        <v>0</v>
      </c>
      <c r="R56" s="120">
        <v>0</v>
      </c>
      <c r="S56" s="120">
        <v>0</v>
      </c>
      <c r="T56" s="120">
        <v>0</v>
      </c>
      <c r="U56" s="120">
        <v>0</v>
      </c>
      <c r="V56" s="120">
        <v>0</v>
      </c>
      <c r="W56" s="120">
        <v>0</v>
      </c>
    </row>
    <row r="57" spans="1:23" hidden="1">
      <c r="A57" s="120">
        <v>0</v>
      </c>
      <c r="B57" s="120">
        <v>0</v>
      </c>
      <c r="C57" s="120">
        <v>0</v>
      </c>
      <c r="D57" s="120">
        <v>0</v>
      </c>
      <c r="E57" s="120">
        <v>0</v>
      </c>
      <c r="F57" s="120">
        <v>0</v>
      </c>
      <c r="G57" s="120">
        <v>0</v>
      </c>
      <c r="H57" s="120">
        <v>0</v>
      </c>
      <c r="I57" s="120">
        <v>0</v>
      </c>
      <c r="J57" s="120">
        <v>0</v>
      </c>
      <c r="K57" s="120">
        <v>0</v>
      </c>
      <c r="L57" s="120">
        <v>0</v>
      </c>
      <c r="M57" s="120">
        <v>0</v>
      </c>
      <c r="N57" s="120">
        <v>0</v>
      </c>
      <c r="O57" s="120">
        <v>0</v>
      </c>
      <c r="P57" s="120">
        <v>0</v>
      </c>
      <c r="Q57" s="120">
        <v>0</v>
      </c>
      <c r="R57" s="120">
        <v>0</v>
      </c>
      <c r="S57" s="120">
        <v>0</v>
      </c>
      <c r="T57" s="120">
        <v>0</v>
      </c>
      <c r="U57" s="120">
        <v>0</v>
      </c>
      <c r="V57" s="120">
        <v>0</v>
      </c>
      <c r="W57" s="120">
        <v>0</v>
      </c>
    </row>
    <row r="58" spans="1:23">
      <c r="A58" s="120">
        <v>0</v>
      </c>
      <c r="B58" s="120">
        <v>0</v>
      </c>
      <c r="C58" s="120">
        <v>0</v>
      </c>
      <c r="D58" s="120">
        <v>0</v>
      </c>
      <c r="E58" s="120">
        <v>0</v>
      </c>
      <c r="F58" s="120">
        <v>0</v>
      </c>
      <c r="G58" s="120">
        <v>0</v>
      </c>
      <c r="H58" s="120">
        <v>0</v>
      </c>
      <c r="I58" s="120">
        <v>0</v>
      </c>
      <c r="J58" s="120">
        <v>0</v>
      </c>
      <c r="K58" s="120">
        <v>0</v>
      </c>
      <c r="L58" s="120">
        <v>0</v>
      </c>
      <c r="M58" s="120">
        <v>0</v>
      </c>
      <c r="N58" s="120">
        <v>0</v>
      </c>
      <c r="O58" s="120">
        <v>0</v>
      </c>
      <c r="P58" s="120">
        <v>0</v>
      </c>
      <c r="Q58" s="120">
        <v>0</v>
      </c>
      <c r="R58" s="120">
        <v>0</v>
      </c>
      <c r="S58" s="120">
        <v>0</v>
      </c>
      <c r="T58" s="120">
        <v>0</v>
      </c>
      <c r="U58" s="120">
        <v>0</v>
      </c>
      <c r="V58" s="120">
        <v>0</v>
      </c>
      <c r="W58" s="120">
        <v>0</v>
      </c>
    </row>
    <row r="59" spans="1:23" hidden="1">
      <c r="A59" s="120">
        <v>0</v>
      </c>
      <c r="B59" s="120">
        <v>0</v>
      </c>
      <c r="C59" s="120">
        <v>0</v>
      </c>
      <c r="D59" s="120">
        <v>0</v>
      </c>
      <c r="E59" s="120">
        <v>0</v>
      </c>
      <c r="F59" s="120">
        <v>0</v>
      </c>
      <c r="G59" s="120">
        <v>0</v>
      </c>
      <c r="H59" s="120">
        <v>0</v>
      </c>
      <c r="I59" s="120">
        <v>0</v>
      </c>
      <c r="J59" s="120">
        <v>0</v>
      </c>
      <c r="K59" s="120">
        <v>0</v>
      </c>
      <c r="L59" s="120">
        <v>0</v>
      </c>
      <c r="M59" s="120">
        <v>0</v>
      </c>
      <c r="N59" s="120">
        <v>0</v>
      </c>
      <c r="O59" s="120">
        <v>0</v>
      </c>
      <c r="P59" s="120">
        <v>0</v>
      </c>
      <c r="Q59" s="120">
        <v>0</v>
      </c>
      <c r="R59" s="120">
        <v>0</v>
      </c>
      <c r="S59" s="120">
        <v>0</v>
      </c>
      <c r="T59" s="120">
        <v>0</v>
      </c>
      <c r="U59" s="120">
        <v>0</v>
      </c>
      <c r="V59" s="120">
        <v>0</v>
      </c>
      <c r="W59" s="120">
        <v>0</v>
      </c>
    </row>
    <row r="60" spans="1:23">
      <c r="A60" s="120">
        <v>0</v>
      </c>
      <c r="B60" s="120">
        <v>0</v>
      </c>
      <c r="C60" s="120">
        <v>0</v>
      </c>
      <c r="D60" s="120">
        <v>0</v>
      </c>
      <c r="E60" s="120">
        <v>0</v>
      </c>
      <c r="F60" s="120">
        <v>0</v>
      </c>
      <c r="G60" s="120">
        <v>0</v>
      </c>
      <c r="H60" s="120">
        <v>0</v>
      </c>
      <c r="I60" s="120">
        <v>0</v>
      </c>
      <c r="J60" s="120">
        <v>0</v>
      </c>
      <c r="K60" s="120">
        <v>0</v>
      </c>
      <c r="L60" s="120">
        <v>0</v>
      </c>
      <c r="M60" s="120">
        <v>0</v>
      </c>
      <c r="N60" s="120">
        <v>0</v>
      </c>
      <c r="O60" s="120">
        <v>0</v>
      </c>
      <c r="P60" s="120">
        <v>0</v>
      </c>
      <c r="Q60" s="120">
        <v>0</v>
      </c>
      <c r="R60" s="120">
        <v>0</v>
      </c>
      <c r="S60" s="120">
        <v>0</v>
      </c>
      <c r="T60" s="120">
        <v>0</v>
      </c>
      <c r="U60" s="120">
        <v>0</v>
      </c>
      <c r="V60" s="120">
        <v>0</v>
      </c>
      <c r="W60" s="120">
        <v>0</v>
      </c>
    </row>
    <row r="61" spans="1:23">
      <c r="A61" s="120">
        <v>0</v>
      </c>
      <c r="B61" s="120">
        <v>0</v>
      </c>
      <c r="C61" s="120">
        <v>0</v>
      </c>
      <c r="D61" s="120">
        <v>0</v>
      </c>
      <c r="E61" s="120">
        <v>0</v>
      </c>
      <c r="F61" s="120">
        <v>0</v>
      </c>
      <c r="G61" s="120">
        <v>0</v>
      </c>
      <c r="H61" s="120">
        <v>0</v>
      </c>
      <c r="I61" s="120">
        <v>0</v>
      </c>
      <c r="J61" s="120">
        <v>0</v>
      </c>
      <c r="K61" s="120">
        <v>0</v>
      </c>
      <c r="L61" s="120">
        <v>0</v>
      </c>
      <c r="M61" s="120">
        <v>0</v>
      </c>
      <c r="N61" s="120">
        <v>0</v>
      </c>
      <c r="O61" s="120">
        <v>0</v>
      </c>
      <c r="P61" s="120">
        <v>0</v>
      </c>
      <c r="Q61" s="120">
        <v>0</v>
      </c>
      <c r="R61" s="120">
        <v>0</v>
      </c>
      <c r="S61" s="120">
        <v>0</v>
      </c>
      <c r="T61" s="120">
        <v>0</v>
      </c>
      <c r="U61" s="120">
        <v>0</v>
      </c>
      <c r="V61" s="120">
        <v>0</v>
      </c>
      <c r="W61" s="120">
        <v>0</v>
      </c>
    </row>
    <row r="62" spans="1:23">
      <c r="A62" s="120">
        <v>0</v>
      </c>
      <c r="B62" s="120">
        <v>0</v>
      </c>
      <c r="C62" s="120">
        <v>0</v>
      </c>
      <c r="D62" s="120">
        <v>0</v>
      </c>
      <c r="E62" s="120">
        <v>0</v>
      </c>
      <c r="F62" s="120">
        <v>0</v>
      </c>
      <c r="G62" s="120">
        <v>0</v>
      </c>
      <c r="H62" s="120">
        <v>0</v>
      </c>
      <c r="I62" s="120">
        <v>0</v>
      </c>
      <c r="J62" s="120">
        <v>0</v>
      </c>
      <c r="K62" s="120">
        <v>0</v>
      </c>
      <c r="L62" s="120">
        <v>0</v>
      </c>
      <c r="M62" s="120">
        <v>0</v>
      </c>
      <c r="N62" s="120">
        <v>0</v>
      </c>
      <c r="O62" s="120">
        <v>0</v>
      </c>
      <c r="P62" s="120">
        <v>0</v>
      </c>
      <c r="Q62" s="120">
        <v>0</v>
      </c>
      <c r="R62" s="120">
        <v>0</v>
      </c>
      <c r="S62" s="120">
        <v>0</v>
      </c>
      <c r="T62" s="120">
        <v>0</v>
      </c>
      <c r="U62" s="120">
        <v>0</v>
      </c>
      <c r="V62" s="120">
        <v>0</v>
      </c>
      <c r="W62" s="120">
        <v>0</v>
      </c>
    </row>
    <row r="63" spans="1:23" hidden="1">
      <c r="A63" s="120">
        <v>0</v>
      </c>
      <c r="B63" s="120">
        <v>0</v>
      </c>
      <c r="C63" s="120">
        <v>0</v>
      </c>
      <c r="D63" s="120">
        <v>0</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c r="W63" s="120">
        <v>0</v>
      </c>
    </row>
    <row r="64" spans="1:23" hidden="1">
      <c r="A64" s="120">
        <v>0</v>
      </c>
      <c r="B64" s="120">
        <v>0</v>
      </c>
      <c r="C64" s="120">
        <v>0</v>
      </c>
      <c r="D64" s="120">
        <v>0</v>
      </c>
      <c r="E64" s="120">
        <v>0</v>
      </c>
      <c r="F64" s="120">
        <v>0</v>
      </c>
      <c r="G64" s="120">
        <v>0</v>
      </c>
      <c r="H64" s="120">
        <v>0</v>
      </c>
      <c r="I64" s="120">
        <v>0</v>
      </c>
      <c r="J64" s="120">
        <v>0</v>
      </c>
      <c r="K64" s="120">
        <v>0</v>
      </c>
      <c r="L64" s="120">
        <v>0</v>
      </c>
      <c r="M64" s="120">
        <v>0</v>
      </c>
      <c r="N64" s="120">
        <v>0</v>
      </c>
      <c r="O64" s="120">
        <v>0</v>
      </c>
      <c r="P64" s="120">
        <v>0</v>
      </c>
      <c r="Q64" s="120">
        <v>0</v>
      </c>
      <c r="R64" s="120">
        <v>0</v>
      </c>
      <c r="S64" s="120">
        <v>0</v>
      </c>
      <c r="T64" s="120">
        <v>0</v>
      </c>
      <c r="U64" s="120">
        <v>0</v>
      </c>
      <c r="V64" s="120">
        <v>0</v>
      </c>
      <c r="W64" s="120">
        <v>0</v>
      </c>
    </row>
    <row r="65" spans="1:23">
      <c r="A65" s="120">
        <v>0</v>
      </c>
      <c r="B65" s="120">
        <v>0</v>
      </c>
      <c r="C65" s="120">
        <v>0</v>
      </c>
      <c r="D65" s="120">
        <v>0</v>
      </c>
      <c r="E65" s="120">
        <v>0</v>
      </c>
      <c r="F65" s="120">
        <v>0</v>
      </c>
      <c r="G65" s="120">
        <v>0</v>
      </c>
      <c r="H65" s="120">
        <v>0</v>
      </c>
      <c r="I65" s="120">
        <v>0</v>
      </c>
      <c r="J65" s="120">
        <v>0</v>
      </c>
      <c r="K65" s="120">
        <v>0</v>
      </c>
      <c r="L65" s="120">
        <v>0</v>
      </c>
      <c r="M65" s="120">
        <v>0</v>
      </c>
      <c r="N65" s="120">
        <v>0</v>
      </c>
      <c r="O65" s="120">
        <v>0</v>
      </c>
      <c r="P65" s="120">
        <v>0</v>
      </c>
      <c r="Q65" s="120">
        <v>0</v>
      </c>
      <c r="R65" s="120">
        <v>0</v>
      </c>
      <c r="S65" s="120">
        <v>0</v>
      </c>
      <c r="T65" s="120">
        <v>0</v>
      </c>
      <c r="U65" s="120">
        <v>0</v>
      </c>
      <c r="V65" s="120">
        <v>0</v>
      </c>
      <c r="W65" s="120">
        <v>0</v>
      </c>
    </row>
    <row r="66" spans="1:23" hidden="1">
      <c r="A66" s="120">
        <v>0</v>
      </c>
      <c r="B66" s="120">
        <v>0</v>
      </c>
      <c r="C66" s="120">
        <v>0</v>
      </c>
      <c r="D66" s="120">
        <v>0</v>
      </c>
      <c r="E66" s="120">
        <v>0</v>
      </c>
      <c r="F66" s="120">
        <v>0</v>
      </c>
      <c r="G66" s="120">
        <v>0</v>
      </c>
      <c r="H66" s="120">
        <v>0</v>
      </c>
      <c r="I66" s="120">
        <v>0</v>
      </c>
      <c r="J66" s="120">
        <v>0</v>
      </c>
      <c r="K66" s="120">
        <v>0</v>
      </c>
      <c r="L66" s="120">
        <v>0</v>
      </c>
      <c r="M66" s="120">
        <v>0</v>
      </c>
      <c r="N66" s="120">
        <v>0</v>
      </c>
      <c r="O66" s="120">
        <v>0</v>
      </c>
      <c r="P66" s="120">
        <v>0</v>
      </c>
      <c r="Q66" s="120">
        <v>0</v>
      </c>
      <c r="R66" s="120">
        <v>0</v>
      </c>
      <c r="S66" s="120">
        <v>0</v>
      </c>
      <c r="T66" s="120">
        <v>0</v>
      </c>
      <c r="U66" s="120">
        <v>0</v>
      </c>
      <c r="V66" s="120">
        <v>0</v>
      </c>
      <c r="W66" s="120">
        <v>0</v>
      </c>
    </row>
    <row r="67" spans="1:23" hidden="1">
      <c r="A67" s="120">
        <v>0</v>
      </c>
      <c r="B67" s="120">
        <v>0</v>
      </c>
      <c r="C67" s="120">
        <v>0</v>
      </c>
      <c r="D67" s="120">
        <v>0</v>
      </c>
      <c r="E67" s="120">
        <v>0</v>
      </c>
      <c r="F67" s="120">
        <v>0</v>
      </c>
      <c r="G67" s="120">
        <v>0</v>
      </c>
      <c r="H67" s="120">
        <v>0</v>
      </c>
      <c r="I67" s="120">
        <v>0</v>
      </c>
      <c r="J67" s="120">
        <v>0</v>
      </c>
      <c r="K67" s="120">
        <v>0</v>
      </c>
      <c r="L67" s="120">
        <v>0</v>
      </c>
      <c r="M67" s="120">
        <v>0</v>
      </c>
      <c r="N67" s="120">
        <v>0</v>
      </c>
      <c r="O67" s="120">
        <v>0</v>
      </c>
      <c r="P67" s="120">
        <v>0</v>
      </c>
      <c r="Q67" s="120">
        <v>0</v>
      </c>
      <c r="R67" s="120">
        <v>0</v>
      </c>
      <c r="S67" s="120">
        <v>0</v>
      </c>
      <c r="T67" s="120">
        <v>0</v>
      </c>
      <c r="U67" s="120">
        <v>0</v>
      </c>
      <c r="V67" s="120">
        <v>0</v>
      </c>
      <c r="W67" s="120">
        <v>0</v>
      </c>
    </row>
    <row r="68" spans="1:23" hidden="1">
      <c r="A68" s="120">
        <v>0</v>
      </c>
      <c r="B68" s="120">
        <v>0</v>
      </c>
      <c r="C68" s="120">
        <v>0</v>
      </c>
      <c r="D68" s="120">
        <v>0</v>
      </c>
      <c r="E68" s="120">
        <v>0</v>
      </c>
      <c r="F68" s="120">
        <v>0</v>
      </c>
      <c r="G68" s="120">
        <v>0</v>
      </c>
      <c r="H68" s="120">
        <v>0</v>
      </c>
      <c r="I68" s="120">
        <v>0</v>
      </c>
      <c r="J68" s="120">
        <v>0</v>
      </c>
      <c r="K68" s="120">
        <v>0</v>
      </c>
      <c r="L68" s="120">
        <v>0</v>
      </c>
      <c r="M68" s="120">
        <v>0</v>
      </c>
      <c r="N68" s="120">
        <v>0</v>
      </c>
      <c r="O68" s="120">
        <v>0</v>
      </c>
      <c r="P68" s="120">
        <v>0</v>
      </c>
      <c r="Q68" s="120">
        <v>0</v>
      </c>
      <c r="R68" s="120">
        <v>0</v>
      </c>
      <c r="S68" s="120">
        <v>0</v>
      </c>
      <c r="T68" s="120">
        <v>0</v>
      </c>
      <c r="U68" s="120">
        <v>0</v>
      </c>
      <c r="V68" s="120">
        <v>0</v>
      </c>
      <c r="W68" s="120">
        <v>0</v>
      </c>
    </row>
    <row r="69" spans="1:23" hidden="1">
      <c r="A69" s="120">
        <v>0</v>
      </c>
      <c r="B69" s="120">
        <v>0</v>
      </c>
      <c r="C69" s="120">
        <v>0</v>
      </c>
      <c r="D69" s="120">
        <v>0</v>
      </c>
      <c r="E69" s="120">
        <v>0</v>
      </c>
      <c r="F69" s="120">
        <v>0</v>
      </c>
      <c r="G69" s="120">
        <v>0</v>
      </c>
      <c r="H69" s="120">
        <v>0</v>
      </c>
      <c r="I69" s="120">
        <v>0</v>
      </c>
      <c r="J69" s="120">
        <v>0</v>
      </c>
      <c r="K69" s="120">
        <v>0</v>
      </c>
      <c r="L69" s="120">
        <v>0</v>
      </c>
      <c r="M69" s="120">
        <v>0</v>
      </c>
      <c r="N69" s="120">
        <v>0</v>
      </c>
      <c r="O69" s="120">
        <v>0</v>
      </c>
      <c r="P69" s="120">
        <v>0</v>
      </c>
      <c r="Q69" s="120">
        <v>0</v>
      </c>
      <c r="R69" s="120">
        <v>0</v>
      </c>
      <c r="S69" s="120">
        <v>0</v>
      </c>
      <c r="T69" s="120">
        <v>0</v>
      </c>
      <c r="U69" s="120">
        <v>0</v>
      </c>
      <c r="V69" s="120">
        <v>0</v>
      </c>
      <c r="W69" s="120">
        <v>0</v>
      </c>
    </row>
    <row r="70" spans="1:23" hidden="1">
      <c r="A70" s="120">
        <v>0</v>
      </c>
      <c r="B70" s="120">
        <v>0</v>
      </c>
      <c r="C70" s="120">
        <v>0</v>
      </c>
      <c r="D70" s="120">
        <v>0</v>
      </c>
      <c r="E70" s="120">
        <v>0</v>
      </c>
      <c r="F70" s="120">
        <v>0</v>
      </c>
      <c r="G70" s="120">
        <v>0</v>
      </c>
      <c r="H70" s="120">
        <v>0</v>
      </c>
      <c r="I70" s="120">
        <v>0</v>
      </c>
      <c r="J70" s="120">
        <v>0</v>
      </c>
      <c r="K70" s="120">
        <v>0</v>
      </c>
      <c r="L70" s="120">
        <v>0</v>
      </c>
      <c r="M70" s="120">
        <v>0</v>
      </c>
      <c r="N70" s="120">
        <v>0</v>
      </c>
      <c r="O70" s="120">
        <v>0</v>
      </c>
      <c r="P70" s="120">
        <v>0</v>
      </c>
      <c r="Q70" s="120">
        <v>0</v>
      </c>
      <c r="R70" s="120">
        <v>0</v>
      </c>
      <c r="S70" s="120">
        <v>0</v>
      </c>
      <c r="T70" s="120">
        <v>0</v>
      </c>
      <c r="U70" s="120">
        <v>0</v>
      </c>
      <c r="V70" s="120">
        <v>0</v>
      </c>
      <c r="W70" s="120">
        <v>0</v>
      </c>
    </row>
    <row r="71" spans="1:23" hidden="1">
      <c r="A71" s="120">
        <v>0</v>
      </c>
      <c r="B71" s="120">
        <v>0</v>
      </c>
      <c r="C71" s="120">
        <v>0</v>
      </c>
      <c r="D71" s="120">
        <v>0</v>
      </c>
      <c r="E71" s="120">
        <v>0</v>
      </c>
      <c r="F71" s="120">
        <v>0</v>
      </c>
      <c r="G71" s="120">
        <v>0</v>
      </c>
      <c r="H71" s="120">
        <v>0</v>
      </c>
      <c r="I71" s="120">
        <v>0</v>
      </c>
      <c r="J71" s="120">
        <v>0</v>
      </c>
      <c r="K71" s="120">
        <v>0</v>
      </c>
      <c r="L71" s="120">
        <v>0</v>
      </c>
      <c r="M71" s="120">
        <v>0</v>
      </c>
      <c r="N71" s="120">
        <v>0</v>
      </c>
      <c r="O71" s="120">
        <v>0</v>
      </c>
      <c r="P71" s="120">
        <v>0</v>
      </c>
      <c r="Q71" s="120">
        <v>0</v>
      </c>
      <c r="R71" s="120">
        <v>0</v>
      </c>
      <c r="S71" s="120">
        <v>0</v>
      </c>
      <c r="T71" s="120">
        <v>0</v>
      </c>
      <c r="U71" s="120">
        <v>0</v>
      </c>
      <c r="V71" s="120">
        <v>0</v>
      </c>
      <c r="W71" s="120">
        <v>0</v>
      </c>
    </row>
    <row r="72" spans="1:23" hidden="1">
      <c r="A72" s="120">
        <v>0</v>
      </c>
      <c r="B72" s="120">
        <v>0</v>
      </c>
      <c r="C72" s="120">
        <v>0</v>
      </c>
      <c r="D72" s="120">
        <v>0</v>
      </c>
      <c r="E72" s="120">
        <v>0</v>
      </c>
      <c r="F72" s="120">
        <v>0</v>
      </c>
      <c r="G72" s="120">
        <v>0</v>
      </c>
      <c r="H72" s="120">
        <v>0</v>
      </c>
      <c r="I72" s="120">
        <v>0</v>
      </c>
      <c r="J72" s="120">
        <v>0</v>
      </c>
      <c r="K72" s="120">
        <v>0</v>
      </c>
      <c r="L72" s="120">
        <v>0</v>
      </c>
      <c r="M72" s="120">
        <v>0</v>
      </c>
      <c r="N72" s="120">
        <v>0</v>
      </c>
      <c r="O72" s="120">
        <v>0</v>
      </c>
      <c r="P72" s="120">
        <v>0</v>
      </c>
      <c r="Q72" s="120">
        <v>0</v>
      </c>
      <c r="R72" s="120">
        <v>0</v>
      </c>
      <c r="S72" s="120">
        <v>0</v>
      </c>
      <c r="T72" s="120">
        <v>0</v>
      </c>
      <c r="U72" s="120">
        <v>0</v>
      </c>
      <c r="V72" s="120">
        <v>0</v>
      </c>
      <c r="W72" s="120">
        <v>0</v>
      </c>
    </row>
    <row r="73" spans="1:23" hidden="1">
      <c r="A73" s="120">
        <v>0</v>
      </c>
      <c r="B73" s="120">
        <v>0</v>
      </c>
      <c r="C73" s="120">
        <v>0</v>
      </c>
      <c r="D73" s="120">
        <v>0</v>
      </c>
      <c r="E73" s="120">
        <v>0</v>
      </c>
      <c r="F73" s="120">
        <v>0</v>
      </c>
      <c r="G73" s="120">
        <v>0</v>
      </c>
      <c r="H73" s="120">
        <v>0</v>
      </c>
      <c r="I73" s="120">
        <v>0</v>
      </c>
      <c r="J73" s="120">
        <v>0</v>
      </c>
      <c r="K73" s="120">
        <v>0</v>
      </c>
      <c r="L73" s="120">
        <v>0</v>
      </c>
      <c r="M73" s="120">
        <v>0</v>
      </c>
      <c r="N73" s="120">
        <v>0</v>
      </c>
      <c r="O73" s="120">
        <v>0</v>
      </c>
      <c r="P73" s="120">
        <v>0</v>
      </c>
      <c r="Q73" s="120">
        <v>0</v>
      </c>
      <c r="R73" s="120">
        <v>0</v>
      </c>
      <c r="S73" s="120">
        <v>0</v>
      </c>
      <c r="T73" s="120">
        <v>0</v>
      </c>
      <c r="U73" s="120">
        <v>0</v>
      </c>
      <c r="V73" s="120">
        <v>0</v>
      </c>
      <c r="W73" s="120">
        <v>0</v>
      </c>
    </row>
    <row r="74" spans="1:23" hidden="1">
      <c r="A74" s="120">
        <v>0</v>
      </c>
      <c r="B74" s="120">
        <v>0</v>
      </c>
      <c r="C74" s="120">
        <v>0</v>
      </c>
      <c r="D74" s="120">
        <v>0</v>
      </c>
      <c r="E74" s="120">
        <v>0</v>
      </c>
      <c r="F74" s="120">
        <v>0</v>
      </c>
      <c r="G74" s="120">
        <v>0</v>
      </c>
      <c r="H74" s="120">
        <v>0</v>
      </c>
      <c r="I74" s="120">
        <v>0</v>
      </c>
      <c r="J74" s="120">
        <v>0</v>
      </c>
      <c r="K74" s="120">
        <v>0</v>
      </c>
      <c r="L74" s="120">
        <v>0</v>
      </c>
      <c r="M74" s="120">
        <v>0</v>
      </c>
      <c r="N74" s="120">
        <v>0</v>
      </c>
      <c r="O74" s="120">
        <v>0</v>
      </c>
      <c r="P74" s="120">
        <v>0</v>
      </c>
      <c r="Q74" s="120">
        <v>0</v>
      </c>
      <c r="R74" s="120">
        <v>0</v>
      </c>
      <c r="S74" s="120">
        <v>0</v>
      </c>
      <c r="T74" s="120">
        <v>0</v>
      </c>
      <c r="U74" s="120">
        <v>0</v>
      </c>
      <c r="V74" s="120">
        <v>0</v>
      </c>
      <c r="W74" s="120">
        <v>0</v>
      </c>
    </row>
    <row r="75" spans="1:23" hidden="1">
      <c r="A75" s="120">
        <v>0</v>
      </c>
      <c r="B75" s="120">
        <v>0</v>
      </c>
      <c r="C75" s="120">
        <v>0</v>
      </c>
      <c r="D75" s="120">
        <v>0</v>
      </c>
      <c r="E75" s="120">
        <v>0</v>
      </c>
      <c r="F75" s="120">
        <v>0</v>
      </c>
      <c r="G75" s="120">
        <v>0</v>
      </c>
      <c r="H75" s="120">
        <v>0</v>
      </c>
      <c r="I75" s="120">
        <v>0</v>
      </c>
      <c r="J75" s="120">
        <v>0</v>
      </c>
      <c r="K75" s="120">
        <v>0</v>
      </c>
      <c r="L75" s="120">
        <v>0</v>
      </c>
      <c r="M75" s="120">
        <v>0</v>
      </c>
      <c r="N75" s="120">
        <v>0</v>
      </c>
      <c r="O75" s="120">
        <v>0</v>
      </c>
      <c r="P75" s="120">
        <v>0</v>
      </c>
      <c r="Q75" s="120">
        <v>0</v>
      </c>
      <c r="R75" s="120">
        <v>0</v>
      </c>
      <c r="S75" s="120">
        <v>0</v>
      </c>
      <c r="T75" s="120">
        <v>0</v>
      </c>
      <c r="U75" s="120">
        <v>0</v>
      </c>
      <c r="V75" s="120">
        <v>0</v>
      </c>
      <c r="W75" s="120">
        <v>0</v>
      </c>
    </row>
    <row r="76" spans="1:23" hidden="1">
      <c r="A76" s="120">
        <v>0</v>
      </c>
      <c r="B76" s="120">
        <v>0</v>
      </c>
      <c r="C76" s="120">
        <v>0</v>
      </c>
      <c r="D76" s="120">
        <v>0</v>
      </c>
      <c r="E76" s="120">
        <v>0</v>
      </c>
      <c r="F76" s="120">
        <v>0</v>
      </c>
      <c r="G76" s="120">
        <v>0</v>
      </c>
      <c r="H76" s="120">
        <v>0</v>
      </c>
      <c r="I76" s="120">
        <v>0</v>
      </c>
      <c r="J76" s="120">
        <v>0</v>
      </c>
      <c r="K76" s="120">
        <v>0</v>
      </c>
      <c r="L76" s="120">
        <v>0</v>
      </c>
      <c r="M76" s="120">
        <v>0</v>
      </c>
      <c r="N76" s="120">
        <v>0</v>
      </c>
      <c r="O76" s="120">
        <v>0</v>
      </c>
      <c r="P76" s="120">
        <v>0</v>
      </c>
      <c r="Q76" s="120">
        <v>0</v>
      </c>
      <c r="R76" s="120">
        <v>0</v>
      </c>
      <c r="S76" s="120">
        <v>0</v>
      </c>
      <c r="T76" s="120">
        <v>0</v>
      </c>
      <c r="U76" s="120">
        <v>0</v>
      </c>
      <c r="V76" s="120">
        <v>0</v>
      </c>
      <c r="W76" s="120">
        <v>0</v>
      </c>
    </row>
    <row r="77" spans="1:23" hidden="1">
      <c r="A77" s="120">
        <v>0</v>
      </c>
      <c r="B77" s="120">
        <v>0</v>
      </c>
      <c r="C77" s="120">
        <v>0</v>
      </c>
      <c r="D77" s="120">
        <v>0</v>
      </c>
      <c r="E77" s="120">
        <v>0</v>
      </c>
      <c r="F77" s="120">
        <v>0</v>
      </c>
      <c r="G77" s="120">
        <v>0</v>
      </c>
      <c r="H77" s="120">
        <v>0</v>
      </c>
      <c r="I77" s="120">
        <v>0</v>
      </c>
      <c r="J77" s="120">
        <v>0</v>
      </c>
      <c r="K77" s="120">
        <v>0</v>
      </c>
      <c r="L77" s="120">
        <v>0</v>
      </c>
      <c r="M77" s="120">
        <v>0</v>
      </c>
      <c r="N77" s="120">
        <v>0</v>
      </c>
      <c r="O77" s="120">
        <v>0</v>
      </c>
      <c r="P77" s="120">
        <v>0</v>
      </c>
      <c r="Q77" s="120">
        <v>0</v>
      </c>
      <c r="R77" s="120">
        <v>0</v>
      </c>
      <c r="S77" s="120">
        <v>0</v>
      </c>
      <c r="T77" s="120">
        <v>0</v>
      </c>
      <c r="U77" s="120">
        <v>0</v>
      </c>
      <c r="V77" s="120">
        <v>0</v>
      </c>
      <c r="W77" s="120">
        <v>0</v>
      </c>
    </row>
    <row r="78" spans="1:23">
      <c r="A78" s="120">
        <v>0</v>
      </c>
      <c r="B78" s="120">
        <v>0</v>
      </c>
      <c r="C78" s="120">
        <v>0</v>
      </c>
      <c r="D78" s="120">
        <v>0</v>
      </c>
      <c r="E78" s="120">
        <v>0</v>
      </c>
      <c r="F78" s="120">
        <v>0</v>
      </c>
      <c r="G78" s="120">
        <v>0</v>
      </c>
      <c r="H78" s="120">
        <v>0</v>
      </c>
      <c r="I78" s="120">
        <v>0</v>
      </c>
      <c r="J78" s="120">
        <v>0</v>
      </c>
      <c r="K78" s="120">
        <v>0</v>
      </c>
      <c r="L78" s="120">
        <v>0</v>
      </c>
      <c r="M78" s="120">
        <v>0</v>
      </c>
      <c r="N78" s="120">
        <v>0</v>
      </c>
      <c r="O78" s="120">
        <v>0</v>
      </c>
      <c r="P78" s="120">
        <v>0</v>
      </c>
      <c r="Q78" s="120">
        <v>0</v>
      </c>
      <c r="R78" s="120">
        <v>0</v>
      </c>
      <c r="S78" s="120">
        <v>0</v>
      </c>
      <c r="T78" s="120">
        <v>0</v>
      </c>
      <c r="U78" s="120">
        <v>0</v>
      </c>
      <c r="V78" s="120">
        <v>0</v>
      </c>
      <c r="W78" s="120">
        <v>0</v>
      </c>
    </row>
    <row r="79" spans="1:23" hidden="1">
      <c r="A79" s="120">
        <v>0</v>
      </c>
      <c r="B79" s="120">
        <v>0</v>
      </c>
      <c r="C79" s="120">
        <v>0</v>
      </c>
      <c r="D79" s="120">
        <v>0</v>
      </c>
      <c r="E79" s="120">
        <v>0</v>
      </c>
      <c r="F79" s="120">
        <v>0</v>
      </c>
      <c r="G79" s="120">
        <v>0</v>
      </c>
      <c r="H79" s="120">
        <v>0</v>
      </c>
      <c r="I79" s="120">
        <v>0</v>
      </c>
      <c r="J79" s="120">
        <v>0</v>
      </c>
      <c r="K79" s="120">
        <v>0</v>
      </c>
      <c r="L79" s="120">
        <v>0</v>
      </c>
      <c r="M79" s="120">
        <v>0</v>
      </c>
      <c r="N79" s="120">
        <v>0</v>
      </c>
      <c r="O79" s="120">
        <v>0</v>
      </c>
      <c r="P79" s="120">
        <v>0</v>
      </c>
      <c r="Q79" s="120">
        <v>0</v>
      </c>
      <c r="R79" s="120">
        <v>0</v>
      </c>
      <c r="S79" s="120">
        <v>0</v>
      </c>
      <c r="T79" s="120">
        <v>0</v>
      </c>
      <c r="U79" s="120">
        <v>0</v>
      </c>
      <c r="V79" s="120">
        <v>0</v>
      </c>
      <c r="W79" s="120">
        <v>0</v>
      </c>
    </row>
    <row r="80" spans="1:23">
      <c r="A80" s="120">
        <v>0</v>
      </c>
      <c r="B80" s="120">
        <v>0</v>
      </c>
      <c r="C80" s="120">
        <v>0</v>
      </c>
      <c r="D80" s="120">
        <v>0</v>
      </c>
      <c r="E80" s="120">
        <v>0</v>
      </c>
      <c r="F80" s="120">
        <v>0</v>
      </c>
      <c r="G80" s="120">
        <v>0</v>
      </c>
      <c r="H80" s="120">
        <v>0</v>
      </c>
      <c r="I80" s="120">
        <v>0</v>
      </c>
      <c r="J80" s="120">
        <v>0</v>
      </c>
      <c r="K80" s="120">
        <v>0</v>
      </c>
      <c r="L80" s="120">
        <v>0</v>
      </c>
      <c r="M80" s="120">
        <v>0</v>
      </c>
      <c r="N80" s="120">
        <v>0</v>
      </c>
      <c r="O80" s="120">
        <v>0</v>
      </c>
      <c r="P80" s="120">
        <v>0</v>
      </c>
      <c r="Q80" s="120">
        <v>0</v>
      </c>
      <c r="R80" s="120">
        <v>0</v>
      </c>
      <c r="S80" s="120">
        <v>0</v>
      </c>
      <c r="T80" s="120">
        <v>0</v>
      </c>
      <c r="U80" s="120">
        <v>0</v>
      </c>
      <c r="V80" s="120">
        <v>0</v>
      </c>
      <c r="W80" s="120">
        <v>0</v>
      </c>
    </row>
    <row r="81" spans="1:23" hidden="1">
      <c r="A81" s="120">
        <v>0</v>
      </c>
      <c r="B81" s="120">
        <v>0</v>
      </c>
      <c r="C81" s="120">
        <v>0</v>
      </c>
      <c r="D81" s="120">
        <v>0</v>
      </c>
      <c r="E81" s="120">
        <v>0</v>
      </c>
      <c r="F81" s="120">
        <v>0</v>
      </c>
      <c r="G81" s="120">
        <v>0</v>
      </c>
      <c r="H81" s="120">
        <v>0</v>
      </c>
      <c r="I81" s="120">
        <v>0</v>
      </c>
      <c r="J81" s="120">
        <v>0</v>
      </c>
      <c r="K81" s="120">
        <v>0</v>
      </c>
      <c r="L81" s="120">
        <v>0</v>
      </c>
      <c r="M81" s="120">
        <v>0</v>
      </c>
      <c r="N81" s="120">
        <v>0</v>
      </c>
      <c r="O81" s="120">
        <v>0</v>
      </c>
      <c r="P81" s="120">
        <v>0</v>
      </c>
      <c r="Q81" s="120">
        <v>0</v>
      </c>
      <c r="R81" s="120">
        <v>0</v>
      </c>
      <c r="S81" s="120">
        <v>0</v>
      </c>
      <c r="T81" s="120">
        <v>0</v>
      </c>
      <c r="U81" s="120">
        <v>0</v>
      </c>
      <c r="V81" s="120">
        <v>0</v>
      </c>
      <c r="W81" s="120">
        <v>0</v>
      </c>
    </row>
    <row r="82" spans="1:23" hidden="1">
      <c r="A82" s="120">
        <v>0</v>
      </c>
      <c r="B82" s="120">
        <v>0</v>
      </c>
      <c r="C82" s="120">
        <v>0</v>
      </c>
      <c r="D82" s="120">
        <v>0</v>
      </c>
      <c r="E82" s="120">
        <v>0</v>
      </c>
      <c r="F82" s="120">
        <v>0</v>
      </c>
      <c r="G82" s="120">
        <v>0</v>
      </c>
      <c r="H82" s="120">
        <v>0</v>
      </c>
      <c r="I82" s="120">
        <v>0</v>
      </c>
      <c r="J82" s="120">
        <v>0</v>
      </c>
      <c r="K82" s="120">
        <v>0</v>
      </c>
      <c r="L82" s="120">
        <v>0</v>
      </c>
      <c r="M82" s="120">
        <v>0</v>
      </c>
      <c r="N82" s="120">
        <v>0</v>
      </c>
      <c r="O82" s="120">
        <v>0</v>
      </c>
      <c r="P82" s="120">
        <v>0</v>
      </c>
      <c r="Q82" s="120">
        <v>0</v>
      </c>
      <c r="R82" s="120">
        <v>0</v>
      </c>
      <c r="S82" s="120">
        <v>0</v>
      </c>
      <c r="T82" s="120">
        <v>0</v>
      </c>
      <c r="U82" s="120">
        <v>0</v>
      </c>
      <c r="V82" s="120">
        <v>0</v>
      </c>
      <c r="W82" s="120">
        <v>0</v>
      </c>
    </row>
    <row r="83" spans="1:23">
      <c r="A83" s="120">
        <v>0</v>
      </c>
      <c r="B83" s="120">
        <v>0</v>
      </c>
      <c r="C83" s="120">
        <v>0</v>
      </c>
      <c r="D83" s="120">
        <v>0</v>
      </c>
      <c r="E83" s="120">
        <v>0</v>
      </c>
      <c r="F83" s="120">
        <v>0</v>
      </c>
      <c r="G83" s="120">
        <v>0</v>
      </c>
      <c r="H83" s="120">
        <v>0</v>
      </c>
      <c r="I83" s="120">
        <v>0</v>
      </c>
      <c r="J83" s="120">
        <v>0</v>
      </c>
      <c r="K83" s="120">
        <v>0</v>
      </c>
      <c r="L83" s="120">
        <v>0</v>
      </c>
      <c r="M83" s="120">
        <v>0</v>
      </c>
      <c r="N83" s="120">
        <v>0</v>
      </c>
      <c r="O83" s="120">
        <v>0</v>
      </c>
      <c r="P83" s="120">
        <v>0</v>
      </c>
      <c r="Q83" s="120">
        <v>0</v>
      </c>
      <c r="R83" s="120">
        <v>0</v>
      </c>
      <c r="S83" s="120">
        <v>0</v>
      </c>
      <c r="T83" s="120">
        <v>0</v>
      </c>
      <c r="U83" s="120">
        <v>0</v>
      </c>
      <c r="V83" s="120">
        <v>0</v>
      </c>
      <c r="W83" s="120">
        <v>0</v>
      </c>
    </row>
    <row r="84" spans="1:23">
      <c r="A84" s="120">
        <v>0</v>
      </c>
      <c r="B84" s="120">
        <v>0</v>
      </c>
      <c r="C84" s="120">
        <v>0</v>
      </c>
      <c r="D84" s="120">
        <v>0</v>
      </c>
      <c r="E84" s="120">
        <v>0</v>
      </c>
      <c r="F84" s="120">
        <v>0</v>
      </c>
      <c r="G84" s="120">
        <v>0</v>
      </c>
      <c r="H84" s="120">
        <v>0</v>
      </c>
      <c r="I84" s="120">
        <v>0</v>
      </c>
      <c r="J84" s="120">
        <v>0</v>
      </c>
      <c r="K84" s="120">
        <v>0</v>
      </c>
      <c r="L84" s="120">
        <v>0</v>
      </c>
      <c r="M84" s="120">
        <v>0</v>
      </c>
      <c r="N84" s="120">
        <v>0</v>
      </c>
      <c r="O84" s="120">
        <v>0</v>
      </c>
      <c r="P84" s="120">
        <v>0</v>
      </c>
      <c r="Q84" s="120">
        <v>0</v>
      </c>
      <c r="R84" s="120">
        <v>0</v>
      </c>
      <c r="S84" s="120">
        <v>0</v>
      </c>
      <c r="T84" s="120">
        <v>0</v>
      </c>
      <c r="U84" s="120">
        <v>0</v>
      </c>
      <c r="V84" s="120">
        <v>0</v>
      </c>
      <c r="W84" s="120">
        <v>0</v>
      </c>
    </row>
    <row r="85" spans="1:23">
      <c r="A85" s="120">
        <v>0</v>
      </c>
      <c r="B85" s="120">
        <v>0</v>
      </c>
      <c r="C85" s="120">
        <v>0</v>
      </c>
      <c r="D85" s="120">
        <v>0</v>
      </c>
      <c r="E85" s="120">
        <v>0</v>
      </c>
      <c r="F85" s="120">
        <v>0</v>
      </c>
      <c r="G85" s="120">
        <v>0</v>
      </c>
      <c r="H85" s="120">
        <v>0</v>
      </c>
      <c r="I85" s="120">
        <v>0</v>
      </c>
      <c r="J85" s="120">
        <v>0</v>
      </c>
      <c r="K85" s="120">
        <v>0</v>
      </c>
      <c r="L85" s="120">
        <v>0</v>
      </c>
      <c r="M85" s="120">
        <v>0</v>
      </c>
      <c r="N85" s="120">
        <v>0</v>
      </c>
      <c r="O85" s="120">
        <v>0</v>
      </c>
      <c r="P85" s="120">
        <v>0</v>
      </c>
      <c r="Q85" s="120">
        <v>0</v>
      </c>
      <c r="R85" s="120">
        <v>0</v>
      </c>
      <c r="S85" s="120">
        <v>0</v>
      </c>
      <c r="T85" s="120">
        <v>0</v>
      </c>
      <c r="U85" s="120">
        <v>0</v>
      </c>
      <c r="V85" s="120">
        <v>0</v>
      </c>
      <c r="W85" s="120">
        <v>0</v>
      </c>
    </row>
    <row r="86" spans="1:23" hidden="1">
      <c r="A86" s="120">
        <v>0</v>
      </c>
      <c r="B86" s="120">
        <v>0</v>
      </c>
      <c r="C86" s="120">
        <v>0</v>
      </c>
      <c r="D86" s="120">
        <v>0</v>
      </c>
      <c r="E86" s="120">
        <v>0</v>
      </c>
      <c r="F86" s="120">
        <v>0</v>
      </c>
      <c r="G86" s="120">
        <v>0</v>
      </c>
      <c r="H86" s="120">
        <v>0</v>
      </c>
      <c r="I86" s="120">
        <v>0</v>
      </c>
      <c r="J86" s="120">
        <v>0</v>
      </c>
      <c r="K86" s="120">
        <v>0</v>
      </c>
      <c r="L86" s="120">
        <v>0</v>
      </c>
      <c r="M86" s="120">
        <v>0</v>
      </c>
      <c r="N86" s="120">
        <v>0</v>
      </c>
      <c r="O86" s="120">
        <v>0</v>
      </c>
      <c r="P86" s="120">
        <v>0</v>
      </c>
      <c r="Q86" s="120">
        <v>0</v>
      </c>
      <c r="R86" s="120">
        <v>0</v>
      </c>
      <c r="S86" s="120">
        <v>0</v>
      </c>
      <c r="T86" s="120">
        <v>0</v>
      </c>
      <c r="U86" s="120">
        <v>0</v>
      </c>
      <c r="V86" s="120">
        <v>0</v>
      </c>
      <c r="W86" s="120">
        <v>0</v>
      </c>
    </row>
    <row r="87" spans="1:23" hidden="1">
      <c r="A87" s="120">
        <v>0</v>
      </c>
      <c r="B87" s="120">
        <v>0</v>
      </c>
      <c r="C87" s="120">
        <v>0</v>
      </c>
      <c r="D87" s="120">
        <v>0</v>
      </c>
      <c r="E87" s="120">
        <v>0</v>
      </c>
      <c r="F87" s="120">
        <v>0</v>
      </c>
      <c r="G87" s="120">
        <v>0</v>
      </c>
      <c r="H87" s="120">
        <v>0</v>
      </c>
      <c r="I87" s="120">
        <v>0</v>
      </c>
      <c r="J87" s="120">
        <v>0</v>
      </c>
      <c r="K87" s="120">
        <v>0</v>
      </c>
      <c r="L87" s="120">
        <v>0</v>
      </c>
      <c r="M87" s="120">
        <v>0</v>
      </c>
      <c r="N87" s="120">
        <v>0</v>
      </c>
      <c r="O87" s="120">
        <v>0</v>
      </c>
      <c r="P87" s="120">
        <v>0</v>
      </c>
      <c r="Q87" s="120">
        <v>0</v>
      </c>
      <c r="R87" s="120">
        <v>0</v>
      </c>
      <c r="S87" s="120">
        <v>0</v>
      </c>
      <c r="T87" s="120">
        <v>0</v>
      </c>
      <c r="U87" s="120">
        <v>0</v>
      </c>
      <c r="V87" s="120">
        <v>0</v>
      </c>
      <c r="W87" s="120">
        <v>0</v>
      </c>
    </row>
    <row r="88" spans="1:23" hidden="1">
      <c r="A88" s="120">
        <v>0</v>
      </c>
      <c r="B88" s="120">
        <v>0</v>
      </c>
      <c r="C88" s="120">
        <v>0</v>
      </c>
      <c r="D88" s="120">
        <v>0</v>
      </c>
      <c r="E88" s="120">
        <v>0</v>
      </c>
      <c r="F88" s="120">
        <v>0</v>
      </c>
      <c r="G88" s="120">
        <v>0</v>
      </c>
      <c r="H88" s="120">
        <v>0</v>
      </c>
      <c r="I88" s="120">
        <v>0</v>
      </c>
      <c r="J88" s="120">
        <v>0</v>
      </c>
      <c r="K88" s="120">
        <v>0</v>
      </c>
      <c r="L88" s="120">
        <v>0</v>
      </c>
      <c r="M88" s="120">
        <v>0</v>
      </c>
      <c r="N88" s="120">
        <v>0</v>
      </c>
      <c r="O88" s="120">
        <v>0</v>
      </c>
      <c r="P88" s="120">
        <v>0</v>
      </c>
      <c r="Q88" s="120">
        <v>0</v>
      </c>
      <c r="R88" s="120">
        <v>0</v>
      </c>
      <c r="S88" s="120">
        <v>0</v>
      </c>
      <c r="T88" s="120">
        <v>0</v>
      </c>
      <c r="U88" s="120">
        <v>0</v>
      </c>
      <c r="V88" s="120">
        <v>0</v>
      </c>
      <c r="W88" s="120">
        <v>0</v>
      </c>
    </row>
    <row r="89" spans="1:23" hidden="1">
      <c r="A89" s="120">
        <v>0</v>
      </c>
      <c r="B89" s="120">
        <v>0</v>
      </c>
      <c r="C89" s="120">
        <v>0</v>
      </c>
      <c r="D89" s="120">
        <v>0</v>
      </c>
      <c r="E89" s="120">
        <v>0</v>
      </c>
      <c r="F89" s="120">
        <v>0</v>
      </c>
      <c r="G89" s="120">
        <v>0</v>
      </c>
      <c r="H89" s="120">
        <v>0</v>
      </c>
      <c r="I89" s="120">
        <v>0</v>
      </c>
      <c r="J89" s="120">
        <v>0</v>
      </c>
      <c r="K89" s="120">
        <v>0</v>
      </c>
      <c r="L89" s="120">
        <v>0</v>
      </c>
      <c r="M89" s="120">
        <v>0</v>
      </c>
      <c r="N89" s="120">
        <v>0</v>
      </c>
      <c r="O89" s="120">
        <v>0</v>
      </c>
      <c r="P89" s="120">
        <v>0</v>
      </c>
      <c r="Q89" s="120">
        <v>0</v>
      </c>
      <c r="R89" s="120">
        <v>0</v>
      </c>
      <c r="S89" s="120">
        <v>0</v>
      </c>
      <c r="T89" s="120">
        <v>0</v>
      </c>
      <c r="U89" s="120">
        <v>0</v>
      </c>
      <c r="V89" s="120">
        <v>0</v>
      </c>
      <c r="W89" s="120">
        <v>0</v>
      </c>
    </row>
    <row r="90" spans="1:23" hidden="1">
      <c r="A90" s="120">
        <v>0</v>
      </c>
      <c r="B90" s="120">
        <v>0</v>
      </c>
      <c r="C90" s="120">
        <v>0</v>
      </c>
      <c r="D90" s="120">
        <v>0</v>
      </c>
      <c r="E90" s="120">
        <v>0</v>
      </c>
      <c r="F90" s="120">
        <v>0</v>
      </c>
      <c r="G90" s="120">
        <v>0</v>
      </c>
      <c r="H90" s="120">
        <v>0</v>
      </c>
      <c r="I90" s="120">
        <v>0</v>
      </c>
      <c r="J90" s="120">
        <v>0</v>
      </c>
      <c r="K90" s="120">
        <v>0</v>
      </c>
      <c r="L90" s="120">
        <v>0</v>
      </c>
      <c r="M90" s="120">
        <v>0</v>
      </c>
      <c r="N90" s="120">
        <v>0</v>
      </c>
      <c r="O90" s="120">
        <v>0</v>
      </c>
      <c r="P90" s="120">
        <v>0</v>
      </c>
      <c r="Q90" s="120">
        <v>0</v>
      </c>
      <c r="R90" s="120">
        <v>0</v>
      </c>
      <c r="S90" s="120">
        <v>0</v>
      </c>
      <c r="T90" s="120">
        <v>0</v>
      </c>
      <c r="U90" s="120">
        <v>0</v>
      </c>
      <c r="V90" s="120">
        <v>0</v>
      </c>
      <c r="W90" s="120">
        <v>0</v>
      </c>
    </row>
    <row r="91" spans="1:23" hidden="1">
      <c r="A91" s="120">
        <v>0</v>
      </c>
      <c r="B91" s="120">
        <v>0</v>
      </c>
      <c r="C91" s="120">
        <v>0</v>
      </c>
      <c r="D91" s="120">
        <v>0</v>
      </c>
      <c r="E91" s="120">
        <v>0</v>
      </c>
      <c r="F91" s="120">
        <v>0</v>
      </c>
      <c r="G91" s="120">
        <v>0</v>
      </c>
      <c r="H91" s="120">
        <v>0</v>
      </c>
      <c r="I91" s="120">
        <v>0</v>
      </c>
      <c r="J91" s="120">
        <v>0</v>
      </c>
      <c r="K91" s="120">
        <v>0</v>
      </c>
      <c r="L91" s="120">
        <v>0</v>
      </c>
      <c r="M91" s="120">
        <v>0</v>
      </c>
      <c r="N91" s="120">
        <v>0</v>
      </c>
      <c r="O91" s="120">
        <v>0</v>
      </c>
      <c r="P91" s="120">
        <v>0</v>
      </c>
      <c r="Q91" s="120">
        <v>0</v>
      </c>
      <c r="R91" s="120">
        <v>0</v>
      </c>
      <c r="S91" s="120">
        <v>0</v>
      </c>
      <c r="T91" s="120">
        <v>0</v>
      </c>
      <c r="U91" s="120">
        <v>0</v>
      </c>
      <c r="V91" s="120">
        <v>0</v>
      </c>
      <c r="W91" s="120">
        <v>0</v>
      </c>
    </row>
    <row r="92" spans="1:23" hidden="1">
      <c r="A92" s="120">
        <v>0</v>
      </c>
      <c r="B92" s="120">
        <v>0</v>
      </c>
      <c r="C92" s="120">
        <v>0</v>
      </c>
      <c r="D92" s="120">
        <v>0</v>
      </c>
      <c r="E92" s="120">
        <v>0</v>
      </c>
      <c r="F92" s="120">
        <v>0</v>
      </c>
      <c r="G92" s="120">
        <v>0</v>
      </c>
      <c r="H92" s="120">
        <v>0</v>
      </c>
      <c r="I92" s="120">
        <v>0</v>
      </c>
      <c r="J92" s="120">
        <v>0</v>
      </c>
      <c r="K92" s="120">
        <v>0</v>
      </c>
      <c r="L92" s="120">
        <v>0</v>
      </c>
      <c r="M92" s="120">
        <v>0</v>
      </c>
      <c r="N92" s="120">
        <v>0</v>
      </c>
      <c r="O92" s="120">
        <v>0</v>
      </c>
      <c r="P92" s="120">
        <v>0</v>
      </c>
      <c r="Q92" s="120">
        <v>0</v>
      </c>
      <c r="R92" s="120">
        <v>0</v>
      </c>
      <c r="S92" s="120">
        <v>0</v>
      </c>
      <c r="T92" s="120">
        <v>0</v>
      </c>
      <c r="U92" s="120">
        <v>0</v>
      </c>
      <c r="V92" s="120">
        <v>0</v>
      </c>
      <c r="W92" s="120">
        <v>0</v>
      </c>
    </row>
    <row r="93" spans="1:23" hidden="1">
      <c r="A93" s="120">
        <v>0</v>
      </c>
      <c r="B93" s="120">
        <v>0</v>
      </c>
      <c r="C93" s="120">
        <v>0</v>
      </c>
      <c r="D93" s="120">
        <v>0</v>
      </c>
      <c r="E93" s="120">
        <v>0</v>
      </c>
      <c r="F93" s="120">
        <v>0</v>
      </c>
      <c r="G93" s="120">
        <v>0</v>
      </c>
      <c r="H93" s="120">
        <v>0</v>
      </c>
      <c r="I93" s="120">
        <v>0</v>
      </c>
      <c r="J93" s="120">
        <v>0</v>
      </c>
      <c r="K93" s="120">
        <v>0</v>
      </c>
      <c r="L93" s="120">
        <v>0</v>
      </c>
      <c r="M93" s="120">
        <v>0</v>
      </c>
      <c r="N93" s="120">
        <v>0</v>
      </c>
      <c r="O93" s="120">
        <v>0</v>
      </c>
      <c r="P93" s="120">
        <v>0</v>
      </c>
      <c r="Q93" s="120">
        <v>0</v>
      </c>
      <c r="R93" s="120">
        <v>0</v>
      </c>
      <c r="S93" s="120">
        <v>0</v>
      </c>
      <c r="T93" s="120">
        <v>0</v>
      </c>
      <c r="U93" s="120">
        <v>0</v>
      </c>
      <c r="V93" s="120">
        <v>0</v>
      </c>
      <c r="W93" s="120">
        <v>0</v>
      </c>
    </row>
    <row r="94" spans="1:23">
      <c r="A94" s="120">
        <v>0</v>
      </c>
      <c r="B94" s="120">
        <v>0</v>
      </c>
      <c r="C94" s="120">
        <v>0</v>
      </c>
      <c r="D94" s="120">
        <v>0</v>
      </c>
      <c r="E94" s="120">
        <v>0</v>
      </c>
      <c r="F94" s="120">
        <v>0</v>
      </c>
      <c r="G94" s="120">
        <v>0</v>
      </c>
      <c r="H94" s="120">
        <v>0</v>
      </c>
      <c r="I94" s="120">
        <v>0</v>
      </c>
      <c r="J94" s="120">
        <v>0</v>
      </c>
      <c r="K94" s="120">
        <v>0</v>
      </c>
      <c r="L94" s="120">
        <v>0</v>
      </c>
      <c r="M94" s="120">
        <v>0</v>
      </c>
      <c r="N94" s="120">
        <v>0</v>
      </c>
      <c r="O94" s="120">
        <v>0</v>
      </c>
      <c r="P94" s="120">
        <v>0</v>
      </c>
      <c r="Q94" s="120">
        <v>0</v>
      </c>
      <c r="R94" s="120">
        <v>0</v>
      </c>
      <c r="S94" s="120">
        <v>0</v>
      </c>
      <c r="T94" s="120">
        <v>0</v>
      </c>
      <c r="U94" s="120">
        <v>0</v>
      </c>
      <c r="V94" s="120">
        <v>0</v>
      </c>
      <c r="W94" s="120">
        <v>0</v>
      </c>
    </row>
    <row r="95" spans="1:23" hidden="1">
      <c r="A95" s="120">
        <v>0</v>
      </c>
      <c r="B95" s="120">
        <v>0</v>
      </c>
      <c r="C95" s="120">
        <v>0</v>
      </c>
      <c r="D95" s="120">
        <v>0</v>
      </c>
      <c r="E95" s="120">
        <v>0</v>
      </c>
      <c r="F95" s="120">
        <v>0</v>
      </c>
      <c r="G95" s="120">
        <v>0</v>
      </c>
      <c r="H95" s="120">
        <v>0</v>
      </c>
      <c r="I95" s="120">
        <v>0</v>
      </c>
      <c r="J95" s="120">
        <v>0</v>
      </c>
      <c r="K95" s="120">
        <v>0</v>
      </c>
      <c r="L95" s="120">
        <v>0</v>
      </c>
      <c r="M95" s="120">
        <v>0</v>
      </c>
      <c r="N95" s="120">
        <v>0</v>
      </c>
      <c r="O95" s="120">
        <v>0</v>
      </c>
      <c r="P95" s="120">
        <v>0</v>
      </c>
      <c r="Q95" s="120">
        <v>0</v>
      </c>
      <c r="R95" s="120">
        <v>0</v>
      </c>
      <c r="S95" s="120">
        <v>0</v>
      </c>
      <c r="T95" s="120">
        <v>0</v>
      </c>
      <c r="U95" s="120">
        <v>0</v>
      </c>
      <c r="V95" s="120">
        <v>0</v>
      </c>
      <c r="W95" s="120">
        <v>0</v>
      </c>
    </row>
    <row r="96" spans="1:23">
      <c r="A96" s="120">
        <v>0</v>
      </c>
      <c r="B96" s="120">
        <v>0</v>
      </c>
      <c r="C96" s="120">
        <v>0</v>
      </c>
      <c r="D96" s="120">
        <v>0</v>
      </c>
      <c r="E96" s="120">
        <v>0</v>
      </c>
      <c r="F96" s="120">
        <v>0</v>
      </c>
      <c r="G96" s="120">
        <v>0</v>
      </c>
      <c r="H96" s="120">
        <v>0</v>
      </c>
      <c r="I96" s="120">
        <v>0</v>
      </c>
      <c r="J96" s="120">
        <v>0</v>
      </c>
      <c r="K96" s="120">
        <v>0</v>
      </c>
      <c r="L96" s="120">
        <v>0</v>
      </c>
      <c r="M96" s="120">
        <v>0</v>
      </c>
      <c r="N96" s="120">
        <v>0</v>
      </c>
      <c r="O96" s="120">
        <v>0</v>
      </c>
      <c r="P96" s="120">
        <v>0</v>
      </c>
      <c r="Q96" s="120">
        <v>0</v>
      </c>
      <c r="R96" s="120">
        <v>0</v>
      </c>
      <c r="S96" s="120">
        <v>0</v>
      </c>
      <c r="T96" s="120">
        <v>0</v>
      </c>
      <c r="U96" s="120">
        <v>0</v>
      </c>
      <c r="V96" s="120">
        <v>0</v>
      </c>
      <c r="W96" s="120">
        <v>0</v>
      </c>
    </row>
    <row r="97" spans="1:23" hidden="1">
      <c r="A97" s="120">
        <v>0</v>
      </c>
      <c r="B97" s="120">
        <v>0</v>
      </c>
      <c r="C97" s="120">
        <v>0</v>
      </c>
      <c r="D97" s="120">
        <v>0</v>
      </c>
      <c r="E97" s="120">
        <v>0</v>
      </c>
      <c r="F97" s="120">
        <v>0</v>
      </c>
      <c r="G97" s="120">
        <v>0</v>
      </c>
      <c r="H97" s="120">
        <v>0</v>
      </c>
      <c r="I97" s="120">
        <v>0</v>
      </c>
      <c r="J97" s="120">
        <v>0</v>
      </c>
      <c r="K97" s="120">
        <v>0</v>
      </c>
      <c r="L97" s="120">
        <v>0</v>
      </c>
      <c r="M97" s="120">
        <v>0</v>
      </c>
      <c r="N97" s="120">
        <v>0</v>
      </c>
      <c r="O97" s="120">
        <v>0</v>
      </c>
      <c r="P97" s="120">
        <v>0</v>
      </c>
      <c r="Q97" s="120">
        <v>0</v>
      </c>
      <c r="R97" s="120">
        <v>0</v>
      </c>
      <c r="S97" s="120">
        <v>0</v>
      </c>
      <c r="T97" s="120">
        <v>0</v>
      </c>
      <c r="U97" s="120">
        <v>0</v>
      </c>
      <c r="V97" s="120">
        <v>0</v>
      </c>
      <c r="W97" s="120">
        <v>0</v>
      </c>
    </row>
    <row r="98" spans="1:23" hidden="1">
      <c r="A98" s="120">
        <v>0</v>
      </c>
      <c r="B98" s="120">
        <v>0</v>
      </c>
      <c r="C98" s="120">
        <v>0</v>
      </c>
      <c r="D98" s="120">
        <v>0</v>
      </c>
      <c r="E98" s="120">
        <v>0</v>
      </c>
      <c r="F98" s="120">
        <v>0</v>
      </c>
      <c r="G98" s="120">
        <v>0</v>
      </c>
      <c r="H98" s="120">
        <v>0</v>
      </c>
      <c r="I98" s="120">
        <v>0</v>
      </c>
      <c r="J98" s="120">
        <v>0</v>
      </c>
      <c r="K98" s="120">
        <v>0</v>
      </c>
      <c r="L98" s="120">
        <v>0</v>
      </c>
      <c r="M98" s="120">
        <v>0</v>
      </c>
      <c r="N98" s="120">
        <v>0</v>
      </c>
      <c r="O98" s="120">
        <v>0</v>
      </c>
      <c r="P98" s="120">
        <v>0</v>
      </c>
      <c r="Q98" s="120">
        <v>0</v>
      </c>
      <c r="R98" s="120">
        <v>0</v>
      </c>
      <c r="S98" s="120">
        <v>0</v>
      </c>
      <c r="T98" s="120">
        <v>0</v>
      </c>
      <c r="U98" s="120">
        <v>0</v>
      </c>
      <c r="V98" s="120">
        <v>0</v>
      </c>
      <c r="W98" s="120">
        <v>0</v>
      </c>
    </row>
    <row r="99" spans="1:23" hidden="1">
      <c r="A99" s="120">
        <v>0</v>
      </c>
      <c r="B99" s="120">
        <v>0</v>
      </c>
      <c r="C99" s="120">
        <v>0</v>
      </c>
      <c r="D99" s="120">
        <v>0</v>
      </c>
      <c r="E99" s="120">
        <v>0</v>
      </c>
      <c r="F99" s="120">
        <v>0</v>
      </c>
      <c r="G99" s="120">
        <v>0</v>
      </c>
      <c r="H99" s="120">
        <v>0</v>
      </c>
      <c r="I99" s="120">
        <v>0</v>
      </c>
      <c r="J99" s="120">
        <v>0</v>
      </c>
      <c r="K99" s="120">
        <v>0</v>
      </c>
      <c r="L99" s="120">
        <v>0</v>
      </c>
      <c r="M99" s="120">
        <v>0</v>
      </c>
      <c r="N99" s="120">
        <v>0</v>
      </c>
      <c r="O99" s="120">
        <v>0</v>
      </c>
      <c r="P99" s="120">
        <v>0</v>
      </c>
      <c r="Q99" s="120">
        <v>0</v>
      </c>
      <c r="R99" s="120">
        <v>0</v>
      </c>
      <c r="S99" s="120">
        <v>0</v>
      </c>
      <c r="T99" s="120">
        <v>0</v>
      </c>
      <c r="U99" s="120">
        <v>0</v>
      </c>
      <c r="V99" s="120">
        <v>0</v>
      </c>
      <c r="W99" s="120">
        <v>0</v>
      </c>
    </row>
    <row r="100" spans="1:23" hidden="1">
      <c r="A100" s="120">
        <v>0</v>
      </c>
      <c r="B100" s="120">
        <v>0</v>
      </c>
      <c r="C100" s="120">
        <v>0</v>
      </c>
      <c r="D100" s="120">
        <v>0</v>
      </c>
      <c r="E100" s="120">
        <v>0</v>
      </c>
      <c r="F100" s="120">
        <v>0</v>
      </c>
      <c r="G100" s="120">
        <v>0</v>
      </c>
      <c r="H100" s="120">
        <v>0</v>
      </c>
      <c r="I100" s="120">
        <v>0</v>
      </c>
      <c r="J100" s="120">
        <v>0</v>
      </c>
      <c r="K100" s="120">
        <v>0</v>
      </c>
      <c r="L100" s="120">
        <v>0</v>
      </c>
      <c r="M100" s="120">
        <v>0</v>
      </c>
      <c r="N100" s="120">
        <v>0</v>
      </c>
      <c r="O100" s="120">
        <v>0</v>
      </c>
      <c r="P100" s="120">
        <v>0</v>
      </c>
      <c r="Q100" s="120">
        <v>0</v>
      </c>
      <c r="R100" s="120">
        <v>0</v>
      </c>
      <c r="S100" s="120">
        <v>0</v>
      </c>
      <c r="T100" s="120">
        <v>0</v>
      </c>
      <c r="U100" s="120">
        <v>0</v>
      </c>
      <c r="V100" s="120">
        <v>0</v>
      </c>
      <c r="W100" s="120">
        <v>0</v>
      </c>
    </row>
    <row r="101" spans="1:23" hidden="1">
      <c r="A101" s="120">
        <v>0</v>
      </c>
      <c r="B101" s="120">
        <v>0</v>
      </c>
      <c r="C101" s="120">
        <v>0</v>
      </c>
      <c r="D101" s="120">
        <v>0</v>
      </c>
      <c r="E101" s="120">
        <v>0</v>
      </c>
      <c r="F101" s="120">
        <v>0</v>
      </c>
      <c r="G101" s="120">
        <v>0</v>
      </c>
      <c r="H101" s="120">
        <v>0</v>
      </c>
      <c r="I101" s="120">
        <v>0</v>
      </c>
      <c r="J101" s="120">
        <v>0</v>
      </c>
      <c r="K101" s="120">
        <v>0</v>
      </c>
      <c r="L101" s="120">
        <v>0</v>
      </c>
      <c r="M101" s="120">
        <v>0</v>
      </c>
      <c r="N101" s="120">
        <v>0</v>
      </c>
      <c r="O101" s="120">
        <v>0</v>
      </c>
      <c r="P101" s="120">
        <v>0</v>
      </c>
      <c r="Q101" s="120">
        <v>0</v>
      </c>
      <c r="R101" s="120">
        <v>0</v>
      </c>
      <c r="S101" s="120">
        <v>0</v>
      </c>
      <c r="T101" s="120">
        <v>0</v>
      </c>
      <c r="U101" s="120">
        <v>0</v>
      </c>
      <c r="V101" s="120">
        <v>0</v>
      </c>
      <c r="W101" s="120">
        <v>0</v>
      </c>
    </row>
    <row r="102" spans="1:23" hidden="1">
      <c r="A102" s="120">
        <v>0</v>
      </c>
      <c r="B102" s="120">
        <v>0</v>
      </c>
      <c r="C102" s="120">
        <v>0</v>
      </c>
      <c r="D102" s="120">
        <v>0</v>
      </c>
      <c r="E102" s="120">
        <v>0</v>
      </c>
      <c r="F102" s="120">
        <v>0</v>
      </c>
      <c r="G102" s="120">
        <v>0</v>
      </c>
      <c r="H102" s="120">
        <v>0</v>
      </c>
      <c r="I102" s="120">
        <v>0</v>
      </c>
      <c r="J102" s="120">
        <v>0</v>
      </c>
      <c r="K102" s="120">
        <v>0</v>
      </c>
      <c r="L102" s="120">
        <v>0</v>
      </c>
      <c r="M102" s="120">
        <v>0</v>
      </c>
      <c r="N102" s="120">
        <v>0</v>
      </c>
      <c r="O102" s="120">
        <v>0</v>
      </c>
      <c r="P102" s="120">
        <v>0</v>
      </c>
      <c r="Q102" s="120">
        <v>0</v>
      </c>
      <c r="R102" s="120">
        <v>0</v>
      </c>
      <c r="S102" s="120">
        <v>0</v>
      </c>
      <c r="T102" s="120">
        <v>0</v>
      </c>
      <c r="U102" s="120">
        <v>0</v>
      </c>
      <c r="V102" s="120">
        <v>0</v>
      </c>
      <c r="W102" s="120">
        <v>0</v>
      </c>
    </row>
    <row r="103" spans="1:23" hidden="1">
      <c r="A103" s="120">
        <v>0</v>
      </c>
      <c r="B103" s="120">
        <v>0</v>
      </c>
      <c r="C103" s="120">
        <v>0</v>
      </c>
      <c r="D103" s="120">
        <v>0</v>
      </c>
      <c r="E103" s="120">
        <v>0</v>
      </c>
      <c r="F103" s="120">
        <v>0</v>
      </c>
      <c r="G103" s="120">
        <v>0</v>
      </c>
      <c r="H103" s="120">
        <v>0</v>
      </c>
      <c r="I103" s="120">
        <v>0</v>
      </c>
      <c r="J103" s="120">
        <v>0</v>
      </c>
      <c r="K103" s="120">
        <v>0</v>
      </c>
      <c r="L103" s="120">
        <v>0</v>
      </c>
      <c r="M103" s="120">
        <v>0</v>
      </c>
      <c r="N103" s="120">
        <v>0</v>
      </c>
      <c r="O103" s="120">
        <v>0</v>
      </c>
      <c r="P103" s="120">
        <v>0</v>
      </c>
      <c r="Q103" s="120">
        <v>0</v>
      </c>
      <c r="R103" s="120">
        <v>0</v>
      </c>
      <c r="S103" s="120">
        <v>0</v>
      </c>
      <c r="T103" s="120">
        <v>0</v>
      </c>
      <c r="U103" s="120">
        <v>0</v>
      </c>
      <c r="V103" s="120">
        <v>0</v>
      </c>
      <c r="W103" s="120">
        <v>0</v>
      </c>
    </row>
    <row r="104" spans="1:23" hidden="1">
      <c r="A104" s="120">
        <v>0</v>
      </c>
      <c r="B104" s="120">
        <v>0</v>
      </c>
      <c r="C104" s="120">
        <v>0</v>
      </c>
      <c r="D104" s="120">
        <v>0</v>
      </c>
      <c r="E104" s="120">
        <v>0</v>
      </c>
      <c r="F104" s="120">
        <v>0</v>
      </c>
      <c r="G104" s="120">
        <v>0</v>
      </c>
      <c r="H104" s="120">
        <v>0</v>
      </c>
      <c r="I104" s="120">
        <v>0</v>
      </c>
      <c r="J104" s="120">
        <v>0</v>
      </c>
      <c r="K104" s="120">
        <v>0</v>
      </c>
      <c r="L104" s="120">
        <v>0</v>
      </c>
      <c r="M104" s="120">
        <v>0</v>
      </c>
      <c r="N104" s="120">
        <v>0</v>
      </c>
      <c r="O104" s="120">
        <v>0</v>
      </c>
      <c r="P104" s="120">
        <v>0</v>
      </c>
      <c r="Q104" s="120">
        <v>0</v>
      </c>
      <c r="R104" s="120">
        <v>0</v>
      </c>
      <c r="S104" s="120">
        <v>0</v>
      </c>
      <c r="T104" s="120">
        <v>0</v>
      </c>
      <c r="U104" s="120">
        <v>0</v>
      </c>
      <c r="V104" s="120">
        <v>0</v>
      </c>
      <c r="W104" s="120">
        <v>0</v>
      </c>
    </row>
    <row r="105" spans="1:23">
      <c r="A105" s="120">
        <v>0</v>
      </c>
      <c r="B105" s="120">
        <v>0</v>
      </c>
      <c r="C105" s="120">
        <v>0</v>
      </c>
      <c r="D105" s="120">
        <v>0</v>
      </c>
      <c r="E105" s="120">
        <v>0</v>
      </c>
      <c r="F105" s="120">
        <v>0</v>
      </c>
      <c r="G105" s="120">
        <v>0</v>
      </c>
      <c r="H105" s="120">
        <v>0</v>
      </c>
      <c r="I105" s="120">
        <v>0</v>
      </c>
      <c r="J105" s="120">
        <v>0</v>
      </c>
      <c r="K105" s="120">
        <v>0</v>
      </c>
      <c r="L105" s="120">
        <v>0</v>
      </c>
      <c r="M105" s="120">
        <v>0</v>
      </c>
      <c r="N105" s="120">
        <v>0</v>
      </c>
      <c r="O105" s="120">
        <v>0</v>
      </c>
      <c r="P105" s="120">
        <v>0</v>
      </c>
      <c r="Q105" s="120">
        <v>0</v>
      </c>
      <c r="R105" s="120">
        <v>0</v>
      </c>
      <c r="S105" s="120">
        <v>0</v>
      </c>
      <c r="T105" s="120">
        <v>0</v>
      </c>
      <c r="U105" s="120">
        <v>0</v>
      </c>
      <c r="V105" s="120">
        <v>0</v>
      </c>
      <c r="W105" s="120">
        <v>0</v>
      </c>
    </row>
    <row r="106" spans="1:23">
      <c r="A106" s="120">
        <v>0</v>
      </c>
      <c r="B106" s="120">
        <v>0</v>
      </c>
      <c r="C106" s="120">
        <v>0</v>
      </c>
      <c r="D106" s="120">
        <v>0</v>
      </c>
      <c r="E106" s="120">
        <v>0</v>
      </c>
      <c r="F106" s="120">
        <v>0</v>
      </c>
      <c r="G106" s="120">
        <v>0</v>
      </c>
      <c r="H106" s="120">
        <v>0</v>
      </c>
      <c r="I106" s="120">
        <v>0</v>
      </c>
      <c r="J106" s="120">
        <v>0</v>
      </c>
      <c r="K106" s="120">
        <v>0</v>
      </c>
      <c r="L106" s="120">
        <v>0</v>
      </c>
      <c r="M106" s="120">
        <v>0</v>
      </c>
      <c r="N106" s="120">
        <v>0</v>
      </c>
      <c r="O106" s="120">
        <v>0</v>
      </c>
      <c r="P106" s="120">
        <v>0</v>
      </c>
      <c r="Q106" s="120">
        <v>0</v>
      </c>
      <c r="R106" s="120">
        <v>0</v>
      </c>
      <c r="S106" s="120">
        <v>0</v>
      </c>
      <c r="T106" s="120">
        <v>0</v>
      </c>
      <c r="U106" s="120">
        <v>0</v>
      </c>
      <c r="V106" s="120">
        <v>0</v>
      </c>
      <c r="W106" s="120">
        <v>0</v>
      </c>
    </row>
    <row r="107" spans="1:23">
      <c r="A107" s="120">
        <v>0</v>
      </c>
      <c r="B107" s="120">
        <v>0</v>
      </c>
      <c r="C107" s="120">
        <v>0</v>
      </c>
      <c r="D107" s="120">
        <v>0</v>
      </c>
      <c r="E107" s="120">
        <v>0</v>
      </c>
      <c r="F107" s="120">
        <v>0</v>
      </c>
      <c r="G107" s="120">
        <v>0</v>
      </c>
      <c r="H107" s="120">
        <v>0</v>
      </c>
      <c r="I107" s="120">
        <v>0</v>
      </c>
      <c r="J107" s="120">
        <v>0</v>
      </c>
      <c r="K107" s="120">
        <v>0</v>
      </c>
      <c r="L107" s="120">
        <v>0</v>
      </c>
      <c r="M107" s="120">
        <v>0</v>
      </c>
      <c r="N107" s="120">
        <v>0</v>
      </c>
      <c r="O107" s="120">
        <v>0</v>
      </c>
      <c r="P107" s="120">
        <v>0</v>
      </c>
      <c r="Q107" s="120">
        <v>0</v>
      </c>
      <c r="R107" s="120">
        <v>0</v>
      </c>
      <c r="S107" s="120">
        <v>0</v>
      </c>
      <c r="T107" s="120">
        <v>0</v>
      </c>
      <c r="U107" s="120">
        <v>0</v>
      </c>
      <c r="V107" s="120">
        <v>0</v>
      </c>
      <c r="W107" s="120">
        <v>0</v>
      </c>
    </row>
    <row r="108" spans="1:23" hidden="1">
      <c r="A108" s="120">
        <v>0</v>
      </c>
      <c r="B108" s="120">
        <v>0</v>
      </c>
      <c r="C108" s="120">
        <v>0</v>
      </c>
      <c r="D108" s="120">
        <v>0</v>
      </c>
      <c r="E108" s="120">
        <v>0</v>
      </c>
      <c r="F108" s="120">
        <v>0</v>
      </c>
      <c r="G108" s="120">
        <v>0</v>
      </c>
      <c r="H108" s="120">
        <v>0</v>
      </c>
      <c r="I108" s="120">
        <v>0</v>
      </c>
      <c r="J108" s="120">
        <v>0</v>
      </c>
      <c r="K108" s="120">
        <v>0</v>
      </c>
      <c r="L108" s="120">
        <v>0</v>
      </c>
      <c r="M108" s="120">
        <v>0</v>
      </c>
      <c r="N108" s="120">
        <v>0</v>
      </c>
      <c r="O108" s="120">
        <v>0</v>
      </c>
      <c r="P108" s="120">
        <v>0</v>
      </c>
      <c r="Q108" s="120">
        <v>0</v>
      </c>
      <c r="R108" s="120">
        <v>0</v>
      </c>
      <c r="S108" s="120">
        <v>0</v>
      </c>
      <c r="T108" s="120">
        <v>0</v>
      </c>
      <c r="U108" s="120">
        <v>0</v>
      </c>
      <c r="V108" s="120">
        <v>0</v>
      </c>
      <c r="W108" s="120">
        <v>0</v>
      </c>
    </row>
    <row r="109" spans="1:23" hidden="1">
      <c r="A109" s="120">
        <v>0</v>
      </c>
      <c r="B109" s="120">
        <v>0</v>
      </c>
      <c r="C109" s="120">
        <v>0</v>
      </c>
      <c r="D109" s="120">
        <v>0</v>
      </c>
      <c r="E109" s="120">
        <v>0</v>
      </c>
      <c r="F109" s="120">
        <v>0</v>
      </c>
      <c r="G109" s="120">
        <v>0</v>
      </c>
      <c r="H109" s="120">
        <v>0</v>
      </c>
      <c r="I109" s="120">
        <v>0</v>
      </c>
      <c r="J109" s="120">
        <v>0</v>
      </c>
      <c r="K109" s="120">
        <v>0</v>
      </c>
      <c r="L109" s="120">
        <v>0</v>
      </c>
      <c r="M109" s="120">
        <v>0</v>
      </c>
      <c r="N109" s="120">
        <v>0</v>
      </c>
      <c r="O109" s="120">
        <v>0</v>
      </c>
      <c r="P109" s="120">
        <v>0</v>
      </c>
      <c r="Q109" s="120">
        <v>0</v>
      </c>
      <c r="R109" s="120">
        <v>0</v>
      </c>
      <c r="S109" s="120">
        <v>0</v>
      </c>
      <c r="T109" s="120">
        <v>0</v>
      </c>
      <c r="U109" s="120">
        <v>0</v>
      </c>
      <c r="V109" s="120">
        <v>0</v>
      </c>
      <c r="W109" s="120">
        <v>0</v>
      </c>
    </row>
    <row r="110" spans="1:23" hidden="1">
      <c r="A110" s="120">
        <v>0</v>
      </c>
      <c r="B110" s="120">
        <v>0</v>
      </c>
      <c r="C110" s="120">
        <v>0</v>
      </c>
      <c r="D110" s="120">
        <v>0</v>
      </c>
      <c r="E110" s="120">
        <v>0</v>
      </c>
      <c r="F110" s="120">
        <v>0</v>
      </c>
      <c r="G110" s="120">
        <v>0</v>
      </c>
      <c r="H110" s="120">
        <v>0</v>
      </c>
      <c r="I110" s="120">
        <v>0</v>
      </c>
      <c r="J110" s="120">
        <v>0</v>
      </c>
      <c r="K110" s="120">
        <v>0</v>
      </c>
      <c r="L110" s="120">
        <v>0</v>
      </c>
      <c r="M110" s="120">
        <v>0</v>
      </c>
      <c r="N110" s="120">
        <v>0</v>
      </c>
      <c r="O110" s="120">
        <v>0</v>
      </c>
      <c r="P110" s="120">
        <v>0</v>
      </c>
      <c r="Q110" s="120">
        <v>0</v>
      </c>
      <c r="R110" s="120">
        <v>0</v>
      </c>
      <c r="S110" s="120">
        <v>0</v>
      </c>
      <c r="T110" s="120">
        <v>0</v>
      </c>
      <c r="U110" s="120">
        <v>0</v>
      </c>
      <c r="V110" s="120">
        <v>0</v>
      </c>
      <c r="W110" s="120">
        <v>0</v>
      </c>
    </row>
    <row r="111" spans="1:23">
      <c r="A111" s="120">
        <v>0</v>
      </c>
      <c r="B111" s="120">
        <v>0</v>
      </c>
      <c r="C111" s="120">
        <v>0</v>
      </c>
      <c r="D111" s="120">
        <v>0</v>
      </c>
      <c r="E111" s="120">
        <v>0</v>
      </c>
      <c r="F111" s="120">
        <v>0</v>
      </c>
      <c r="G111" s="120">
        <v>0</v>
      </c>
      <c r="H111" s="120">
        <v>0</v>
      </c>
      <c r="I111" s="120">
        <v>0</v>
      </c>
      <c r="J111" s="120">
        <v>0</v>
      </c>
      <c r="K111" s="120">
        <v>0</v>
      </c>
      <c r="L111" s="120">
        <v>0</v>
      </c>
      <c r="M111" s="120">
        <v>0</v>
      </c>
      <c r="N111" s="120">
        <v>0</v>
      </c>
      <c r="O111" s="120">
        <v>0</v>
      </c>
      <c r="P111" s="120">
        <v>0</v>
      </c>
      <c r="Q111" s="120">
        <v>0</v>
      </c>
      <c r="R111" s="120">
        <v>0</v>
      </c>
      <c r="S111" s="120">
        <v>0</v>
      </c>
      <c r="T111" s="120">
        <v>0</v>
      </c>
      <c r="U111" s="120">
        <v>0</v>
      </c>
      <c r="V111" s="120">
        <v>0</v>
      </c>
      <c r="W111" s="120">
        <v>0</v>
      </c>
    </row>
    <row r="112" spans="1:23">
      <c r="A112" s="120">
        <v>0</v>
      </c>
      <c r="B112" s="120">
        <v>0</v>
      </c>
      <c r="C112" s="120">
        <v>0</v>
      </c>
      <c r="D112" s="120">
        <v>0</v>
      </c>
      <c r="E112" s="120">
        <v>0</v>
      </c>
      <c r="F112" s="120">
        <v>0</v>
      </c>
      <c r="G112" s="120">
        <v>0</v>
      </c>
      <c r="H112" s="120">
        <v>0</v>
      </c>
      <c r="I112" s="120">
        <v>0</v>
      </c>
      <c r="J112" s="120">
        <v>0</v>
      </c>
      <c r="K112" s="120">
        <v>0</v>
      </c>
      <c r="L112" s="120">
        <v>0</v>
      </c>
      <c r="M112" s="120">
        <v>0</v>
      </c>
      <c r="N112" s="120">
        <v>0</v>
      </c>
      <c r="O112" s="120">
        <v>0</v>
      </c>
      <c r="P112" s="120">
        <v>0</v>
      </c>
      <c r="Q112" s="120">
        <v>0</v>
      </c>
      <c r="R112" s="120">
        <v>0</v>
      </c>
      <c r="S112" s="120">
        <v>0</v>
      </c>
      <c r="T112" s="120">
        <v>0</v>
      </c>
      <c r="U112" s="120">
        <v>0</v>
      </c>
      <c r="V112" s="120">
        <v>0</v>
      </c>
      <c r="W112" s="120">
        <v>0</v>
      </c>
    </row>
    <row r="113" spans="1:23">
      <c r="A113" s="120">
        <v>0</v>
      </c>
      <c r="B113" s="120">
        <v>0</v>
      </c>
      <c r="C113" s="120">
        <v>0</v>
      </c>
      <c r="D113" s="120">
        <v>0</v>
      </c>
      <c r="E113" s="120">
        <v>0</v>
      </c>
      <c r="F113" s="120">
        <v>0</v>
      </c>
      <c r="G113" s="120">
        <v>0</v>
      </c>
      <c r="H113" s="120">
        <v>0</v>
      </c>
      <c r="I113" s="120">
        <v>0</v>
      </c>
      <c r="J113" s="120">
        <v>0</v>
      </c>
      <c r="K113" s="120">
        <v>0</v>
      </c>
      <c r="L113" s="120">
        <v>0</v>
      </c>
      <c r="M113" s="120">
        <v>0</v>
      </c>
      <c r="N113" s="120">
        <v>0</v>
      </c>
      <c r="O113" s="120">
        <v>0</v>
      </c>
      <c r="P113" s="120">
        <v>0</v>
      </c>
      <c r="Q113" s="120">
        <v>0</v>
      </c>
      <c r="R113" s="120">
        <v>0</v>
      </c>
      <c r="S113" s="120">
        <v>0</v>
      </c>
      <c r="T113" s="120">
        <v>0</v>
      </c>
      <c r="U113" s="120">
        <v>0</v>
      </c>
      <c r="V113" s="120">
        <v>0</v>
      </c>
      <c r="W113" s="120">
        <v>0</v>
      </c>
    </row>
    <row r="114" spans="1:23" hidden="1">
      <c r="A114" s="120">
        <v>0</v>
      </c>
      <c r="B114" s="120">
        <v>0</v>
      </c>
      <c r="C114" s="120">
        <v>0</v>
      </c>
      <c r="D114" s="120">
        <v>0</v>
      </c>
      <c r="E114" s="120">
        <v>0</v>
      </c>
      <c r="F114" s="120">
        <v>0</v>
      </c>
      <c r="G114" s="120">
        <v>0</v>
      </c>
      <c r="H114" s="120">
        <v>0</v>
      </c>
      <c r="I114" s="120">
        <v>0</v>
      </c>
      <c r="J114" s="120">
        <v>0</v>
      </c>
      <c r="K114" s="120">
        <v>0</v>
      </c>
      <c r="L114" s="120">
        <v>0</v>
      </c>
      <c r="M114" s="120">
        <v>0</v>
      </c>
      <c r="N114" s="120">
        <v>0</v>
      </c>
      <c r="O114" s="120">
        <v>0</v>
      </c>
      <c r="P114" s="120">
        <v>0</v>
      </c>
      <c r="Q114" s="120">
        <v>0</v>
      </c>
      <c r="R114" s="120">
        <v>0</v>
      </c>
      <c r="S114" s="120">
        <v>0</v>
      </c>
      <c r="T114" s="120">
        <v>0</v>
      </c>
      <c r="U114" s="120">
        <v>0</v>
      </c>
      <c r="V114" s="120">
        <v>0</v>
      </c>
      <c r="W114" s="120">
        <v>0</v>
      </c>
    </row>
    <row r="115" spans="1:23">
      <c r="A115" s="120">
        <v>0</v>
      </c>
      <c r="B115" s="120">
        <v>0</v>
      </c>
      <c r="C115" s="120">
        <v>0</v>
      </c>
      <c r="D115" s="120">
        <v>0</v>
      </c>
      <c r="E115" s="120">
        <v>0</v>
      </c>
      <c r="F115" s="120">
        <v>0</v>
      </c>
      <c r="G115" s="120">
        <v>0</v>
      </c>
      <c r="H115" s="120">
        <v>0</v>
      </c>
      <c r="I115" s="120">
        <v>0</v>
      </c>
      <c r="J115" s="120">
        <v>0</v>
      </c>
      <c r="K115" s="120">
        <v>0</v>
      </c>
      <c r="L115" s="120">
        <v>0</v>
      </c>
      <c r="M115" s="120">
        <v>0</v>
      </c>
      <c r="N115" s="120">
        <v>0</v>
      </c>
      <c r="O115" s="120">
        <v>0</v>
      </c>
      <c r="P115" s="120">
        <v>0</v>
      </c>
      <c r="Q115" s="120">
        <v>0</v>
      </c>
      <c r="R115" s="120">
        <v>0</v>
      </c>
      <c r="S115" s="120">
        <v>0</v>
      </c>
      <c r="T115" s="120">
        <v>0</v>
      </c>
      <c r="U115" s="120">
        <v>0</v>
      </c>
      <c r="V115" s="120">
        <v>0</v>
      </c>
      <c r="W115" s="120">
        <v>0</v>
      </c>
    </row>
    <row r="116" spans="1:23">
      <c r="A116" s="120">
        <v>0</v>
      </c>
      <c r="B116" s="120">
        <v>0</v>
      </c>
      <c r="C116" s="120">
        <v>0</v>
      </c>
      <c r="D116" s="120">
        <v>0</v>
      </c>
      <c r="E116" s="120">
        <v>0</v>
      </c>
      <c r="F116" s="120">
        <v>0</v>
      </c>
      <c r="G116" s="120">
        <v>0</v>
      </c>
      <c r="H116" s="120">
        <v>0</v>
      </c>
      <c r="I116" s="120">
        <v>0</v>
      </c>
      <c r="J116" s="120">
        <v>0</v>
      </c>
      <c r="K116" s="120">
        <v>0</v>
      </c>
      <c r="L116" s="120">
        <v>0</v>
      </c>
      <c r="M116" s="120">
        <v>0</v>
      </c>
      <c r="N116" s="120">
        <v>0</v>
      </c>
      <c r="O116" s="120">
        <v>0</v>
      </c>
      <c r="P116" s="120">
        <v>0</v>
      </c>
      <c r="Q116" s="120">
        <v>0</v>
      </c>
      <c r="R116" s="120">
        <v>0</v>
      </c>
      <c r="S116" s="120">
        <v>0</v>
      </c>
      <c r="T116" s="120">
        <v>0</v>
      </c>
      <c r="U116" s="120">
        <v>0</v>
      </c>
      <c r="V116" s="120">
        <v>0</v>
      </c>
      <c r="W116" s="120">
        <v>0</v>
      </c>
    </row>
    <row r="117" spans="1:23">
      <c r="A117" s="120">
        <v>0</v>
      </c>
      <c r="B117" s="120">
        <v>0</v>
      </c>
      <c r="C117" s="120">
        <v>0</v>
      </c>
      <c r="D117" s="120">
        <v>0</v>
      </c>
      <c r="E117" s="120">
        <v>0</v>
      </c>
      <c r="F117" s="120">
        <v>0</v>
      </c>
      <c r="G117" s="120">
        <v>0</v>
      </c>
      <c r="H117" s="120">
        <v>0</v>
      </c>
      <c r="I117" s="120">
        <v>0</v>
      </c>
      <c r="J117" s="120">
        <v>0</v>
      </c>
      <c r="K117" s="120">
        <v>0</v>
      </c>
      <c r="L117" s="120">
        <v>0</v>
      </c>
      <c r="M117" s="120">
        <v>0</v>
      </c>
      <c r="N117" s="120">
        <v>0</v>
      </c>
      <c r="O117" s="120">
        <v>0</v>
      </c>
      <c r="P117" s="120">
        <v>0</v>
      </c>
      <c r="Q117" s="120">
        <v>0</v>
      </c>
      <c r="R117" s="120">
        <v>0</v>
      </c>
      <c r="S117" s="120">
        <v>0</v>
      </c>
      <c r="T117" s="120">
        <v>0</v>
      </c>
      <c r="U117" s="120">
        <v>0</v>
      </c>
      <c r="V117" s="120">
        <v>0</v>
      </c>
      <c r="W117" s="120">
        <v>0</v>
      </c>
    </row>
    <row r="118" spans="1:23" hidden="1">
      <c r="A118" s="120">
        <v>0</v>
      </c>
      <c r="B118" s="120">
        <v>0</v>
      </c>
      <c r="C118" s="120">
        <v>0</v>
      </c>
      <c r="D118" s="120">
        <v>0</v>
      </c>
      <c r="E118" s="120">
        <v>0</v>
      </c>
      <c r="F118" s="120">
        <v>0</v>
      </c>
      <c r="G118" s="120">
        <v>0</v>
      </c>
      <c r="H118" s="120">
        <v>0</v>
      </c>
      <c r="I118" s="120">
        <v>0</v>
      </c>
      <c r="J118" s="120">
        <v>0</v>
      </c>
      <c r="K118" s="120">
        <v>0</v>
      </c>
      <c r="L118" s="120">
        <v>0</v>
      </c>
      <c r="M118" s="120">
        <v>0</v>
      </c>
      <c r="N118" s="120">
        <v>0</v>
      </c>
      <c r="O118" s="120">
        <v>0</v>
      </c>
      <c r="P118" s="120">
        <v>0</v>
      </c>
      <c r="Q118" s="120">
        <v>0</v>
      </c>
      <c r="R118" s="120">
        <v>0</v>
      </c>
      <c r="S118" s="120">
        <v>0</v>
      </c>
      <c r="T118" s="120">
        <v>0</v>
      </c>
      <c r="U118" s="120">
        <v>0</v>
      </c>
      <c r="V118" s="120">
        <v>0</v>
      </c>
      <c r="W118" s="120">
        <v>0</v>
      </c>
    </row>
    <row r="119" spans="1:23" hidden="1">
      <c r="A119" s="120">
        <v>0</v>
      </c>
      <c r="B119" s="120">
        <v>0</v>
      </c>
      <c r="C119" s="120">
        <v>0</v>
      </c>
      <c r="D119" s="120">
        <v>0</v>
      </c>
      <c r="E119" s="120">
        <v>0</v>
      </c>
      <c r="F119" s="120">
        <v>0</v>
      </c>
      <c r="G119" s="120">
        <v>0</v>
      </c>
      <c r="H119" s="120">
        <v>0</v>
      </c>
      <c r="I119" s="120">
        <v>0</v>
      </c>
      <c r="J119" s="120">
        <v>0</v>
      </c>
      <c r="K119" s="120">
        <v>0</v>
      </c>
      <c r="L119" s="120">
        <v>0</v>
      </c>
      <c r="M119" s="120">
        <v>0</v>
      </c>
      <c r="N119" s="120">
        <v>0</v>
      </c>
      <c r="O119" s="120">
        <v>0</v>
      </c>
      <c r="P119" s="120">
        <v>0</v>
      </c>
      <c r="Q119" s="120">
        <v>0</v>
      </c>
      <c r="R119" s="120">
        <v>0</v>
      </c>
      <c r="S119" s="120">
        <v>0</v>
      </c>
      <c r="T119" s="120">
        <v>0</v>
      </c>
      <c r="U119" s="120">
        <v>0</v>
      </c>
      <c r="V119" s="120">
        <v>0</v>
      </c>
      <c r="W119" s="120">
        <v>0</v>
      </c>
    </row>
    <row r="120" spans="1:23" hidden="1">
      <c r="A120" s="120">
        <v>0</v>
      </c>
      <c r="B120" s="120">
        <v>0</v>
      </c>
      <c r="C120" s="120">
        <v>0</v>
      </c>
      <c r="D120" s="120">
        <v>0</v>
      </c>
      <c r="E120" s="120">
        <v>0</v>
      </c>
      <c r="F120" s="120">
        <v>0</v>
      </c>
      <c r="G120" s="120">
        <v>0</v>
      </c>
      <c r="H120" s="120">
        <v>0</v>
      </c>
      <c r="I120" s="120">
        <v>0</v>
      </c>
      <c r="J120" s="120">
        <v>0</v>
      </c>
      <c r="K120" s="120">
        <v>0</v>
      </c>
      <c r="L120" s="120">
        <v>0</v>
      </c>
      <c r="M120" s="120">
        <v>0</v>
      </c>
      <c r="N120" s="120">
        <v>0</v>
      </c>
      <c r="O120" s="120">
        <v>0</v>
      </c>
      <c r="P120" s="120">
        <v>0</v>
      </c>
      <c r="Q120" s="120">
        <v>0</v>
      </c>
      <c r="R120" s="120">
        <v>0</v>
      </c>
      <c r="S120" s="120">
        <v>0</v>
      </c>
      <c r="T120" s="120">
        <v>0</v>
      </c>
      <c r="U120" s="120">
        <v>0</v>
      </c>
      <c r="V120" s="120">
        <v>0</v>
      </c>
      <c r="W120" s="120">
        <v>0</v>
      </c>
    </row>
    <row r="121" spans="1:23" hidden="1">
      <c r="A121" s="120">
        <v>0</v>
      </c>
      <c r="B121" s="120">
        <v>0</v>
      </c>
      <c r="C121" s="120">
        <v>0</v>
      </c>
      <c r="D121" s="120">
        <v>0</v>
      </c>
      <c r="E121" s="120">
        <v>0</v>
      </c>
      <c r="F121" s="120">
        <v>0</v>
      </c>
      <c r="G121" s="120">
        <v>0</v>
      </c>
      <c r="H121" s="120">
        <v>0</v>
      </c>
      <c r="I121" s="120">
        <v>0</v>
      </c>
      <c r="J121" s="120">
        <v>0</v>
      </c>
      <c r="K121" s="120">
        <v>0</v>
      </c>
      <c r="L121" s="120">
        <v>0</v>
      </c>
      <c r="M121" s="120">
        <v>0</v>
      </c>
      <c r="N121" s="120">
        <v>0</v>
      </c>
      <c r="O121" s="120">
        <v>0</v>
      </c>
      <c r="P121" s="120">
        <v>0</v>
      </c>
      <c r="Q121" s="120">
        <v>0</v>
      </c>
      <c r="R121" s="120">
        <v>0</v>
      </c>
      <c r="S121" s="120">
        <v>0</v>
      </c>
      <c r="T121" s="120">
        <v>0</v>
      </c>
      <c r="U121" s="120">
        <v>0</v>
      </c>
      <c r="V121" s="120">
        <v>0</v>
      </c>
      <c r="W121" s="120">
        <v>0</v>
      </c>
    </row>
    <row r="122" spans="1:23">
      <c r="A122" s="120">
        <v>0</v>
      </c>
      <c r="B122" s="120">
        <v>0</v>
      </c>
      <c r="C122" s="120">
        <v>0</v>
      </c>
      <c r="D122" s="120">
        <v>0</v>
      </c>
      <c r="E122" s="120">
        <v>0</v>
      </c>
      <c r="F122" s="120">
        <v>0</v>
      </c>
      <c r="G122" s="120">
        <v>0</v>
      </c>
      <c r="H122" s="120">
        <v>0</v>
      </c>
      <c r="I122" s="120">
        <v>0</v>
      </c>
      <c r="J122" s="120">
        <v>0</v>
      </c>
      <c r="K122" s="120">
        <v>0</v>
      </c>
      <c r="L122" s="120">
        <v>0</v>
      </c>
      <c r="M122" s="120">
        <v>0</v>
      </c>
      <c r="N122" s="120">
        <v>0</v>
      </c>
      <c r="O122" s="120">
        <v>0</v>
      </c>
      <c r="P122" s="120">
        <v>0</v>
      </c>
      <c r="Q122" s="120">
        <v>0</v>
      </c>
      <c r="R122" s="120">
        <v>0</v>
      </c>
      <c r="S122" s="120">
        <v>0</v>
      </c>
      <c r="T122" s="120">
        <v>0</v>
      </c>
      <c r="U122" s="120">
        <v>0</v>
      </c>
      <c r="V122" s="120">
        <v>0</v>
      </c>
      <c r="W122" s="120">
        <v>0</v>
      </c>
    </row>
    <row r="123" spans="1:23" hidden="1">
      <c r="A123" s="120">
        <v>0</v>
      </c>
      <c r="B123" s="120">
        <v>0</v>
      </c>
      <c r="C123" s="120">
        <v>0</v>
      </c>
      <c r="D123" s="120">
        <v>0</v>
      </c>
      <c r="E123" s="120">
        <v>0</v>
      </c>
      <c r="F123" s="120">
        <v>0</v>
      </c>
      <c r="G123" s="120">
        <v>0</v>
      </c>
      <c r="H123" s="120">
        <v>0</v>
      </c>
      <c r="I123" s="120">
        <v>0</v>
      </c>
      <c r="J123" s="120">
        <v>0</v>
      </c>
      <c r="K123" s="120">
        <v>0</v>
      </c>
      <c r="L123" s="120">
        <v>0</v>
      </c>
      <c r="M123" s="120">
        <v>0</v>
      </c>
      <c r="N123" s="120">
        <v>0</v>
      </c>
      <c r="O123" s="120">
        <v>0</v>
      </c>
      <c r="P123" s="120">
        <v>0</v>
      </c>
      <c r="Q123" s="120">
        <v>0</v>
      </c>
      <c r="R123" s="120">
        <v>0</v>
      </c>
      <c r="S123" s="120">
        <v>0</v>
      </c>
      <c r="T123" s="120">
        <v>0</v>
      </c>
      <c r="U123" s="120">
        <v>0</v>
      </c>
      <c r="V123" s="120">
        <v>0</v>
      </c>
      <c r="W123" s="120">
        <v>0</v>
      </c>
    </row>
    <row r="124" spans="1:23" hidden="1">
      <c r="A124" s="120">
        <v>0</v>
      </c>
      <c r="B124" s="120">
        <v>0</v>
      </c>
      <c r="C124" s="120">
        <v>0</v>
      </c>
      <c r="D124" s="120">
        <v>0</v>
      </c>
      <c r="E124" s="120">
        <v>0</v>
      </c>
      <c r="F124" s="120">
        <v>0</v>
      </c>
      <c r="G124" s="120">
        <v>0</v>
      </c>
      <c r="H124" s="120">
        <v>0</v>
      </c>
      <c r="I124" s="120">
        <v>0</v>
      </c>
      <c r="J124" s="120">
        <v>0</v>
      </c>
      <c r="K124" s="120">
        <v>0</v>
      </c>
      <c r="L124" s="120">
        <v>0</v>
      </c>
      <c r="M124" s="120">
        <v>0</v>
      </c>
      <c r="N124" s="120">
        <v>0</v>
      </c>
      <c r="O124" s="120">
        <v>0</v>
      </c>
      <c r="P124" s="120">
        <v>0</v>
      </c>
      <c r="Q124" s="120">
        <v>0</v>
      </c>
      <c r="R124" s="120">
        <v>0</v>
      </c>
      <c r="S124" s="120">
        <v>0</v>
      </c>
      <c r="T124" s="120">
        <v>0</v>
      </c>
      <c r="U124" s="120">
        <v>0</v>
      </c>
      <c r="V124" s="120">
        <v>0</v>
      </c>
      <c r="W124" s="120">
        <v>0</v>
      </c>
    </row>
    <row r="125" spans="1:23">
      <c r="A125" s="120">
        <v>0</v>
      </c>
      <c r="B125" s="120">
        <v>0</v>
      </c>
      <c r="C125" s="120">
        <v>0</v>
      </c>
      <c r="D125" s="120">
        <v>0</v>
      </c>
      <c r="E125" s="120">
        <v>0</v>
      </c>
      <c r="F125" s="120">
        <v>0</v>
      </c>
      <c r="G125" s="120">
        <v>0</v>
      </c>
      <c r="H125" s="120">
        <v>0</v>
      </c>
      <c r="I125" s="120">
        <v>0</v>
      </c>
      <c r="J125" s="120">
        <v>0</v>
      </c>
      <c r="K125" s="120">
        <v>0</v>
      </c>
      <c r="L125" s="120">
        <v>0</v>
      </c>
      <c r="M125" s="120">
        <v>0</v>
      </c>
      <c r="N125" s="120">
        <v>0</v>
      </c>
      <c r="O125" s="120">
        <v>0</v>
      </c>
      <c r="P125" s="120">
        <v>0</v>
      </c>
      <c r="Q125" s="120">
        <v>0</v>
      </c>
      <c r="R125" s="120">
        <v>0</v>
      </c>
      <c r="S125" s="120">
        <v>0</v>
      </c>
      <c r="T125" s="120">
        <v>0</v>
      </c>
      <c r="U125" s="120">
        <v>0</v>
      </c>
      <c r="V125" s="120">
        <v>0</v>
      </c>
      <c r="W125" s="120">
        <v>0</v>
      </c>
    </row>
    <row r="126" spans="1:23" hidden="1">
      <c r="A126" s="120">
        <v>0</v>
      </c>
      <c r="B126" s="120">
        <v>0</v>
      </c>
      <c r="C126" s="120">
        <v>0</v>
      </c>
      <c r="D126" s="120">
        <v>0</v>
      </c>
      <c r="E126" s="120">
        <v>0</v>
      </c>
      <c r="F126" s="120">
        <v>0</v>
      </c>
      <c r="G126" s="120">
        <v>0</v>
      </c>
      <c r="H126" s="120">
        <v>0</v>
      </c>
      <c r="I126" s="120">
        <v>0</v>
      </c>
      <c r="J126" s="120">
        <v>0</v>
      </c>
      <c r="K126" s="120">
        <v>0</v>
      </c>
      <c r="L126" s="120">
        <v>0</v>
      </c>
      <c r="M126" s="120">
        <v>0</v>
      </c>
      <c r="N126" s="120">
        <v>0</v>
      </c>
      <c r="O126" s="120">
        <v>0</v>
      </c>
      <c r="P126" s="120">
        <v>0</v>
      </c>
      <c r="Q126" s="120">
        <v>0</v>
      </c>
      <c r="R126" s="120">
        <v>0</v>
      </c>
      <c r="S126" s="120">
        <v>0</v>
      </c>
      <c r="T126" s="120">
        <v>0</v>
      </c>
      <c r="U126" s="120">
        <v>0</v>
      </c>
      <c r="V126" s="120">
        <v>0</v>
      </c>
      <c r="W126" s="120">
        <v>0</v>
      </c>
    </row>
    <row r="127" spans="1:23">
      <c r="A127" s="120">
        <v>0</v>
      </c>
      <c r="B127" s="120">
        <v>0</v>
      </c>
      <c r="C127" s="120">
        <v>0</v>
      </c>
      <c r="D127" s="120">
        <v>0</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c r="W127" s="120">
        <v>0</v>
      </c>
    </row>
    <row r="128" spans="1:23" hidden="1">
      <c r="A128" s="120">
        <v>0</v>
      </c>
      <c r="B128" s="120">
        <v>0</v>
      </c>
      <c r="C128" s="120">
        <v>0</v>
      </c>
      <c r="D128" s="120">
        <v>0</v>
      </c>
      <c r="E128" s="120">
        <v>0</v>
      </c>
      <c r="F128" s="120">
        <v>0</v>
      </c>
      <c r="G128" s="120">
        <v>0</v>
      </c>
      <c r="H128" s="120">
        <v>0</v>
      </c>
      <c r="I128" s="120">
        <v>0</v>
      </c>
      <c r="J128" s="120">
        <v>0</v>
      </c>
      <c r="K128" s="120">
        <v>0</v>
      </c>
      <c r="L128" s="120">
        <v>0</v>
      </c>
      <c r="M128" s="120">
        <v>0</v>
      </c>
      <c r="N128" s="120">
        <v>0</v>
      </c>
      <c r="O128" s="120">
        <v>0</v>
      </c>
      <c r="P128" s="120">
        <v>0</v>
      </c>
      <c r="Q128" s="120">
        <v>0</v>
      </c>
      <c r="R128" s="120">
        <v>0</v>
      </c>
      <c r="S128" s="120">
        <v>0</v>
      </c>
      <c r="T128" s="120">
        <v>0</v>
      </c>
      <c r="U128" s="120">
        <v>0</v>
      </c>
      <c r="V128" s="120">
        <v>0</v>
      </c>
      <c r="W128" s="120">
        <v>0</v>
      </c>
    </row>
    <row r="129" spans="1:23">
      <c r="A129" s="120">
        <v>0</v>
      </c>
      <c r="B129" s="120">
        <v>0</v>
      </c>
      <c r="C129" s="120">
        <v>0</v>
      </c>
      <c r="D129" s="120">
        <v>0</v>
      </c>
      <c r="E129" s="120">
        <v>0</v>
      </c>
      <c r="F129" s="120">
        <v>0</v>
      </c>
      <c r="G129" s="120">
        <v>0</v>
      </c>
      <c r="H129" s="120">
        <v>0</v>
      </c>
      <c r="I129" s="120">
        <v>0</v>
      </c>
      <c r="J129" s="120">
        <v>0</v>
      </c>
      <c r="K129" s="120">
        <v>0</v>
      </c>
      <c r="L129" s="120">
        <v>0</v>
      </c>
      <c r="M129" s="120">
        <v>0</v>
      </c>
      <c r="N129" s="120">
        <v>0</v>
      </c>
      <c r="O129" s="120">
        <v>0</v>
      </c>
      <c r="P129" s="120">
        <v>0</v>
      </c>
      <c r="Q129" s="120">
        <v>0</v>
      </c>
      <c r="R129" s="120">
        <v>0</v>
      </c>
      <c r="S129" s="120">
        <v>0</v>
      </c>
      <c r="T129" s="120">
        <v>0</v>
      </c>
      <c r="U129" s="120">
        <v>0</v>
      </c>
      <c r="V129" s="120">
        <v>0</v>
      </c>
      <c r="W129" s="120">
        <v>0</v>
      </c>
    </row>
    <row r="130" spans="1:23">
      <c r="A130" s="120">
        <v>0</v>
      </c>
      <c r="B130" s="120">
        <v>0</v>
      </c>
      <c r="C130" s="120">
        <v>0</v>
      </c>
      <c r="D130" s="120">
        <v>0</v>
      </c>
      <c r="E130" s="120">
        <v>0</v>
      </c>
      <c r="F130" s="120">
        <v>0</v>
      </c>
      <c r="G130" s="120">
        <v>0</v>
      </c>
      <c r="H130" s="120">
        <v>0</v>
      </c>
      <c r="I130" s="120">
        <v>0</v>
      </c>
      <c r="J130" s="120">
        <v>0</v>
      </c>
      <c r="K130" s="120">
        <v>0</v>
      </c>
      <c r="L130" s="120">
        <v>0</v>
      </c>
      <c r="M130" s="120">
        <v>0</v>
      </c>
      <c r="N130" s="120">
        <v>0</v>
      </c>
      <c r="O130" s="120">
        <v>0</v>
      </c>
      <c r="P130" s="120">
        <v>0</v>
      </c>
      <c r="Q130" s="120">
        <v>0</v>
      </c>
      <c r="R130" s="120">
        <v>0</v>
      </c>
      <c r="S130" s="120">
        <v>0</v>
      </c>
      <c r="T130" s="120">
        <v>0</v>
      </c>
      <c r="U130" s="120">
        <v>0</v>
      </c>
      <c r="V130" s="120">
        <v>0</v>
      </c>
      <c r="W130" s="120">
        <v>0</v>
      </c>
    </row>
    <row r="131" spans="1:23" hidden="1">
      <c r="A131" s="120">
        <v>0</v>
      </c>
      <c r="B131" s="120">
        <v>0</v>
      </c>
      <c r="C131" s="120">
        <v>0</v>
      </c>
      <c r="D131" s="120">
        <v>0</v>
      </c>
      <c r="E131" s="120">
        <v>0</v>
      </c>
      <c r="F131" s="120">
        <v>0</v>
      </c>
      <c r="G131" s="120">
        <v>0</v>
      </c>
      <c r="H131" s="120">
        <v>0</v>
      </c>
      <c r="I131" s="120">
        <v>0</v>
      </c>
      <c r="J131" s="120">
        <v>0</v>
      </c>
      <c r="K131" s="120">
        <v>0</v>
      </c>
      <c r="L131" s="120">
        <v>0</v>
      </c>
      <c r="M131" s="120">
        <v>0</v>
      </c>
      <c r="N131" s="120">
        <v>0</v>
      </c>
      <c r="O131" s="120">
        <v>0</v>
      </c>
      <c r="P131" s="120">
        <v>0</v>
      </c>
      <c r="Q131" s="120">
        <v>0</v>
      </c>
      <c r="R131" s="120">
        <v>0</v>
      </c>
      <c r="S131" s="120">
        <v>0</v>
      </c>
      <c r="T131" s="120">
        <v>0</v>
      </c>
      <c r="U131" s="120">
        <v>0</v>
      </c>
      <c r="V131" s="120">
        <v>0</v>
      </c>
      <c r="W131" s="120">
        <v>0</v>
      </c>
    </row>
    <row r="132" spans="1:23" hidden="1">
      <c r="A132" s="120">
        <v>0</v>
      </c>
      <c r="B132" s="120">
        <v>0</v>
      </c>
      <c r="C132" s="120">
        <v>0</v>
      </c>
      <c r="D132" s="120">
        <v>0</v>
      </c>
      <c r="E132" s="120">
        <v>0</v>
      </c>
      <c r="F132" s="120">
        <v>0</v>
      </c>
      <c r="G132" s="120">
        <v>0</v>
      </c>
      <c r="H132" s="120">
        <v>0</v>
      </c>
      <c r="I132" s="120">
        <v>0</v>
      </c>
      <c r="J132" s="120">
        <v>0</v>
      </c>
      <c r="K132" s="120">
        <v>0</v>
      </c>
      <c r="L132" s="120">
        <v>0</v>
      </c>
      <c r="M132" s="120">
        <v>0</v>
      </c>
      <c r="N132" s="120">
        <v>0</v>
      </c>
      <c r="O132" s="120">
        <v>0</v>
      </c>
      <c r="P132" s="120">
        <v>0</v>
      </c>
      <c r="Q132" s="120">
        <v>0</v>
      </c>
      <c r="R132" s="120">
        <v>0</v>
      </c>
      <c r="S132" s="120">
        <v>0</v>
      </c>
      <c r="T132" s="120">
        <v>0</v>
      </c>
      <c r="U132" s="120">
        <v>0</v>
      </c>
      <c r="V132" s="120">
        <v>0</v>
      </c>
      <c r="W132" s="120">
        <v>0</v>
      </c>
    </row>
    <row r="133" spans="1:23" hidden="1">
      <c r="A133" s="120">
        <v>0</v>
      </c>
      <c r="B133" s="120">
        <v>0</v>
      </c>
      <c r="C133" s="120">
        <v>0</v>
      </c>
      <c r="D133" s="120">
        <v>0</v>
      </c>
      <c r="E133" s="120">
        <v>0</v>
      </c>
      <c r="F133" s="120">
        <v>0</v>
      </c>
      <c r="G133" s="120">
        <v>0</v>
      </c>
      <c r="H133" s="120">
        <v>0</v>
      </c>
      <c r="I133" s="120">
        <v>0</v>
      </c>
      <c r="J133" s="120">
        <v>0</v>
      </c>
      <c r="K133" s="120">
        <v>0</v>
      </c>
      <c r="L133" s="120">
        <v>0</v>
      </c>
      <c r="M133" s="120">
        <v>0</v>
      </c>
      <c r="N133" s="120">
        <v>0</v>
      </c>
      <c r="O133" s="120">
        <v>0</v>
      </c>
      <c r="P133" s="120">
        <v>0</v>
      </c>
      <c r="Q133" s="120">
        <v>0</v>
      </c>
      <c r="R133" s="120">
        <v>0</v>
      </c>
      <c r="S133" s="120">
        <v>0</v>
      </c>
      <c r="T133" s="120">
        <v>0</v>
      </c>
      <c r="U133" s="120">
        <v>0</v>
      </c>
      <c r="V133" s="120">
        <v>0</v>
      </c>
      <c r="W133" s="120">
        <v>0</v>
      </c>
    </row>
    <row r="134" spans="1:23" hidden="1">
      <c r="A134" s="120">
        <v>0</v>
      </c>
      <c r="B134" s="120">
        <v>0</v>
      </c>
      <c r="C134" s="120">
        <v>0</v>
      </c>
      <c r="D134" s="120">
        <v>0</v>
      </c>
      <c r="E134" s="120">
        <v>0</v>
      </c>
      <c r="F134" s="120">
        <v>0</v>
      </c>
      <c r="G134" s="120">
        <v>0</v>
      </c>
      <c r="H134" s="120">
        <v>0</v>
      </c>
      <c r="I134" s="120">
        <v>0</v>
      </c>
      <c r="J134" s="120">
        <v>0</v>
      </c>
      <c r="K134" s="120">
        <v>0</v>
      </c>
      <c r="L134" s="120">
        <v>0</v>
      </c>
      <c r="M134" s="120">
        <v>0</v>
      </c>
      <c r="N134" s="120">
        <v>0</v>
      </c>
      <c r="O134" s="120">
        <v>0</v>
      </c>
      <c r="P134" s="120">
        <v>0</v>
      </c>
      <c r="Q134" s="120">
        <v>0</v>
      </c>
      <c r="R134" s="120">
        <v>0</v>
      </c>
      <c r="S134" s="120">
        <v>0</v>
      </c>
      <c r="T134" s="120">
        <v>0</v>
      </c>
      <c r="U134" s="120">
        <v>0</v>
      </c>
      <c r="V134" s="120">
        <v>0</v>
      </c>
      <c r="W134" s="120">
        <v>0</v>
      </c>
    </row>
    <row r="135" spans="1:23">
      <c r="A135" s="120">
        <v>0</v>
      </c>
      <c r="B135" s="120">
        <v>0</v>
      </c>
      <c r="C135" s="120">
        <v>0</v>
      </c>
      <c r="D135" s="120">
        <v>0</v>
      </c>
      <c r="E135" s="120">
        <v>0</v>
      </c>
      <c r="F135" s="120">
        <v>0</v>
      </c>
      <c r="G135" s="120">
        <v>0</v>
      </c>
      <c r="H135" s="120">
        <v>0</v>
      </c>
      <c r="I135" s="120">
        <v>0</v>
      </c>
      <c r="J135" s="120">
        <v>0</v>
      </c>
      <c r="K135" s="120">
        <v>0</v>
      </c>
      <c r="L135" s="120">
        <v>0</v>
      </c>
      <c r="M135" s="120">
        <v>0</v>
      </c>
      <c r="N135" s="120">
        <v>0</v>
      </c>
      <c r="O135" s="120">
        <v>0</v>
      </c>
      <c r="P135" s="120">
        <v>0</v>
      </c>
      <c r="Q135" s="120">
        <v>0</v>
      </c>
      <c r="R135" s="120">
        <v>0</v>
      </c>
      <c r="S135" s="120">
        <v>0</v>
      </c>
      <c r="T135" s="120">
        <v>0</v>
      </c>
      <c r="U135" s="120">
        <v>0</v>
      </c>
      <c r="V135" s="120">
        <v>0</v>
      </c>
      <c r="W135" s="120">
        <v>0</v>
      </c>
    </row>
    <row r="136" spans="1:23" hidden="1">
      <c r="A136" s="120">
        <v>0</v>
      </c>
      <c r="B136" s="120">
        <v>0</v>
      </c>
      <c r="C136" s="120">
        <v>0</v>
      </c>
      <c r="D136" s="120">
        <v>0</v>
      </c>
      <c r="E136" s="120">
        <v>0</v>
      </c>
      <c r="F136" s="120">
        <v>0</v>
      </c>
      <c r="G136" s="120">
        <v>0</v>
      </c>
      <c r="H136" s="120">
        <v>0</v>
      </c>
      <c r="I136" s="120">
        <v>0</v>
      </c>
      <c r="J136" s="120">
        <v>0</v>
      </c>
      <c r="K136" s="120">
        <v>0</v>
      </c>
      <c r="L136" s="120">
        <v>0</v>
      </c>
      <c r="M136" s="120">
        <v>0</v>
      </c>
      <c r="N136" s="120">
        <v>0</v>
      </c>
      <c r="O136" s="120">
        <v>0</v>
      </c>
      <c r="P136" s="120">
        <v>0</v>
      </c>
      <c r="Q136" s="120">
        <v>0</v>
      </c>
      <c r="R136" s="120">
        <v>0</v>
      </c>
      <c r="S136" s="120">
        <v>0</v>
      </c>
      <c r="T136" s="120">
        <v>0</v>
      </c>
      <c r="U136" s="120">
        <v>0</v>
      </c>
      <c r="V136" s="120">
        <v>0</v>
      </c>
      <c r="W136" s="120">
        <v>0</v>
      </c>
    </row>
    <row r="137" spans="1:23" hidden="1">
      <c r="A137" s="120">
        <v>0</v>
      </c>
      <c r="B137" s="120">
        <v>0</v>
      </c>
      <c r="C137" s="120">
        <v>0</v>
      </c>
      <c r="D137" s="120">
        <v>0</v>
      </c>
      <c r="E137" s="120">
        <v>0</v>
      </c>
      <c r="F137" s="120">
        <v>0</v>
      </c>
      <c r="G137" s="120">
        <v>0</v>
      </c>
      <c r="H137" s="120">
        <v>0</v>
      </c>
      <c r="I137" s="120">
        <v>0</v>
      </c>
      <c r="J137" s="120">
        <v>0</v>
      </c>
      <c r="K137" s="120">
        <v>0</v>
      </c>
      <c r="L137" s="120">
        <v>0</v>
      </c>
      <c r="M137" s="120">
        <v>0</v>
      </c>
      <c r="N137" s="120">
        <v>0</v>
      </c>
      <c r="O137" s="120">
        <v>0</v>
      </c>
      <c r="P137" s="120">
        <v>0</v>
      </c>
      <c r="Q137" s="120">
        <v>0</v>
      </c>
      <c r="R137" s="120">
        <v>0</v>
      </c>
      <c r="S137" s="120">
        <v>0</v>
      </c>
      <c r="T137" s="120">
        <v>0</v>
      </c>
      <c r="U137" s="120">
        <v>0</v>
      </c>
      <c r="V137" s="120">
        <v>0</v>
      </c>
      <c r="W137" s="120">
        <v>0</v>
      </c>
    </row>
    <row r="138" spans="1:23">
      <c r="A138" s="120">
        <v>0</v>
      </c>
      <c r="B138" s="120">
        <v>0</v>
      </c>
      <c r="C138" s="120">
        <v>0</v>
      </c>
      <c r="D138" s="120">
        <v>0</v>
      </c>
      <c r="E138" s="120">
        <v>0</v>
      </c>
      <c r="F138" s="120">
        <v>0</v>
      </c>
      <c r="G138" s="120">
        <v>0</v>
      </c>
      <c r="H138" s="120">
        <v>0</v>
      </c>
      <c r="I138" s="120">
        <v>0</v>
      </c>
      <c r="J138" s="120">
        <v>0</v>
      </c>
      <c r="K138" s="120">
        <v>0</v>
      </c>
      <c r="L138" s="120">
        <v>0</v>
      </c>
      <c r="M138" s="120">
        <v>0</v>
      </c>
      <c r="N138" s="120">
        <v>0</v>
      </c>
      <c r="O138" s="120">
        <v>0</v>
      </c>
      <c r="P138" s="120">
        <v>0</v>
      </c>
      <c r="Q138" s="120">
        <v>0</v>
      </c>
      <c r="R138" s="120">
        <v>0</v>
      </c>
      <c r="S138" s="120">
        <v>0</v>
      </c>
      <c r="T138" s="120">
        <v>0</v>
      </c>
      <c r="U138" s="120">
        <v>0</v>
      </c>
      <c r="V138" s="120">
        <v>0</v>
      </c>
      <c r="W138" s="120">
        <v>0</v>
      </c>
    </row>
    <row r="139" spans="1:23" hidden="1">
      <c r="A139" s="120">
        <v>0</v>
      </c>
      <c r="B139" s="120">
        <v>0</v>
      </c>
      <c r="C139" s="120">
        <v>0</v>
      </c>
      <c r="D139" s="120">
        <v>0</v>
      </c>
      <c r="E139" s="120">
        <v>0</v>
      </c>
      <c r="F139" s="120">
        <v>0</v>
      </c>
      <c r="G139" s="120">
        <v>0</v>
      </c>
      <c r="H139" s="120">
        <v>0</v>
      </c>
      <c r="I139" s="120">
        <v>0</v>
      </c>
      <c r="J139" s="120">
        <v>0</v>
      </c>
      <c r="K139" s="120">
        <v>0</v>
      </c>
      <c r="L139" s="120">
        <v>0</v>
      </c>
      <c r="M139" s="120">
        <v>0</v>
      </c>
      <c r="N139" s="120">
        <v>0</v>
      </c>
      <c r="O139" s="120">
        <v>0</v>
      </c>
      <c r="P139" s="120">
        <v>0</v>
      </c>
      <c r="Q139" s="120">
        <v>0</v>
      </c>
      <c r="R139" s="120">
        <v>0</v>
      </c>
      <c r="S139" s="120">
        <v>0</v>
      </c>
      <c r="T139" s="120">
        <v>0</v>
      </c>
      <c r="U139" s="120">
        <v>0</v>
      </c>
      <c r="V139" s="120">
        <v>0</v>
      </c>
      <c r="W139" s="120">
        <v>0</v>
      </c>
    </row>
    <row r="140" spans="1:23" hidden="1">
      <c r="A140" s="120">
        <v>0</v>
      </c>
      <c r="B140" s="120">
        <v>0</v>
      </c>
      <c r="C140" s="120">
        <v>0</v>
      </c>
      <c r="D140" s="120">
        <v>0</v>
      </c>
      <c r="E140" s="120">
        <v>0</v>
      </c>
      <c r="F140" s="120">
        <v>0</v>
      </c>
      <c r="G140" s="120">
        <v>0</v>
      </c>
      <c r="H140" s="120">
        <v>0</v>
      </c>
      <c r="I140" s="120">
        <v>0</v>
      </c>
      <c r="J140" s="120">
        <v>0</v>
      </c>
      <c r="K140" s="120">
        <v>0</v>
      </c>
      <c r="L140" s="120">
        <v>0</v>
      </c>
      <c r="M140" s="120">
        <v>0</v>
      </c>
      <c r="N140" s="120">
        <v>0</v>
      </c>
      <c r="O140" s="120">
        <v>0</v>
      </c>
      <c r="P140" s="120">
        <v>0</v>
      </c>
      <c r="Q140" s="120">
        <v>0</v>
      </c>
      <c r="R140" s="120">
        <v>0</v>
      </c>
      <c r="S140" s="120">
        <v>0</v>
      </c>
      <c r="T140" s="120">
        <v>0</v>
      </c>
      <c r="U140" s="120">
        <v>0</v>
      </c>
      <c r="V140" s="120">
        <v>0</v>
      </c>
      <c r="W140" s="120">
        <v>0</v>
      </c>
    </row>
    <row r="141" spans="1:23" hidden="1">
      <c r="A141" s="120">
        <v>0</v>
      </c>
      <c r="B141" s="120">
        <v>0</v>
      </c>
      <c r="C141" s="120">
        <v>0</v>
      </c>
      <c r="D141" s="120">
        <v>0</v>
      </c>
      <c r="E141" s="120">
        <v>0</v>
      </c>
      <c r="F141" s="120">
        <v>0</v>
      </c>
      <c r="G141" s="120">
        <v>0</v>
      </c>
      <c r="H141" s="120">
        <v>0</v>
      </c>
      <c r="I141" s="120">
        <v>0</v>
      </c>
      <c r="J141" s="120">
        <v>0</v>
      </c>
      <c r="K141" s="120">
        <v>0</v>
      </c>
      <c r="L141" s="120">
        <v>0</v>
      </c>
      <c r="M141" s="120">
        <v>0</v>
      </c>
      <c r="N141" s="120">
        <v>0</v>
      </c>
      <c r="O141" s="120">
        <v>0</v>
      </c>
      <c r="P141" s="120">
        <v>0</v>
      </c>
      <c r="Q141" s="120">
        <v>0</v>
      </c>
      <c r="R141" s="120">
        <v>0</v>
      </c>
      <c r="S141" s="120">
        <v>0</v>
      </c>
      <c r="T141" s="120">
        <v>0</v>
      </c>
      <c r="U141" s="120">
        <v>0</v>
      </c>
      <c r="V141" s="120">
        <v>0</v>
      </c>
      <c r="W141" s="120">
        <v>0</v>
      </c>
    </row>
    <row r="142" spans="1:23" hidden="1">
      <c r="A142" s="120">
        <v>0</v>
      </c>
      <c r="B142" s="120">
        <v>0</v>
      </c>
      <c r="C142" s="120">
        <v>0</v>
      </c>
      <c r="D142" s="120">
        <v>0</v>
      </c>
      <c r="E142" s="120">
        <v>0</v>
      </c>
      <c r="F142" s="120">
        <v>0</v>
      </c>
      <c r="G142" s="120">
        <v>0</v>
      </c>
      <c r="H142" s="120">
        <v>0</v>
      </c>
      <c r="I142" s="120">
        <v>0</v>
      </c>
      <c r="J142" s="120">
        <v>0</v>
      </c>
      <c r="K142" s="120">
        <v>0</v>
      </c>
      <c r="L142" s="120">
        <v>0</v>
      </c>
      <c r="M142" s="120">
        <v>0</v>
      </c>
      <c r="N142" s="120">
        <v>0</v>
      </c>
      <c r="O142" s="120">
        <v>0</v>
      </c>
      <c r="P142" s="120">
        <v>0</v>
      </c>
      <c r="Q142" s="120">
        <v>0</v>
      </c>
      <c r="R142" s="120">
        <v>0</v>
      </c>
      <c r="S142" s="120">
        <v>0</v>
      </c>
      <c r="T142" s="120">
        <v>0</v>
      </c>
      <c r="U142" s="120">
        <v>0</v>
      </c>
      <c r="V142" s="120">
        <v>0</v>
      </c>
      <c r="W142" s="120">
        <v>0</v>
      </c>
    </row>
    <row r="143" spans="1:23" hidden="1">
      <c r="A143" s="120">
        <v>0</v>
      </c>
      <c r="B143" s="120">
        <v>0</v>
      </c>
      <c r="C143" s="120">
        <v>0</v>
      </c>
      <c r="D143" s="120">
        <v>0</v>
      </c>
      <c r="E143" s="120">
        <v>0</v>
      </c>
      <c r="F143" s="120">
        <v>0</v>
      </c>
      <c r="G143" s="120">
        <v>0</v>
      </c>
      <c r="H143" s="120">
        <v>0</v>
      </c>
      <c r="I143" s="120">
        <v>0</v>
      </c>
      <c r="J143" s="120">
        <v>0</v>
      </c>
      <c r="K143" s="120">
        <v>0</v>
      </c>
      <c r="L143" s="120">
        <v>0</v>
      </c>
      <c r="M143" s="120">
        <v>0</v>
      </c>
      <c r="N143" s="120">
        <v>0</v>
      </c>
      <c r="O143" s="120">
        <v>0</v>
      </c>
      <c r="P143" s="120">
        <v>0</v>
      </c>
      <c r="Q143" s="120">
        <v>0</v>
      </c>
      <c r="R143" s="120">
        <v>0</v>
      </c>
      <c r="S143" s="120">
        <v>0</v>
      </c>
      <c r="T143" s="120">
        <v>0</v>
      </c>
      <c r="U143" s="120">
        <v>0</v>
      </c>
      <c r="V143" s="120">
        <v>0</v>
      </c>
      <c r="W143" s="120">
        <v>0</v>
      </c>
    </row>
    <row r="144" spans="1:23">
      <c r="A144" s="120">
        <v>0</v>
      </c>
      <c r="B144" s="120">
        <v>0</v>
      </c>
      <c r="C144" s="120">
        <v>0</v>
      </c>
      <c r="D144" s="120">
        <v>0</v>
      </c>
      <c r="E144" s="120">
        <v>0</v>
      </c>
      <c r="F144" s="120">
        <v>0</v>
      </c>
      <c r="G144" s="120">
        <v>0</v>
      </c>
      <c r="H144" s="120">
        <v>0</v>
      </c>
      <c r="I144" s="120">
        <v>0</v>
      </c>
      <c r="J144" s="120">
        <v>0</v>
      </c>
      <c r="K144" s="120">
        <v>0</v>
      </c>
      <c r="L144" s="120">
        <v>0</v>
      </c>
      <c r="M144" s="120">
        <v>0</v>
      </c>
      <c r="N144" s="120">
        <v>0</v>
      </c>
      <c r="O144" s="120">
        <v>0</v>
      </c>
      <c r="P144" s="120">
        <v>0</v>
      </c>
      <c r="Q144" s="120">
        <v>0</v>
      </c>
      <c r="R144" s="120">
        <v>0</v>
      </c>
      <c r="S144" s="120">
        <v>0</v>
      </c>
      <c r="T144" s="120">
        <v>0</v>
      </c>
      <c r="U144" s="120">
        <v>0</v>
      </c>
      <c r="V144" s="120">
        <v>0</v>
      </c>
      <c r="W144" s="120">
        <v>0</v>
      </c>
    </row>
    <row r="145" spans="1:23" hidden="1">
      <c r="A145" s="120">
        <v>0</v>
      </c>
      <c r="B145" s="120">
        <v>0</v>
      </c>
      <c r="C145" s="120">
        <v>0</v>
      </c>
      <c r="D145" s="120">
        <v>0</v>
      </c>
      <c r="E145" s="120">
        <v>0</v>
      </c>
      <c r="F145" s="120">
        <v>0</v>
      </c>
      <c r="G145" s="120">
        <v>0</v>
      </c>
      <c r="H145" s="120">
        <v>0</v>
      </c>
      <c r="I145" s="120">
        <v>0</v>
      </c>
      <c r="J145" s="120">
        <v>0</v>
      </c>
      <c r="K145" s="120">
        <v>0</v>
      </c>
      <c r="L145" s="120">
        <v>0</v>
      </c>
      <c r="M145" s="120">
        <v>0</v>
      </c>
      <c r="N145" s="120">
        <v>0</v>
      </c>
      <c r="O145" s="120">
        <v>0</v>
      </c>
      <c r="P145" s="120">
        <v>0</v>
      </c>
      <c r="Q145" s="120">
        <v>0</v>
      </c>
      <c r="R145" s="120">
        <v>0</v>
      </c>
      <c r="S145" s="120">
        <v>0</v>
      </c>
      <c r="T145" s="120">
        <v>0</v>
      </c>
      <c r="U145" s="120">
        <v>0</v>
      </c>
      <c r="V145" s="120">
        <v>0</v>
      </c>
      <c r="W145" s="120">
        <v>0</v>
      </c>
    </row>
    <row r="146" spans="1:23" hidden="1">
      <c r="A146" s="120">
        <v>0</v>
      </c>
      <c r="B146" s="120">
        <v>0</v>
      </c>
      <c r="C146" s="120">
        <v>0</v>
      </c>
      <c r="D146" s="120">
        <v>0</v>
      </c>
      <c r="E146" s="120">
        <v>0</v>
      </c>
      <c r="F146" s="120">
        <v>0</v>
      </c>
      <c r="G146" s="120">
        <v>0</v>
      </c>
      <c r="H146" s="120">
        <v>0</v>
      </c>
      <c r="I146" s="120">
        <v>0</v>
      </c>
      <c r="J146" s="120">
        <v>0</v>
      </c>
      <c r="K146" s="120">
        <v>0</v>
      </c>
      <c r="L146" s="120">
        <v>0</v>
      </c>
      <c r="M146" s="120">
        <v>0</v>
      </c>
      <c r="N146" s="120">
        <v>0</v>
      </c>
      <c r="O146" s="120">
        <v>0</v>
      </c>
      <c r="P146" s="120">
        <v>0</v>
      </c>
      <c r="Q146" s="120">
        <v>0</v>
      </c>
      <c r="R146" s="120">
        <v>0</v>
      </c>
      <c r="S146" s="120">
        <v>0</v>
      </c>
      <c r="T146" s="120">
        <v>0</v>
      </c>
      <c r="U146" s="120">
        <v>0</v>
      </c>
      <c r="V146" s="120">
        <v>0</v>
      </c>
      <c r="W146" s="120">
        <v>0</v>
      </c>
    </row>
    <row r="147" spans="1:23" hidden="1">
      <c r="A147" s="120">
        <v>0</v>
      </c>
      <c r="B147" s="120">
        <v>0</v>
      </c>
      <c r="C147" s="120">
        <v>0</v>
      </c>
      <c r="D147" s="120">
        <v>0</v>
      </c>
      <c r="E147" s="120">
        <v>0</v>
      </c>
      <c r="F147" s="120">
        <v>0</v>
      </c>
      <c r="G147" s="120">
        <v>0</v>
      </c>
      <c r="H147" s="120">
        <v>0</v>
      </c>
      <c r="I147" s="120">
        <v>0</v>
      </c>
      <c r="J147" s="120">
        <v>0</v>
      </c>
      <c r="K147" s="120">
        <v>0</v>
      </c>
      <c r="L147" s="120">
        <v>0</v>
      </c>
      <c r="M147" s="120">
        <v>0</v>
      </c>
      <c r="N147" s="120">
        <v>0</v>
      </c>
      <c r="O147" s="120">
        <v>0</v>
      </c>
      <c r="P147" s="120">
        <v>0</v>
      </c>
      <c r="Q147" s="120">
        <v>0</v>
      </c>
      <c r="R147" s="120">
        <v>0</v>
      </c>
      <c r="S147" s="120">
        <v>0</v>
      </c>
      <c r="T147" s="120">
        <v>0</v>
      </c>
      <c r="U147" s="120">
        <v>0</v>
      </c>
      <c r="V147" s="120">
        <v>0</v>
      </c>
      <c r="W147" s="120">
        <v>0</v>
      </c>
    </row>
    <row r="148" spans="1:23">
      <c r="A148" s="120">
        <v>0</v>
      </c>
      <c r="B148" s="120">
        <v>0</v>
      </c>
      <c r="C148" s="120">
        <v>0</v>
      </c>
      <c r="D148" s="120">
        <v>0</v>
      </c>
      <c r="E148" s="120">
        <v>0</v>
      </c>
      <c r="F148" s="120">
        <v>0</v>
      </c>
      <c r="G148" s="120">
        <v>0</v>
      </c>
      <c r="H148" s="120">
        <v>0</v>
      </c>
      <c r="I148" s="120">
        <v>0</v>
      </c>
      <c r="J148" s="120">
        <v>0</v>
      </c>
      <c r="K148" s="120">
        <v>0</v>
      </c>
      <c r="L148" s="120">
        <v>0</v>
      </c>
      <c r="M148" s="120">
        <v>0</v>
      </c>
      <c r="N148" s="120">
        <v>0</v>
      </c>
      <c r="O148" s="120">
        <v>0</v>
      </c>
      <c r="P148" s="120">
        <v>0</v>
      </c>
      <c r="Q148" s="120">
        <v>0</v>
      </c>
      <c r="R148" s="120">
        <v>0</v>
      </c>
      <c r="S148" s="120">
        <v>0</v>
      </c>
      <c r="T148" s="120">
        <v>0</v>
      </c>
      <c r="U148" s="120">
        <v>0</v>
      </c>
      <c r="V148" s="120">
        <v>0</v>
      </c>
      <c r="W148" s="120">
        <v>0</v>
      </c>
    </row>
    <row r="149" spans="1:23" hidden="1">
      <c r="A149" s="120">
        <v>0</v>
      </c>
      <c r="B149" s="120">
        <v>0</v>
      </c>
      <c r="C149" s="120">
        <v>0</v>
      </c>
      <c r="D149" s="120">
        <v>0</v>
      </c>
      <c r="E149" s="120">
        <v>0</v>
      </c>
      <c r="F149" s="120">
        <v>0</v>
      </c>
      <c r="G149" s="120">
        <v>0</v>
      </c>
      <c r="H149" s="120">
        <v>0</v>
      </c>
      <c r="I149" s="120">
        <v>0</v>
      </c>
      <c r="J149" s="120">
        <v>0</v>
      </c>
      <c r="K149" s="120">
        <v>0</v>
      </c>
      <c r="L149" s="120">
        <v>0</v>
      </c>
      <c r="M149" s="120">
        <v>0</v>
      </c>
      <c r="N149" s="120">
        <v>0</v>
      </c>
      <c r="O149" s="120">
        <v>0</v>
      </c>
      <c r="P149" s="120">
        <v>0</v>
      </c>
      <c r="Q149" s="120">
        <v>0</v>
      </c>
      <c r="R149" s="120">
        <v>0</v>
      </c>
      <c r="S149" s="120">
        <v>0</v>
      </c>
      <c r="T149" s="120">
        <v>0</v>
      </c>
      <c r="U149" s="120">
        <v>0</v>
      </c>
      <c r="V149" s="120">
        <v>0</v>
      </c>
      <c r="W149" s="120">
        <v>0</v>
      </c>
    </row>
    <row r="150" spans="1:23">
      <c r="A150" s="120">
        <v>0</v>
      </c>
      <c r="B150" s="120">
        <v>0</v>
      </c>
      <c r="C150" s="120">
        <v>0</v>
      </c>
      <c r="D150" s="120">
        <v>0</v>
      </c>
      <c r="E150" s="120">
        <v>0</v>
      </c>
      <c r="F150" s="120">
        <v>0</v>
      </c>
      <c r="G150" s="120">
        <v>0</v>
      </c>
      <c r="H150" s="120">
        <v>0</v>
      </c>
      <c r="I150" s="120">
        <v>0</v>
      </c>
      <c r="J150" s="120">
        <v>0</v>
      </c>
      <c r="K150" s="120">
        <v>0</v>
      </c>
      <c r="L150" s="120">
        <v>0</v>
      </c>
      <c r="M150" s="120">
        <v>0</v>
      </c>
      <c r="N150" s="120">
        <v>0</v>
      </c>
      <c r="O150" s="120">
        <v>0</v>
      </c>
      <c r="P150" s="120">
        <v>0</v>
      </c>
      <c r="Q150" s="120">
        <v>0</v>
      </c>
      <c r="R150" s="120">
        <v>0</v>
      </c>
      <c r="S150" s="120">
        <v>0</v>
      </c>
      <c r="T150" s="120">
        <v>0</v>
      </c>
      <c r="U150" s="120">
        <v>0</v>
      </c>
      <c r="V150" s="120">
        <v>0</v>
      </c>
      <c r="W150" s="120">
        <v>0</v>
      </c>
    </row>
    <row r="151" spans="1:23" hidden="1">
      <c r="A151" s="120">
        <v>0</v>
      </c>
      <c r="B151" s="120">
        <v>0</v>
      </c>
      <c r="C151" s="120">
        <v>0</v>
      </c>
      <c r="D151" s="120">
        <v>0</v>
      </c>
      <c r="E151" s="120">
        <v>0</v>
      </c>
      <c r="F151" s="120">
        <v>0</v>
      </c>
      <c r="G151" s="120">
        <v>0</v>
      </c>
      <c r="H151" s="120">
        <v>0</v>
      </c>
      <c r="I151" s="120">
        <v>0</v>
      </c>
      <c r="J151" s="120">
        <v>0</v>
      </c>
      <c r="K151" s="120">
        <v>0</v>
      </c>
      <c r="L151" s="120">
        <v>0</v>
      </c>
      <c r="M151" s="120">
        <v>0</v>
      </c>
      <c r="N151" s="120">
        <v>0</v>
      </c>
      <c r="O151" s="120">
        <v>0</v>
      </c>
      <c r="P151" s="120">
        <v>0</v>
      </c>
      <c r="Q151" s="120">
        <v>0</v>
      </c>
      <c r="R151" s="120">
        <v>0</v>
      </c>
      <c r="S151" s="120">
        <v>0</v>
      </c>
      <c r="T151" s="120">
        <v>0</v>
      </c>
      <c r="U151" s="120">
        <v>0</v>
      </c>
      <c r="V151" s="120">
        <v>0</v>
      </c>
      <c r="W151" s="120">
        <v>0</v>
      </c>
    </row>
    <row r="152" spans="1:23">
      <c r="A152" s="120">
        <v>0</v>
      </c>
      <c r="B152" s="120">
        <v>0</v>
      </c>
      <c r="C152" s="120">
        <v>0</v>
      </c>
      <c r="D152" s="120">
        <v>0</v>
      </c>
      <c r="E152" s="120">
        <v>0</v>
      </c>
      <c r="F152" s="120">
        <v>0</v>
      </c>
      <c r="G152" s="120">
        <v>0</v>
      </c>
      <c r="H152" s="120">
        <v>0</v>
      </c>
      <c r="I152" s="120">
        <v>0</v>
      </c>
      <c r="J152" s="120">
        <v>0</v>
      </c>
      <c r="K152" s="120">
        <v>0</v>
      </c>
      <c r="L152" s="120">
        <v>0</v>
      </c>
      <c r="M152" s="120">
        <v>0</v>
      </c>
      <c r="N152" s="120">
        <v>0</v>
      </c>
      <c r="O152" s="120">
        <v>0</v>
      </c>
      <c r="P152" s="120">
        <v>0</v>
      </c>
      <c r="Q152" s="120">
        <v>0</v>
      </c>
      <c r="R152" s="120">
        <v>0</v>
      </c>
      <c r="S152" s="120">
        <v>0</v>
      </c>
      <c r="T152" s="120">
        <v>0</v>
      </c>
      <c r="U152" s="120">
        <v>0</v>
      </c>
      <c r="V152" s="120">
        <v>0</v>
      </c>
      <c r="W152" s="120">
        <v>0</v>
      </c>
    </row>
    <row r="153" spans="1:23" hidden="1">
      <c r="A153" s="120">
        <v>0</v>
      </c>
      <c r="B153" s="120">
        <v>0</v>
      </c>
      <c r="C153" s="120">
        <v>0</v>
      </c>
      <c r="D153" s="120">
        <v>0</v>
      </c>
      <c r="E153" s="120">
        <v>0</v>
      </c>
      <c r="F153" s="120">
        <v>0</v>
      </c>
      <c r="G153" s="120">
        <v>0</v>
      </c>
      <c r="H153" s="120">
        <v>0</v>
      </c>
      <c r="I153" s="120">
        <v>0</v>
      </c>
      <c r="J153" s="120">
        <v>0</v>
      </c>
      <c r="K153" s="120">
        <v>0</v>
      </c>
      <c r="L153" s="120">
        <v>0</v>
      </c>
      <c r="M153" s="120">
        <v>0</v>
      </c>
      <c r="N153" s="120">
        <v>0</v>
      </c>
      <c r="O153" s="120">
        <v>0</v>
      </c>
      <c r="P153" s="120">
        <v>0</v>
      </c>
      <c r="Q153" s="120">
        <v>0</v>
      </c>
      <c r="R153" s="120">
        <v>0</v>
      </c>
      <c r="S153" s="120">
        <v>0</v>
      </c>
      <c r="T153" s="120">
        <v>0</v>
      </c>
      <c r="U153" s="120">
        <v>0</v>
      </c>
      <c r="V153" s="120">
        <v>0</v>
      </c>
      <c r="W153" s="120">
        <v>0</v>
      </c>
    </row>
    <row r="154" spans="1:23">
      <c r="A154" s="120">
        <v>0</v>
      </c>
      <c r="B154" s="120">
        <v>0</v>
      </c>
      <c r="C154" s="120">
        <v>0</v>
      </c>
      <c r="D154" s="120">
        <v>0</v>
      </c>
      <c r="E154" s="120">
        <v>0</v>
      </c>
      <c r="F154" s="120">
        <v>0</v>
      </c>
      <c r="G154" s="120">
        <v>0</v>
      </c>
      <c r="H154" s="120">
        <v>0</v>
      </c>
      <c r="I154" s="120">
        <v>0</v>
      </c>
      <c r="J154" s="120">
        <v>0</v>
      </c>
      <c r="K154" s="120">
        <v>0</v>
      </c>
      <c r="L154" s="120">
        <v>0</v>
      </c>
      <c r="M154" s="120">
        <v>0</v>
      </c>
      <c r="N154" s="120">
        <v>0</v>
      </c>
      <c r="O154" s="120">
        <v>0</v>
      </c>
      <c r="P154" s="120">
        <v>0</v>
      </c>
      <c r="Q154" s="120">
        <v>0</v>
      </c>
      <c r="R154" s="120">
        <v>0</v>
      </c>
      <c r="S154" s="120">
        <v>0</v>
      </c>
      <c r="T154" s="120">
        <v>0</v>
      </c>
      <c r="U154" s="120">
        <v>0</v>
      </c>
      <c r="V154" s="120">
        <v>0</v>
      </c>
      <c r="W154" s="120">
        <v>0</v>
      </c>
    </row>
    <row r="155" spans="1:23">
      <c r="A155" s="120">
        <v>0</v>
      </c>
      <c r="B155" s="120">
        <v>0</v>
      </c>
      <c r="C155" s="120">
        <v>0</v>
      </c>
      <c r="D155" s="120">
        <v>0</v>
      </c>
      <c r="E155" s="120">
        <v>0</v>
      </c>
      <c r="F155" s="120">
        <v>0</v>
      </c>
      <c r="G155" s="120">
        <v>0</v>
      </c>
      <c r="H155" s="120">
        <v>0</v>
      </c>
      <c r="I155" s="120">
        <v>0</v>
      </c>
      <c r="J155" s="120">
        <v>0</v>
      </c>
      <c r="K155" s="120">
        <v>0</v>
      </c>
      <c r="L155" s="120">
        <v>0</v>
      </c>
      <c r="M155" s="120">
        <v>0</v>
      </c>
      <c r="N155" s="120">
        <v>0</v>
      </c>
      <c r="O155" s="120">
        <v>0</v>
      </c>
      <c r="P155" s="120">
        <v>0</v>
      </c>
      <c r="Q155" s="120">
        <v>0</v>
      </c>
      <c r="R155" s="120">
        <v>0</v>
      </c>
      <c r="S155" s="120">
        <v>0</v>
      </c>
      <c r="T155" s="120">
        <v>0</v>
      </c>
      <c r="U155" s="120">
        <v>0</v>
      </c>
      <c r="V155" s="120">
        <v>0</v>
      </c>
      <c r="W155" s="120">
        <v>0</v>
      </c>
    </row>
    <row r="156" spans="1:23">
      <c r="A156" s="120">
        <v>0</v>
      </c>
      <c r="B156" s="120">
        <v>0</v>
      </c>
      <c r="C156" s="120">
        <v>0</v>
      </c>
      <c r="D156" s="120">
        <v>0</v>
      </c>
      <c r="E156" s="120">
        <v>0</v>
      </c>
      <c r="F156" s="120">
        <v>0</v>
      </c>
      <c r="G156" s="120">
        <v>0</v>
      </c>
      <c r="H156" s="120">
        <v>0</v>
      </c>
      <c r="I156" s="120">
        <v>0</v>
      </c>
      <c r="J156" s="120">
        <v>0</v>
      </c>
      <c r="K156" s="120">
        <v>0</v>
      </c>
      <c r="L156" s="120">
        <v>0</v>
      </c>
      <c r="M156" s="120">
        <v>0</v>
      </c>
      <c r="N156" s="120">
        <v>0</v>
      </c>
      <c r="O156" s="120">
        <v>0</v>
      </c>
      <c r="P156" s="120">
        <v>0</v>
      </c>
      <c r="Q156" s="120">
        <v>0</v>
      </c>
      <c r="R156" s="120">
        <v>0</v>
      </c>
      <c r="S156" s="120">
        <v>0</v>
      </c>
      <c r="T156" s="120">
        <v>0</v>
      </c>
      <c r="U156" s="120">
        <v>0</v>
      </c>
      <c r="V156" s="120">
        <v>0</v>
      </c>
      <c r="W156" s="120">
        <v>0</v>
      </c>
    </row>
    <row r="157" spans="1:23" hidden="1">
      <c r="A157" s="120">
        <v>0</v>
      </c>
      <c r="B157" s="120">
        <v>0</v>
      </c>
      <c r="C157" s="120">
        <v>0</v>
      </c>
      <c r="D157" s="120">
        <v>0</v>
      </c>
      <c r="E157" s="120">
        <v>0</v>
      </c>
      <c r="F157" s="120">
        <v>0</v>
      </c>
      <c r="G157" s="120">
        <v>0</v>
      </c>
      <c r="H157" s="120">
        <v>0</v>
      </c>
      <c r="I157" s="120">
        <v>0</v>
      </c>
      <c r="J157" s="120">
        <v>0</v>
      </c>
      <c r="K157" s="120">
        <v>0</v>
      </c>
      <c r="L157" s="120">
        <v>0</v>
      </c>
      <c r="M157" s="120">
        <v>0</v>
      </c>
      <c r="N157" s="120">
        <v>0</v>
      </c>
      <c r="O157" s="120">
        <v>0</v>
      </c>
      <c r="P157" s="120">
        <v>0</v>
      </c>
      <c r="Q157" s="120">
        <v>0</v>
      </c>
      <c r="R157" s="120">
        <v>0</v>
      </c>
      <c r="S157" s="120">
        <v>0</v>
      </c>
      <c r="T157" s="120">
        <v>0</v>
      </c>
      <c r="U157" s="120">
        <v>0</v>
      </c>
      <c r="V157" s="120">
        <v>0</v>
      </c>
      <c r="W157" s="120">
        <v>0</v>
      </c>
    </row>
    <row r="158" spans="1:23" hidden="1">
      <c r="A158" s="120">
        <v>0</v>
      </c>
      <c r="B158" s="120">
        <v>0</v>
      </c>
      <c r="C158" s="120">
        <v>0</v>
      </c>
      <c r="D158" s="120">
        <v>0</v>
      </c>
      <c r="E158" s="120">
        <v>0</v>
      </c>
      <c r="F158" s="120">
        <v>0</v>
      </c>
      <c r="G158" s="120">
        <v>0</v>
      </c>
      <c r="H158" s="120">
        <v>0</v>
      </c>
      <c r="I158" s="120">
        <v>0</v>
      </c>
      <c r="J158" s="120">
        <v>0</v>
      </c>
      <c r="K158" s="120">
        <v>0</v>
      </c>
      <c r="L158" s="120">
        <v>0</v>
      </c>
      <c r="M158" s="120">
        <v>0</v>
      </c>
      <c r="N158" s="120">
        <v>0</v>
      </c>
      <c r="O158" s="120">
        <v>0</v>
      </c>
      <c r="P158" s="120">
        <v>0</v>
      </c>
      <c r="Q158" s="120">
        <v>0</v>
      </c>
      <c r="R158" s="120">
        <v>0</v>
      </c>
      <c r="S158" s="120">
        <v>0</v>
      </c>
      <c r="T158" s="120">
        <v>0</v>
      </c>
      <c r="U158" s="120">
        <v>0</v>
      </c>
      <c r="V158" s="120">
        <v>0</v>
      </c>
      <c r="W158" s="120">
        <v>0</v>
      </c>
    </row>
    <row r="159" spans="1:23">
      <c r="A159" s="120">
        <v>0</v>
      </c>
      <c r="B159" s="120">
        <v>0</v>
      </c>
      <c r="C159" s="120">
        <v>0</v>
      </c>
      <c r="D159" s="120">
        <v>0</v>
      </c>
      <c r="E159" s="120">
        <v>0</v>
      </c>
      <c r="F159" s="120">
        <v>0</v>
      </c>
      <c r="G159" s="120">
        <v>0</v>
      </c>
      <c r="H159" s="120">
        <v>0</v>
      </c>
      <c r="I159" s="120">
        <v>0</v>
      </c>
      <c r="J159" s="120">
        <v>0</v>
      </c>
      <c r="K159" s="120">
        <v>0</v>
      </c>
      <c r="L159" s="120">
        <v>0</v>
      </c>
      <c r="M159" s="120">
        <v>0</v>
      </c>
      <c r="N159" s="120">
        <v>0</v>
      </c>
      <c r="O159" s="120">
        <v>0</v>
      </c>
      <c r="P159" s="120">
        <v>0</v>
      </c>
      <c r="Q159" s="120">
        <v>0</v>
      </c>
      <c r="R159" s="120">
        <v>0</v>
      </c>
      <c r="S159" s="120">
        <v>0</v>
      </c>
      <c r="T159" s="120">
        <v>0</v>
      </c>
      <c r="U159" s="120">
        <v>0</v>
      </c>
      <c r="V159" s="120">
        <v>0</v>
      </c>
      <c r="W159" s="120">
        <v>0</v>
      </c>
    </row>
    <row r="160" spans="1:23">
      <c r="A160" s="120">
        <v>0</v>
      </c>
      <c r="B160" s="120">
        <v>0</v>
      </c>
      <c r="C160" s="120">
        <v>0</v>
      </c>
      <c r="D160" s="120">
        <v>0</v>
      </c>
      <c r="E160" s="120">
        <v>0</v>
      </c>
      <c r="F160" s="120">
        <v>0</v>
      </c>
      <c r="G160" s="120">
        <v>0</v>
      </c>
      <c r="H160" s="120">
        <v>0</v>
      </c>
      <c r="I160" s="120">
        <v>0</v>
      </c>
      <c r="J160" s="120">
        <v>0</v>
      </c>
      <c r="K160" s="120">
        <v>0</v>
      </c>
      <c r="L160" s="120">
        <v>0</v>
      </c>
      <c r="M160" s="120">
        <v>0</v>
      </c>
      <c r="N160" s="120">
        <v>0</v>
      </c>
      <c r="O160" s="120">
        <v>0</v>
      </c>
      <c r="P160" s="120">
        <v>0</v>
      </c>
      <c r="Q160" s="120">
        <v>0</v>
      </c>
      <c r="R160" s="120">
        <v>0</v>
      </c>
      <c r="S160" s="120">
        <v>0</v>
      </c>
      <c r="T160" s="120">
        <v>0</v>
      </c>
      <c r="U160" s="120">
        <v>0</v>
      </c>
      <c r="V160" s="120">
        <v>0</v>
      </c>
      <c r="W160" s="120">
        <v>0</v>
      </c>
    </row>
    <row r="161" spans="1:23" hidden="1">
      <c r="A161" s="120">
        <v>0</v>
      </c>
      <c r="B161" s="120">
        <v>0</v>
      </c>
      <c r="C161" s="120">
        <v>0</v>
      </c>
      <c r="D161" s="120">
        <v>0</v>
      </c>
      <c r="E161" s="120">
        <v>0</v>
      </c>
      <c r="F161" s="120">
        <v>0</v>
      </c>
      <c r="G161" s="120">
        <v>0</v>
      </c>
      <c r="H161" s="120">
        <v>0</v>
      </c>
      <c r="I161" s="120">
        <v>0</v>
      </c>
      <c r="J161" s="120">
        <v>0</v>
      </c>
      <c r="K161" s="120">
        <v>0</v>
      </c>
      <c r="L161" s="120">
        <v>0</v>
      </c>
      <c r="M161" s="120">
        <v>0</v>
      </c>
      <c r="N161" s="120">
        <v>0</v>
      </c>
      <c r="O161" s="120">
        <v>0</v>
      </c>
      <c r="P161" s="120">
        <v>0</v>
      </c>
      <c r="Q161" s="120">
        <v>0</v>
      </c>
      <c r="R161" s="120">
        <v>0</v>
      </c>
      <c r="S161" s="120">
        <v>0</v>
      </c>
      <c r="T161" s="120">
        <v>0</v>
      </c>
      <c r="U161" s="120">
        <v>0</v>
      </c>
      <c r="V161" s="120">
        <v>0</v>
      </c>
      <c r="W161" s="120">
        <v>0</v>
      </c>
    </row>
    <row r="162" spans="1:23" hidden="1">
      <c r="A162" s="120">
        <v>0</v>
      </c>
      <c r="B162" s="120">
        <v>0</v>
      </c>
      <c r="C162" s="120">
        <v>0</v>
      </c>
      <c r="D162" s="120">
        <v>0</v>
      </c>
      <c r="E162" s="120">
        <v>0</v>
      </c>
      <c r="F162" s="120">
        <v>0</v>
      </c>
      <c r="G162" s="120">
        <v>0</v>
      </c>
      <c r="H162" s="120">
        <v>0</v>
      </c>
      <c r="I162" s="120">
        <v>0</v>
      </c>
      <c r="J162" s="120">
        <v>0</v>
      </c>
      <c r="K162" s="120">
        <v>0</v>
      </c>
      <c r="L162" s="120">
        <v>0</v>
      </c>
      <c r="M162" s="120">
        <v>0</v>
      </c>
      <c r="N162" s="120">
        <v>0</v>
      </c>
      <c r="O162" s="120">
        <v>0</v>
      </c>
      <c r="P162" s="120">
        <v>0</v>
      </c>
      <c r="Q162" s="120">
        <v>0</v>
      </c>
      <c r="R162" s="120">
        <v>0</v>
      </c>
      <c r="S162" s="120">
        <v>0</v>
      </c>
      <c r="T162" s="120">
        <v>0</v>
      </c>
      <c r="U162" s="120">
        <v>0</v>
      </c>
      <c r="V162" s="120">
        <v>0</v>
      </c>
      <c r="W162" s="120">
        <v>0</v>
      </c>
    </row>
    <row r="163" spans="1:23">
      <c r="A163" s="120">
        <v>0</v>
      </c>
      <c r="B163" s="120">
        <v>0</v>
      </c>
      <c r="C163" s="120">
        <v>0</v>
      </c>
      <c r="D163" s="120">
        <v>0</v>
      </c>
      <c r="E163" s="120">
        <v>0</v>
      </c>
      <c r="F163" s="120">
        <v>0</v>
      </c>
      <c r="G163" s="120">
        <v>0</v>
      </c>
      <c r="H163" s="120">
        <v>0</v>
      </c>
      <c r="I163" s="120">
        <v>0</v>
      </c>
      <c r="J163" s="120">
        <v>0</v>
      </c>
      <c r="K163" s="120">
        <v>0</v>
      </c>
      <c r="L163" s="120">
        <v>0</v>
      </c>
      <c r="M163" s="120">
        <v>0</v>
      </c>
      <c r="N163" s="120">
        <v>0</v>
      </c>
      <c r="O163" s="120">
        <v>0</v>
      </c>
      <c r="P163" s="120">
        <v>0</v>
      </c>
      <c r="Q163" s="120">
        <v>0</v>
      </c>
      <c r="R163" s="120">
        <v>0</v>
      </c>
      <c r="S163" s="120">
        <v>0</v>
      </c>
      <c r="T163" s="120">
        <v>0</v>
      </c>
      <c r="U163" s="120">
        <v>0</v>
      </c>
      <c r="V163" s="120">
        <v>0</v>
      </c>
      <c r="W163" s="120">
        <v>0</v>
      </c>
    </row>
    <row r="164" spans="1:23" hidden="1">
      <c r="A164" s="120">
        <v>0</v>
      </c>
      <c r="B164" s="120">
        <v>0</v>
      </c>
      <c r="C164" s="120">
        <v>0</v>
      </c>
      <c r="D164" s="120">
        <v>0</v>
      </c>
      <c r="E164" s="120">
        <v>0</v>
      </c>
      <c r="F164" s="120">
        <v>0</v>
      </c>
      <c r="G164" s="120">
        <v>0</v>
      </c>
      <c r="H164" s="120">
        <v>0</v>
      </c>
      <c r="I164" s="120">
        <v>0</v>
      </c>
      <c r="J164" s="120">
        <v>0</v>
      </c>
      <c r="K164" s="120">
        <v>0</v>
      </c>
      <c r="L164" s="120">
        <v>0</v>
      </c>
      <c r="M164" s="120">
        <v>0</v>
      </c>
      <c r="N164" s="120">
        <v>0</v>
      </c>
      <c r="O164" s="120">
        <v>0</v>
      </c>
      <c r="P164" s="120">
        <v>0</v>
      </c>
      <c r="Q164" s="120">
        <v>0</v>
      </c>
      <c r="R164" s="120">
        <v>0</v>
      </c>
      <c r="S164" s="120">
        <v>0</v>
      </c>
      <c r="T164" s="120">
        <v>0</v>
      </c>
      <c r="U164" s="120">
        <v>0</v>
      </c>
      <c r="V164" s="120">
        <v>0</v>
      </c>
      <c r="W164" s="120">
        <v>0</v>
      </c>
    </row>
    <row r="165" spans="1:23" hidden="1">
      <c r="A165" s="120">
        <v>0</v>
      </c>
      <c r="B165" s="120">
        <v>0</v>
      </c>
      <c r="C165" s="120">
        <v>0</v>
      </c>
      <c r="D165" s="120">
        <v>0</v>
      </c>
      <c r="E165" s="120">
        <v>0</v>
      </c>
      <c r="F165" s="120">
        <v>0</v>
      </c>
      <c r="G165" s="120">
        <v>0</v>
      </c>
      <c r="H165" s="120">
        <v>0</v>
      </c>
      <c r="I165" s="120">
        <v>0</v>
      </c>
      <c r="J165" s="120">
        <v>0</v>
      </c>
      <c r="K165" s="120">
        <v>0</v>
      </c>
      <c r="L165" s="120">
        <v>0</v>
      </c>
      <c r="M165" s="120">
        <v>0</v>
      </c>
      <c r="N165" s="120">
        <v>0</v>
      </c>
      <c r="O165" s="120">
        <v>0</v>
      </c>
      <c r="P165" s="120">
        <v>0</v>
      </c>
      <c r="Q165" s="120">
        <v>0</v>
      </c>
      <c r="R165" s="120">
        <v>0</v>
      </c>
      <c r="S165" s="120">
        <v>0</v>
      </c>
      <c r="T165" s="120">
        <v>0</v>
      </c>
      <c r="U165" s="120">
        <v>0</v>
      </c>
      <c r="V165" s="120">
        <v>0</v>
      </c>
      <c r="W165" s="120">
        <v>0</v>
      </c>
    </row>
    <row r="166" spans="1:23">
      <c r="A166" s="120">
        <v>0</v>
      </c>
      <c r="B166" s="120">
        <v>0</v>
      </c>
      <c r="C166" s="120">
        <v>0</v>
      </c>
      <c r="D166" s="120">
        <v>0</v>
      </c>
      <c r="E166" s="120">
        <v>0</v>
      </c>
      <c r="F166" s="120">
        <v>0</v>
      </c>
      <c r="G166" s="120">
        <v>0</v>
      </c>
      <c r="H166" s="120">
        <v>0</v>
      </c>
      <c r="I166" s="120">
        <v>0</v>
      </c>
      <c r="J166" s="120">
        <v>0</v>
      </c>
      <c r="K166" s="120">
        <v>0</v>
      </c>
      <c r="L166" s="120">
        <v>0</v>
      </c>
      <c r="M166" s="120">
        <v>0</v>
      </c>
      <c r="N166" s="120">
        <v>0</v>
      </c>
      <c r="O166" s="120">
        <v>0</v>
      </c>
      <c r="P166" s="120">
        <v>0</v>
      </c>
      <c r="Q166" s="120">
        <v>0</v>
      </c>
      <c r="R166" s="120">
        <v>0</v>
      </c>
      <c r="S166" s="120">
        <v>0</v>
      </c>
      <c r="T166" s="120">
        <v>0</v>
      </c>
      <c r="U166" s="120">
        <v>0</v>
      </c>
      <c r="V166" s="120">
        <v>0</v>
      </c>
      <c r="W166" s="120">
        <v>0</v>
      </c>
    </row>
    <row r="167" spans="1:23">
      <c r="A167" s="120">
        <v>0</v>
      </c>
      <c r="B167" s="120">
        <v>0</v>
      </c>
      <c r="C167" s="120">
        <v>0</v>
      </c>
      <c r="D167" s="120">
        <v>0</v>
      </c>
      <c r="E167" s="120">
        <v>0</v>
      </c>
      <c r="F167" s="120">
        <v>0</v>
      </c>
      <c r="G167" s="120">
        <v>0</v>
      </c>
      <c r="H167" s="120">
        <v>0</v>
      </c>
      <c r="I167" s="120">
        <v>0</v>
      </c>
      <c r="J167" s="120">
        <v>0</v>
      </c>
      <c r="K167" s="120">
        <v>0</v>
      </c>
      <c r="L167" s="120">
        <v>0</v>
      </c>
      <c r="M167" s="120">
        <v>0</v>
      </c>
      <c r="N167" s="120">
        <v>0</v>
      </c>
      <c r="O167" s="120">
        <v>0</v>
      </c>
      <c r="P167" s="120">
        <v>0</v>
      </c>
      <c r="Q167" s="120">
        <v>0</v>
      </c>
      <c r="R167" s="120">
        <v>0</v>
      </c>
      <c r="S167" s="120">
        <v>0</v>
      </c>
      <c r="T167" s="120">
        <v>0</v>
      </c>
      <c r="U167" s="120">
        <v>0</v>
      </c>
      <c r="V167" s="120">
        <v>0</v>
      </c>
      <c r="W167" s="120">
        <v>0</v>
      </c>
    </row>
    <row r="168" spans="1:23" hidden="1">
      <c r="A168" s="120">
        <v>0</v>
      </c>
      <c r="B168" s="120">
        <v>0</v>
      </c>
      <c r="C168" s="120">
        <v>0</v>
      </c>
      <c r="D168" s="120">
        <v>0</v>
      </c>
      <c r="E168" s="120">
        <v>0</v>
      </c>
      <c r="F168" s="120">
        <v>0</v>
      </c>
      <c r="G168" s="120">
        <v>0</v>
      </c>
      <c r="H168" s="120">
        <v>0</v>
      </c>
      <c r="I168" s="120">
        <v>0</v>
      </c>
      <c r="J168" s="120">
        <v>0</v>
      </c>
      <c r="K168" s="120">
        <v>0</v>
      </c>
      <c r="L168" s="120">
        <v>0</v>
      </c>
      <c r="M168" s="120">
        <v>0</v>
      </c>
      <c r="N168" s="120">
        <v>0</v>
      </c>
      <c r="O168" s="120">
        <v>0</v>
      </c>
      <c r="P168" s="120">
        <v>0</v>
      </c>
      <c r="Q168" s="120">
        <v>0</v>
      </c>
      <c r="R168" s="120">
        <v>0</v>
      </c>
      <c r="S168" s="120">
        <v>0</v>
      </c>
      <c r="T168" s="120">
        <v>0</v>
      </c>
      <c r="U168" s="120">
        <v>0</v>
      </c>
      <c r="V168" s="120">
        <v>0</v>
      </c>
      <c r="W168" s="120">
        <v>0</v>
      </c>
    </row>
    <row r="169" spans="1:23">
      <c r="A169" s="120">
        <v>0</v>
      </c>
      <c r="B169" s="120">
        <v>0</v>
      </c>
      <c r="C169" s="120">
        <v>0</v>
      </c>
      <c r="D169" s="120">
        <v>0</v>
      </c>
      <c r="E169" s="120">
        <v>0</v>
      </c>
      <c r="F169" s="120">
        <v>0</v>
      </c>
      <c r="G169" s="120">
        <v>0</v>
      </c>
      <c r="H169" s="120">
        <v>0</v>
      </c>
      <c r="I169" s="120">
        <v>0</v>
      </c>
      <c r="J169" s="120">
        <v>0</v>
      </c>
      <c r="K169" s="120">
        <v>0</v>
      </c>
      <c r="L169" s="120">
        <v>0</v>
      </c>
      <c r="M169" s="120">
        <v>0</v>
      </c>
      <c r="N169" s="120">
        <v>0</v>
      </c>
      <c r="O169" s="120">
        <v>0</v>
      </c>
      <c r="P169" s="120">
        <v>0</v>
      </c>
      <c r="Q169" s="120">
        <v>0</v>
      </c>
      <c r="R169" s="120">
        <v>0</v>
      </c>
      <c r="S169" s="120">
        <v>0</v>
      </c>
      <c r="T169" s="120">
        <v>0</v>
      </c>
      <c r="U169" s="120">
        <v>0</v>
      </c>
      <c r="V169" s="120">
        <v>0</v>
      </c>
      <c r="W169" s="120">
        <v>0</v>
      </c>
    </row>
    <row r="170" spans="1:23" hidden="1">
      <c r="A170" s="120">
        <v>0</v>
      </c>
      <c r="B170" s="120">
        <v>0</v>
      </c>
      <c r="C170" s="120">
        <v>0</v>
      </c>
      <c r="D170" s="120">
        <v>0</v>
      </c>
      <c r="E170" s="120">
        <v>0</v>
      </c>
      <c r="F170" s="120">
        <v>0</v>
      </c>
      <c r="G170" s="120">
        <v>0</v>
      </c>
      <c r="H170" s="120">
        <v>0</v>
      </c>
      <c r="I170" s="120">
        <v>0</v>
      </c>
      <c r="J170" s="120">
        <v>0</v>
      </c>
      <c r="K170" s="120">
        <v>0</v>
      </c>
      <c r="L170" s="120">
        <v>0</v>
      </c>
      <c r="M170" s="120">
        <v>0</v>
      </c>
      <c r="N170" s="120">
        <v>0</v>
      </c>
      <c r="O170" s="120">
        <v>0</v>
      </c>
      <c r="P170" s="120">
        <v>0</v>
      </c>
      <c r="Q170" s="120">
        <v>0</v>
      </c>
      <c r="R170" s="120">
        <v>0</v>
      </c>
      <c r="S170" s="120">
        <v>0</v>
      </c>
      <c r="T170" s="120">
        <v>0</v>
      </c>
      <c r="U170" s="120">
        <v>0</v>
      </c>
      <c r="V170" s="120">
        <v>0</v>
      </c>
      <c r="W170" s="120">
        <v>0</v>
      </c>
    </row>
    <row r="171" spans="1:23" hidden="1">
      <c r="A171" s="120">
        <v>0</v>
      </c>
      <c r="B171" s="120">
        <v>0</v>
      </c>
      <c r="C171" s="120">
        <v>0</v>
      </c>
      <c r="D171" s="120">
        <v>0</v>
      </c>
      <c r="E171" s="120">
        <v>0</v>
      </c>
      <c r="F171" s="120">
        <v>0</v>
      </c>
      <c r="G171" s="120">
        <v>0</v>
      </c>
      <c r="H171" s="120">
        <v>0</v>
      </c>
      <c r="I171" s="120">
        <v>0</v>
      </c>
      <c r="J171" s="120">
        <v>0</v>
      </c>
      <c r="K171" s="120">
        <v>0</v>
      </c>
      <c r="L171" s="120">
        <v>0</v>
      </c>
      <c r="M171" s="120">
        <v>0</v>
      </c>
      <c r="N171" s="120">
        <v>0</v>
      </c>
      <c r="O171" s="120">
        <v>0</v>
      </c>
      <c r="P171" s="120">
        <v>0</v>
      </c>
      <c r="Q171" s="120">
        <v>0</v>
      </c>
      <c r="R171" s="120">
        <v>0</v>
      </c>
      <c r="S171" s="120">
        <v>0</v>
      </c>
      <c r="T171" s="120">
        <v>0</v>
      </c>
      <c r="U171" s="120">
        <v>0</v>
      </c>
      <c r="V171" s="120">
        <v>0</v>
      </c>
      <c r="W171" s="120">
        <v>0</v>
      </c>
    </row>
    <row r="172" spans="1:23" hidden="1">
      <c r="A172" s="120">
        <v>0</v>
      </c>
      <c r="B172" s="120">
        <v>0</v>
      </c>
      <c r="C172" s="120">
        <v>0</v>
      </c>
      <c r="D172" s="120">
        <v>0</v>
      </c>
      <c r="E172" s="120">
        <v>0</v>
      </c>
      <c r="F172" s="120">
        <v>0</v>
      </c>
      <c r="G172" s="120">
        <v>0</v>
      </c>
      <c r="H172" s="120">
        <v>0</v>
      </c>
      <c r="I172" s="120">
        <v>0</v>
      </c>
      <c r="J172" s="120">
        <v>0</v>
      </c>
      <c r="K172" s="120">
        <v>0</v>
      </c>
      <c r="L172" s="120">
        <v>0</v>
      </c>
      <c r="M172" s="120">
        <v>0</v>
      </c>
      <c r="N172" s="120">
        <v>0</v>
      </c>
      <c r="O172" s="120">
        <v>0</v>
      </c>
      <c r="P172" s="120">
        <v>0</v>
      </c>
      <c r="Q172" s="120">
        <v>0</v>
      </c>
      <c r="R172" s="120">
        <v>0</v>
      </c>
      <c r="S172" s="120">
        <v>0</v>
      </c>
      <c r="T172" s="120">
        <v>0</v>
      </c>
      <c r="U172" s="120">
        <v>0</v>
      </c>
      <c r="V172" s="120">
        <v>0</v>
      </c>
      <c r="W172" s="120">
        <v>0</v>
      </c>
    </row>
    <row r="173" spans="1:23" hidden="1">
      <c r="A173" s="120">
        <v>0</v>
      </c>
      <c r="B173" s="120">
        <v>0</v>
      </c>
      <c r="C173" s="120">
        <v>0</v>
      </c>
      <c r="D173" s="120">
        <v>0</v>
      </c>
      <c r="E173" s="120">
        <v>0</v>
      </c>
      <c r="F173" s="120">
        <v>0</v>
      </c>
      <c r="G173" s="120">
        <v>0</v>
      </c>
      <c r="H173" s="120">
        <v>0</v>
      </c>
      <c r="I173" s="120">
        <v>0</v>
      </c>
      <c r="J173" s="120">
        <v>0</v>
      </c>
      <c r="K173" s="120">
        <v>0</v>
      </c>
      <c r="L173" s="120">
        <v>0</v>
      </c>
      <c r="M173" s="120">
        <v>0</v>
      </c>
      <c r="N173" s="120">
        <v>0</v>
      </c>
      <c r="O173" s="120">
        <v>0</v>
      </c>
      <c r="P173" s="120">
        <v>0</v>
      </c>
      <c r="Q173" s="120">
        <v>0</v>
      </c>
      <c r="R173" s="120">
        <v>0</v>
      </c>
      <c r="S173" s="120">
        <v>0</v>
      </c>
      <c r="T173" s="120">
        <v>0</v>
      </c>
      <c r="U173" s="120">
        <v>0</v>
      </c>
      <c r="V173" s="120">
        <v>0</v>
      </c>
      <c r="W173" s="120">
        <v>0</v>
      </c>
    </row>
    <row r="174" spans="1:23" hidden="1">
      <c r="A174" s="120">
        <v>0</v>
      </c>
      <c r="B174" s="120">
        <v>0</v>
      </c>
      <c r="C174" s="120">
        <v>0</v>
      </c>
      <c r="D174" s="120">
        <v>0</v>
      </c>
      <c r="E174" s="120">
        <v>0</v>
      </c>
      <c r="F174" s="120">
        <v>0</v>
      </c>
      <c r="G174" s="120">
        <v>0</v>
      </c>
      <c r="H174" s="120">
        <v>0</v>
      </c>
      <c r="I174" s="120">
        <v>0</v>
      </c>
      <c r="J174" s="120">
        <v>0</v>
      </c>
      <c r="K174" s="120">
        <v>0</v>
      </c>
      <c r="L174" s="120">
        <v>0</v>
      </c>
      <c r="M174" s="120">
        <v>0</v>
      </c>
      <c r="N174" s="120">
        <v>0</v>
      </c>
      <c r="O174" s="120">
        <v>0</v>
      </c>
      <c r="P174" s="120">
        <v>0</v>
      </c>
      <c r="Q174" s="120">
        <v>0</v>
      </c>
      <c r="R174" s="120">
        <v>0</v>
      </c>
      <c r="S174" s="120">
        <v>0</v>
      </c>
      <c r="T174" s="120">
        <v>0</v>
      </c>
      <c r="U174" s="120">
        <v>0</v>
      </c>
      <c r="V174" s="120">
        <v>0</v>
      </c>
      <c r="W174" s="120">
        <v>0</v>
      </c>
    </row>
    <row r="175" spans="1:23">
      <c r="A175" s="120">
        <v>0</v>
      </c>
      <c r="B175" s="120">
        <v>0</v>
      </c>
      <c r="C175" s="120">
        <v>0</v>
      </c>
      <c r="D175" s="120">
        <v>0</v>
      </c>
      <c r="E175" s="120">
        <v>0</v>
      </c>
      <c r="F175" s="120">
        <v>0</v>
      </c>
      <c r="G175" s="120">
        <v>0</v>
      </c>
      <c r="H175" s="120">
        <v>0</v>
      </c>
      <c r="I175" s="120">
        <v>0</v>
      </c>
      <c r="J175" s="120">
        <v>0</v>
      </c>
      <c r="K175" s="120">
        <v>0</v>
      </c>
      <c r="L175" s="120">
        <v>0</v>
      </c>
      <c r="M175" s="120">
        <v>0</v>
      </c>
      <c r="N175" s="120">
        <v>0</v>
      </c>
      <c r="O175" s="120">
        <v>0</v>
      </c>
      <c r="P175" s="120">
        <v>0</v>
      </c>
      <c r="Q175" s="120">
        <v>0</v>
      </c>
      <c r="R175" s="120">
        <v>0</v>
      </c>
      <c r="S175" s="120">
        <v>0</v>
      </c>
      <c r="T175" s="120">
        <v>0</v>
      </c>
      <c r="U175" s="120">
        <v>0</v>
      </c>
      <c r="V175" s="120">
        <v>0</v>
      </c>
      <c r="W175" s="120">
        <v>0</v>
      </c>
    </row>
    <row r="176" spans="1:23" hidden="1">
      <c r="A176" s="120">
        <v>0</v>
      </c>
      <c r="B176" s="120">
        <v>0</v>
      </c>
      <c r="C176" s="120">
        <v>0</v>
      </c>
      <c r="D176" s="120">
        <v>0</v>
      </c>
      <c r="E176" s="120">
        <v>0</v>
      </c>
      <c r="F176" s="120">
        <v>0</v>
      </c>
      <c r="G176" s="120">
        <v>0</v>
      </c>
      <c r="H176" s="120">
        <v>0</v>
      </c>
      <c r="I176" s="120">
        <v>0</v>
      </c>
      <c r="J176" s="120">
        <v>0</v>
      </c>
      <c r="K176" s="120">
        <v>0</v>
      </c>
      <c r="L176" s="120">
        <v>0</v>
      </c>
      <c r="M176" s="120">
        <v>0</v>
      </c>
      <c r="N176" s="120">
        <v>0</v>
      </c>
      <c r="O176" s="120">
        <v>0</v>
      </c>
      <c r="P176" s="120">
        <v>0</v>
      </c>
      <c r="Q176" s="120">
        <v>0</v>
      </c>
      <c r="R176" s="120">
        <v>0</v>
      </c>
      <c r="S176" s="120">
        <v>0</v>
      </c>
      <c r="T176" s="120">
        <v>0</v>
      </c>
      <c r="U176" s="120">
        <v>0</v>
      </c>
      <c r="V176" s="120">
        <v>0</v>
      </c>
      <c r="W176" s="120">
        <v>0</v>
      </c>
    </row>
    <row r="177" spans="1:23" hidden="1">
      <c r="A177" s="120">
        <v>0</v>
      </c>
      <c r="B177" s="120">
        <v>0</v>
      </c>
      <c r="C177" s="120">
        <v>0</v>
      </c>
      <c r="D177" s="120">
        <v>0</v>
      </c>
      <c r="E177" s="120">
        <v>0</v>
      </c>
      <c r="F177" s="120">
        <v>0</v>
      </c>
      <c r="G177" s="120">
        <v>0</v>
      </c>
      <c r="H177" s="120">
        <v>0</v>
      </c>
      <c r="I177" s="120">
        <v>0</v>
      </c>
      <c r="J177" s="120">
        <v>0</v>
      </c>
      <c r="K177" s="120">
        <v>0</v>
      </c>
      <c r="L177" s="120">
        <v>0</v>
      </c>
      <c r="M177" s="120">
        <v>0</v>
      </c>
      <c r="N177" s="120">
        <v>0</v>
      </c>
      <c r="O177" s="120">
        <v>0</v>
      </c>
      <c r="P177" s="120">
        <v>0</v>
      </c>
      <c r="Q177" s="120">
        <v>0</v>
      </c>
      <c r="R177" s="120">
        <v>0</v>
      </c>
      <c r="S177" s="120">
        <v>0</v>
      </c>
      <c r="T177" s="120">
        <v>0</v>
      </c>
      <c r="U177" s="120">
        <v>0</v>
      </c>
      <c r="V177" s="120">
        <v>0</v>
      </c>
      <c r="W177" s="120">
        <v>0</v>
      </c>
    </row>
    <row r="178" spans="1:23" hidden="1">
      <c r="A178" s="120">
        <v>0</v>
      </c>
      <c r="B178" s="120">
        <v>0</v>
      </c>
      <c r="C178" s="120">
        <v>0</v>
      </c>
      <c r="D178" s="120">
        <v>0</v>
      </c>
      <c r="E178" s="120">
        <v>0</v>
      </c>
      <c r="F178" s="120">
        <v>0</v>
      </c>
      <c r="G178" s="120">
        <v>0</v>
      </c>
      <c r="H178" s="120">
        <v>0</v>
      </c>
      <c r="I178" s="120">
        <v>0</v>
      </c>
      <c r="J178" s="120">
        <v>0</v>
      </c>
      <c r="K178" s="120">
        <v>0</v>
      </c>
      <c r="L178" s="120">
        <v>0</v>
      </c>
      <c r="M178" s="120">
        <v>0</v>
      </c>
      <c r="N178" s="120">
        <v>0</v>
      </c>
      <c r="O178" s="120">
        <v>0</v>
      </c>
      <c r="P178" s="120">
        <v>0</v>
      </c>
      <c r="Q178" s="120">
        <v>0</v>
      </c>
      <c r="R178" s="120">
        <v>0</v>
      </c>
      <c r="S178" s="120">
        <v>0</v>
      </c>
      <c r="T178" s="120">
        <v>0</v>
      </c>
      <c r="U178" s="120">
        <v>0</v>
      </c>
      <c r="V178" s="120">
        <v>0</v>
      </c>
      <c r="W178" s="120">
        <v>0</v>
      </c>
    </row>
    <row r="179" spans="1:23" hidden="1">
      <c r="A179" s="120">
        <v>0</v>
      </c>
      <c r="B179" s="120">
        <v>0</v>
      </c>
      <c r="C179" s="120">
        <v>0</v>
      </c>
      <c r="D179" s="120">
        <v>0</v>
      </c>
      <c r="E179" s="120">
        <v>0</v>
      </c>
      <c r="F179" s="120">
        <v>0</v>
      </c>
      <c r="G179" s="120">
        <v>0</v>
      </c>
      <c r="H179" s="120">
        <v>0</v>
      </c>
      <c r="I179" s="120">
        <v>0</v>
      </c>
      <c r="J179" s="120">
        <v>0</v>
      </c>
      <c r="K179" s="120">
        <v>0</v>
      </c>
      <c r="L179" s="120">
        <v>0</v>
      </c>
      <c r="M179" s="120">
        <v>0</v>
      </c>
      <c r="N179" s="120">
        <v>0</v>
      </c>
      <c r="O179" s="120">
        <v>0</v>
      </c>
      <c r="P179" s="120">
        <v>0</v>
      </c>
      <c r="Q179" s="120">
        <v>0</v>
      </c>
      <c r="R179" s="120">
        <v>0</v>
      </c>
      <c r="S179" s="120">
        <v>0</v>
      </c>
      <c r="T179" s="120">
        <v>0</v>
      </c>
      <c r="U179" s="120">
        <v>0</v>
      </c>
      <c r="V179" s="120">
        <v>0</v>
      </c>
      <c r="W179" s="120">
        <v>0</v>
      </c>
    </row>
    <row r="180" spans="1:23" hidden="1">
      <c r="A180" s="120">
        <v>0</v>
      </c>
      <c r="B180" s="120">
        <v>0</v>
      </c>
      <c r="C180" s="120">
        <v>0</v>
      </c>
      <c r="D180" s="120">
        <v>0</v>
      </c>
      <c r="E180" s="120">
        <v>0</v>
      </c>
      <c r="F180" s="120">
        <v>0</v>
      </c>
      <c r="G180" s="120">
        <v>0</v>
      </c>
      <c r="H180" s="120">
        <v>0</v>
      </c>
      <c r="I180" s="120">
        <v>0</v>
      </c>
      <c r="J180" s="120">
        <v>0</v>
      </c>
      <c r="K180" s="120">
        <v>0</v>
      </c>
      <c r="L180" s="120">
        <v>0</v>
      </c>
      <c r="M180" s="120">
        <v>0</v>
      </c>
      <c r="N180" s="120">
        <v>0</v>
      </c>
      <c r="O180" s="120">
        <v>0</v>
      </c>
      <c r="P180" s="120">
        <v>0</v>
      </c>
      <c r="Q180" s="120">
        <v>0</v>
      </c>
      <c r="R180" s="120">
        <v>0</v>
      </c>
      <c r="S180" s="120">
        <v>0</v>
      </c>
      <c r="T180" s="120">
        <v>0</v>
      </c>
      <c r="U180" s="120">
        <v>0</v>
      </c>
      <c r="V180" s="120">
        <v>0</v>
      </c>
      <c r="W180" s="120">
        <v>0</v>
      </c>
    </row>
    <row r="181" spans="1:23" hidden="1">
      <c r="A181" s="120">
        <v>0</v>
      </c>
      <c r="B181" s="120">
        <v>0</v>
      </c>
      <c r="C181" s="120">
        <v>0</v>
      </c>
      <c r="D181" s="120">
        <v>0</v>
      </c>
      <c r="E181" s="120">
        <v>0</v>
      </c>
      <c r="F181" s="120">
        <v>0</v>
      </c>
      <c r="G181" s="120">
        <v>0</v>
      </c>
      <c r="H181" s="120">
        <v>0</v>
      </c>
      <c r="I181" s="120">
        <v>0</v>
      </c>
      <c r="J181" s="120">
        <v>0</v>
      </c>
      <c r="K181" s="120">
        <v>0</v>
      </c>
      <c r="L181" s="120">
        <v>0</v>
      </c>
      <c r="M181" s="120">
        <v>0</v>
      </c>
      <c r="N181" s="120">
        <v>0</v>
      </c>
      <c r="O181" s="120">
        <v>0</v>
      </c>
      <c r="P181" s="120">
        <v>0</v>
      </c>
      <c r="Q181" s="120">
        <v>0</v>
      </c>
      <c r="R181" s="120">
        <v>0</v>
      </c>
      <c r="S181" s="120">
        <v>0</v>
      </c>
      <c r="T181" s="120">
        <v>0</v>
      </c>
      <c r="U181" s="120">
        <v>0</v>
      </c>
      <c r="V181" s="120">
        <v>0</v>
      </c>
      <c r="W181" s="120">
        <v>0</v>
      </c>
    </row>
    <row r="182" spans="1:23" hidden="1">
      <c r="A182" s="120">
        <v>0</v>
      </c>
      <c r="B182" s="120">
        <v>0</v>
      </c>
      <c r="C182" s="120">
        <v>0</v>
      </c>
      <c r="D182" s="120">
        <v>0</v>
      </c>
      <c r="E182" s="120">
        <v>0</v>
      </c>
      <c r="F182" s="120">
        <v>0</v>
      </c>
      <c r="G182" s="120">
        <v>0</v>
      </c>
      <c r="H182" s="120">
        <v>0</v>
      </c>
      <c r="I182" s="120">
        <v>0</v>
      </c>
      <c r="J182" s="120">
        <v>0</v>
      </c>
      <c r="K182" s="120">
        <v>0</v>
      </c>
      <c r="L182" s="120">
        <v>0</v>
      </c>
      <c r="M182" s="120">
        <v>0</v>
      </c>
      <c r="N182" s="120">
        <v>0</v>
      </c>
      <c r="O182" s="120">
        <v>0</v>
      </c>
      <c r="P182" s="120">
        <v>0</v>
      </c>
      <c r="Q182" s="120">
        <v>0</v>
      </c>
      <c r="R182" s="120">
        <v>0</v>
      </c>
      <c r="S182" s="120">
        <v>0</v>
      </c>
      <c r="T182" s="120">
        <v>0</v>
      </c>
      <c r="U182" s="120">
        <v>0</v>
      </c>
      <c r="V182" s="120">
        <v>0</v>
      </c>
      <c r="W182" s="120">
        <v>0</v>
      </c>
    </row>
    <row r="183" spans="1:23" hidden="1">
      <c r="A183" s="120">
        <v>0</v>
      </c>
      <c r="B183" s="120">
        <v>0</v>
      </c>
      <c r="C183" s="120">
        <v>0</v>
      </c>
      <c r="D183" s="120">
        <v>0</v>
      </c>
      <c r="E183" s="120">
        <v>0</v>
      </c>
      <c r="F183" s="120">
        <v>0</v>
      </c>
      <c r="G183" s="120">
        <v>0</v>
      </c>
      <c r="H183" s="120">
        <v>0</v>
      </c>
      <c r="I183" s="120">
        <v>0</v>
      </c>
      <c r="J183" s="120">
        <v>0</v>
      </c>
      <c r="K183" s="120">
        <v>0</v>
      </c>
      <c r="L183" s="120">
        <v>0</v>
      </c>
      <c r="M183" s="120">
        <v>0</v>
      </c>
      <c r="N183" s="120">
        <v>0</v>
      </c>
      <c r="O183" s="120">
        <v>0</v>
      </c>
      <c r="P183" s="120">
        <v>0</v>
      </c>
      <c r="Q183" s="120">
        <v>0</v>
      </c>
      <c r="R183" s="120">
        <v>0</v>
      </c>
      <c r="S183" s="120">
        <v>0</v>
      </c>
      <c r="T183" s="120">
        <v>0</v>
      </c>
      <c r="U183" s="120">
        <v>0</v>
      </c>
      <c r="V183" s="120">
        <v>0</v>
      </c>
      <c r="W183" s="120">
        <v>0</v>
      </c>
    </row>
    <row r="184" spans="1:23" hidden="1">
      <c r="A184" s="120">
        <v>0</v>
      </c>
      <c r="B184" s="120">
        <v>0</v>
      </c>
      <c r="C184" s="120">
        <v>0</v>
      </c>
      <c r="D184" s="120">
        <v>0</v>
      </c>
      <c r="E184" s="120">
        <v>0</v>
      </c>
      <c r="F184" s="120">
        <v>0</v>
      </c>
      <c r="G184" s="120">
        <v>0</v>
      </c>
      <c r="H184" s="120">
        <v>0</v>
      </c>
      <c r="I184" s="120">
        <v>0</v>
      </c>
      <c r="J184" s="120">
        <v>0</v>
      </c>
      <c r="K184" s="120">
        <v>0</v>
      </c>
      <c r="L184" s="120">
        <v>0</v>
      </c>
      <c r="M184" s="120">
        <v>0</v>
      </c>
      <c r="N184" s="120">
        <v>0</v>
      </c>
      <c r="O184" s="120">
        <v>0</v>
      </c>
      <c r="P184" s="120">
        <v>0</v>
      </c>
      <c r="Q184" s="120">
        <v>0</v>
      </c>
      <c r="R184" s="120">
        <v>0</v>
      </c>
      <c r="S184" s="120">
        <v>0</v>
      </c>
      <c r="T184" s="120">
        <v>0</v>
      </c>
      <c r="U184" s="120">
        <v>0</v>
      </c>
      <c r="V184" s="120">
        <v>0</v>
      </c>
      <c r="W184" s="120">
        <v>0</v>
      </c>
    </row>
    <row r="185" spans="1:23">
      <c r="A185" s="120">
        <v>0</v>
      </c>
      <c r="B185" s="120">
        <v>0</v>
      </c>
      <c r="C185" s="120">
        <v>0</v>
      </c>
      <c r="D185" s="120">
        <v>0</v>
      </c>
      <c r="E185" s="120">
        <v>0</v>
      </c>
      <c r="F185" s="120">
        <v>0</v>
      </c>
      <c r="G185" s="120">
        <v>0</v>
      </c>
      <c r="H185" s="120">
        <v>0</v>
      </c>
      <c r="I185" s="120">
        <v>0</v>
      </c>
      <c r="J185" s="120">
        <v>0</v>
      </c>
      <c r="K185" s="120">
        <v>0</v>
      </c>
      <c r="L185" s="120">
        <v>0</v>
      </c>
      <c r="M185" s="120">
        <v>0</v>
      </c>
      <c r="N185" s="120">
        <v>0</v>
      </c>
      <c r="O185" s="120">
        <v>0</v>
      </c>
      <c r="P185" s="120">
        <v>0</v>
      </c>
      <c r="Q185" s="120">
        <v>0</v>
      </c>
      <c r="R185" s="120">
        <v>0</v>
      </c>
      <c r="S185" s="120">
        <v>0</v>
      </c>
      <c r="T185" s="120">
        <v>0</v>
      </c>
      <c r="U185" s="120">
        <v>0</v>
      </c>
      <c r="V185" s="120">
        <v>0</v>
      </c>
      <c r="W185" s="120">
        <v>0</v>
      </c>
    </row>
    <row r="186" spans="1:23">
      <c r="A186" s="120">
        <v>0</v>
      </c>
      <c r="B186" s="120">
        <v>0</v>
      </c>
      <c r="C186" s="120">
        <v>0</v>
      </c>
      <c r="D186" s="120">
        <v>0</v>
      </c>
      <c r="E186" s="120">
        <v>0</v>
      </c>
      <c r="F186" s="120">
        <v>0</v>
      </c>
      <c r="G186" s="120">
        <v>0</v>
      </c>
      <c r="H186" s="120">
        <v>0</v>
      </c>
      <c r="I186" s="120">
        <v>0</v>
      </c>
      <c r="J186" s="120">
        <v>0</v>
      </c>
      <c r="K186" s="120">
        <v>0</v>
      </c>
      <c r="L186" s="120">
        <v>0</v>
      </c>
      <c r="M186" s="120">
        <v>0</v>
      </c>
      <c r="N186" s="120">
        <v>0</v>
      </c>
      <c r="O186" s="120">
        <v>0</v>
      </c>
      <c r="P186" s="120">
        <v>0</v>
      </c>
      <c r="Q186" s="120">
        <v>0</v>
      </c>
      <c r="R186" s="120">
        <v>0</v>
      </c>
      <c r="S186" s="120">
        <v>0</v>
      </c>
      <c r="T186" s="120">
        <v>0</v>
      </c>
      <c r="U186" s="120">
        <v>0</v>
      </c>
      <c r="V186" s="120">
        <v>0</v>
      </c>
      <c r="W186" s="120">
        <v>0</v>
      </c>
    </row>
    <row r="187" spans="1:23">
      <c r="A187" s="120">
        <v>0</v>
      </c>
      <c r="B187" s="120">
        <v>0</v>
      </c>
      <c r="C187" s="120">
        <v>0</v>
      </c>
      <c r="D187" s="120">
        <v>0</v>
      </c>
      <c r="E187" s="120">
        <v>0</v>
      </c>
      <c r="F187" s="120">
        <v>0</v>
      </c>
      <c r="G187" s="120">
        <v>0</v>
      </c>
      <c r="H187" s="120">
        <v>0</v>
      </c>
      <c r="I187" s="120">
        <v>0</v>
      </c>
      <c r="J187" s="120">
        <v>0</v>
      </c>
      <c r="K187" s="120">
        <v>0</v>
      </c>
      <c r="L187" s="120">
        <v>0</v>
      </c>
      <c r="M187" s="120">
        <v>0</v>
      </c>
      <c r="N187" s="120">
        <v>0</v>
      </c>
      <c r="O187" s="120">
        <v>0</v>
      </c>
      <c r="P187" s="120">
        <v>0</v>
      </c>
      <c r="Q187" s="120">
        <v>0</v>
      </c>
      <c r="R187" s="120">
        <v>0</v>
      </c>
      <c r="S187" s="120">
        <v>0</v>
      </c>
      <c r="T187" s="120">
        <v>0</v>
      </c>
      <c r="U187" s="120">
        <v>0</v>
      </c>
      <c r="V187" s="120">
        <v>0</v>
      </c>
      <c r="W187" s="120">
        <v>0</v>
      </c>
    </row>
    <row r="188" spans="1:23" hidden="1">
      <c r="A188" s="120">
        <v>0</v>
      </c>
      <c r="B188" s="120">
        <v>0</v>
      </c>
      <c r="C188" s="120">
        <v>0</v>
      </c>
      <c r="D188" s="120">
        <v>0</v>
      </c>
      <c r="E188" s="120">
        <v>0</v>
      </c>
      <c r="F188" s="120">
        <v>0</v>
      </c>
      <c r="G188" s="120">
        <v>0</v>
      </c>
      <c r="H188" s="120">
        <v>0</v>
      </c>
      <c r="I188" s="120">
        <v>0</v>
      </c>
      <c r="J188" s="120">
        <v>0</v>
      </c>
      <c r="K188" s="120">
        <v>0</v>
      </c>
      <c r="L188" s="120">
        <v>0</v>
      </c>
      <c r="M188" s="120">
        <v>0</v>
      </c>
      <c r="N188" s="120">
        <v>0</v>
      </c>
      <c r="O188" s="120">
        <v>0</v>
      </c>
      <c r="P188" s="120">
        <v>0</v>
      </c>
      <c r="Q188" s="120">
        <v>0</v>
      </c>
      <c r="R188" s="120">
        <v>0</v>
      </c>
      <c r="S188" s="120">
        <v>0</v>
      </c>
      <c r="T188" s="120">
        <v>0</v>
      </c>
      <c r="U188" s="120">
        <v>0</v>
      </c>
      <c r="V188" s="120">
        <v>0</v>
      </c>
      <c r="W188" s="120">
        <v>0</v>
      </c>
    </row>
    <row r="189" spans="1:23" hidden="1">
      <c r="A189" s="120">
        <v>0</v>
      </c>
      <c r="B189" s="120">
        <v>0</v>
      </c>
      <c r="C189" s="120">
        <v>0</v>
      </c>
      <c r="D189" s="120">
        <v>0</v>
      </c>
      <c r="E189" s="120">
        <v>0</v>
      </c>
      <c r="F189" s="120">
        <v>0</v>
      </c>
      <c r="G189" s="120">
        <v>0</v>
      </c>
      <c r="H189" s="120">
        <v>0</v>
      </c>
      <c r="I189" s="120">
        <v>0</v>
      </c>
      <c r="J189" s="120">
        <v>0</v>
      </c>
      <c r="K189" s="120">
        <v>0</v>
      </c>
      <c r="L189" s="120">
        <v>0</v>
      </c>
      <c r="M189" s="120">
        <v>0</v>
      </c>
      <c r="N189" s="120">
        <v>0</v>
      </c>
      <c r="O189" s="120">
        <v>0</v>
      </c>
      <c r="P189" s="120">
        <v>0</v>
      </c>
      <c r="Q189" s="120">
        <v>0</v>
      </c>
      <c r="R189" s="120">
        <v>0</v>
      </c>
      <c r="S189" s="120">
        <v>0</v>
      </c>
      <c r="T189" s="120">
        <v>0</v>
      </c>
      <c r="U189" s="120">
        <v>0</v>
      </c>
      <c r="V189" s="120">
        <v>0</v>
      </c>
      <c r="W189" s="120">
        <v>0</v>
      </c>
    </row>
    <row r="190" spans="1:23" hidden="1">
      <c r="A190" s="120">
        <v>0</v>
      </c>
      <c r="B190" s="120">
        <v>0</v>
      </c>
      <c r="C190" s="120">
        <v>0</v>
      </c>
      <c r="D190" s="120">
        <v>0</v>
      </c>
      <c r="E190" s="120">
        <v>0</v>
      </c>
      <c r="F190" s="120">
        <v>0</v>
      </c>
      <c r="G190" s="120">
        <v>0</v>
      </c>
      <c r="H190" s="120">
        <v>0</v>
      </c>
      <c r="I190" s="120">
        <v>0</v>
      </c>
      <c r="J190" s="120">
        <v>0</v>
      </c>
      <c r="K190" s="120">
        <v>0</v>
      </c>
      <c r="L190" s="120">
        <v>0</v>
      </c>
      <c r="M190" s="120">
        <v>0</v>
      </c>
      <c r="N190" s="120">
        <v>0</v>
      </c>
      <c r="O190" s="120">
        <v>0</v>
      </c>
      <c r="P190" s="120">
        <v>0</v>
      </c>
      <c r="Q190" s="120">
        <v>0</v>
      </c>
      <c r="R190" s="120">
        <v>0</v>
      </c>
      <c r="S190" s="120">
        <v>0</v>
      </c>
      <c r="T190" s="120">
        <v>0</v>
      </c>
      <c r="U190" s="120">
        <v>0</v>
      </c>
      <c r="V190" s="120">
        <v>0</v>
      </c>
      <c r="W190" s="120">
        <v>0</v>
      </c>
    </row>
    <row r="191" spans="1:23" hidden="1">
      <c r="A191" s="120">
        <v>0</v>
      </c>
      <c r="B191" s="120">
        <v>0</v>
      </c>
      <c r="C191" s="120">
        <v>0</v>
      </c>
      <c r="D191" s="120">
        <v>0</v>
      </c>
      <c r="E191" s="120">
        <v>0</v>
      </c>
      <c r="F191" s="120">
        <v>0</v>
      </c>
      <c r="G191" s="120">
        <v>0</v>
      </c>
      <c r="H191" s="120">
        <v>0</v>
      </c>
      <c r="I191" s="120">
        <v>0</v>
      </c>
      <c r="J191" s="120">
        <v>0</v>
      </c>
      <c r="K191" s="120">
        <v>0</v>
      </c>
      <c r="L191" s="120">
        <v>0</v>
      </c>
      <c r="M191" s="120">
        <v>0</v>
      </c>
      <c r="N191" s="120">
        <v>0</v>
      </c>
      <c r="O191" s="120">
        <v>0</v>
      </c>
      <c r="P191" s="120">
        <v>0</v>
      </c>
      <c r="Q191" s="120">
        <v>0</v>
      </c>
      <c r="R191" s="120">
        <v>0</v>
      </c>
      <c r="S191" s="120">
        <v>0</v>
      </c>
      <c r="T191" s="120">
        <v>0</v>
      </c>
      <c r="U191" s="120">
        <v>0</v>
      </c>
      <c r="V191" s="120">
        <v>0</v>
      </c>
      <c r="W191" s="120">
        <v>0</v>
      </c>
    </row>
    <row r="192" spans="1:23" hidden="1">
      <c r="A192" s="120">
        <v>0</v>
      </c>
      <c r="B192" s="120">
        <v>0</v>
      </c>
      <c r="C192" s="120">
        <v>0</v>
      </c>
      <c r="D192" s="120">
        <v>0</v>
      </c>
      <c r="E192" s="120">
        <v>0</v>
      </c>
      <c r="F192" s="120">
        <v>0</v>
      </c>
      <c r="G192" s="120">
        <v>0</v>
      </c>
      <c r="H192" s="120">
        <v>0</v>
      </c>
      <c r="I192" s="120">
        <v>0</v>
      </c>
      <c r="J192" s="120">
        <v>0</v>
      </c>
      <c r="K192" s="120">
        <v>0</v>
      </c>
      <c r="L192" s="120">
        <v>0</v>
      </c>
      <c r="M192" s="120">
        <v>0</v>
      </c>
      <c r="N192" s="120">
        <v>0</v>
      </c>
      <c r="O192" s="120">
        <v>0</v>
      </c>
      <c r="P192" s="120">
        <v>0</v>
      </c>
      <c r="Q192" s="120">
        <v>0</v>
      </c>
      <c r="R192" s="120">
        <v>0</v>
      </c>
      <c r="S192" s="120">
        <v>0</v>
      </c>
      <c r="T192" s="120">
        <v>0</v>
      </c>
      <c r="U192" s="120">
        <v>0</v>
      </c>
      <c r="V192" s="120">
        <v>0</v>
      </c>
      <c r="W192" s="120">
        <v>0</v>
      </c>
    </row>
    <row r="193" spans="1:23" hidden="1">
      <c r="A193" s="120">
        <v>0</v>
      </c>
      <c r="B193" s="120">
        <v>0</v>
      </c>
      <c r="C193" s="120">
        <v>0</v>
      </c>
      <c r="D193" s="120">
        <v>0</v>
      </c>
      <c r="E193" s="120">
        <v>0</v>
      </c>
      <c r="F193" s="120">
        <v>0</v>
      </c>
      <c r="G193" s="120">
        <v>0</v>
      </c>
      <c r="H193" s="120">
        <v>0</v>
      </c>
      <c r="I193" s="120">
        <v>0</v>
      </c>
      <c r="J193" s="120">
        <v>0</v>
      </c>
      <c r="K193" s="120">
        <v>0</v>
      </c>
      <c r="L193" s="120">
        <v>0</v>
      </c>
      <c r="M193" s="120">
        <v>0</v>
      </c>
      <c r="N193" s="120">
        <v>0</v>
      </c>
      <c r="O193" s="120">
        <v>0</v>
      </c>
      <c r="P193" s="120">
        <v>0</v>
      </c>
      <c r="Q193" s="120">
        <v>0</v>
      </c>
      <c r="R193" s="120">
        <v>0</v>
      </c>
      <c r="S193" s="120">
        <v>0</v>
      </c>
      <c r="T193" s="120">
        <v>0</v>
      </c>
      <c r="U193" s="120">
        <v>0</v>
      </c>
      <c r="V193" s="120">
        <v>0</v>
      </c>
      <c r="W193" s="120">
        <v>0</v>
      </c>
    </row>
    <row r="194" spans="1:23" hidden="1">
      <c r="A194" s="120">
        <v>0</v>
      </c>
      <c r="B194" s="120">
        <v>0</v>
      </c>
      <c r="C194" s="120">
        <v>0</v>
      </c>
      <c r="D194" s="120">
        <v>0</v>
      </c>
      <c r="E194" s="120">
        <v>0</v>
      </c>
      <c r="F194" s="120">
        <v>0</v>
      </c>
      <c r="G194" s="120">
        <v>0</v>
      </c>
      <c r="H194" s="120">
        <v>0</v>
      </c>
      <c r="I194" s="120">
        <v>0</v>
      </c>
      <c r="J194" s="120">
        <v>0</v>
      </c>
      <c r="K194" s="120">
        <v>0</v>
      </c>
      <c r="L194" s="120">
        <v>0</v>
      </c>
      <c r="M194" s="120">
        <v>0</v>
      </c>
      <c r="N194" s="120">
        <v>0</v>
      </c>
      <c r="O194" s="120">
        <v>0</v>
      </c>
      <c r="P194" s="120">
        <v>0</v>
      </c>
      <c r="Q194" s="120">
        <v>0</v>
      </c>
      <c r="R194" s="120">
        <v>0</v>
      </c>
      <c r="S194" s="120">
        <v>0</v>
      </c>
      <c r="T194" s="120">
        <v>0</v>
      </c>
      <c r="U194" s="120">
        <v>0</v>
      </c>
      <c r="V194" s="120">
        <v>0</v>
      </c>
      <c r="W194" s="120">
        <v>0</v>
      </c>
    </row>
    <row r="195" spans="1:23" hidden="1">
      <c r="A195" s="120">
        <v>0</v>
      </c>
      <c r="B195" s="120">
        <v>0</v>
      </c>
      <c r="C195" s="120">
        <v>0</v>
      </c>
      <c r="D195" s="120">
        <v>0</v>
      </c>
      <c r="E195" s="120">
        <v>0</v>
      </c>
      <c r="F195" s="120">
        <v>0</v>
      </c>
      <c r="G195" s="120">
        <v>0</v>
      </c>
      <c r="H195" s="120">
        <v>0</v>
      </c>
      <c r="I195" s="120">
        <v>0</v>
      </c>
      <c r="J195" s="120">
        <v>0</v>
      </c>
      <c r="K195" s="120">
        <v>0</v>
      </c>
      <c r="L195" s="120">
        <v>0</v>
      </c>
      <c r="M195" s="120">
        <v>0</v>
      </c>
      <c r="N195" s="120">
        <v>0</v>
      </c>
      <c r="O195" s="120">
        <v>0</v>
      </c>
      <c r="P195" s="120">
        <v>0</v>
      </c>
      <c r="Q195" s="120">
        <v>0</v>
      </c>
      <c r="R195" s="120">
        <v>0</v>
      </c>
      <c r="S195" s="120">
        <v>0</v>
      </c>
      <c r="T195" s="120">
        <v>0</v>
      </c>
      <c r="U195" s="120">
        <v>0</v>
      </c>
      <c r="V195" s="120">
        <v>0</v>
      </c>
      <c r="W195" s="120">
        <v>0</v>
      </c>
    </row>
    <row r="196" spans="1:23" hidden="1">
      <c r="A196" s="120">
        <v>0</v>
      </c>
      <c r="B196" s="120">
        <v>0</v>
      </c>
      <c r="C196" s="120">
        <v>0</v>
      </c>
      <c r="D196" s="120">
        <v>0</v>
      </c>
      <c r="E196" s="120">
        <v>0</v>
      </c>
      <c r="F196" s="120">
        <v>0</v>
      </c>
      <c r="G196" s="120">
        <v>0</v>
      </c>
      <c r="H196" s="120">
        <v>0</v>
      </c>
      <c r="I196" s="120">
        <v>0</v>
      </c>
      <c r="J196" s="120">
        <v>0</v>
      </c>
      <c r="K196" s="120">
        <v>0</v>
      </c>
      <c r="L196" s="120">
        <v>0</v>
      </c>
      <c r="M196" s="120">
        <v>0</v>
      </c>
      <c r="N196" s="120">
        <v>0</v>
      </c>
      <c r="O196" s="120">
        <v>0</v>
      </c>
      <c r="P196" s="120">
        <v>0</v>
      </c>
      <c r="Q196" s="120">
        <v>0</v>
      </c>
      <c r="R196" s="120">
        <v>0</v>
      </c>
      <c r="S196" s="120">
        <v>0</v>
      </c>
      <c r="T196" s="120">
        <v>0</v>
      </c>
      <c r="U196" s="120">
        <v>0</v>
      </c>
      <c r="V196" s="120">
        <v>0</v>
      </c>
      <c r="W196" s="120">
        <v>0</v>
      </c>
    </row>
    <row r="197" spans="1:23">
      <c r="A197" s="120">
        <v>0</v>
      </c>
      <c r="B197" s="120">
        <v>0</v>
      </c>
      <c r="C197" s="120">
        <v>0</v>
      </c>
      <c r="D197" s="120">
        <v>0</v>
      </c>
      <c r="E197" s="120">
        <v>0</v>
      </c>
      <c r="F197" s="120">
        <v>0</v>
      </c>
      <c r="G197" s="120">
        <v>0</v>
      </c>
      <c r="H197" s="120">
        <v>0</v>
      </c>
      <c r="I197" s="120">
        <v>0</v>
      </c>
      <c r="J197" s="120">
        <v>0</v>
      </c>
      <c r="K197" s="120">
        <v>0</v>
      </c>
      <c r="L197" s="120">
        <v>0</v>
      </c>
      <c r="M197" s="120">
        <v>0</v>
      </c>
      <c r="N197" s="120">
        <v>0</v>
      </c>
      <c r="O197" s="120">
        <v>0</v>
      </c>
      <c r="P197" s="120">
        <v>0</v>
      </c>
      <c r="Q197" s="120">
        <v>0</v>
      </c>
      <c r="R197" s="120">
        <v>0</v>
      </c>
      <c r="S197" s="120">
        <v>0</v>
      </c>
      <c r="T197" s="120">
        <v>0</v>
      </c>
      <c r="U197" s="120">
        <v>0</v>
      </c>
      <c r="V197" s="120">
        <v>0</v>
      </c>
      <c r="W197" s="120">
        <v>0</v>
      </c>
    </row>
    <row r="198" spans="1:23" hidden="1">
      <c r="A198" s="120">
        <v>0</v>
      </c>
      <c r="B198" s="120">
        <v>0</v>
      </c>
      <c r="C198" s="120">
        <v>0</v>
      </c>
      <c r="D198" s="120">
        <v>0</v>
      </c>
      <c r="E198" s="120">
        <v>0</v>
      </c>
      <c r="F198" s="120">
        <v>0</v>
      </c>
      <c r="G198" s="120">
        <v>0</v>
      </c>
      <c r="H198" s="120">
        <v>0</v>
      </c>
      <c r="I198" s="120">
        <v>0</v>
      </c>
      <c r="J198" s="120">
        <v>0</v>
      </c>
      <c r="K198" s="120">
        <v>0</v>
      </c>
      <c r="L198" s="120">
        <v>0</v>
      </c>
      <c r="M198" s="120">
        <v>0</v>
      </c>
      <c r="N198" s="120">
        <v>0</v>
      </c>
      <c r="O198" s="120">
        <v>0</v>
      </c>
      <c r="P198" s="120">
        <v>0</v>
      </c>
      <c r="Q198" s="120">
        <v>0</v>
      </c>
      <c r="R198" s="120">
        <v>0</v>
      </c>
      <c r="S198" s="120">
        <v>0</v>
      </c>
      <c r="T198" s="120">
        <v>0</v>
      </c>
      <c r="U198" s="120">
        <v>0</v>
      </c>
      <c r="V198" s="120">
        <v>0</v>
      </c>
      <c r="W198" s="120">
        <v>0</v>
      </c>
    </row>
    <row r="199" spans="1:23" hidden="1">
      <c r="A199" s="120">
        <v>0</v>
      </c>
      <c r="B199" s="120">
        <v>0</v>
      </c>
      <c r="C199" s="120">
        <v>0</v>
      </c>
      <c r="D199" s="120">
        <v>0</v>
      </c>
      <c r="E199" s="120">
        <v>0</v>
      </c>
      <c r="F199" s="120">
        <v>0</v>
      </c>
      <c r="G199" s="120">
        <v>0</v>
      </c>
      <c r="H199" s="120">
        <v>0</v>
      </c>
      <c r="I199" s="120">
        <v>0</v>
      </c>
      <c r="J199" s="120">
        <v>0</v>
      </c>
      <c r="K199" s="120">
        <v>0</v>
      </c>
      <c r="L199" s="120">
        <v>0</v>
      </c>
      <c r="M199" s="120">
        <v>0</v>
      </c>
      <c r="N199" s="120">
        <v>0</v>
      </c>
      <c r="O199" s="120">
        <v>0</v>
      </c>
      <c r="P199" s="120">
        <v>0</v>
      </c>
      <c r="Q199" s="120">
        <v>0</v>
      </c>
      <c r="R199" s="120">
        <v>0</v>
      </c>
      <c r="S199" s="120">
        <v>0</v>
      </c>
      <c r="T199" s="120">
        <v>0</v>
      </c>
      <c r="U199" s="120">
        <v>0</v>
      </c>
      <c r="V199" s="120">
        <v>0</v>
      </c>
      <c r="W199" s="120">
        <v>0</v>
      </c>
    </row>
    <row r="200" spans="1:23" hidden="1">
      <c r="A200" s="120">
        <v>0</v>
      </c>
      <c r="B200" s="120">
        <v>0</v>
      </c>
      <c r="C200" s="120">
        <v>0</v>
      </c>
      <c r="D200" s="120">
        <v>0</v>
      </c>
      <c r="E200" s="120">
        <v>0</v>
      </c>
      <c r="F200" s="120">
        <v>0</v>
      </c>
      <c r="G200" s="120">
        <v>0</v>
      </c>
      <c r="H200" s="120">
        <v>0</v>
      </c>
      <c r="I200" s="120">
        <v>0</v>
      </c>
      <c r="J200" s="120">
        <v>0</v>
      </c>
      <c r="K200" s="120">
        <v>0</v>
      </c>
      <c r="L200" s="120">
        <v>0</v>
      </c>
      <c r="M200" s="120">
        <v>0</v>
      </c>
      <c r="N200" s="120">
        <v>0</v>
      </c>
      <c r="O200" s="120">
        <v>0</v>
      </c>
      <c r="P200" s="120">
        <v>0</v>
      </c>
      <c r="Q200" s="120">
        <v>0</v>
      </c>
      <c r="R200" s="120">
        <v>0</v>
      </c>
      <c r="S200" s="120">
        <v>0</v>
      </c>
      <c r="T200" s="120">
        <v>0</v>
      </c>
      <c r="U200" s="120">
        <v>0</v>
      </c>
      <c r="V200" s="120">
        <v>0</v>
      </c>
      <c r="W200" s="120">
        <v>0</v>
      </c>
    </row>
    <row r="201" spans="1:23">
      <c r="A201" s="120">
        <v>0</v>
      </c>
      <c r="B201" s="120">
        <v>0</v>
      </c>
      <c r="C201" s="120">
        <v>0</v>
      </c>
      <c r="D201" s="120">
        <v>0</v>
      </c>
      <c r="E201" s="120">
        <v>0</v>
      </c>
      <c r="F201" s="120">
        <v>0</v>
      </c>
      <c r="G201" s="120">
        <v>0</v>
      </c>
      <c r="H201" s="120">
        <v>0</v>
      </c>
      <c r="I201" s="120">
        <v>0</v>
      </c>
      <c r="J201" s="120">
        <v>0</v>
      </c>
      <c r="K201" s="120">
        <v>0</v>
      </c>
      <c r="L201" s="120">
        <v>0</v>
      </c>
      <c r="M201" s="120">
        <v>0</v>
      </c>
      <c r="N201" s="120">
        <v>0</v>
      </c>
      <c r="O201" s="120">
        <v>0</v>
      </c>
      <c r="P201" s="120">
        <v>0</v>
      </c>
      <c r="Q201" s="120">
        <v>0</v>
      </c>
      <c r="R201" s="120">
        <v>0</v>
      </c>
      <c r="S201" s="120">
        <v>0</v>
      </c>
      <c r="T201" s="120">
        <v>0</v>
      </c>
      <c r="U201" s="120">
        <v>0</v>
      </c>
      <c r="V201" s="120">
        <v>0</v>
      </c>
      <c r="W201" s="120">
        <v>0</v>
      </c>
    </row>
    <row r="202" spans="1:23" hidden="1">
      <c r="A202" s="120">
        <v>0</v>
      </c>
      <c r="B202" s="120">
        <v>0</v>
      </c>
      <c r="C202" s="120">
        <v>0</v>
      </c>
      <c r="D202" s="120">
        <v>0</v>
      </c>
      <c r="E202" s="120">
        <v>0</v>
      </c>
      <c r="F202" s="120">
        <v>0</v>
      </c>
      <c r="G202" s="120">
        <v>0</v>
      </c>
      <c r="H202" s="120">
        <v>0</v>
      </c>
      <c r="I202" s="120">
        <v>0</v>
      </c>
      <c r="J202" s="120">
        <v>0</v>
      </c>
      <c r="K202" s="120">
        <v>0</v>
      </c>
      <c r="L202" s="120">
        <v>0</v>
      </c>
      <c r="M202" s="120">
        <v>0</v>
      </c>
      <c r="N202" s="120">
        <v>0</v>
      </c>
      <c r="O202" s="120">
        <v>0</v>
      </c>
      <c r="P202" s="120">
        <v>0</v>
      </c>
      <c r="Q202" s="120">
        <v>0</v>
      </c>
      <c r="R202" s="120">
        <v>0</v>
      </c>
      <c r="S202" s="120">
        <v>0</v>
      </c>
      <c r="T202" s="120">
        <v>0</v>
      </c>
      <c r="U202" s="120">
        <v>0</v>
      </c>
      <c r="V202" s="120">
        <v>0</v>
      </c>
      <c r="W202" s="120">
        <v>0</v>
      </c>
    </row>
    <row r="203" spans="1:23">
      <c r="A203" s="120">
        <v>0</v>
      </c>
      <c r="B203" s="120">
        <v>0</v>
      </c>
      <c r="C203" s="120">
        <v>0</v>
      </c>
      <c r="D203" s="120">
        <v>0</v>
      </c>
      <c r="E203" s="120">
        <v>0</v>
      </c>
      <c r="F203" s="120">
        <v>0</v>
      </c>
      <c r="G203" s="120">
        <v>0</v>
      </c>
      <c r="H203" s="120">
        <v>0</v>
      </c>
      <c r="I203" s="120">
        <v>0</v>
      </c>
      <c r="J203" s="120">
        <v>0</v>
      </c>
      <c r="K203" s="120">
        <v>0</v>
      </c>
      <c r="L203" s="120">
        <v>0</v>
      </c>
      <c r="M203" s="120">
        <v>0</v>
      </c>
      <c r="N203" s="120">
        <v>0</v>
      </c>
      <c r="O203" s="120">
        <v>0</v>
      </c>
      <c r="P203" s="120">
        <v>0</v>
      </c>
      <c r="Q203" s="120">
        <v>0</v>
      </c>
      <c r="R203" s="120">
        <v>0</v>
      </c>
      <c r="S203" s="120">
        <v>0</v>
      </c>
      <c r="T203" s="120">
        <v>0</v>
      </c>
      <c r="U203" s="120">
        <v>0</v>
      </c>
      <c r="V203" s="120">
        <v>0</v>
      </c>
      <c r="W203" s="120">
        <v>0</v>
      </c>
    </row>
    <row r="204" spans="1:23" hidden="1">
      <c r="A204" s="120">
        <v>0</v>
      </c>
      <c r="B204" s="120">
        <v>0</v>
      </c>
      <c r="C204" s="120">
        <v>0</v>
      </c>
      <c r="D204" s="120">
        <v>0</v>
      </c>
      <c r="E204" s="120">
        <v>0</v>
      </c>
      <c r="F204" s="120">
        <v>0</v>
      </c>
      <c r="G204" s="120">
        <v>0</v>
      </c>
      <c r="H204" s="120">
        <v>0</v>
      </c>
      <c r="I204" s="120">
        <v>0</v>
      </c>
      <c r="J204" s="120">
        <v>0</v>
      </c>
      <c r="K204" s="120">
        <v>0</v>
      </c>
      <c r="L204" s="120">
        <v>0</v>
      </c>
      <c r="M204" s="120">
        <v>0</v>
      </c>
      <c r="N204" s="120">
        <v>0</v>
      </c>
      <c r="O204" s="120">
        <v>0</v>
      </c>
      <c r="P204" s="120">
        <v>0</v>
      </c>
      <c r="Q204" s="120">
        <v>0</v>
      </c>
      <c r="R204" s="120">
        <v>0</v>
      </c>
      <c r="S204" s="120">
        <v>0</v>
      </c>
      <c r="T204" s="120">
        <v>0</v>
      </c>
      <c r="U204" s="120">
        <v>0</v>
      </c>
      <c r="V204" s="120">
        <v>0</v>
      </c>
      <c r="W204" s="120">
        <v>0</v>
      </c>
    </row>
    <row r="205" spans="1:23" hidden="1">
      <c r="A205" s="120">
        <v>0</v>
      </c>
      <c r="B205" s="120">
        <v>0</v>
      </c>
      <c r="C205" s="120">
        <v>0</v>
      </c>
      <c r="D205" s="120">
        <v>0</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c r="W205" s="120">
        <v>0</v>
      </c>
    </row>
    <row r="206" spans="1:23">
      <c r="A206" s="120">
        <v>0</v>
      </c>
      <c r="B206" s="120">
        <v>0</v>
      </c>
      <c r="C206" s="120">
        <v>0</v>
      </c>
      <c r="D206" s="120">
        <v>0</v>
      </c>
      <c r="E206" s="120">
        <v>0</v>
      </c>
      <c r="F206" s="120">
        <v>0</v>
      </c>
      <c r="G206" s="120">
        <v>0</v>
      </c>
      <c r="H206" s="120">
        <v>0</v>
      </c>
      <c r="I206" s="120">
        <v>0</v>
      </c>
      <c r="J206" s="120">
        <v>0</v>
      </c>
      <c r="K206" s="120">
        <v>0</v>
      </c>
      <c r="L206" s="120">
        <v>0</v>
      </c>
      <c r="M206" s="120">
        <v>0</v>
      </c>
      <c r="N206" s="120">
        <v>0</v>
      </c>
      <c r="O206" s="120">
        <v>0</v>
      </c>
      <c r="P206" s="120">
        <v>0</v>
      </c>
      <c r="Q206" s="120">
        <v>0</v>
      </c>
      <c r="R206" s="120">
        <v>0</v>
      </c>
      <c r="S206" s="120">
        <v>0</v>
      </c>
      <c r="T206" s="120">
        <v>0</v>
      </c>
      <c r="U206" s="120">
        <v>0</v>
      </c>
      <c r="V206" s="120">
        <v>0</v>
      </c>
      <c r="W206" s="120">
        <v>0</v>
      </c>
    </row>
    <row r="207" spans="1:23">
      <c r="A207" s="120">
        <v>0</v>
      </c>
      <c r="B207" s="120">
        <v>0</v>
      </c>
      <c r="C207" s="120">
        <v>0</v>
      </c>
      <c r="D207" s="120">
        <v>0</v>
      </c>
      <c r="E207" s="120">
        <v>0</v>
      </c>
      <c r="F207" s="120">
        <v>0</v>
      </c>
      <c r="G207" s="120">
        <v>0</v>
      </c>
      <c r="H207" s="120">
        <v>0</v>
      </c>
      <c r="I207" s="120">
        <v>0</v>
      </c>
      <c r="J207" s="120">
        <v>0</v>
      </c>
      <c r="K207" s="120">
        <v>0</v>
      </c>
      <c r="L207" s="120">
        <v>0</v>
      </c>
      <c r="M207" s="120">
        <v>0</v>
      </c>
      <c r="N207" s="120">
        <v>0</v>
      </c>
      <c r="O207" s="120">
        <v>0</v>
      </c>
      <c r="P207" s="120">
        <v>0</v>
      </c>
      <c r="Q207" s="120">
        <v>0</v>
      </c>
      <c r="R207" s="120">
        <v>0</v>
      </c>
      <c r="S207" s="120">
        <v>0</v>
      </c>
      <c r="T207" s="120">
        <v>0</v>
      </c>
      <c r="U207" s="120">
        <v>0</v>
      </c>
      <c r="V207" s="120">
        <v>0</v>
      </c>
      <c r="W207" s="120">
        <v>0</v>
      </c>
    </row>
    <row r="208" spans="1:23" hidden="1">
      <c r="A208" s="120">
        <v>0</v>
      </c>
      <c r="B208" s="120">
        <v>0</v>
      </c>
      <c r="C208" s="120">
        <v>0</v>
      </c>
      <c r="D208" s="120">
        <v>0</v>
      </c>
      <c r="E208" s="120">
        <v>0</v>
      </c>
      <c r="F208" s="120">
        <v>0</v>
      </c>
      <c r="G208" s="120">
        <v>0</v>
      </c>
      <c r="H208" s="120">
        <v>0</v>
      </c>
      <c r="I208" s="120">
        <v>0</v>
      </c>
      <c r="J208" s="120">
        <v>0</v>
      </c>
      <c r="K208" s="120">
        <v>0</v>
      </c>
      <c r="L208" s="120">
        <v>0</v>
      </c>
      <c r="M208" s="120">
        <v>0</v>
      </c>
      <c r="N208" s="120">
        <v>0</v>
      </c>
      <c r="O208" s="120">
        <v>0</v>
      </c>
      <c r="P208" s="120">
        <v>0</v>
      </c>
      <c r="Q208" s="120">
        <v>0</v>
      </c>
      <c r="R208" s="120">
        <v>0</v>
      </c>
      <c r="S208" s="120">
        <v>0</v>
      </c>
      <c r="T208" s="120">
        <v>0</v>
      </c>
      <c r="U208" s="120">
        <v>0</v>
      </c>
      <c r="V208" s="120">
        <v>0</v>
      </c>
      <c r="W208" s="120">
        <v>0</v>
      </c>
    </row>
    <row r="209" spans="1:23" hidden="1">
      <c r="A209" s="120">
        <v>0</v>
      </c>
      <c r="B209" s="120">
        <v>0</v>
      </c>
      <c r="C209" s="120">
        <v>0</v>
      </c>
      <c r="D209" s="120">
        <v>0</v>
      </c>
      <c r="E209" s="120">
        <v>0</v>
      </c>
      <c r="F209" s="120">
        <v>0</v>
      </c>
      <c r="G209" s="120">
        <v>0</v>
      </c>
      <c r="H209" s="120">
        <v>0</v>
      </c>
      <c r="I209" s="120">
        <v>0</v>
      </c>
      <c r="J209" s="120">
        <v>0</v>
      </c>
      <c r="K209" s="120">
        <v>0</v>
      </c>
      <c r="L209" s="120">
        <v>0</v>
      </c>
      <c r="M209" s="120">
        <v>0</v>
      </c>
      <c r="N209" s="120">
        <v>0</v>
      </c>
      <c r="O209" s="120">
        <v>0</v>
      </c>
      <c r="P209" s="120">
        <v>0</v>
      </c>
      <c r="Q209" s="120">
        <v>0</v>
      </c>
      <c r="R209" s="120">
        <v>0</v>
      </c>
      <c r="S209" s="120">
        <v>0</v>
      </c>
      <c r="T209" s="120">
        <v>0</v>
      </c>
      <c r="U209" s="120">
        <v>0</v>
      </c>
      <c r="V209" s="120">
        <v>0</v>
      </c>
      <c r="W209" s="120">
        <v>0</v>
      </c>
    </row>
    <row r="210" spans="1:23" hidden="1">
      <c r="A210" s="120">
        <v>0</v>
      </c>
      <c r="B210" s="120">
        <v>0</v>
      </c>
      <c r="C210" s="120">
        <v>0</v>
      </c>
      <c r="D210" s="120">
        <v>0</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row>
    <row r="211" spans="1:23" hidden="1">
      <c r="A211" s="120">
        <v>0</v>
      </c>
      <c r="B211" s="120">
        <v>0</v>
      </c>
      <c r="C211" s="120">
        <v>0</v>
      </c>
      <c r="D211" s="120">
        <v>0</v>
      </c>
      <c r="E211" s="120">
        <v>0</v>
      </c>
      <c r="F211" s="120">
        <v>0</v>
      </c>
      <c r="G211" s="120">
        <v>0</v>
      </c>
      <c r="H211" s="120">
        <v>0</v>
      </c>
      <c r="I211" s="120">
        <v>0</v>
      </c>
      <c r="J211" s="120">
        <v>0</v>
      </c>
      <c r="K211" s="120">
        <v>0</v>
      </c>
      <c r="L211" s="120">
        <v>0</v>
      </c>
      <c r="M211" s="120">
        <v>0</v>
      </c>
      <c r="N211" s="120">
        <v>0</v>
      </c>
      <c r="O211" s="120">
        <v>0</v>
      </c>
      <c r="P211" s="120">
        <v>0</v>
      </c>
      <c r="Q211" s="120">
        <v>0</v>
      </c>
      <c r="R211" s="120">
        <v>0</v>
      </c>
      <c r="S211" s="120">
        <v>0</v>
      </c>
      <c r="T211" s="120">
        <v>0</v>
      </c>
      <c r="U211" s="120">
        <v>0</v>
      </c>
      <c r="V211" s="120">
        <v>0</v>
      </c>
      <c r="W211" s="120">
        <v>0</v>
      </c>
    </row>
    <row r="212" spans="1:23" hidden="1">
      <c r="A212" s="120">
        <v>0</v>
      </c>
      <c r="B212" s="120">
        <v>0</v>
      </c>
      <c r="C212" s="120">
        <v>0</v>
      </c>
      <c r="D212" s="120">
        <v>0</v>
      </c>
      <c r="E212" s="120">
        <v>0</v>
      </c>
      <c r="F212" s="120">
        <v>0</v>
      </c>
      <c r="G212" s="120">
        <v>0</v>
      </c>
      <c r="H212" s="120">
        <v>0</v>
      </c>
      <c r="I212" s="120">
        <v>0</v>
      </c>
      <c r="J212" s="120">
        <v>0</v>
      </c>
      <c r="K212" s="120">
        <v>0</v>
      </c>
      <c r="L212" s="120">
        <v>0</v>
      </c>
      <c r="M212" s="120">
        <v>0</v>
      </c>
      <c r="N212" s="120">
        <v>0</v>
      </c>
      <c r="O212" s="120">
        <v>0</v>
      </c>
      <c r="P212" s="120">
        <v>0</v>
      </c>
      <c r="Q212" s="120">
        <v>0</v>
      </c>
      <c r="R212" s="120">
        <v>0</v>
      </c>
      <c r="S212" s="120">
        <v>0</v>
      </c>
      <c r="T212" s="120">
        <v>0</v>
      </c>
      <c r="U212" s="120">
        <v>0</v>
      </c>
      <c r="V212" s="120">
        <v>0</v>
      </c>
      <c r="W212" s="120">
        <v>0</v>
      </c>
    </row>
    <row r="213" spans="1:23" hidden="1">
      <c r="A213" s="120">
        <v>0</v>
      </c>
      <c r="B213" s="120">
        <v>0</v>
      </c>
      <c r="C213" s="120">
        <v>0</v>
      </c>
      <c r="D213" s="120">
        <v>0</v>
      </c>
      <c r="E213" s="120">
        <v>0</v>
      </c>
      <c r="F213" s="120">
        <v>0</v>
      </c>
      <c r="G213" s="120">
        <v>0</v>
      </c>
      <c r="H213" s="120">
        <v>0</v>
      </c>
      <c r="I213" s="120">
        <v>0</v>
      </c>
      <c r="J213" s="120">
        <v>0</v>
      </c>
      <c r="K213" s="120">
        <v>0</v>
      </c>
      <c r="L213" s="120">
        <v>0</v>
      </c>
      <c r="M213" s="120">
        <v>0</v>
      </c>
      <c r="N213" s="120">
        <v>0</v>
      </c>
      <c r="O213" s="120">
        <v>0</v>
      </c>
      <c r="P213" s="120">
        <v>0</v>
      </c>
      <c r="Q213" s="120">
        <v>0</v>
      </c>
      <c r="R213" s="120">
        <v>0</v>
      </c>
      <c r="S213" s="120">
        <v>0</v>
      </c>
      <c r="T213" s="120">
        <v>0</v>
      </c>
      <c r="U213" s="120">
        <v>0</v>
      </c>
      <c r="V213" s="120">
        <v>0</v>
      </c>
      <c r="W213" s="120">
        <v>0</v>
      </c>
    </row>
    <row r="214" spans="1:23" hidden="1">
      <c r="A214" s="120">
        <v>0</v>
      </c>
      <c r="B214" s="120">
        <v>0</v>
      </c>
      <c r="C214" s="120">
        <v>0</v>
      </c>
      <c r="D214" s="120">
        <v>0</v>
      </c>
      <c r="E214" s="120">
        <v>0</v>
      </c>
      <c r="F214" s="120">
        <v>0</v>
      </c>
      <c r="G214" s="120">
        <v>0</v>
      </c>
      <c r="H214" s="120">
        <v>0</v>
      </c>
      <c r="I214" s="120">
        <v>0</v>
      </c>
      <c r="J214" s="120">
        <v>0</v>
      </c>
      <c r="K214" s="120">
        <v>0</v>
      </c>
      <c r="L214" s="120">
        <v>0</v>
      </c>
      <c r="M214" s="120">
        <v>0</v>
      </c>
      <c r="N214" s="120">
        <v>0</v>
      </c>
      <c r="O214" s="120">
        <v>0</v>
      </c>
      <c r="P214" s="120">
        <v>0</v>
      </c>
      <c r="Q214" s="120">
        <v>0</v>
      </c>
      <c r="R214" s="120">
        <v>0</v>
      </c>
      <c r="S214" s="120">
        <v>0</v>
      </c>
      <c r="T214" s="120">
        <v>0</v>
      </c>
      <c r="U214" s="120">
        <v>0</v>
      </c>
      <c r="V214" s="120">
        <v>0</v>
      </c>
      <c r="W214" s="120">
        <v>0</v>
      </c>
    </row>
    <row r="215" spans="1:23" hidden="1">
      <c r="A215" s="120">
        <v>0</v>
      </c>
      <c r="B215" s="120">
        <v>0</v>
      </c>
      <c r="C215" s="120">
        <v>0</v>
      </c>
      <c r="D215" s="120">
        <v>0</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c r="W215" s="120">
        <v>0</v>
      </c>
    </row>
    <row r="216" spans="1:23" hidden="1">
      <c r="A216" s="120">
        <v>0</v>
      </c>
      <c r="B216" s="120">
        <v>0</v>
      </c>
      <c r="C216" s="120">
        <v>0</v>
      </c>
      <c r="D216" s="120">
        <v>0</v>
      </c>
      <c r="E216" s="120">
        <v>0</v>
      </c>
      <c r="F216" s="120">
        <v>0</v>
      </c>
      <c r="G216" s="120">
        <v>0</v>
      </c>
      <c r="H216" s="120">
        <v>0</v>
      </c>
      <c r="I216" s="120">
        <v>0</v>
      </c>
      <c r="J216" s="120">
        <v>0</v>
      </c>
      <c r="K216" s="120">
        <v>0</v>
      </c>
      <c r="L216" s="120">
        <v>0</v>
      </c>
      <c r="M216" s="120">
        <v>0</v>
      </c>
      <c r="N216" s="120">
        <v>0</v>
      </c>
      <c r="O216" s="120">
        <v>0</v>
      </c>
      <c r="P216" s="120">
        <v>0</v>
      </c>
      <c r="Q216" s="120">
        <v>0</v>
      </c>
      <c r="R216" s="120">
        <v>0</v>
      </c>
      <c r="S216" s="120">
        <v>0</v>
      </c>
      <c r="T216" s="120">
        <v>0</v>
      </c>
      <c r="U216" s="120">
        <v>0</v>
      </c>
      <c r="V216" s="120">
        <v>0</v>
      </c>
      <c r="W216" s="120">
        <v>0</v>
      </c>
    </row>
    <row r="217" spans="1:23" hidden="1">
      <c r="A217" s="120">
        <v>0</v>
      </c>
      <c r="B217" s="120">
        <v>0</v>
      </c>
      <c r="C217" s="120">
        <v>0</v>
      </c>
      <c r="D217" s="120">
        <v>0</v>
      </c>
      <c r="E217" s="120">
        <v>0</v>
      </c>
      <c r="F217" s="120">
        <v>0</v>
      </c>
      <c r="G217" s="120">
        <v>0</v>
      </c>
      <c r="H217" s="120">
        <v>0</v>
      </c>
      <c r="I217" s="120">
        <v>0</v>
      </c>
      <c r="J217" s="120">
        <v>0</v>
      </c>
      <c r="K217" s="120">
        <v>0</v>
      </c>
      <c r="L217" s="120">
        <v>0</v>
      </c>
      <c r="M217" s="120">
        <v>0</v>
      </c>
      <c r="N217" s="120">
        <v>0</v>
      </c>
      <c r="O217" s="120">
        <v>0</v>
      </c>
      <c r="P217" s="120">
        <v>0</v>
      </c>
      <c r="Q217" s="120">
        <v>0</v>
      </c>
      <c r="R217" s="120">
        <v>0</v>
      </c>
      <c r="S217" s="120">
        <v>0</v>
      </c>
      <c r="T217" s="120">
        <v>0</v>
      </c>
      <c r="U217" s="120">
        <v>0</v>
      </c>
      <c r="V217" s="120">
        <v>0</v>
      </c>
      <c r="W217" s="120">
        <v>0</v>
      </c>
    </row>
    <row r="218" spans="1:23" hidden="1">
      <c r="A218" s="120">
        <v>0</v>
      </c>
      <c r="B218" s="120">
        <v>0</v>
      </c>
      <c r="C218" s="120">
        <v>0</v>
      </c>
      <c r="D218" s="120">
        <v>0</v>
      </c>
      <c r="E218" s="120">
        <v>0</v>
      </c>
      <c r="F218" s="120">
        <v>0</v>
      </c>
      <c r="G218" s="120">
        <v>0</v>
      </c>
      <c r="H218" s="120">
        <v>0</v>
      </c>
      <c r="I218" s="120">
        <v>0</v>
      </c>
      <c r="J218" s="120">
        <v>0</v>
      </c>
      <c r="K218" s="120">
        <v>0</v>
      </c>
      <c r="L218" s="120">
        <v>0</v>
      </c>
      <c r="M218" s="120">
        <v>0</v>
      </c>
      <c r="N218" s="120">
        <v>0</v>
      </c>
      <c r="O218" s="120">
        <v>0</v>
      </c>
      <c r="P218" s="120">
        <v>0</v>
      </c>
      <c r="Q218" s="120">
        <v>0</v>
      </c>
      <c r="R218" s="120">
        <v>0</v>
      </c>
      <c r="S218" s="120">
        <v>0</v>
      </c>
      <c r="T218" s="120">
        <v>0</v>
      </c>
      <c r="U218" s="120">
        <v>0</v>
      </c>
      <c r="V218" s="120">
        <v>0</v>
      </c>
      <c r="W218" s="120">
        <v>0</v>
      </c>
    </row>
    <row r="219" spans="1:23" hidden="1">
      <c r="A219" s="120">
        <v>0</v>
      </c>
      <c r="B219" s="120">
        <v>0</v>
      </c>
      <c r="C219" s="120">
        <v>0</v>
      </c>
      <c r="D219" s="120">
        <v>0</v>
      </c>
      <c r="E219" s="120">
        <v>0</v>
      </c>
      <c r="F219" s="120">
        <v>0</v>
      </c>
      <c r="G219" s="120">
        <v>0</v>
      </c>
      <c r="H219" s="120">
        <v>0</v>
      </c>
      <c r="I219" s="120">
        <v>0</v>
      </c>
      <c r="J219" s="120">
        <v>0</v>
      </c>
      <c r="K219" s="120">
        <v>0</v>
      </c>
      <c r="L219" s="120">
        <v>0</v>
      </c>
      <c r="M219" s="120">
        <v>0</v>
      </c>
      <c r="N219" s="120">
        <v>0</v>
      </c>
      <c r="O219" s="120">
        <v>0</v>
      </c>
      <c r="P219" s="120">
        <v>0</v>
      </c>
      <c r="Q219" s="120">
        <v>0</v>
      </c>
      <c r="R219" s="120">
        <v>0</v>
      </c>
      <c r="S219" s="120">
        <v>0</v>
      </c>
      <c r="T219" s="120">
        <v>0</v>
      </c>
      <c r="U219" s="120">
        <v>0</v>
      </c>
      <c r="V219" s="120">
        <v>0</v>
      </c>
      <c r="W219" s="120">
        <v>0</v>
      </c>
    </row>
    <row r="220" spans="1:23" hidden="1">
      <c r="A220" s="120">
        <v>0</v>
      </c>
      <c r="B220" s="120">
        <v>0</v>
      </c>
      <c r="C220" s="120">
        <v>0</v>
      </c>
      <c r="D220" s="120">
        <v>0</v>
      </c>
      <c r="E220" s="120">
        <v>0</v>
      </c>
      <c r="F220" s="120">
        <v>0</v>
      </c>
      <c r="G220" s="120">
        <v>0</v>
      </c>
      <c r="H220" s="120">
        <v>0</v>
      </c>
      <c r="I220" s="120">
        <v>0</v>
      </c>
      <c r="J220" s="120">
        <v>0</v>
      </c>
      <c r="K220" s="120">
        <v>0</v>
      </c>
      <c r="L220" s="120">
        <v>0</v>
      </c>
      <c r="M220" s="120">
        <v>0</v>
      </c>
      <c r="N220" s="120">
        <v>0</v>
      </c>
      <c r="O220" s="120">
        <v>0</v>
      </c>
      <c r="P220" s="120">
        <v>0</v>
      </c>
      <c r="Q220" s="120">
        <v>0</v>
      </c>
      <c r="R220" s="120">
        <v>0</v>
      </c>
      <c r="S220" s="120">
        <v>0</v>
      </c>
      <c r="T220" s="120">
        <v>0</v>
      </c>
      <c r="U220" s="120">
        <v>0</v>
      </c>
      <c r="V220" s="120">
        <v>0</v>
      </c>
      <c r="W220" s="120">
        <v>0</v>
      </c>
    </row>
    <row r="221" spans="1:23" hidden="1">
      <c r="A221" s="120">
        <v>0</v>
      </c>
      <c r="B221" s="120">
        <v>0</v>
      </c>
      <c r="C221" s="120">
        <v>0</v>
      </c>
      <c r="D221" s="120">
        <v>0</v>
      </c>
      <c r="E221" s="120">
        <v>0</v>
      </c>
      <c r="F221" s="120">
        <v>0</v>
      </c>
      <c r="G221" s="120">
        <v>0</v>
      </c>
      <c r="H221" s="120">
        <v>0</v>
      </c>
      <c r="I221" s="120">
        <v>0</v>
      </c>
      <c r="J221" s="120">
        <v>0</v>
      </c>
      <c r="K221" s="120">
        <v>0</v>
      </c>
      <c r="L221" s="120">
        <v>0</v>
      </c>
      <c r="M221" s="120">
        <v>0</v>
      </c>
      <c r="N221" s="120">
        <v>0</v>
      </c>
      <c r="O221" s="120">
        <v>0</v>
      </c>
      <c r="P221" s="120">
        <v>0</v>
      </c>
      <c r="Q221" s="120">
        <v>0</v>
      </c>
      <c r="R221" s="120">
        <v>0</v>
      </c>
      <c r="S221" s="120">
        <v>0</v>
      </c>
      <c r="T221" s="120">
        <v>0</v>
      </c>
      <c r="U221" s="120">
        <v>0</v>
      </c>
      <c r="V221" s="120">
        <v>0</v>
      </c>
      <c r="W221" s="120">
        <v>0</v>
      </c>
    </row>
    <row r="222" spans="1:23">
      <c r="A222" s="120">
        <v>0</v>
      </c>
      <c r="B222" s="120">
        <v>0</v>
      </c>
      <c r="C222" s="120">
        <v>0</v>
      </c>
      <c r="D222" s="120">
        <v>0</v>
      </c>
      <c r="E222" s="120">
        <v>0</v>
      </c>
      <c r="F222" s="120">
        <v>0</v>
      </c>
      <c r="G222" s="120">
        <v>0</v>
      </c>
      <c r="H222" s="120">
        <v>0</v>
      </c>
      <c r="I222" s="120">
        <v>0</v>
      </c>
      <c r="J222" s="120">
        <v>0</v>
      </c>
      <c r="K222" s="120">
        <v>0</v>
      </c>
      <c r="L222" s="120">
        <v>0</v>
      </c>
      <c r="M222" s="120">
        <v>0</v>
      </c>
      <c r="N222" s="120">
        <v>0</v>
      </c>
      <c r="O222" s="120">
        <v>0</v>
      </c>
      <c r="P222" s="120">
        <v>0</v>
      </c>
      <c r="Q222" s="120">
        <v>0</v>
      </c>
      <c r="R222" s="120">
        <v>0</v>
      </c>
      <c r="S222" s="120">
        <v>0</v>
      </c>
      <c r="T222" s="120">
        <v>0</v>
      </c>
      <c r="U222" s="120">
        <v>0</v>
      </c>
      <c r="V222" s="120">
        <v>0</v>
      </c>
      <c r="W222" s="120">
        <v>0</v>
      </c>
    </row>
    <row r="223" spans="1:23" hidden="1">
      <c r="A223" s="120">
        <v>0</v>
      </c>
      <c r="B223" s="120">
        <v>0</v>
      </c>
      <c r="C223" s="120">
        <v>0</v>
      </c>
      <c r="D223" s="120">
        <v>0</v>
      </c>
      <c r="E223" s="120">
        <v>0</v>
      </c>
      <c r="F223" s="120">
        <v>0</v>
      </c>
      <c r="G223" s="120">
        <v>0</v>
      </c>
      <c r="H223" s="120">
        <v>0</v>
      </c>
      <c r="I223" s="120">
        <v>0</v>
      </c>
      <c r="J223" s="120">
        <v>0</v>
      </c>
      <c r="K223" s="120">
        <v>0</v>
      </c>
      <c r="L223" s="120">
        <v>0</v>
      </c>
      <c r="M223" s="120">
        <v>0</v>
      </c>
      <c r="N223" s="120">
        <v>0</v>
      </c>
      <c r="O223" s="120">
        <v>0</v>
      </c>
      <c r="P223" s="120">
        <v>0</v>
      </c>
      <c r="Q223" s="120">
        <v>0</v>
      </c>
      <c r="R223" s="120">
        <v>0</v>
      </c>
      <c r="S223" s="120">
        <v>0</v>
      </c>
      <c r="T223" s="120">
        <v>0</v>
      </c>
      <c r="U223" s="120">
        <v>0</v>
      </c>
      <c r="V223" s="120">
        <v>0</v>
      </c>
      <c r="W223" s="120">
        <v>0</v>
      </c>
    </row>
    <row r="224" spans="1:23">
      <c r="A224" s="120">
        <v>0</v>
      </c>
      <c r="B224" s="120">
        <v>0</v>
      </c>
      <c r="C224" s="120">
        <v>0</v>
      </c>
      <c r="D224" s="120">
        <v>0</v>
      </c>
      <c r="E224" s="120">
        <v>0</v>
      </c>
      <c r="F224" s="120">
        <v>0</v>
      </c>
      <c r="G224" s="120">
        <v>0</v>
      </c>
      <c r="H224" s="120">
        <v>0</v>
      </c>
      <c r="I224" s="120">
        <v>0</v>
      </c>
      <c r="J224" s="120">
        <v>0</v>
      </c>
      <c r="K224" s="120">
        <v>0</v>
      </c>
      <c r="L224" s="120">
        <v>0</v>
      </c>
      <c r="M224" s="120">
        <v>0</v>
      </c>
      <c r="N224" s="120">
        <v>0</v>
      </c>
      <c r="O224" s="120">
        <v>0</v>
      </c>
      <c r="P224" s="120">
        <v>0</v>
      </c>
      <c r="Q224" s="120">
        <v>0</v>
      </c>
      <c r="R224" s="120">
        <v>0</v>
      </c>
      <c r="S224" s="120">
        <v>0</v>
      </c>
      <c r="T224" s="120">
        <v>0</v>
      </c>
      <c r="U224" s="120">
        <v>0</v>
      </c>
      <c r="V224" s="120">
        <v>0</v>
      </c>
      <c r="W224" s="120">
        <v>0</v>
      </c>
    </row>
    <row r="225" spans="1:23" hidden="1">
      <c r="A225" s="120">
        <v>0</v>
      </c>
      <c r="B225" s="120">
        <v>0</v>
      </c>
      <c r="C225" s="120">
        <v>0</v>
      </c>
      <c r="D225" s="120">
        <v>0</v>
      </c>
      <c r="E225" s="120">
        <v>0</v>
      </c>
      <c r="F225" s="120">
        <v>0</v>
      </c>
      <c r="G225" s="120">
        <v>0</v>
      </c>
      <c r="H225" s="120">
        <v>0</v>
      </c>
      <c r="I225" s="120">
        <v>0</v>
      </c>
      <c r="J225" s="120">
        <v>0</v>
      </c>
      <c r="K225" s="120">
        <v>0</v>
      </c>
      <c r="L225" s="120">
        <v>0</v>
      </c>
      <c r="M225" s="120">
        <v>0</v>
      </c>
      <c r="N225" s="120">
        <v>0</v>
      </c>
      <c r="O225" s="120">
        <v>0</v>
      </c>
      <c r="P225" s="120">
        <v>0</v>
      </c>
      <c r="Q225" s="120">
        <v>0</v>
      </c>
      <c r="R225" s="120">
        <v>0</v>
      </c>
      <c r="S225" s="120">
        <v>0</v>
      </c>
      <c r="T225" s="120">
        <v>0</v>
      </c>
      <c r="U225" s="120">
        <v>0</v>
      </c>
      <c r="V225" s="120">
        <v>0</v>
      </c>
      <c r="W225" s="120">
        <v>0</v>
      </c>
    </row>
    <row r="226" spans="1:23">
      <c r="A226" s="120">
        <v>0</v>
      </c>
      <c r="B226" s="120">
        <v>0</v>
      </c>
      <c r="C226" s="120">
        <v>0</v>
      </c>
      <c r="D226" s="120">
        <v>0</v>
      </c>
      <c r="E226" s="120">
        <v>0</v>
      </c>
      <c r="F226" s="120">
        <v>0</v>
      </c>
      <c r="G226" s="120">
        <v>0</v>
      </c>
      <c r="H226" s="120">
        <v>0</v>
      </c>
      <c r="I226" s="120">
        <v>0</v>
      </c>
      <c r="J226" s="120">
        <v>0</v>
      </c>
      <c r="K226" s="120">
        <v>0</v>
      </c>
      <c r="L226" s="120">
        <v>0</v>
      </c>
      <c r="M226" s="120">
        <v>0</v>
      </c>
      <c r="N226" s="120">
        <v>0</v>
      </c>
      <c r="O226" s="120">
        <v>0</v>
      </c>
      <c r="P226" s="120">
        <v>0</v>
      </c>
      <c r="Q226" s="120">
        <v>0</v>
      </c>
      <c r="R226" s="120">
        <v>0</v>
      </c>
      <c r="S226" s="120">
        <v>0</v>
      </c>
      <c r="T226" s="120">
        <v>0</v>
      </c>
      <c r="U226" s="120">
        <v>0</v>
      </c>
      <c r="V226" s="120">
        <v>0</v>
      </c>
      <c r="W226" s="120">
        <v>0</v>
      </c>
    </row>
    <row r="227" spans="1:23" hidden="1">
      <c r="A227" s="120">
        <v>0</v>
      </c>
      <c r="B227" s="120">
        <v>0</v>
      </c>
      <c r="C227" s="120">
        <v>0</v>
      </c>
      <c r="D227" s="120">
        <v>0</v>
      </c>
      <c r="E227" s="120">
        <v>0</v>
      </c>
      <c r="F227" s="120">
        <v>0</v>
      </c>
      <c r="G227" s="120">
        <v>0</v>
      </c>
      <c r="H227" s="120">
        <v>0</v>
      </c>
      <c r="I227" s="120">
        <v>0</v>
      </c>
      <c r="J227" s="120">
        <v>0</v>
      </c>
      <c r="K227" s="120">
        <v>0</v>
      </c>
      <c r="L227" s="120">
        <v>0</v>
      </c>
      <c r="M227" s="120">
        <v>0</v>
      </c>
      <c r="N227" s="120">
        <v>0</v>
      </c>
      <c r="O227" s="120">
        <v>0</v>
      </c>
      <c r="P227" s="120">
        <v>0</v>
      </c>
      <c r="Q227" s="120">
        <v>0</v>
      </c>
      <c r="R227" s="120">
        <v>0</v>
      </c>
      <c r="S227" s="120">
        <v>0</v>
      </c>
      <c r="T227" s="120">
        <v>0</v>
      </c>
      <c r="U227" s="120">
        <v>0</v>
      </c>
      <c r="V227" s="120">
        <v>0</v>
      </c>
      <c r="W227" s="120">
        <v>0</v>
      </c>
    </row>
    <row r="228" spans="1:23">
      <c r="A228" s="120">
        <v>0</v>
      </c>
      <c r="B228" s="120">
        <v>0</v>
      </c>
      <c r="C228" s="120">
        <v>0</v>
      </c>
      <c r="D228" s="120">
        <v>0</v>
      </c>
      <c r="E228" s="120">
        <v>0</v>
      </c>
      <c r="F228" s="120">
        <v>0</v>
      </c>
      <c r="G228" s="120">
        <v>0</v>
      </c>
      <c r="H228" s="120">
        <v>0</v>
      </c>
      <c r="I228" s="120">
        <v>0</v>
      </c>
      <c r="J228" s="120">
        <v>0</v>
      </c>
      <c r="K228" s="120">
        <v>0</v>
      </c>
      <c r="L228" s="120">
        <v>0</v>
      </c>
      <c r="M228" s="120">
        <v>0</v>
      </c>
      <c r="N228" s="120">
        <v>0</v>
      </c>
      <c r="O228" s="120">
        <v>0</v>
      </c>
      <c r="P228" s="120">
        <v>0</v>
      </c>
      <c r="Q228" s="120">
        <v>0</v>
      </c>
      <c r="R228" s="120">
        <v>0</v>
      </c>
      <c r="S228" s="120">
        <v>0</v>
      </c>
      <c r="T228" s="120">
        <v>0</v>
      </c>
      <c r="U228" s="120">
        <v>0</v>
      </c>
      <c r="V228" s="120">
        <v>0</v>
      </c>
      <c r="W228" s="120">
        <v>0</v>
      </c>
    </row>
    <row r="229" spans="1:23" hidden="1">
      <c r="A229" s="120">
        <v>0</v>
      </c>
      <c r="B229" s="120">
        <v>0</v>
      </c>
      <c r="C229" s="120">
        <v>0</v>
      </c>
      <c r="D229" s="120">
        <v>0</v>
      </c>
      <c r="E229" s="120">
        <v>0</v>
      </c>
      <c r="F229" s="120">
        <v>0</v>
      </c>
      <c r="G229" s="120">
        <v>0</v>
      </c>
      <c r="H229" s="120">
        <v>0</v>
      </c>
      <c r="I229" s="120">
        <v>0</v>
      </c>
      <c r="J229" s="120">
        <v>0</v>
      </c>
      <c r="K229" s="120">
        <v>0</v>
      </c>
      <c r="L229" s="120">
        <v>0</v>
      </c>
      <c r="M229" s="120">
        <v>0</v>
      </c>
      <c r="N229" s="120">
        <v>0</v>
      </c>
      <c r="O229" s="120">
        <v>0</v>
      </c>
      <c r="P229" s="120">
        <v>0</v>
      </c>
      <c r="Q229" s="120">
        <v>0</v>
      </c>
      <c r="R229" s="120">
        <v>0</v>
      </c>
      <c r="S229" s="120">
        <v>0</v>
      </c>
      <c r="T229" s="120">
        <v>0</v>
      </c>
      <c r="U229" s="120">
        <v>0</v>
      </c>
      <c r="V229" s="120">
        <v>0</v>
      </c>
      <c r="W229" s="120">
        <v>0</v>
      </c>
    </row>
    <row r="230" spans="1:23" hidden="1">
      <c r="A230" s="120">
        <v>0</v>
      </c>
      <c r="B230" s="120">
        <v>0</v>
      </c>
      <c r="C230" s="120">
        <v>0</v>
      </c>
      <c r="D230" s="120">
        <v>0</v>
      </c>
      <c r="E230" s="120">
        <v>0</v>
      </c>
      <c r="F230" s="120">
        <v>0</v>
      </c>
      <c r="G230" s="120">
        <v>0</v>
      </c>
      <c r="H230" s="120">
        <v>0</v>
      </c>
      <c r="I230" s="120">
        <v>0</v>
      </c>
      <c r="J230" s="120">
        <v>0</v>
      </c>
      <c r="K230" s="120">
        <v>0</v>
      </c>
      <c r="L230" s="120">
        <v>0</v>
      </c>
      <c r="M230" s="120">
        <v>0</v>
      </c>
      <c r="N230" s="120">
        <v>0</v>
      </c>
      <c r="O230" s="120">
        <v>0</v>
      </c>
      <c r="P230" s="120">
        <v>0</v>
      </c>
      <c r="Q230" s="120">
        <v>0</v>
      </c>
      <c r="R230" s="120">
        <v>0</v>
      </c>
      <c r="S230" s="120">
        <v>0</v>
      </c>
      <c r="T230" s="120">
        <v>0</v>
      </c>
      <c r="U230" s="120">
        <v>0</v>
      </c>
      <c r="V230" s="120">
        <v>0</v>
      </c>
      <c r="W230" s="120">
        <v>0</v>
      </c>
    </row>
    <row r="231" spans="1:23">
      <c r="A231" s="120">
        <v>0</v>
      </c>
      <c r="B231" s="120">
        <v>0</v>
      </c>
      <c r="C231" s="120">
        <v>0</v>
      </c>
      <c r="D231" s="120">
        <v>0</v>
      </c>
      <c r="E231" s="120">
        <v>0</v>
      </c>
      <c r="F231" s="120">
        <v>0</v>
      </c>
      <c r="G231" s="120">
        <v>0</v>
      </c>
      <c r="H231" s="120">
        <v>0</v>
      </c>
      <c r="I231" s="120">
        <v>0</v>
      </c>
      <c r="J231" s="120">
        <v>0</v>
      </c>
      <c r="K231" s="120">
        <v>0</v>
      </c>
      <c r="L231" s="120">
        <v>0</v>
      </c>
      <c r="M231" s="120">
        <v>0</v>
      </c>
      <c r="N231" s="120">
        <v>0</v>
      </c>
      <c r="O231" s="120">
        <v>0</v>
      </c>
      <c r="P231" s="120">
        <v>0</v>
      </c>
      <c r="Q231" s="120">
        <v>0</v>
      </c>
      <c r="R231" s="120">
        <v>0</v>
      </c>
      <c r="S231" s="120">
        <v>0</v>
      </c>
      <c r="T231" s="120">
        <v>0</v>
      </c>
      <c r="U231" s="120">
        <v>0</v>
      </c>
      <c r="V231" s="120">
        <v>0</v>
      </c>
      <c r="W231" s="120">
        <v>0</v>
      </c>
    </row>
    <row r="232" spans="1:23" hidden="1">
      <c r="A232" s="120">
        <v>0</v>
      </c>
      <c r="B232" s="120">
        <v>0</v>
      </c>
      <c r="C232" s="120">
        <v>0</v>
      </c>
      <c r="D232" s="120">
        <v>0</v>
      </c>
      <c r="E232" s="120">
        <v>0</v>
      </c>
      <c r="F232" s="120">
        <v>0</v>
      </c>
      <c r="G232" s="120">
        <v>0</v>
      </c>
      <c r="H232" s="120">
        <v>0</v>
      </c>
      <c r="I232" s="120">
        <v>0</v>
      </c>
      <c r="J232" s="120">
        <v>0</v>
      </c>
      <c r="K232" s="120">
        <v>0</v>
      </c>
      <c r="L232" s="120">
        <v>0</v>
      </c>
      <c r="M232" s="120">
        <v>0</v>
      </c>
      <c r="N232" s="120">
        <v>0</v>
      </c>
      <c r="O232" s="120">
        <v>0</v>
      </c>
      <c r="P232" s="120">
        <v>0</v>
      </c>
      <c r="Q232" s="120">
        <v>0</v>
      </c>
      <c r="R232" s="120">
        <v>0</v>
      </c>
      <c r="S232" s="120">
        <v>0</v>
      </c>
      <c r="T232" s="120">
        <v>0</v>
      </c>
      <c r="U232" s="120">
        <v>0</v>
      </c>
      <c r="V232" s="120">
        <v>0</v>
      </c>
      <c r="W232" s="120">
        <v>0</v>
      </c>
    </row>
    <row r="233" spans="1:23" hidden="1">
      <c r="A233" s="120">
        <v>0</v>
      </c>
      <c r="B233" s="120">
        <v>0</v>
      </c>
      <c r="C233" s="120">
        <v>0</v>
      </c>
      <c r="D233" s="120">
        <v>0</v>
      </c>
      <c r="E233" s="120">
        <v>0</v>
      </c>
      <c r="F233" s="120">
        <v>0</v>
      </c>
      <c r="G233" s="120">
        <v>0</v>
      </c>
      <c r="H233" s="120">
        <v>0</v>
      </c>
      <c r="I233" s="120">
        <v>0</v>
      </c>
      <c r="J233" s="120">
        <v>0</v>
      </c>
      <c r="K233" s="120">
        <v>0</v>
      </c>
      <c r="L233" s="120">
        <v>0</v>
      </c>
      <c r="M233" s="120">
        <v>0</v>
      </c>
      <c r="N233" s="120">
        <v>0</v>
      </c>
      <c r="O233" s="120">
        <v>0</v>
      </c>
      <c r="P233" s="120">
        <v>0</v>
      </c>
      <c r="Q233" s="120">
        <v>0</v>
      </c>
      <c r="R233" s="120">
        <v>0</v>
      </c>
      <c r="S233" s="120">
        <v>0</v>
      </c>
      <c r="T233" s="120">
        <v>0</v>
      </c>
      <c r="U233" s="120">
        <v>0</v>
      </c>
      <c r="V233" s="120">
        <v>0</v>
      </c>
      <c r="W233" s="120">
        <v>0</v>
      </c>
    </row>
    <row r="234" spans="1:23" hidden="1">
      <c r="A234" s="120">
        <v>0</v>
      </c>
      <c r="B234" s="120">
        <v>0</v>
      </c>
      <c r="C234" s="120">
        <v>0</v>
      </c>
      <c r="D234" s="120">
        <v>0</v>
      </c>
      <c r="E234" s="120">
        <v>0</v>
      </c>
      <c r="F234" s="120">
        <v>0</v>
      </c>
      <c r="G234" s="120">
        <v>0</v>
      </c>
      <c r="H234" s="120">
        <v>0</v>
      </c>
      <c r="I234" s="120">
        <v>0</v>
      </c>
      <c r="J234" s="120">
        <v>0</v>
      </c>
      <c r="K234" s="120">
        <v>0</v>
      </c>
      <c r="L234" s="120">
        <v>0</v>
      </c>
      <c r="M234" s="120">
        <v>0</v>
      </c>
      <c r="N234" s="120">
        <v>0</v>
      </c>
      <c r="O234" s="120">
        <v>0</v>
      </c>
      <c r="P234" s="120">
        <v>0</v>
      </c>
      <c r="Q234" s="120">
        <v>0</v>
      </c>
      <c r="R234" s="120">
        <v>0</v>
      </c>
      <c r="S234" s="120">
        <v>0</v>
      </c>
      <c r="T234" s="120">
        <v>0</v>
      </c>
      <c r="U234" s="120">
        <v>0</v>
      </c>
      <c r="V234" s="120">
        <v>0</v>
      </c>
      <c r="W234" s="120">
        <v>0</v>
      </c>
    </row>
    <row r="235" spans="1:23" hidden="1">
      <c r="A235" s="120">
        <v>0</v>
      </c>
      <c r="B235" s="120">
        <v>0</v>
      </c>
      <c r="C235" s="120">
        <v>0</v>
      </c>
      <c r="D235" s="120">
        <v>0</v>
      </c>
      <c r="E235" s="120">
        <v>0</v>
      </c>
      <c r="F235" s="120">
        <v>0</v>
      </c>
      <c r="G235" s="120">
        <v>0</v>
      </c>
      <c r="H235" s="120">
        <v>0</v>
      </c>
      <c r="I235" s="120">
        <v>0</v>
      </c>
      <c r="J235" s="120">
        <v>0</v>
      </c>
      <c r="K235" s="120">
        <v>0</v>
      </c>
      <c r="L235" s="120">
        <v>0</v>
      </c>
      <c r="M235" s="120">
        <v>0</v>
      </c>
      <c r="N235" s="120">
        <v>0</v>
      </c>
      <c r="O235" s="120">
        <v>0</v>
      </c>
      <c r="P235" s="120">
        <v>0</v>
      </c>
      <c r="Q235" s="120">
        <v>0</v>
      </c>
      <c r="R235" s="120">
        <v>0</v>
      </c>
      <c r="S235" s="120">
        <v>0</v>
      </c>
      <c r="T235" s="120">
        <v>0</v>
      </c>
      <c r="U235" s="120">
        <v>0</v>
      </c>
      <c r="V235" s="120">
        <v>0</v>
      </c>
      <c r="W235" s="120">
        <v>0</v>
      </c>
    </row>
    <row r="236" spans="1:23" hidden="1">
      <c r="A236" s="120">
        <v>0</v>
      </c>
      <c r="B236" s="120">
        <v>0</v>
      </c>
      <c r="C236" s="120">
        <v>0</v>
      </c>
      <c r="D236" s="120">
        <v>0</v>
      </c>
      <c r="E236" s="120">
        <v>0</v>
      </c>
      <c r="F236" s="120">
        <v>0</v>
      </c>
      <c r="G236" s="120">
        <v>0</v>
      </c>
      <c r="H236" s="120">
        <v>0</v>
      </c>
      <c r="I236" s="120">
        <v>0</v>
      </c>
      <c r="J236" s="120">
        <v>0</v>
      </c>
      <c r="K236" s="120">
        <v>0</v>
      </c>
      <c r="L236" s="120">
        <v>0</v>
      </c>
      <c r="M236" s="120">
        <v>0</v>
      </c>
      <c r="N236" s="120">
        <v>0</v>
      </c>
      <c r="O236" s="120">
        <v>0</v>
      </c>
      <c r="P236" s="120">
        <v>0</v>
      </c>
      <c r="Q236" s="120">
        <v>0</v>
      </c>
      <c r="R236" s="120">
        <v>0</v>
      </c>
      <c r="S236" s="120">
        <v>0</v>
      </c>
      <c r="T236" s="120">
        <v>0</v>
      </c>
      <c r="U236" s="120">
        <v>0</v>
      </c>
      <c r="V236" s="120">
        <v>0</v>
      </c>
      <c r="W236" s="120">
        <v>0</v>
      </c>
    </row>
    <row r="237" spans="1:23" hidden="1">
      <c r="A237" s="120">
        <v>0</v>
      </c>
      <c r="B237" s="120">
        <v>0</v>
      </c>
      <c r="C237" s="120">
        <v>0</v>
      </c>
      <c r="D237" s="120">
        <v>0</v>
      </c>
      <c r="E237" s="120">
        <v>0</v>
      </c>
      <c r="F237" s="120">
        <v>0</v>
      </c>
      <c r="G237" s="120">
        <v>0</v>
      </c>
      <c r="H237" s="120">
        <v>0</v>
      </c>
      <c r="I237" s="120">
        <v>0</v>
      </c>
      <c r="J237" s="120">
        <v>0</v>
      </c>
      <c r="K237" s="120">
        <v>0</v>
      </c>
      <c r="L237" s="120">
        <v>0</v>
      </c>
      <c r="M237" s="120">
        <v>0</v>
      </c>
      <c r="N237" s="120">
        <v>0</v>
      </c>
      <c r="O237" s="120">
        <v>0</v>
      </c>
      <c r="P237" s="120">
        <v>0</v>
      </c>
      <c r="Q237" s="120">
        <v>0</v>
      </c>
      <c r="R237" s="120">
        <v>0</v>
      </c>
      <c r="S237" s="120">
        <v>0</v>
      </c>
      <c r="T237" s="120">
        <v>0</v>
      </c>
      <c r="U237" s="120">
        <v>0</v>
      </c>
      <c r="V237" s="120">
        <v>0</v>
      </c>
      <c r="W237" s="120">
        <v>0</v>
      </c>
    </row>
    <row r="238" spans="1:23">
      <c r="A238" s="120">
        <v>0</v>
      </c>
      <c r="B238" s="120">
        <v>0</v>
      </c>
      <c r="C238" s="120">
        <v>0</v>
      </c>
      <c r="D238" s="120">
        <v>0</v>
      </c>
      <c r="E238" s="120">
        <v>0</v>
      </c>
      <c r="F238" s="120">
        <v>0</v>
      </c>
      <c r="G238" s="120">
        <v>0</v>
      </c>
      <c r="H238" s="120">
        <v>0</v>
      </c>
      <c r="I238" s="120">
        <v>0</v>
      </c>
      <c r="J238" s="120">
        <v>0</v>
      </c>
      <c r="K238" s="120">
        <v>0</v>
      </c>
      <c r="L238" s="120">
        <v>0</v>
      </c>
      <c r="M238" s="120">
        <v>0</v>
      </c>
      <c r="N238" s="120">
        <v>0</v>
      </c>
      <c r="O238" s="120">
        <v>0</v>
      </c>
      <c r="P238" s="120">
        <v>0</v>
      </c>
      <c r="Q238" s="120">
        <v>0</v>
      </c>
      <c r="R238" s="120">
        <v>0</v>
      </c>
      <c r="S238" s="120">
        <v>0</v>
      </c>
      <c r="T238" s="120">
        <v>0</v>
      </c>
      <c r="U238" s="120">
        <v>0</v>
      </c>
      <c r="V238" s="120">
        <v>0</v>
      </c>
      <c r="W238" s="120">
        <v>0</v>
      </c>
    </row>
    <row r="239" spans="1:23" hidden="1">
      <c r="A239" s="120">
        <v>0</v>
      </c>
      <c r="B239" s="120">
        <v>0</v>
      </c>
      <c r="C239" s="120">
        <v>0</v>
      </c>
      <c r="D239" s="120">
        <v>0</v>
      </c>
      <c r="E239" s="120">
        <v>0</v>
      </c>
      <c r="F239" s="120">
        <v>0</v>
      </c>
      <c r="G239" s="120">
        <v>0</v>
      </c>
      <c r="H239" s="120">
        <v>0</v>
      </c>
      <c r="I239" s="120">
        <v>0</v>
      </c>
      <c r="J239" s="120">
        <v>0</v>
      </c>
      <c r="K239" s="120">
        <v>0</v>
      </c>
      <c r="L239" s="120">
        <v>0</v>
      </c>
      <c r="M239" s="120">
        <v>0</v>
      </c>
      <c r="N239" s="120">
        <v>0</v>
      </c>
      <c r="O239" s="120">
        <v>0</v>
      </c>
      <c r="P239" s="120">
        <v>0</v>
      </c>
      <c r="Q239" s="120">
        <v>0</v>
      </c>
      <c r="R239" s="120">
        <v>0</v>
      </c>
      <c r="S239" s="120">
        <v>0</v>
      </c>
      <c r="T239" s="120">
        <v>0</v>
      </c>
      <c r="U239" s="120">
        <v>0</v>
      </c>
      <c r="V239" s="120">
        <v>0</v>
      </c>
      <c r="W239" s="120">
        <v>0</v>
      </c>
    </row>
    <row r="240" spans="1:23" hidden="1">
      <c r="A240" s="120">
        <v>0</v>
      </c>
      <c r="B240" s="120">
        <v>0</v>
      </c>
      <c r="C240" s="120">
        <v>0</v>
      </c>
      <c r="D240" s="120">
        <v>0</v>
      </c>
      <c r="E240" s="120">
        <v>0</v>
      </c>
      <c r="F240" s="120">
        <v>0</v>
      </c>
      <c r="G240" s="120">
        <v>0</v>
      </c>
      <c r="H240" s="120">
        <v>0</v>
      </c>
      <c r="I240" s="120">
        <v>0</v>
      </c>
      <c r="J240" s="120">
        <v>0</v>
      </c>
      <c r="K240" s="120">
        <v>0</v>
      </c>
      <c r="L240" s="120">
        <v>0</v>
      </c>
      <c r="M240" s="120">
        <v>0</v>
      </c>
      <c r="N240" s="120">
        <v>0</v>
      </c>
      <c r="O240" s="120">
        <v>0</v>
      </c>
      <c r="P240" s="120">
        <v>0</v>
      </c>
      <c r="Q240" s="120">
        <v>0</v>
      </c>
      <c r="R240" s="120">
        <v>0</v>
      </c>
      <c r="S240" s="120">
        <v>0</v>
      </c>
      <c r="T240" s="120">
        <v>0</v>
      </c>
      <c r="U240" s="120">
        <v>0</v>
      </c>
      <c r="V240" s="120">
        <v>0</v>
      </c>
      <c r="W240" s="120">
        <v>0</v>
      </c>
    </row>
    <row r="241" spans="1:23" hidden="1">
      <c r="A241" s="120">
        <v>0</v>
      </c>
      <c r="B241" s="120">
        <v>0</v>
      </c>
      <c r="C241" s="120">
        <v>0</v>
      </c>
      <c r="D241" s="120">
        <v>0</v>
      </c>
      <c r="E241" s="120">
        <v>0</v>
      </c>
      <c r="F241" s="120">
        <v>0</v>
      </c>
      <c r="G241" s="120">
        <v>0</v>
      </c>
      <c r="H241" s="120">
        <v>0</v>
      </c>
      <c r="I241" s="120">
        <v>0</v>
      </c>
      <c r="J241" s="120">
        <v>0</v>
      </c>
      <c r="K241" s="120">
        <v>0</v>
      </c>
      <c r="L241" s="120">
        <v>0</v>
      </c>
      <c r="M241" s="120">
        <v>0</v>
      </c>
      <c r="N241" s="120">
        <v>0</v>
      </c>
      <c r="O241" s="120">
        <v>0</v>
      </c>
      <c r="P241" s="120">
        <v>0</v>
      </c>
      <c r="Q241" s="120">
        <v>0</v>
      </c>
      <c r="R241" s="120">
        <v>0</v>
      </c>
      <c r="S241" s="120">
        <v>0</v>
      </c>
      <c r="T241" s="120">
        <v>0</v>
      </c>
      <c r="U241" s="120">
        <v>0</v>
      </c>
      <c r="V241" s="120">
        <v>0</v>
      </c>
      <c r="W241" s="120">
        <v>0</v>
      </c>
    </row>
    <row r="242" spans="1:23" hidden="1">
      <c r="A242" s="120">
        <v>0</v>
      </c>
      <c r="B242" s="120">
        <v>0</v>
      </c>
      <c r="C242" s="120">
        <v>0</v>
      </c>
      <c r="D242" s="120">
        <v>0</v>
      </c>
      <c r="E242" s="120">
        <v>0</v>
      </c>
      <c r="F242" s="120">
        <v>0</v>
      </c>
      <c r="G242" s="120">
        <v>0</v>
      </c>
      <c r="H242" s="120">
        <v>0</v>
      </c>
      <c r="I242" s="120">
        <v>0</v>
      </c>
      <c r="J242" s="120">
        <v>0</v>
      </c>
      <c r="K242" s="120">
        <v>0</v>
      </c>
      <c r="L242" s="120">
        <v>0</v>
      </c>
      <c r="M242" s="120">
        <v>0</v>
      </c>
      <c r="N242" s="120">
        <v>0</v>
      </c>
      <c r="O242" s="120">
        <v>0</v>
      </c>
      <c r="P242" s="120">
        <v>0</v>
      </c>
      <c r="Q242" s="120">
        <v>0</v>
      </c>
      <c r="R242" s="120">
        <v>0</v>
      </c>
      <c r="S242" s="120">
        <v>0</v>
      </c>
      <c r="T242" s="120">
        <v>0</v>
      </c>
      <c r="U242" s="120">
        <v>0</v>
      </c>
      <c r="V242" s="120">
        <v>0</v>
      </c>
      <c r="W242" s="120">
        <v>0</v>
      </c>
    </row>
    <row r="243" spans="1:23" hidden="1">
      <c r="A243" s="120">
        <v>0</v>
      </c>
      <c r="B243" s="120">
        <v>0</v>
      </c>
      <c r="C243" s="120">
        <v>0</v>
      </c>
      <c r="D243" s="120">
        <v>0</v>
      </c>
      <c r="E243" s="120">
        <v>0</v>
      </c>
      <c r="F243" s="120">
        <v>0</v>
      </c>
      <c r="G243" s="120">
        <v>0</v>
      </c>
      <c r="H243" s="120">
        <v>0</v>
      </c>
      <c r="I243" s="120">
        <v>0</v>
      </c>
      <c r="J243" s="120">
        <v>0</v>
      </c>
      <c r="K243" s="120">
        <v>0</v>
      </c>
      <c r="L243" s="120">
        <v>0</v>
      </c>
      <c r="M243" s="120">
        <v>0</v>
      </c>
      <c r="N243" s="120">
        <v>0</v>
      </c>
      <c r="O243" s="120">
        <v>0</v>
      </c>
      <c r="P243" s="120">
        <v>0</v>
      </c>
      <c r="Q243" s="120">
        <v>0</v>
      </c>
      <c r="R243" s="120">
        <v>0</v>
      </c>
      <c r="S243" s="120">
        <v>0</v>
      </c>
      <c r="T243" s="120">
        <v>0</v>
      </c>
      <c r="U243" s="120">
        <v>0</v>
      </c>
      <c r="V243" s="120">
        <v>0</v>
      </c>
      <c r="W243" s="120">
        <v>0</v>
      </c>
    </row>
    <row r="244" spans="1:23" hidden="1">
      <c r="A244" s="120">
        <v>0</v>
      </c>
      <c r="B244" s="120">
        <v>0</v>
      </c>
      <c r="C244" s="120">
        <v>0</v>
      </c>
      <c r="D244" s="120">
        <v>0</v>
      </c>
      <c r="E244" s="120">
        <v>0</v>
      </c>
      <c r="F244" s="120">
        <v>0</v>
      </c>
      <c r="G244" s="120">
        <v>0</v>
      </c>
      <c r="H244" s="120">
        <v>0</v>
      </c>
      <c r="I244" s="120">
        <v>0</v>
      </c>
      <c r="J244" s="120">
        <v>0</v>
      </c>
      <c r="K244" s="120">
        <v>0</v>
      </c>
      <c r="L244" s="120">
        <v>0</v>
      </c>
      <c r="M244" s="120">
        <v>0</v>
      </c>
      <c r="N244" s="120">
        <v>0</v>
      </c>
      <c r="O244" s="120">
        <v>0</v>
      </c>
      <c r="P244" s="120">
        <v>0</v>
      </c>
      <c r="Q244" s="120">
        <v>0</v>
      </c>
      <c r="R244" s="120">
        <v>0</v>
      </c>
      <c r="S244" s="120">
        <v>0</v>
      </c>
      <c r="T244" s="120">
        <v>0</v>
      </c>
      <c r="U244" s="120">
        <v>0</v>
      </c>
      <c r="V244" s="120">
        <v>0</v>
      </c>
      <c r="W244" s="120">
        <v>0</v>
      </c>
    </row>
    <row r="245" spans="1:23" hidden="1">
      <c r="A245" s="120">
        <v>0</v>
      </c>
      <c r="B245" s="120">
        <v>0</v>
      </c>
      <c r="C245" s="120">
        <v>0</v>
      </c>
      <c r="D245" s="120">
        <v>0</v>
      </c>
      <c r="E245" s="120">
        <v>0</v>
      </c>
      <c r="F245" s="120">
        <v>0</v>
      </c>
      <c r="G245" s="120">
        <v>0</v>
      </c>
      <c r="H245" s="120">
        <v>0</v>
      </c>
      <c r="I245" s="120">
        <v>0</v>
      </c>
      <c r="J245" s="120">
        <v>0</v>
      </c>
      <c r="K245" s="120">
        <v>0</v>
      </c>
      <c r="L245" s="120">
        <v>0</v>
      </c>
      <c r="M245" s="120">
        <v>0</v>
      </c>
      <c r="N245" s="120">
        <v>0</v>
      </c>
      <c r="O245" s="120">
        <v>0</v>
      </c>
      <c r="P245" s="120">
        <v>0</v>
      </c>
      <c r="Q245" s="120">
        <v>0</v>
      </c>
      <c r="R245" s="120">
        <v>0</v>
      </c>
      <c r="S245" s="120">
        <v>0</v>
      </c>
      <c r="T245" s="120">
        <v>0</v>
      </c>
      <c r="U245" s="120">
        <v>0</v>
      </c>
      <c r="V245" s="120">
        <v>0</v>
      </c>
      <c r="W245" s="120">
        <v>0</v>
      </c>
    </row>
    <row r="246" spans="1:23" hidden="1">
      <c r="A246" s="120">
        <v>0</v>
      </c>
      <c r="B246" s="120">
        <v>0</v>
      </c>
      <c r="C246" s="120">
        <v>0</v>
      </c>
      <c r="D246" s="120">
        <v>0</v>
      </c>
      <c r="E246" s="120">
        <v>0</v>
      </c>
      <c r="F246" s="120">
        <v>0</v>
      </c>
      <c r="G246" s="120">
        <v>0</v>
      </c>
      <c r="H246" s="120">
        <v>0</v>
      </c>
      <c r="I246" s="120">
        <v>0</v>
      </c>
      <c r="J246" s="120">
        <v>0</v>
      </c>
      <c r="K246" s="120">
        <v>0</v>
      </c>
      <c r="L246" s="120">
        <v>0</v>
      </c>
      <c r="M246" s="120">
        <v>0</v>
      </c>
      <c r="N246" s="120">
        <v>0</v>
      </c>
      <c r="O246" s="120">
        <v>0</v>
      </c>
      <c r="P246" s="120">
        <v>0</v>
      </c>
      <c r="Q246" s="120">
        <v>0</v>
      </c>
      <c r="R246" s="120">
        <v>0</v>
      </c>
      <c r="S246" s="120">
        <v>0</v>
      </c>
      <c r="T246" s="120">
        <v>0</v>
      </c>
      <c r="U246" s="120">
        <v>0</v>
      </c>
      <c r="V246" s="120">
        <v>0</v>
      </c>
      <c r="W246" s="120">
        <v>0</v>
      </c>
    </row>
    <row r="247" spans="1:23" hidden="1">
      <c r="A247" s="120">
        <v>0</v>
      </c>
      <c r="B247" s="120">
        <v>0</v>
      </c>
      <c r="C247" s="120">
        <v>0</v>
      </c>
      <c r="D247" s="120">
        <v>0</v>
      </c>
      <c r="E247" s="120">
        <v>0</v>
      </c>
      <c r="F247" s="120">
        <v>0</v>
      </c>
      <c r="G247" s="120">
        <v>0</v>
      </c>
      <c r="H247" s="120">
        <v>0</v>
      </c>
      <c r="I247" s="120">
        <v>0</v>
      </c>
      <c r="J247" s="120">
        <v>0</v>
      </c>
      <c r="K247" s="120">
        <v>0</v>
      </c>
      <c r="L247" s="120">
        <v>0</v>
      </c>
      <c r="M247" s="120">
        <v>0</v>
      </c>
      <c r="N247" s="120">
        <v>0</v>
      </c>
      <c r="O247" s="120">
        <v>0</v>
      </c>
      <c r="P247" s="120">
        <v>0</v>
      </c>
      <c r="Q247" s="120">
        <v>0</v>
      </c>
      <c r="R247" s="120">
        <v>0</v>
      </c>
      <c r="S247" s="120">
        <v>0</v>
      </c>
      <c r="T247" s="120">
        <v>0</v>
      </c>
      <c r="U247" s="120">
        <v>0</v>
      </c>
      <c r="V247" s="120">
        <v>0</v>
      </c>
      <c r="W247" s="120">
        <v>0</v>
      </c>
    </row>
    <row r="248" spans="1:23" hidden="1">
      <c r="A248" s="120">
        <v>0</v>
      </c>
      <c r="B248" s="120">
        <v>0</v>
      </c>
      <c r="C248" s="120">
        <v>0</v>
      </c>
      <c r="D248" s="120">
        <v>0</v>
      </c>
      <c r="E248" s="120">
        <v>0</v>
      </c>
      <c r="F248" s="120">
        <v>0</v>
      </c>
      <c r="G248" s="120">
        <v>0</v>
      </c>
      <c r="H248" s="120">
        <v>0</v>
      </c>
      <c r="I248" s="120">
        <v>0</v>
      </c>
      <c r="J248" s="120">
        <v>0</v>
      </c>
      <c r="K248" s="120">
        <v>0</v>
      </c>
      <c r="L248" s="120">
        <v>0</v>
      </c>
      <c r="M248" s="120">
        <v>0</v>
      </c>
      <c r="N248" s="120">
        <v>0</v>
      </c>
      <c r="O248" s="120">
        <v>0</v>
      </c>
      <c r="P248" s="120">
        <v>0</v>
      </c>
      <c r="Q248" s="120">
        <v>0</v>
      </c>
      <c r="R248" s="120">
        <v>0</v>
      </c>
      <c r="S248" s="120">
        <v>0</v>
      </c>
      <c r="T248" s="120">
        <v>0</v>
      </c>
      <c r="U248" s="120">
        <v>0</v>
      </c>
      <c r="V248" s="120">
        <v>0</v>
      </c>
      <c r="W248" s="120">
        <v>0</v>
      </c>
    </row>
    <row r="249" spans="1:23" hidden="1">
      <c r="A249" s="120">
        <v>0</v>
      </c>
      <c r="B249" s="120">
        <v>0</v>
      </c>
      <c r="C249" s="120">
        <v>0</v>
      </c>
      <c r="D249" s="120">
        <v>0</v>
      </c>
      <c r="E249" s="120">
        <v>0</v>
      </c>
      <c r="F249" s="120">
        <v>0</v>
      </c>
      <c r="G249" s="120">
        <v>0</v>
      </c>
      <c r="H249" s="120">
        <v>0</v>
      </c>
      <c r="I249" s="120">
        <v>0</v>
      </c>
      <c r="J249" s="120">
        <v>0</v>
      </c>
      <c r="K249" s="120">
        <v>0</v>
      </c>
      <c r="L249" s="120">
        <v>0</v>
      </c>
      <c r="M249" s="120">
        <v>0</v>
      </c>
      <c r="N249" s="120">
        <v>0</v>
      </c>
      <c r="O249" s="120">
        <v>0</v>
      </c>
      <c r="P249" s="120">
        <v>0</v>
      </c>
      <c r="Q249" s="120">
        <v>0</v>
      </c>
      <c r="R249" s="120">
        <v>0</v>
      </c>
      <c r="S249" s="120">
        <v>0</v>
      </c>
      <c r="T249" s="120">
        <v>0</v>
      </c>
      <c r="U249" s="120">
        <v>0</v>
      </c>
      <c r="V249" s="120">
        <v>0</v>
      </c>
      <c r="W249" s="120">
        <v>0</v>
      </c>
    </row>
    <row r="250" spans="1:23" hidden="1">
      <c r="A250" s="120">
        <v>0</v>
      </c>
      <c r="B250" s="120">
        <v>0</v>
      </c>
      <c r="C250" s="120">
        <v>0</v>
      </c>
      <c r="D250" s="120">
        <v>0</v>
      </c>
      <c r="E250" s="120">
        <v>0</v>
      </c>
      <c r="F250" s="120">
        <v>0</v>
      </c>
      <c r="G250" s="120">
        <v>0</v>
      </c>
      <c r="H250" s="120">
        <v>0</v>
      </c>
      <c r="I250" s="120">
        <v>0</v>
      </c>
      <c r="J250" s="120">
        <v>0</v>
      </c>
      <c r="K250" s="120">
        <v>0</v>
      </c>
      <c r="L250" s="120">
        <v>0</v>
      </c>
      <c r="M250" s="120">
        <v>0</v>
      </c>
      <c r="N250" s="120">
        <v>0</v>
      </c>
      <c r="O250" s="120">
        <v>0</v>
      </c>
      <c r="P250" s="120">
        <v>0</v>
      </c>
      <c r="Q250" s="120">
        <v>0</v>
      </c>
      <c r="R250" s="120">
        <v>0</v>
      </c>
      <c r="S250" s="120">
        <v>0</v>
      </c>
      <c r="T250" s="120">
        <v>0</v>
      </c>
      <c r="U250" s="120">
        <v>0</v>
      </c>
      <c r="V250" s="120">
        <v>0</v>
      </c>
      <c r="W250" s="120">
        <v>0</v>
      </c>
    </row>
    <row r="251" spans="1:23" hidden="1">
      <c r="A251" s="120">
        <v>0</v>
      </c>
      <c r="B251" s="120">
        <v>0</v>
      </c>
      <c r="C251" s="120">
        <v>0</v>
      </c>
      <c r="D251" s="120">
        <v>0</v>
      </c>
      <c r="E251" s="120">
        <v>0</v>
      </c>
      <c r="F251" s="120">
        <v>0</v>
      </c>
      <c r="G251" s="120">
        <v>0</v>
      </c>
      <c r="H251" s="120">
        <v>0</v>
      </c>
      <c r="I251" s="120">
        <v>0</v>
      </c>
      <c r="J251" s="120">
        <v>0</v>
      </c>
      <c r="K251" s="120">
        <v>0</v>
      </c>
      <c r="L251" s="120">
        <v>0</v>
      </c>
      <c r="M251" s="120">
        <v>0</v>
      </c>
      <c r="N251" s="120">
        <v>0</v>
      </c>
      <c r="O251" s="120">
        <v>0</v>
      </c>
      <c r="P251" s="120">
        <v>0</v>
      </c>
      <c r="Q251" s="120">
        <v>0</v>
      </c>
      <c r="R251" s="120">
        <v>0</v>
      </c>
      <c r="S251" s="120">
        <v>0</v>
      </c>
      <c r="T251" s="120">
        <v>0</v>
      </c>
      <c r="U251" s="120">
        <v>0</v>
      </c>
      <c r="V251" s="120">
        <v>0</v>
      </c>
      <c r="W251" s="120">
        <v>0</v>
      </c>
    </row>
    <row r="252" spans="1:23">
      <c r="A252" s="120">
        <v>0</v>
      </c>
      <c r="B252" s="120">
        <v>0</v>
      </c>
      <c r="C252" s="120">
        <v>0</v>
      </c>
      <c r="D252" s="120">
        <v>0</v>
      </c>
      <c r="E252" s="120">
        <v>0</v>
      </c>
      <c r="F252" s="120">
        <v>0</v>
      </c>
      <c r="G252" s="120">
        <v>0</v>
      </c>
      <c r="H252" s="120">
        <v>0</v>
      </c>
      <c r="I252" s="120">
        <v>0</v>
      </c>
      <c r="J252" s="120">
        <v>0</v>
      </c>
      <c r="K252" s="120">
        <v>0</v>
      </c>
      <c r="L252" s="120">
        <v>0</v>
      </c>
      <c r="M252" s="120">
        <v>0</v>
      </c>
      <c r="N252" s="120">
        <v>0</v>
      </c>
      <c r="O252" s="120">
        <v>0</v>
      </c>
      <c r="P252" s="120">
        <v>0</v>
      </c>
      <c r="Q252" s="120">
        <v>0</v>
      </c>
      <c r="R252" s="120">
        <v>0</v>
      </c>
      <c r="S252" s="120">
        <v>0</v>
      </c>
      <c r="T252" s="120">
        <v>0</v>
      </c>
      <c r="U252" s="120">
        <v>0</v>
      </c>
      <c r="V252" s="120">
        <v>0</v>
      </c>
      <c r="W252" s="120">
        <v>0</v>
      </c>
    </row>
    <row r="253" spans="1:23" hidden="1">
      <c r="A253" s="120">
        <v>0</v>
      </c>
      <c r="B253" s="120">
        <v>0</v>
      </c>
      <c r="C253" s="120">
        <v>0</v>
      </c>
      <c r="D253" s="120">
        <v>0</v>
      </c>
      <c r="E253" s="120">
        <v>0</v>
      </c>
      <c r="F253" s="120">
        <v>0</v>
      </c>
      <c r="G253" s="120">
        <v>0</v>
      </c>
      <c r="H253" s="120">
        <v>0</v>
      </c>
      <c r="I253" s="120">
        <v>0</v>
      </c>
      <c r="J253" s="120">
        <v>0</v>
      </c>
      <c r="K253" s="120">
        <v>0</v>
      </c>
      <c r="L253" s="120">
        <v>0</v>
      </c>
      <c r="M253" s="120">
        <v>0</v>
      </c>
      <c r="N253" s="120">
        <v>0</v>
      </c>
      <c r="O253" s="120">
        <v>0</v>
      </c>
      <c r="P253" s="120">
        <v>0</v>
      </c>
      <c r="Q253" s="120">
        <v>0</v>
      </c>
      <c r="R253" s="120">
        <v>0</v>
      </c>
      <c r="S253" s="120">
        <v>0</v>
      </c>
      <c r="T253" s="120">
        <v>0</v>
      </c>
      <c r="U253" s="120">
        <v>0</v>
      </c>
      <c r="V253" s="120">
        <v>0</v>
      </c>
      <c r="W253" s="120">
        <v>0</v>
      </c>
    </row>
    <row r="254" spans="1:23">
      <c r="A254" s="120">
        <v>0</v>
      </c>
      <c r="B254" s="120">
        <v>0</v>
      </c>
      <c r="C254" s="120">
        <v>0</v>
      </c>
      <c r="D254" s="120">
        <v>0</v>
      </c>
      <c r="E254" s="120">
        <v>0</v>
      </c>
      <c r="F254" s="120">
        <v>0</v>
      </c>
      <c r="G254" s="120">
        <v>0</v>
      </c>
      <c r="H254" s="120">
        <v>0</v>
      </c>
      <c r="I254" s="120">
        <v>0</v>
      </c>
      <c r="J254" s="120">
        <v>0</v>
      </c>
      <c r="K254" s="120">
        <v>0</v>
      </c>
      <c r="L254" s="120">
        <v>0</v>
      </c>
      <c r="M254" s="120">
        <v>0</v>
      </c>
      <c r="N254" s="120">
        <v>0</v>
      </c>
      <c r="O254" s="120">
        <v>0</v>
      </c>
      <c r="P254" s="120">
        <v>0</v>
      </c>
      <c r="Q254" s="120">
        <v>0</v>
      </c>
      <c r="R254" s="120">
        <v>0</v>
      </c>
      <c r="S254" s="120">
        <v>0</v>
      </c>
      <c r="T254" s="120">
        <v>0</v>
      </c>
      <c r="U254" s="120">
        <v>0</v>
      </c>
      <c r="V254" s="120">
        <v>0</v>
      </c>
      <c r="W254" s="120">
        <v>0</v>
      </c>
    </row>
    <row r="255" spans="1:23">
      <c r="A255" s="120">
        <v>0</v>
      </c>
      <c r="B255" s="120">
        <v>0</v>
      </c>
      <c r="C255" s="120">
        <v>0</v>
      </c>
      <c r="D255" s="120">
        <v>0</v>
      </c>
      <c r="E255" s="120">
        <v>0</v>
      </c>
      <c r="F255" s="120">
        <v>0</v>
      </c>
      <c r="G255" s="120">
        <v>0</v>
      </c>
      <c r="H255" s="120">
        <v>0</v>
      </c>
      <c r="I255" s="120">
        <v>0</v>
      </c>
      <c r="J255" s="120">
        <v>0</v>
      </c>
      <c r="K255" s="120">
        <v>0</v>
      </c>
      <c r="L255" s="120">
        <v>0</v>
      </c>
      <c r="M255" s="120">
        <v>0</v>
      </c>
      <c r="N255" s="120">
        <v>0</v>
      </c>
      <c r="O255" s="120">
        <v>0</v>
      </c>
      <c r="P255" s="120">
        <v>0</v>
      </c>
      <c r="Q255" s="120">
        <v>0</v>
      </c>
      <c r="R255" s="120">
        <v>0</v>
      </c>
      <c r="S255" s="120">
        <v>0</v>
      </c>
      <c r="T255" s="120">
        <v>0</v>
      </c>
      <c r="U255" s="120">
        <v>0</v>
      </c>
      <c r="V255" s="120">
        <v>0</v>
      </c>
      <c r="W255" s="120">
        <v>0</v>
      </c>
    </row>
    <row r="256" spans="1:23">
      <c r="A256" s="120">
        <v>0</v>
      </c>
      <c r="B256" s="120">
        <v>0</v>
      </c>
      <c r="C256" s="120">
        <v>0</v>
      </c>
      <c r="D256" s="120">
        <v>0</v>
      </c>
      <c r="E256" s="120">
        <v>0</v>
      </c>
      <c r="F256" s="120">
        <v>0</v>
      </c>
      <c r="G256" s="120">
        <v>0</v>
      </c>
      <c r="H256" s="120">
        <v>0</v>
      </c>
      <c r="I256" s="120">
        <v>0</v>
      </c>
      <c r="J256" s="120">
        <v>0</v>
      </c>
      <c r="K256" s="120">
        <v>0</v>
      </c>
      <c r="L256" s="120">
        <v>0</v>
      </c>
      <c r="M256" s="120">
        <v>0</v>
      </c>
      <c r="N256" s="120">
        <v>0</v>
      </c>
      <c r="O256" s="120">
        <v>0</v>
      </c>
      <c r="P256" s="120">
        <v>0</v>
      </c>
      <c r="Q256" s="120">
        <v>0</v>
      </c>
      <c r="R256" s="120">
        <v>0</v>
      </c>
      <c r="S256" s="120">
        <v>0</v>
      </c>
      <c r="T256" s="120">
        <v>0</v>
      </c>
      <c r="U256" s="120">
        <v>0</v>
      </c>
      <c r="V256" s="120">
        <v>0</v>
      </c>
      <c r="W256" s="120">
        <v>0</v>
      </c>
    </row>
    <row r="257" spans="1:23" hidden="1">
      <c r="A257" s="120">
        <v>0</v>
      </c>
      <c r="B257" s="120">
        <v>0</v>
      </c>
      <c r="C257" s="120">
        <v>0</v>
      </c>
      <c r="D257" s="120">
        <v>0</v>
      </c>
      <c r="E257" s="120">
        <v>0</v>
      </c>
      <c r="F257" s="120">
        <v>0</v>
      </c>
      <c r="G257" s="120">
        <v>0</v>
      </c>
      <c r="H257" s="120">
        <v>0</v>
      </c>
      <c r="I257" s="120">
        <v>0</v>
      </c>
      <c r="J257" s="120">
        <v>0</v>
      </c>
      <c r="K257" s="120">
        <v>0</v>
      </c>
      <c r="L257" s="120">
        <v>0</v>
      </c>
      <c r="M257" s="120">
        <v>0</v>
      </c>
      <c r="N257" s="120">
        <v>0</v>
      </c>
      <c r="O257" s="120">
        <v>0</v>
      </c>
      <c r="P257" s="120">
        <v>0</v>
      </c>
      <c r="Q257" s="120">
        <v>0</v>
      </c>
      <c r="R257" s="120">
        <v>0</v>
      </c>
      <c r="S257" s="120">
        <v>0</v>
      </c>
      <c r="T257" s="120">
        <v>0</v>
      </c>
      <c r="U257" s="120">
        <v>0</v>
      </c>
      <c r="V257" s="120">
        <v>0</v>
      </c>
      <c r="W257" s="120">
        <v>0</v>
      </c>
    </row>
    <row r="258" spans="1:23" hidden="1">
      <c r="A258" s="120">
        <v>0</v>
      </c>
      <c r="B258" s="120">
        <v>0</v>
      </c>
      <c r="C258" s="120">
        <v>0</v>
      </c>
      <c r="D258" s="120">
        <v>0</v>
      </c>
      <c r="E258" s="120">
        <v>0</v>
      </c>
      <c r="F258" s="120">
        <v>0</v>
      </c>
      <c r="G258" s="120">
        <v>0</v>
      </c>
      <c r="H258" s="120">
        <v>0</v>
      </c>
      <c r="I258" s="120">
        <v>0</v>
      </c>
      <c r="J258" s="120">
        <v>0</v>
      </c>
      <c r="K258" s="120">
        <v>0</v>
      </c>
      <c r="L258" s="120">
        <v>0</v>
      </c>
      <c r="M258" s="120">
        <v>0</v>
      </c>
      <c r="N258" s="120">
        <v>0</v>
      </c>
      <c r="O258" s="120">
        <v>0</v>
      </c>
      <c r="P258" s="120">
        <v>0</v>
      </c>
      <c r="Q258" s="120">
        <v>0</v>
      </c>
      <c r="R258" s="120">
        <v>0</v>
      </c>
      <c r="S258" s="120">
        <v>0</v>
      </c>
      <c r="T258" s="120">
        <v>0</v>
      </c>
      <c r="U258" s="120">
        <v>0</v>
      </c>
      <c r="V258" s="120">
        <v>0</v>
      </c>
      <c r="W258" s="120">
        <v>0</v>
      </c>
    </row>
    <row r="259" spans="1:23">
      <c r="A259" s="120">
        <v>0</v>
      </c>
      <c r="B259" s="120">
        <v>0</v>
      </c>
      <c r="C259" s="120">
        <v>0</v>
      </c>
      <c r="D259" s="120">
        <v>0</v>
      </c>
      <c r="E259" s="120">
        <v>0</v>
      </c>
      <c r="F259" s="120">
        <v>0</v>
      </c>
      <c r="G259" s="120">
        <v>0</v>
      </c>
      <c r="H259" s="120">
        <v>0</v>
      </c>
      <c r="I259" s="120">
        <v>0</v>
      </c>
      <c r="J259" s="120">
        <v>0</v>
      </c>
      <c r="K259" s="120">
        <v>0</v>
      </c>
      <c r="L259" s="120">
        <v>0</v>
      </c>
      <c r="M259" s="120">
        <v>0</v>
      </c>
      <c r="N259" s="120">
        <v>0</v>
      </c>
      <c r="O259" s="120">
        <v>0</v>
      </c>
      <c r="P259" s="120">
        <v>0</v>
      </c>
      <c r="Q259" s="120">
        <v>0</v>
      </c>
      <c r="R259" s="120">
        <v>0</v>
      </c>
      <c r="S259" s="120">
        <v>0</v>
      </c>
      <c r="T259" s="120">
        <v>0</v>
      </c>
      <c r="U259" s="120">
        <v>0</v>
      </c>
      <c r="V259" s="120">
        <v>0</v>
      </c>
      <c r="W259" s="120">
        <v>0</v>
      </c>
    </row>
    <row r="260" spans="1:23">
      <c r="A260" s="120">
        <v>0</v>
      </c>
      <c r="B260" s="120">
        <v>0</v>
      </c>
      <c r="C260" s="120">
        <v>0</v>
      </c>
      <c r="D260" s="120">
        <v>0</v>
      </c>
      <c r="E260" s="120">
        <v>0</v>
      </c>
      <c r="F260" s="120">
        <v>0</v>
      </c>
      <c r="G260" s="120">
        <v>0</v>
      </c>
      <c r="H260" s="120">
        <v>0</v>
      </c>
      <c r="I260" s="120">
        <v>0</v>
      </c>
      <c r="J260" s="120">
        <v>0</v>
      </c>
      <c r="K260" s="120">
        <v>0</v>
      </c>
      <c r="L260" s="120">
        <v>0</v>
      </c>
      <c r="M260" s="120">
        <v>0</v>
      </c>
      <c r="N260" s="120">
        <v>0</v>
      </c>
      <c r="O260" s="120">
        <v>0</v>
      </c>
      <c r="P260" s="120">
        <v>0</v>
      </c>
      <c r="Q260" s="120">
        <v>0</v>
      </c>
      <c r="R260" s="120">
        <v>0</v>
      </c>
      <c r="S260" s="120">
        <v>0</v>
      </c>
      <c r="T260" s="120">
        <v>0</v>
      </c>
      <c r="U260" s="120">
        <v>0</v>
      </c>
      <c r="V260" s="120">
        <v>0</v>
      </c>
      <c r="W260" s="120">
        <v>0</v>
      </c>
    </row>
    <row r="261" spans="1:23" hidden="1">
      <c r="A261" s="120">
        <v>0</v>
      </c>
      <c r="B261" s="120">
        <v>0</v>
      </c>
      <c r="C261" s="120">
        <v>0</v>
      </c>
      <c r="D261" s="120">
        <v>0</v>
      </c>
      <c r="E261" s="120">
        <v>0</v>
      </c>
      <c r="F261" s="120">
        <v>0</v>
      </c>
      <c r="G261" s="120">
        <v>0</v>
      </c>
      <c r="H261" s="120">
        <v>0</v>
      </c>
      <c r="I261" s="120">
        <v>0</v>
      </c>
      <c r="J261" s="120">
        <v>0</v>
      </c>
      <c r="K261" s="120">
        <v>0</v>
      </c>
      <c r="L261" s="120">
        <v>0</v>
      </c>
      <c r="M261" s="120">
        <v>0</v>
      </c>
      <c r="N261" s="120">
        <v>0</v>
      </c>
      <c r="O261" s="120">
        <v>0</v>
      </c>
      <c r="P261" s="120">
        <v>0</v>
      </c>
      <c r="Q261" s="120">
        <v>0</v>
      </c>
      <c r="R261" s="120">
        <v>0</v>
      </c>
      <c r="S261" s="120">
        <v>0</v>
      </c>
      <c r="T261" s="120">
        <v>0</v>
      </c>
      <c r="U261" s="120">
        <v>0</v>
      </c>
      <c r="V261" s="120">
        <v>0</v>
      </c>
      <c r="W261" s="120">
        <v>0</v>
      </c>
    </row>
    <row r="262" spans="1:23">
      <c r="A262" s="120">
        <v>0</v>
      </c>
      <c r="B262" s="120">
        <v>0</v>
      </c>
      <c r="C262" s="120">
        <v>0</v>
      </c>
      <c r="D262" s="120">
        <v>0</v>
      </c>
      <c r="E262" s="120">
        <v>0</v>
      </c>
      <c r="F262" s="120">
        <v>0</v>
      </c>
      <c r="G262" s="120">
        <v>0</v>
      </c>
      <c r="H262" s="120">
        <v>0</v>
      </c>
      <c r="I262" s="120">
        <v>0</v>
      </c>
      <c r="J262" s="120">
        <v>0</v>
      </c>
      <c r="K262" s="120">
        <v>0</v>
      </c>
      <c r="L262" s="120">
        <v>0</v>
      </c>
      <c r="M262" s="120">
        <v>0</v>
      </c>
      <c r="N262" s="120">
        <v>0</v>
      </c>
      <c r="O262" s="120">
        <v>0</v>
      </c>
      <c r="P262" s="120">
        <v>0</v>
      </c>
      <c r="Q262" s="120">
        <v>0</v>
      </c>
      <c r="R262" s="120">
        <v>0</v>
      </c>
      <c r="S262" s="120">
        <v>0</v>
      </c>
      <c r="T262" s="120">
        <v>0</v>
      </c>
      <c r="U262" s="120">
        <v>0</v>
      </c>
      <c r="V262" s="120">
        <v>0</v>
      </c>
      <c r="W262" s="120">
        <v>0</v>
      </c>
    </row>
    <row r="263" spans="1:23" hidden="1">
      <c r="A263" s="120">
        <v>0</v>
      </c>
      <c r="B263" s="120">
        <v>0</v>
      </c>
      <c r="C263" s="120">
        <v>0</v>
      </c>
      <c r="D263" s="120">
        <v>0</v>
      </c>
      <c r="E263" s="120">
        <v>0</v>
      </c>
      <c r="F263" s="120">
        <v>0</v>
      </c>
      <c r="G263" s="120">
        <v>0</v>
      </c>
      <c r="H263" s="120">
        <v>0</v>
      </c>
      <c r="I263" s="120">
        <v>0</v>
      </c>
      <c r="J263" s="120">
        <v>0</v>
      </c>
      <c r="K263" s="120">
        <v>0</v>
      </c>
      <c r="L263" s="120">
        <v>0</v>
      </c>
      <c r="M263" s="120">
        <v>0</v>
      </c>
      <c r="N263" s="120">
        <v>0</v>
      </c>
      <c r="O263" s="120">
        <v>0</v>
      </c>
      <c r="P263" s="120">
        <v>0</v>
      </c>
      <c r="Q263" s="120">
        <v>0</v>
      </c>
      <c r="R263" s="120">
        <v>0</v>
      </c>
      <c r="S263" s="120">
        <v>0</v>
      </c>
      <c r="T263" s="120">
        <v>0</v>
      </c>
      <c r="U263" s="120">
        <v>0</v>
      </c>
      <c r="V263" s="120">
        <v>0</v>
      </c>
      <c r="W263" s="120">
        <v>0</v>
      </c>
    </row>
    <row r="264" spans="1:23" hidden="1">
      <c r="A264" s="120">
        <v>0</v>
      </c>
      <c r="B264" s="120">
        <v>0</v>
      </c>
      <c r="C264" s="120">
        <v>0</v>
      </c>
      <c r="D264" s="120">
        <v>0</v>
      </c>
      <c r="E264" s="120">
        <v>0</v>
      </c>
      <c r="F264" s="120">
        <v>0</v>
      </c>
      <c r="G264" s="120">
        <v>0</v>
      </c>
      <c r="H264" s="120">
        <v>0</v>
      </c>
      <c r="I264" s="120">
        <v>0</v>
      </c>
      <c r="J264" s="120">
        <v>0</v>
      </c>
      <c r="K264" s="120">
        <v>0</v>
      </c>
      <c r="L264" s="120">
        <v>0</v>
      </c>
      <c r="M264" s="120">
        <v>0</v>
      </c>
      <c r="N264" s="120">
        <v>0</v>
      </c>
      <c r="O264" s="120">
        <v>0</v>
      </c>
      <c r="P264" s="120">
        <v>0</v>
      </c>
      <c r="Q264" s="120">
        <v>0</v>
      </c>
      <c r="R264" s="120">
        <v>0</v>
      </c>
      <c r="S264" s="120">
        <v>0</v>
      </c>
      <c r="T264" s="120">
        <v>0</v>
      </c>
      <c r="U264" s="120">
        <v>0</v>
      </c>
      <c r="V264" s="120">
        <v>0</v>
      </c>
      <c r="W264" s="120">
        <v>0</v>
      </c>
    </row>
    <row r="265" spans="1:23">
      <c r="A265" s="120">
        <v>0</v>
      </c>
      <c r="B265" s="120">
        <v>0</v>
      </c>
      <c r="C265" s="120">
        <v>0</v>
      </c>
      <c r="D265" s="120">
        <v>0</v>
      </c>
      <c r="E265" s="120">
        <v>0</v>
      </c>
      <c r="F265" s="120">
        <v>0</v>
      </c>
      <c r="G265" s="120">
        <v>0</v>
      </c>
      <c r="H265" s="120">
        <v>0</v>
      </c>
      <c r="I265" s="120">
        <v>0</v>
      </c>
      <c r="J265" s="120">
        <v>0</v>
      </c>
      <c r="K265" s="120">
        <v>0</v>
      </c>
      <c r="L265" s="120">
        <v>0</v>
      </c>
      <c r="M265" s="120">
        <v>0</v>
      </c>
      <c r="N265" s="120">
        <v>0</v>
      </c>
      <c r="O265" s="120">
        <v>0</v>
      </c>
      <c r="P265" s="120">
        <v>0</v>
      </c>
      <c r="Q265" s="120">
        <v>0</v>
      </c>
      <c r="R265" s="120">
        <v>0</v>
      </c>
      <c r="S265" s="120">
        <v>0</v>
      </c>
      <c r="T265" s="120">
        <v>0</v>
      </c>
      <c r="U265" s="120">
        <v>0</v>
      </c>
      <c r="V265" s="120">
        <v>0</v>
      </c>
      <c r="W265" s="120">
        <v>0</v>
      </c>
    </row>
    <row r="266" spans="1:23">
      <c r="A266" s="120">
        <v>0</v>
      </c>
      <c r="B266" s="120">
        <v>0</v>
      </c>
      <c r="C266" s="120">
        <v>0</v>
      </c>
      <c r="D266" s="120">
        <v>0</v>
      </c>
      <c r="E266" s="120">
        <v>0</v>
      </c>
      <c r="F266" s="120">
        <v>0</v>
      </c>
      <c r="G266" s="120">
        <v>0</v>
      </c>
      <c r="H266" s="120">
        <v>0</v>
      </c>
      <c r="I266" s="120">
        <v>0</v>
      </c>
      <c r="J266" s="120">
        <v>0</v>
      </c>
      <c r="K266" s="120">
        <v>0</v>
      </c>
      <c r="L266" s="120">
        <v>0</v>
      </c>
      <c r="M266" s="120">
        <v>0</v>
      </c>
      <c r="N266" s="120">
        <v>0</v>
      </c>
      <c r="O266" s="120">
        <v>0</v>
      </c>
      <c r="P266" s="120">
        <v>0</v>
      </c>
      <c r="Q266" s="120">
        <v>0</v>
      </c>
      <c r="R266" s="120">
        <v>0</v>
      </c>
      <c r="S266" s="120">
        <v>0</v>
      </c>
      <c r="T266" s="120">
        <v>0</v>
      </c>
      <c r="U266" s="120">
        <v>0</v>
      </c>
      <c r="V266" s="120">
        <v>0</v>
      </c>
      <c r="W266" s="120">
        <v>0</v>
      </c>
    </row>
    <row r="267" spans="1:23">
      <c r="A267" s="120">
        <v>0</v>
      </c>
      <c r="B267" s="120">
        <v>0</v>
      </c>
      <c r="C267" s="120">
        <v>0</v>
      </c>
      <c r="D267" s="120">
        <v>0</v>
      </c>
      <c r="E267" s="120">
        <v>0</v>
      </c>
      <c r="F267" s="120">
        <v>0</v>
      </c>
      <c r="G267" s="120">
        <v>0</v>
      </c>
      <c r="H267" s="120">
        <v>0</v>
      </c>
      <c r="I267" s="120">
        <v>0</v>
      </c>
      <c r="J267" s="120">
        <v>0</v>
      </c>
      <c r="K267" s="120">
        <v>0</v>
      </c>
      <c r="L267" s="120">
        <v>0</v>
      </c>
      <c r="M267" s="120">
        <v>0</v>
      </c>
      <c r="N267" s="120">
        <v>0</v>
      </c>
      <c r="O267" s="120">
        <v>0</v>
      </c>
      <c r="P267" s="120">
        <v>0</v>
      </c>
      <c r="Q267" s="120">
        <v>0</v>
      </c>
      <c r="R267" s="120">
        <v>0</v>
      </c>
      <c r="S267" s="120">
        <v>0</v>
      </c>
      <c r="T267" s="120">
        <v>0</v>
      </c>
      <c r="U267" s="120">
        <v>0</v>
      </c>
      <c r="V267" s="120">
        <v>0</v>
      </c>
      <c r="W267" s="120">
        <v>0</v>
      </c>
    </row>
    <row r="268" spans="1:23" hidden="1">
      <c r="A268" s="120">
        <v>0</v>
      </c>
      <c r="B268" s="120">
        <v>0</v>
      </c>
      <c r="C268" s="120">
        <v>0</v>
      </c>
      <c r="D268" s="120">
        <v>0</v>
      </c>
      <c r="E268" s="120">
        <v>0</v>
      </c>
      <c r="F268" s="120">
        <v>0</v>
      </c>
      <c r="G268" s="120">
        <v>0</v>
      </c>
      <c r="H268" s="120">
        <v>0</v>
      </c>
      <c r="I268" s="120">
        <v>0</v>
      </c>
      <c r="J268" s="120">
        <v>0</v>
      </c>
      <c r="K268" s="120">
        <v>0</v>
      </c>
      <c r="L268" s="120">
        <v>0</v>
      </c>
      <c r="M268" s="120">
        <v>0</v>
      </c>
      <c r="N268" s="120">
        <v>0</v>
      </c>
      <c r="O268" s="120">
        <v>0</v>
      </c>
      <c r="P268" s="120">
        <v>0</v>
      </c>
      <c r="Q268" s="120">
        <v>0</v>
      </c>
      <c r="R268" s="120">
        <v>0</v>
      </c>
      <c r="S268" s="120">
        <v>0</v>
      </c>
      <c r="T268" s="120">
        <v>0</v>
      </c>
      <c r="U268" s="120">
        <v>0</v>
      </c>
      <c r="V268" s="120">
        <v>0</v>
      </c>
      <c r="W268" s="120">
        <v>0</v>
      </c>
    </row>
    <row r="269" spans="1:23" hidden="1">
      <c r="A269" s="120">
        <v>0</v>
      </c>
      <c r="B269" s="120">
        <v>0</v>
      </c>
      <c r="C269" s="120">
        <v>0</v>
      </c>
      <c r="D269" s="120">
        <v>0</v>
      </c>
      <c r="E269" s="120">
        <v>0</v>
      </c>
      <c r="F269" s="120">
        <v>0</v>
      </c>
      <c r="G269" s="120">
        <v>0</v>
      </c>
      <c r="H269" s="120">
        <v>0</v>
      </c>
      <c r="I269" s="120">
        <v>0</v>
      </c>
      <c r="J269" s="120">
        <v>0</v>
      </c>
      <c r="K269" s="120">
        <v>0</v>
      </c>
      <c r="L269" s="120">
        <v>0</v>
      </c>
      <c r="M269" s="120">
        <v>0</v>
      </c>
      <c r="N269" s="120">
        <v>0</v>
      </c>
      <c r="O269" s="120">
        <v>0</v>
      </c>
      <c r="P269" s="120">
        <v>0</v>
      </c>
      <c r="Q269" s="120">
        <v>0</v>
      </c>
      <c r="R269" s="120">
        <v>0</v>
      </c>
      <c r="S269" s="120">
        <v>0</v>
      </c>
      <c r="T269" s="120">
        <v>0</v>
      </c>
      <c r="U269" s="120">
        <v>0</v>
      </c>
      <c r="V269" s="120">
        <v>0</v>
      </c>
      <c r="W269" s="120">
        <v>0</v>
      </c>
    </row>
    <row r="270" spans="1:23" hidden="1">
      <c r="A270" s="120">
        <v>0</v>
      </c>
      <c r="B270" s="120">
        <v>0</v>
      </c>
      <c r="C270" s="120">
        <v>0</v>
      </c>
      <c r="D270" s="120">
        <v>0</v>
      </c>
      <c r="E270" s="120">
        <v>0</v>
      </c>
      <c r="F270" s="120">
        <v>0</v>
      </c>
      <c r="G270" s="120">
        <v>0</v>
      </c>
      <c r="H270" s="120">
        <v>0</v>
      </c>
      <c r="I270" s="120">
        <v>0</v>
      </c>
      <c r="J270" s="120">
        <v>0</v>
      </c>
      <c r="K270" s="120">
        <v>0</v>
      </c>
      <c r="L270" s="120">
        <v>0</v>
      </c>
      <c r="M270" s="120">
        <v>0</v>
      </c>
      <c r="N270" s="120">
        <v>0</v>
      </c>
      <c r="O270" s="120">
        <v>0</v>
      </c>
      <c r="P270" s="120">
        <v>0</v>
      </c>
      <c r="Q270" s="120">
        <v>0</v>
      </c>
      <c r="R270" s="120">
        <v>0</v>
      </c>
      <c r="S270" s="120">
        <v>0</v>
      </c>
      <c r="T270" s="120">
        <v>0</v>
      </c>
      <c r="U270" s="120">
        <v>0</v>
      </c>
      <c r="V270" s="120">
        <v>0</v>
      </c>
      <c r="W270" s="120">
        <v>0</v>
      </c>
    </row>
    <row r="271" spans="1:23">
      <c r="A271" s="120">
        <v>0</v>
      </c>
      <c r="B271" s="120">
        <v>0</v>
      </c>
      <c r="C271" s="120">
        <v>0</v>
      </c>
      <c r="D271" s="120">
        <v>0</v>
      </c>
      <c r="E271" s="120">
        <v>0</v>
      </c>
      <c r="F271" s="120">
        <v>0</v>
      </c>
      <c r="G271" s="120">
        <v>0</v>
      </c>
      <c r="H271" s="120">
        <v>0</v>
      </c>
      <c r="I271" s="120">
        <v>0</v>
      </c>
      <c r="J271" s="120">
        <v>0</v>
      </c>
      <c r="K271" s="120">
        <v>0</v>
      </c>
      <c r="L271" s="120">
        <v>0</v>
      </c>
      <c r="M271" s="120">
        <v>0</v>
      </c>
      <c r="N271" s="120">
        <v>0</v>
      </c>
      <c r="O271" s="120">
        <v>0</v>
      </c>
      <c r="P271" s="120">
        <v>0</v>
      </c>
      <c r="Q271" s="120">
        <v>0</v>
      </c>
      <c r="R271" s="120">
        <v>0</v>
      </c>
      <c r="S271" s="120">
        <v>0</v>
      </c>
      <c r="T271" s="120">
        <v>0</v>
      </c>
      <c r="U271" s="120">
        <v>0</v>
      </c>
      <c r="V271" s="120">
        <v>0</v>
      </c>
      <c r="W271" s="120">
        <v>0</v>
      </c>
    </row>
    <row r="272" spans="1:23" hidden="1">
      <c r="A272" s="120">
        <v>0</v>
      </c>
      <c r="B272" s="120">
        <v>0</v>
      </c>
      <c r="C272" s="120">
        <v>0</v>
      </c>
      <c r="D272" s="120">
        <v>0</v>
      </c>
      <c r="E272" s="120">
        <v>0</v>
      </c>
      <c r="F272" s="120">
        <v>0</v>
      </c>
      <c r="G272" s="120">
        <v>0</v>
      </c>
      <c r="H272" s="120">
        <v>0</v>
      </c>
      <c r="I272" s="120">
        <v>0</v>
      </c>
      <c r="J272" s="120">
        <v>0</v>
      </c>
      <c r="K272" s="120">
        <v>0</v>
      </c>
      <c r="L272" s="120">
        <v>0</v>
      </c>
      <c r="M272" s="120">
        <v>0</v>
      </c>
      <c r="N272" s="120">
        <v>0</v>
      </c>
      <c r="O272" s="120">
        <v>0</v>
      </c>
      <c r="P272" s="120">
        <v>0</v>
      </c>
      <c r="Q272" s="120">
        <v>0</v>
      </c>
      <c r="R272" s="120">
        <v>0</v>
      </c>
      <c r="S272" s="120">
        <v>0</v>
      </c>
      <c r="T272" s="120">
        <v>0</v>
      </c>
      <c r="U272" s="120">
        <v>0</v>
      </c>
      <c r="V272" s="120">
        <v>0</v>
      </c>
      <c r="W272" s="120">
        <v>0</v>
      </c>
    </row>
    <row r="273" spans="1:23">
      <c r="A273" s="120">
        <v>0</v>
      </c>
      <c r="B273" s="120">
        <v>0</v>
      </c>
      <c r="C273" s="120">
        <v>0</v>
      </c>
      <c r="D273" s="120">
        <v>0</v>
      </c>
      <c r="E273" s="120">
        <v>0</v>
      </c>
      <c r="F273" s="120">
        <v>0</v>
      </c>
      <c r="G273" s="120">
        <v>0</v>
      </c>
      <c r="H273" s="120">
        <v>0</v>
      </c>
      <c r="I273" s="120">
        <v>0</v>
      </c>
      <c r="J273" s="120">
        <v>0</v>
      </c>
      <c r="K273" s="120">
        <v>0</v>
      </c>
      <c r="L273" s="120">
        <v>0</v>
      </c>
      <c r="M273" s="120">
        <v>0</v>
      </c>
      <c r="N273" s="120">
        <v>0</v>
      </c>
      <c r="O273" s="120">
        <v>0</v>
      </c>
      <c r="P273" s="120">
        <v>0</v>
      </c>
      <c r="Q273" s="120">
        <v>0</v>
      </c>
      <c r="R273" s="120">
        <v>0</v>
      </c>
      <c r="S273" s="120">
        <v>0</v>
      </c>
      <c r="T273" s="120">
        <v>0</v>
      </c>
      <c r="U273" s="120">
        <v>0</v>
      </c>
      <c r="V273" s="120">
        <v>0</v>
      </c>
      <c r="W273" s="120">
        <v>0</v>
      </c>
    </row>
    <row r="274" spans="1:23" hidden="1">
      <c r="A274" s="120">
        <v>0</v>
      </c>
      <c r="B274" s="120">
        <v>0</v>
      </c>
      <c r="C274" s="120">
        <v>0</v>
      </c>
      <c r="D274" s="120">
        <v>0</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c r="W274" s="120">
        <v>0</v>
      </c>
    </row>
    <row r="275" spans="1:23">
      <c r="A275" s="120">
        <v>0</v>
      </c>
      <c r="B275" s="120">
        <v>0</v>
      </c>
      <c r="C275" s="120">
        <v>0</v>
      </c>
      <c r="D275" s="120">
        <v>0</v>
      </c>
      <c r="E275" s="120">
        <v>0</v>
      </c>
      <c r="F275" s="120">
        <v>0</v>
      </c>
      <c r="G275" s="120">
        <v>0</v>
      </c>
      <c r="H275" s="120">
        <v>0</v>
      </c>
      <c r="I275" s="120">
        <v>0</v>
      </c>
      <c r="J275" s="120">
        <v>0</v>
      </c>
      <c r="K275" s="120">
        <v>0</v>
      </c>
      <c r="L275" s="120">
        <v>0</v>
      </c>
      <c r="M275" s="120">
        <v>0</v>
      </c>
      <c r="N275" s="120">
        <v>0</v>
      </c>
      <c r="O275" s="120">
        <v>0</v>
      </c>
      <c r="P275" s="120">
        <v>0</v>
      </c>
      <c r="Q275" s="120">
        <v>0</v>
      </c>
      <c r="R275" s="120">
        <v>0</v>
      </c>
      <c r="S275" s="120">
        <v>0</v>
      </c>
      <c r="T275" s="120">
        <v>0</v>
      </c>
      <c r="U275" s="120">
        <v>0</v>
      </c>
      <c r="V275" s="120">
        <v>0</v>
      </c>
      <c r="W275" s="120">
        <v>0</v>
      </c>
    </row>
    <row r="276" spans="1:23" hidden="1">
      <c r="A276" s="120">
        <v>0</v>
      </c>
      <c r="B276" s="120">
        <v>0</v>
      </c>
      <c r="C276" s="120">
        <v>0</v>
      </c>
      <c r="D276" s="120">
        <v>0</v>
      </c>
      <c r="E276" s="120">
        <v>0</v>
      </c>
      <c r="F276" s="120">
        <v>0</v>
      </c>
      <c r="G276" s="120">
        <v>0</v>
      </c>
      <c r="H276" s="120">
        <v>0</v>
      </c>
      <c r="I276" s="120">
        <v>0</v>
      </c>
      <c r="J276" s="120">
        <v>0</v>
      </c>
      <c r="K276" s="120">
        <v>0</v>
      </c>
      <c r="L276" s="120">
        <v>0</v>
      </c>
      <c r="M276" s="120">
        <v>0</v>
      </c>
      <c r="N276" s="120">
        <v>0</v>
      </c>
      <c r="O276" s="120">
        <v>0</v>
      </c>
      <c r="P276" s="120">
        <v>0</v>
      </c>
      <c r="Q276" s="120">
        <v>0</v>
      </c>
      <c r="R276" s="120">
        <v>0</v>
      </c>
      <c r="S276" s="120">
        <v>0</v>
      </c>
      <c r="T276" s="120">
        <v>0</v>
      </c>
      <c r="U276" s="120">
        <v>0</v>
      </c>
      <c r="V276" s="120">
        <v>0</v>
      </c>
      <c r="W276" s="120">
        <v>0</v>
      </c>
    </row>
    <row r="277" spans="1:23">
      <c r="A277" s="120">
        <v>0</v>
      </c>
      <c r="B277" s="120">
        <v>0</v>
      </c>
      <c r="C277" s="120">
        <v>0</v>
      </c>
      <c r="D277" s="120">
        <v>0</v>
      </c>
      <c r="E277" s="120">
        <v>0</v>
      </c>
      <c r="F277" s="120">
        <v>0</v>
      </c>
      <c r="G277" s="120">
        <v>0</v>
      </c>
      <c r="H277" s="120">
        <v>0</v>
      </c>
      <c r="I277" s="120">
        <v>0</v>
      </c>
      <c r="J277" s="120">
        <v>0</v>
      </c>
      <c r="K277" s="120">
        <v>0</v>
      </c>
      <c r="L277" s="120">
        <v>0</v>
      </c>
      <c r="M277" s="120">
        <v>0</v>
      </c>
      <c r="N277" s="120">
        <v>0</v>
      </c>
      <c r="O277" s="120">
        <v>0</v>
      </c>
      <c r="P277" s="120">
        <v>0</v>
      </c>
      <c r="Q277" s="120">
        <v>0</v>
      </c>
      <c r="R277" s="120">
        <v>0</v>
      </c>
      <c r="S277" s="120">
        <v>0</v>
      </c>
      <c r="T277" s="120">
        <v>0</v>
      </c>
      <c r="U277" s="120">
        <v>0</v>
      </c>
      <c r="V277" s="120">
        <v>0</v>
      </c>
      <c r="W277" s="120">
        <v>0</v>
      </c>
    </row>
    <row r="278" spans="1:23">
      <c r="A278" s="120">
        <v>0</v>
      </c>
      <c r="B278" s="120">
        <v>0</v>
      </c>
      <c r="C278" s="120">
        <v>0</v>
      </c>
      <c r="D278" s="120">
        <v>0</v>
      </c>
      <c r="E278" s="120">
        <v>0</v>
      </c>
      <c r="F278" s="120">
        <v>0</v>
      </c>
      <c r="G278" s="120">
        <v>0</v>
      </c>
      <c r="H278" s="120">
        <v>0</v>
      </c>
      <c r="I278" s="120">
        <v>0</v>
      </c>
      <c r="J278" s="120">
        <v>0</v>
      </c>
      <c r="K278" s="120">
        <v>0</v>
      </c>
      <c r="L278" s="120">
        <v>0</v>
      </c>
      <c r="M278" s="120">
        <v>0</v>
      </c>
      <c r="N278" s="120">
        <v>0</v>
      </c>
      <c r="O278" s="120">
        <v>0</v>
      </c>
      <c r="P278" s="120">
        <v>0</v>
      </c>
      <c r="Q278" s="120">
        <v>0</v>
      </c>
      <c r="R278" s="120">
        <v>0</v>
      </c>
      <c r="S278" s="120">
        <v>0</v>
      </c>
      <c r="T278" s="120">
        <v>0</v>
      </c>
      <c r="U278" s="120">
        <v>0</v>
      </c>
      <c r="V278" s="120">
        <v>0</v>
      </c>
      <c r="W278" s="120">
        <v>0</v>
      </c>
    </row>
    <row r="279" spans="1:23">
      <c r="A279" s="120">
        <v>0</v>
      </c>
      <c r="B279" s="120">
        <v>0</v>
      </c>
      <c r="C279" s="120">
        <v>0</v>
      </c>
      <c r="D279" s="120">
        <v>0</v>
      </c>
      <c r="E279" s="120">
        <v>0</v>
      </c>
      <c r="F279" s="120">
        <v>0</v>
      </c>
      <c r="G279" s="120">
        <v>0</v>
      </c>
      <c r="H279" s="120">
        <v>0</v>
      </c>
      <c r="I279" s="120">
        <v>0</v>
      </c>
      <c r="J279" s="120">
        <v>0</v>
      </c>
      <c r="K279" s="120">
        <v>0</v>
      </c>
      <c r="L279" s="120">
        <v>0</v>
      </c>
      <c r="M279" s="120">
        <v>0</v>
      </c>
      <c r="N279" s="120">
        <v>0</v>
      </c>
      <c r="O279" s="120">
        <v>0</v>
      </c>
      <c r="P279" s="120">
        <v>0</v>
      </c>
      <c r="Q279" s="120">
        <v>0</v>
      </c>
      <c r="R279" s="120">
        <v>0</v>
      </c>
      <c r="S279" s="120">
        <v>0</v>
      </c>
      <c r="T279" s="120">
        <v>0</v>
      </c>
      <c r="U279" s="120">
        <v>0</v>
      </c>
      <c r="V279" s="120">
        <v>0</v>
      </c>
      <c r="W279" s="120">
        <v>0</v>
      </c>
    </row>
    <row r="280" spans="1:23" hidden="1">
      <c r="A280" s="120">
        <v>0</v>
      </c>
      <c r="B280" s="120">
        <v>0</v>
      </c>
      <c r="C280" s="120">
        <v>0</v>
      </c>
      <c r="D280" s="120">
        <v>0</v>
      </c>
      <c r="E280" s="120">
        <v>0</v>
      </c>
      <c r="F280" s="120">
        <v>0</v>
      </c>
      <c r="G280" s="120">
        <v>0</v>
      </c>
      <c r="H280" s="120">
        <v>0</v>
      </c>
      <c r="I280" s="120">
        <v>0</v>
      </c>
      <c r="J280" s="120">
        <v>0</v>
      </c>
      <c r="K280" s="120">
        <v>0</v>
      </c>
      <c r="L280" s="120">
        <v>0</v>
      </c>
      <c r="M280" s="120">
        <v>0</v>
      </c>
      <c r="N280" s="120">
        <v>0</v>
      </c>
      <c r="O280" s="120">
        <v>0</v>
      </c>
      <c r="P280" s="120">
        <v>0</v>
      </c>
      <c r="Q280" s="120">
        <v>0</v>
      </c>
      <c r="R280" s="120">
        <v>0</v>
      </c>
      <c r="S280" s="120">
        <v>0</v>
      </c>
      <c r="T280" s="120">
        <v>0</v>
      </c>
      <c r="U280" s="120">
        <v>0</v>
      </c>
      <c r="V280" s="120">
        <v>0</v>
      </c>
      <c r="W280" s="120">
        <v>0</v>
      </c>
    </row>
    <row r="281" spans="1:23" hidden="1">
      <c r="A281" s="120">
        <v>0</v>
      </c>
      <c r="B281" s="120">
        <v>0</v>
      </c>
      <c r="C281" s="120">
        <v>0</v>
      </c>
      <c r="D281" s="120">
        <v>0</v>
      </c>
      <c r="E281" s="120">
        <v>0</v>
      </c>
      <c r="F281" s="120">
        <v>0</v>
      </c>
      <c r="G281" s="120">
        <v>0</v>
      </c>
      <c r="H281" s="120">
        <v>0</v>
      </c>
      <c r="I281" s="120">
        <v>0</v>
      </c>
      <c r="J281" s="120">
        <v>0</v>
      </c>
      <c r="K281" s="120">
        <v>0</v>
      </c>
      <c r="L281" s="120">
        <v>0</v>
      </c>
      <c r="M281" s="120">
        <v>0</v>
      </c>
      <c r="N281" s="120">
        <v>0</v>
      </c>
      <c r="O281" s="120">
        <v>0</v>
      </c>
      <c r="P281" s="120">
        <v>0</v>
      </c>
      <c r="Q281" s="120">
        <v>0</v>
      </c>
      <c r="R281" s="120">
        <v>0</v>
      </c>
      <c r="S281" s="120">
        <v>0</v>
      </c>
      <c r="T281" s="120">
        <v>0</v>
      </c>
      <c r="U281" s="120">
        <v>0</v>
      </c>
      <c r="V281" s="120">
        <v>0</v>
      </c>
      <c r="W281" s="120">
        <v>0</v>
      </c>
    </row>
    <row r="282" spans="1:23" hidden="1">
      <c r="A282" s="120">
        <v>0</v>
      </c>
      <c r="B282" s="120">
        <v>0</v>
      </c>
      <c r="C282" s="120">
        <v>0</v>
      </c>
      <c r="D282" s="120">
        <v>0</v>
      </c>
      <c r="E282" s="120">
        <v>0</v>
      </c>
      <c r="F282" s="120">
        <v>0</v>
      </c>
      <c r="G282" s="120">
        <v>0</v>
      </c>
      <c r="H282" s="120">
        <v>0</v>
      </c>
      <c r="I282" s="120">
        <v>0</v>
      </c>
      <c r="J282" s="120">
        <v>0</v>
      </c>
      <c r="K282" s="120">
        <v>0</v>
      </c>
      <c r="L282" s="120">
        <v>0</v>
      </c>
      <c r="M282" s="120">
        <v>0</v>
      </c>
      <c r="N282" s="120">
        <v>0</v>
      </c>
      <c r="O282" s="120">
        <v>0</v>
      </c>
      <c r="P282" s="120">
        <v>0</v>
      </c>
      <c r="Q282" s="120">
        <v>0</v>
      </c>
      <c r="R282" s="120">
        <v>0</v>
      </c>
      <c r="S282" s="120">
        <v>0</v>
      </c>
      <c r="T282" s="120">
        <v>0</v>
      </c>
      <c r="U282" s="120">
        <v>0</v>
      </c>
      <c r="V282" s="120">
        <v>0</v>
      </c>
      <c r="W282" s="120">
        <v>0</v>
      </c>
    </row>
    <row r="283" spans="1:23">
      <c r="A283" s="120">
        <v>0</v>
      </c>
      <c r="B283" s="120">
        <v>0</v>
      </c>
      <c r="C283" s="120">
        <v>0</v>
      </c>
      <c r="D283" s="120">
        <v>0</v>
      </c>
      <c r="E283" s="120">
        <v>0</v>
      </c>
      <c r="F283" s="120">
        <v>0</v>
      </c>
      <c r="G283" s="120">
        <v>0</v>
      </c>
      <c r="H283" s="120">
        <v>0</v>
      </c>
      <c r="I283" s="120">
        <v>0</v>
      </c>
      <c r="J283" s="120">
        <v>0</v>
      </c>
      <c r="K283" s="120">
        <v>0</v>
      </c>
      <c r="L283" s="120">
        <v>0</v>
      </c>
      <c r="M283" s="120">
        <v>0</v>
      </c>
      <c r="N283" s="120">
        <v>0</v>
      </c>
      <c r="O283" s="120">
        <v>0</v>
      </c>
      <c r="P283" s="120">
        <v>0</v>
      </c>
      <c r="Q283" s="120">
        <v>0</v>
      </c>
      <c r="R283" s="120">
        <v>0</v>
      </c>
      <c r="S283" s="120">
        <v>0</v>
      </c>
      <c r="T283" s="120">
        <v>0</v>
      </c>
      <c r="U283" s="120">
        <v>0</v>
      </c>
      <c r="V283" s="120">
        <v>0</v>
      </c>
      <c r="W283" s="120">
        <v>0</v>
      </c>
    </row>
    <row r="284" spans="1:23" hidden="1">
      <c r="A284" s="120">
        <v>0</v>
      </c>
      <c r="B284" s="120">
        <v>0</v>
      </c>
      <c r="C284" s="120">
        <v>0</v>
      </c>
      <c r="D284" s="120">
        <v>0</v>
      </c>
      <c r="E284" s="120">
        <v>0</v>
      </c>
      <c r="F284" s="120">
        <v>0</v>
      </c>
      <c r="G284" s="120">
        <v>0</v>
      </c>
      <c r="H284" s="120">
        <v>0</v>
      </c>
      <c r="I284" s="120">
        <v>0</v>
      </c>
      <c r="J284" s="120">
        <v>0</v>
      </c>
      <c r="K284" s="120">
        <v>0</v>
      </c>
      <c r="L284" s="120">
        <v>0</v>
      </c>
      <c r="M284" s="120">
        <v>0</v>
      </c>
      <c r="N284" s="120">
        <v>0</v>
      </c>
      <c r="O284" s="120">
        <v>0</v>
      </c>
      <c r="P284" s="120">
        <v>0</v>
      </c>
      <c r="Q284" s="120">
        <v>0</v>
      </c>
      <c r="R284" s="120">
        <v>0</v>
      </c>
      <c r="S284" s="120">
        <v>0</v>
      </c>
      <c r="T284" s="120">
        <v>0</v>
      </c>
      <c r="U284" s="120">
        <v>0</v>
      </c>
      <c r="V284" s="120">
        <v>0</v>
      </c>
      <c r="W284" s="120">
        <v>0</v>
      </c>
    </row>
    <row r="285" spans="1:23" hidden="1">
      <c r="A285" s="120">
        <v>0</v>
      </c>
      <c r="B285" s="120">
        <v>0</v>
      </c>
      <c r="C285" s="120">
        <v>0</v>
      </c>
      <c r="D285" s="120">
        <v>0</v>
      </c>
      <c r="E285" s="120">
        <v>0</v>
      </c>
      <c r="F285" s="120">
        <v>0</v>
      </c>
      <c r="G285" s="120">
        <v>0</v>
      </c>
      <c r="H285" s="120">
        <v>0</v>
      </c>
      <c r="I285" s="120">
        <v>0</v>
      </c>
      <c r="J285" s="120">
        <v>0</v>
      </c>
      <c r="K285" s="120">
        <v>0</v>
      </c>
      <c r="L285" s="120">
        <v>0</v>
      </c>
      <c r="M285" s="120">
        <v>0</v>
      </c>
      <c r="N285" s="120">
        <v>0</v>
      </c>
      <c r="O285" s="120">
        <v>0</v>
      </c>
      <c r="P285" s="120">
        <v>0</v>
      </c>
      <c r="Q285" s="120">
        <v>0</v>
      </c>
      <c r="R285" s="120">
        <v>0</v>
      </c>
      <c r="S285" s="120">
        <v>0</v>
      </c>
      <c r="T285" s="120">
        <v>0</v>
      </c>
      <c r="U285" s="120">
        <v>0</v>
      </c>
      <c r="V285" s="120">
        <v>0</v>
      </c>
      <c r="W285" s="120">
        <v>0</v>
      </c>
    </row>
    <row r="286" spans="1:23" hidden="1">
      <c r="A286" s="120">
        <v>0</v>
      </c>
      <c r="B286" s="120">
        <v>0</v>
      </c>
      <c r="C286" s="120">
        <v>0</v>
      </c>
      <c r="D286" s="120">
        <v>0</v>
      </c>
      <c r="E286" s="120">
        <v>0</v>
      </c>
      <c r="F286" s="120">
        <v>0</v>
      </c>
      <c r="G286" s="120">
        <v>0</v>
      </c>
      <c r="H286" s="120">
        <v>0</v>
      </c>
      <c r="I286" s="120">
        <v>0</v>
      </c>
      <c r="J286" s="120">
        <v>0</v>
      </c>
      <c r="K286" s="120">
        <v>0</v>
      </c>
      <c r="L286" s="120">
        <v>0</v>
      </c>
      <c r="M286" s="120">
        <v>0</v>
      </c>
      <c r="N286" s="120">
        <v>0</v>
      </c>
      <c r="O286" s="120">
        <v>0</v>
      </c>
      <c r="P286" s="120">
        <v>0</v>
      </c>
      <c r="Q286" s="120">
        <v>0</v>
      </c>
      <c r="R286" s="120">
        <v>0</v>
      </c>
      <c r="S286" s="120">
        <v>0</v>
      </c>
      <c r="T286" s="120">
        <v>0</v>
      </c>
      <c r="U286" s="120">
        <v>0</v>
      </c>
      <c r="V286" s="120">
        <v>0</v>
      </c>
      <c r="W286" s="120">
        <v>0</v>
      </c>
    </row>
    <row r="287" spans="1:23">
      <c r="A287" s="120">
        <v>0</v>
      </c>
      <c r="B287" s="120">
        <v>0</v>
      </c>
      <c r="C287" s="120">
        <v>0</v>
      </c>
      <c r="D287" s="120">
        <v>0</v>
      </c>
      <c r="E287" s="120">
        <v>0</v>
      </c>
      <c r="F287" s="120">
        <v>0</v>
      </c>
      <c r="G287" s="120">
        <v>0</v>
      </c>
      <c r="H287" s="120">
        <v>0</v>
      </c>
      <c r="I287" s="120">
        <v>0</v>
      </c>
      <c r="J287" s="120">
        <v>0</v>
      </c>
      <c r="K287" s="120">
        <v>0</v>
      </c>
      <c r="L287" s="120">
        <v>0</v>
      </c>
      <c r="M287" s="120">
        <v>0</v>
      </c>
      <c r="N287" s="120">
        <v>0</v>
      </c>
      <c r="O287" s="120">
        <v>0</v>
      </c>
      <c r="P287" s="120">
        <v>0</v>
      </c>
      <c r="Q287" s="120">
        <v>0</v>
      </c>
      <c r="R287" s="120">
        <v>0</v>
      </c>
      <c r="S287" s="120">
        <v>0</v>
      </c>
      <c r="T287" s="120">
        <v>0</v>
      </c>
      <c r="U287" s="120">
        <v>0</v>
      </c>
      <c r="V287" s="120">
        <v>0</v>
      </c>
      <c r="W287" s="120">
        <v>0</v>
      </c>
    </row>
    <row r="288" spans="1:23" hidden="1">
      <c r="A288" s="120">
        <v>0</v>
      </c>
      <c r="B288" s="120">
        <v>0</v>
      </c>
      <c r="C288" s="120">
        <v>0</v>
      </c>
      <c r="D288" s="120">
        <v>0</v>
      </c>
      <c r="E288" s="120">
        <v>0</v>
      </c>
      <c r="F288" s="120">
        <v>0</v>
      </c>
      <c r="G288" s="120">
        <v>0</v>
      </c>
      <c r="H288" s="120">
        <v>0</v>
      </c>
      <c r="I288" s="120">
        <v>0</v>
      </c>
      <c r="J288" s="120">
        <v>0</v>
      </c>
      <c r="K288" s="120">
        <v>0</v>
      </c>
      <c r="L288" s="120">
        <v>0</v>
      </c>
      <c r="M288" s="120">
        <v>0</v>
      </c>
      <c r="N288" s="120">
        <v>0</v>
      </c>
      <c r="O288" s="120">
        <v>0</v>
      </c>
      <c r="P288" s="120">
        <v>0</v>
      </c>
      <c r="Q288" s="120">
        <v>0</v>
      </c>
      <c r="R288" s="120">
        <v>0</v>
      </c>
      <c r="S288" s="120">
        <v>0</v>
      </c>
      <c r="T288" s="120">
        <v>0</v>
      </c>
      <c r="U288" s="120">
        <v>0</v>
      </c>
      <c r="V288" s="120">
        <v>0</v>
      </c>
      <c r="W288" s="120">
        <v>0</v>
      </c>
    </row>
    <row r="289" spans="1:23">
      <c r="A289" s="120">
        <v>0</v>
      </c>
      <c r="B289" s="120">
        <v>0</v>
      </c>
      <c r="C289" s="120">
        <v>0</v>
      </c>
      <c r="D289" s="120">
        <v>0</v>
      </c>
      <c r="E289" s="120">
        <v>0</v>
      </c>
      <c r="F289" s="120">
        <v>0</v>
      </c>
      <c r="G289" s="120">
        <v>0</v>
      </c>
      <c r="H289" s="120">
        <v>0</v>
      </c>
      <c r="I289" s="120">
        <v>0</v>
      </c>
      <c r="J289" s="120">
        <v>0</v>
      </c>
      <c r="K289" s="120">
        <v>0</v>
      </c>
      <c r="L289" s="120">
        <v>0</v>
      </c>
      <c r="M289" s="120">
        <v>0</v>
      </c>
      <c r="N289" s="120">
        <v>0</v>
      </c>
      <c r="O289" s="120">
        <v>0</v>
      </c>
      <c r="P289" s="120">
        <v>0</v>
      </c>
      <c r="Q289" s="120">
        <v>0</v>
      </c>
      <c r="R289" s="120">
        <v>0</v>
      </c>
      <c r="S289" s="120">
        <v>0</v>
      </c>
      <c r="T289" s="120">
        <v>0</v>
      </c>
      <c r="U289" s="120">
        <v>0</v>
      </c>
      <c r="V289" s="120">
        <v>0</v>
      </c>
      <c r="W289" s="120">
        <v>0</v>
      </c>
    </row>
    <row r="290" spans="1:23">
      <c r="A290" s="120">
        <v>0</v>
      </c>
      <c r="B290" s="120">
        <v>0</v>
      </c>
      <c r="C290" s="120">
        <v>0</v>
      </c>
      <c r="D290" s="120">
        <v>0</v>
      </c>
      <c r="E290" s="120">
        <v>0</v>
      </c>
      <c r="F290" s="120">
        <v>0</v>
      </c>
      <c r="G290" s="120">
        <v>0</v>
      </c>
      <c r="H290" s="120">
        <v>0</v>
      </c>
      <c r="I290" s="120">
        <v>0</v>
      </c>
      <c r="J290" s="120">
        <v>0</v>
      </c>
      <c r="K290" s="120">
        <v>0</v>
      </c>
      <c r="L290" s="120">
        <v>0</v>
      </c>
      <c r="M290" s="120">
        <v>0</v>
      </c>
      <c r="N290" s="120">
        <v>0</v>
      </c>
      <c r="O290" s="120">
        <v>0</v>
      </c>
      <c r="P290" s="120">
        <v>0</v>
      </c>
      <c r="Q290" s="120">
        <v>0</v>
      </c>
      <c r="R290" s="120">
        <v>0</v>
      </c>
      <c r="S290" s="120">
        <v>0</v>
      </c>
      <c r="T290" s="120">
        <v>0</v>
      </c>
      <c r="U290" s="120">
        <v>0</v>
      </c>
      <c r="V290" s="120">
        <v>0</v>
      </c>
      <c r="W290" s="120">
        <v>0</v>
      </c>
    </row>
    <row r="291" spans="1:23" hidden="1">
      <c r="A291" s="120">
        <v>0</v>
      </c>
      <c r="B291" s="120">
        <v>0</v>
      </c>
      <c r="C291" s="120">
        <v>0</v>
      </c>
      <c r="D291" s="120">
        <v>0</v>
      </c>
      <c r="E291" s="120">
        <v>0</v>
      </c>
      <c r="F291" s="120">
        <v>0</v>
      </c>
      <c r="G291" s="120">
        <v>0</v>
      </c>
      <c r="H291" s="120">
        <v>0</v>
      </c>
      <c r="I291" s="120">
        <v>0</v>
      </c>
      <c r="J291" s="120">
        <v>0</v>
      </c>
      <c r="K291" s="120">
        <v>0</v>
      </c>
      <c r="L291" s="120">
        <v>0</v>
      </c>
      <c r="M291" s="120">
        <v>0</v>
      </c>
      <c r="N291" s="120">
        <v>0</v>
      </c>
      <c r="O291" s="120">
        <v>0</v>
      </c>
      <c r="P291" s="120">
        <v>0</v>
      </c>
      <c r="Q291" s="120">
        <v>0</v>
      </c>
      <c r="R291" s="120">
        <v>0</v>
      </c>
      <c r="S291" s="120">
        <v>0</v>
      </c>
      <c r="T291" s="120">
        <v>0</v>
      </c>
      <c r="U291" s="120">
        <v>0</v>
      </c>
      <c r="V291" s="120">
        <v>0</v>
      </c>
      <c r="W291" s="120">
        <v>0</v>
      </c>
    </row>
    <row r="292" spans="1:23" hidden="1">
      <c r="A292" s="120">
        <v>0</v>
      </c>
      <c r="B292" s="120">
        <v>0</v>
      </c>
      <c r="C292" s="120">
        <v>0</v>
      </c>
      <c r="D292" s="120">
        <v>0</v>
      </c>
      <c r="E292" s="120">
        <v>0</v>
      </c>
      <c r="F292" s="120">
        <v>0</v>
      </c>
      <c r="G292" s="120">
        <v>0</v>
      </c>
      <c r="H292" s="120">
        <v>0</v>
      </c>
      <c r="I292" s="120">
        <v>0</v>
      </c>
      <c r="J292" s="120">
        <v>0</v>
      </c>
      <c r="K292" s="120">
        <v>0</v>
      </c>
      <c r="L292" s="120">
        <v>0</v>
      </c>
      <c r="M292" s="120">
        <v>0</v>
      </c>
      <c r="N292" s="120">
        <v>0</v>
      </c>
      <c r="O292" s="120">
        <v>0</v>
      </c>
      <c r="P292" s="120">
        <v>0</v>
      </c>
      <c r="Q292" s="120">
        <v>0</v>
      </c>
      <c r="R292" s="120">
        <v>0</v>
      </c>
      <c r="S292" s="120">
        <v>0</v>
      </c>
      <c r="T292" s="120">
        <v>0</v>
      </c>
      <c r="U292" s="120">
        <v>0</v>
      </c>
      <c r="V292" s="120">
        <v>0</v>
      </c>
      <c r="W292" s="120">
        <v>0</v>
      </c>
    </row>
    <row r="293" spans="1:23" hidden="1">
      <c r="A293" s="120">
        <v>0</v>
      </c>
      <c r="B293" s="120">
        <v>0</v>
      </c>
      <c r="C293" s="120">
        <v>0</v>
      </c>
      <c r="D293" s="120">
        <v>0</v>
      </c>
      <c r="E293" s="120">
        <v>0</v>
      </c>
      <c r="F293" s="120">
        <v>0</v>
      </c>
      <c r="G293" s="120">
        <v>0</v>
      </c>
      <c r="H293" s="120">
        <v>0</v>
      </c>
      <c r="I293" s="120">
        <v>0</v>
      </c>
      <c r="J293" s="120">
        <v>0</v>
      </c>
      <c r="K293" s="120">
        <v>0</v>
      </c>
      <c r="L293" s="120">
        <v>0</v>
      </c>
      <c r="M293" s="120">
        <v>0</v>
      </c>
      <c r="N293" s="120">
        <v>0</v>
      </c>
      <c r="O293" s="120">
        <v>0</v>
      </c>
      <c r="P293" s="120">
        <v>0</v>
      </c>
      <c r="Q293" s="120">
        <v>0</v>
      </c>
      <c r="R293" s="120">
        <v>0</v>
      </c>
      <c r="S293" s="120">
        <v>0</v>
      </c>
      <c r="T293" s="120">
        <v>0</v>
      </c>
      <c r="U293" s="120">
        <v>0</v>
      </c>
      <c r="V293" s="120">
        <v>0</v>
      </c>
      <c r="W293" s="120">
        <v>0</v>
      </c>
    </row>
    <row r="294" spans="1:23" hidden="1">
      <c r="A294" s="120">
        <v>0</v>
      </c>
      <c r="B294" s="120">
        <v>0</v>
      </c>
      <c r="C294" s="120">
        <v>0</v>
      </c>
      <c r="D294" s="120">
        <v>0</v>
      </c>
      <c r="E294" s="120">
        <v>0</v>
      </c>
      <c r="F294" s="120">
        <v>0</v>
      </c>
      <c r="G294" s="120">
        <v>0</v>
      </c>
      <c r="H294" s="120">
        <v>0</v>
      </c>
      <c r="I294" s="120">
        <v>0</v>
      </c>
      <c r="J294" s="120">
        <v>0</v>
      </c>
      <c r="K294" s="120">
        <v>0</v>
      </c>
      <c r="L294" s="120">
        <v>0</v>
      </c>
      <c r="M294" s="120">
        <v>0</v>
      </c>
      <c r="N294" s="120">
        <v>0</v>
      </c>
      <c r="O294" s="120">
        <v>0</v>
      </c>
      <c r="P294" s="120">
        <v>0</v>
      </c>
      <c r="Q294" s="120">
        <v>0</v>
      </c>
      <c r="R294" s="120">
        <v>0</v>
      </c>
      <c r="S294" s="120">
        <v>0</v>
      </c>
      <c r="T294" s="120">
        <v>0</v>
      </c>
      <c r="U294" s="120">
        <v>0</v>
      </c>
      <c r="V294" s="120">
        <v>0</v>
      </c>
      <c r="W294" s="120">
        <v>0</v>
      </c>
    </row>
    <row r="295" spans="1:23" hidden="1">
      <c r="A295" s="120">
        <v>0</v>
      </c>
      <c r="B295" s="120">
        <v>0</v>
      </c>
      <c r="C295" s="120">
        <v>0</v>
      </c>
      <c r="D295" s="120">
        <v>0</v>
      </c>
      <c r="E295" s="120">
        <v>0</v>
      </c>
      <c r="F295" s="120">
        <v>0</v>
      </c>
      <c r="G295" s="120">
        <v>0</v>
      </c>
      <c r="H295" s="120">
        <v>0</v>
      </c>
      <c r="I295" s="120">
        <v>0</v>
      </c>
      <c r="J295" s="120">
        <v>0</v>
      </c>
      <c r="K295" s="120">
        <v>0</v>
      </c>
      <c r="L295" s="120">
        <v>0</v>
      </c>
      <c r="M295" s="120">
        <v>0</v>
      </c>
      <c r="N295" s="120">
        <v>0</v>
      </c>
      <c r="O295" s="120">
        <v>0</v>
      </c>
      <c r="P295" s="120">
        <v>0</v>
      </c>
      <c r="Q295" s="120">
        <v>0</v>
      </c>
      <c r="R295" s="120">
        <v>0</v>
      </c>
      <c r="S295" s="120">
        <v>0</v>
      </c>
      <c r="T295" s="120">
        <v>0</v>
      </c>
      <c r="U295" s="120">
        <v>0</v>
      </c>
      <c r="V295" s="120">
        <v>0</v>
      </c>
      <c r="W295" s="120">
        <v>0</v>
      </c>
    </row>
    <row r="296" spans="1:23">
      <c r="A296" s="120">
        <v>0</v>
      </c>
      <c r="B296" s="120">
        <v>0</v>
      </c>
      <c r="C296" s="120">
        <v>0</v>
      </c>
      <c r="D296" s="120">
        <v>0</v>
      </c>
      <c r="E296" s="120">
        <v>0</v>
      </c>
      <c r="F296" s="120">
        <v>0</v>
      </c>
      <c r="G296" s="120">
        <v>0</v>
      </c>
      <c r="H296" s="120">
        <v>0</v>
      </c>
      <c r="I296" s="120">
        <v>0</v>
      </c>
      <c r="J296" s="120">
        <v>0</v>
      </c>
      <c r="K296" s="120">
        <v>0</v>
      </c>
      <c r="L296" s="120">
        <v>0</v>
      </c>
      <c r="M296" s="120">
        <v>0</v>
      </c>
      <c r="N296" s="120">
        <v>0</v>
      </c>
      <c r="O296" s="120">
        <v>0</v>
      </c>
      <c r="P296" s="120">
        <v>0</v>
      </c>
      <c r="Q296" s="120">
        <v>0</v>
      </c>
      <c r="R296" s="120">
        <v>0</v>
      </c>
      <c r="S296" s="120">
        <v>0</v>
      </c>
      <c r="T296" s="120">
        <v>0</v>
      </c>
      <c r="U296" s="120">
        <v>0</v>
      </c>
      <c r="V296" s="120">
        <v>0</v>
      </c>
      <c r="W296" s="120">
        <v>0</v>
      </c>
    </row>
    <row r="297" spans="1:23" hidden="1">
      <c r="A297" s="120">
        <v>0</v>
      </c>
      <c r="B297" s="120">
        <v>0</v>
      </c>
      <c r="C297" s="120">
        <v>0</v>
      </c>
      <c r="D297" s="120">
        <v>0</v>
      </c>
      <c r="E297" s="120">
        <v>0</v>
      </c>
      <c r="F297" s="120">
        <v>0</v>
      </c>
      <c r="G297" s="120">
        <v>0</v>
      </c>
      <c r="H297" s="120">
        <v>0</v>
      </c>
      <c r="I297" s="120">
        <v>0</v>
      </c>
      <c r="J297" s="120">
        <v>0</v>
      </c>
      <c r="K297" s="120">
        <v>0</v>
      </c>
      <c r="L297" s="120">
        <v>0</v>
      </c>
      <c r="M297" s="120">
        <v>0</v>
      </c>
      <c r="N297" s="120">
        <v>0</v>
      </c>
      <c r="O297" s="120">
        <v>0</v>
      </c>
      <c r="P297" s="120">
        <v>0</v>
      </c>
      <c r="Q297" s="120">
        <v>0</v>
      </c>
      <c r="R297" s="120">
        <v>0</v>
      </c>
      <c r="S297" s="120">
        <v>0</v>
      </c>
      <c r="T297" s="120">
        <v>0</v>
      </c>
      <c r="U297" s="120">
        <v>0</v>
      </c>
      <c r="V297" s="120">
        <v>0</v>
      </c>
      <c r="W297" s="120">
        <v>0</v>
      </c>
    </row>
    <row r="298" spans="1:23" hidden="1">
      <c r="A298" s="120">
        <v>0</v>
      </c>
      <c r="B298" s="120">
        <v>0</v>
      </c>
      <c r="C298" s="120">
        <v>0</v>
      </c>
      <c r="D298" s="120">
        <v>0</v>
      </c>
      <c r="E298" s="120">
        <v>0</v>
      </c>
      <c r="F298" s="120">
        <v>0</v>
      </c>
      <c r="G298" s="120">
        <v>0</v>
      </c>
      <c r="H298" s="120">
        <v>0</v>
      </c>
      <c r="I298" s="120">
        <v>0</v>
      </c>
      <c r="J298" s="120">
        <v>0</v>
      </c>
      <c r="K298" s="120">
        <v>0</v>
      </c>
      <c r="L298" s="120">
        <v>0</v>
      </c>
      <c r="M298" s="120">
        <v>0</v>
      </c>
      <c r="N298" s="120">
        <v>0</v>
      </c>
      <c r="O298" s="120">
        <v>0</v>
      </c>
      <c r="P298" s="120">
        <v>0</v>
      </c>
      <c r="Q298" s="120">
        <v>0</v>
      </c>
      <c r="R298" s="120">
        <v>0</v>
      </c>
      <c r="S298" s="120">
        <v>0</v>
      </c>
      <c r="T298" s="120">
        <v>0</v>
      </c>
      <c r="U298" s="120">
        <v>0</v>
      </c>
      <c r="V298" s="120">
        <v>0</v>
      </c>
      <c r="W298" s="120">
        <v>0</v>
      </c>
    </row>
    <row r="299" spans="1:23" hidden="1">
      <c r="A299" s="120">
        <v>0</v>
      </c>
      <c r="B299" s="120">
        <v>0</v>
      </c>
      <c r="C299" s="120">
        <v>0</v>
      </c>
      <c r="D299" s="120">
        <v>0</v>
      </c>
      <c r="E299" s="120">
        <v>0</v>
      </c>
      <c r="F299" s="120">
        <v>0</v>
      </c>
      <c r="G299" s="120">
        <v>0</v>
      </c>
      <c r="H299" s="120">
        <v>0</v>
      </c>
      <c r="I299" s="120">
        <v>0</v>
      </c>
      <c r="J299" s="120">
        <v>0</v>
      </c>
      <c r="K299" s="120">
        <v>0</v>
      </c>
      <c r="L299" s="120">
        <v>0</v>
      </c>
      <c r="M299" s="120">
        <v>0</v>
      </c>
      <c r="N299" s="120">
        <v>0</v>
      </c>
      <c r="O299" s="120">
        <v>0</v>
      </c>
      <c r="P299" s="120">
        <v>0</v>
      </c>
      <c r="Q299" s="120">
        <v>0</v>
      </c>
      <c r="R299" s="120">
        <v>0</v>
      </c>
      <c r="S299" s="120">
        <v>0</v>
      </c>
      <c r="T299" s="120">
        <v>0</v>
      </c>
      <c r="U299" s="120">
        <v>0</v>
      </c>
      <c r="V299" s="120">
        <v>0</v>
      </c>
      <c r="W299" s="120">
        <v>0</v>
      </c>
    </row>
    <row r="300" spans="1:23" hidden="1">
      <c r="A300" s="120">
        <v>0</v>
      </c>
      <c r="B300" s="120">
        <v>0</v>
      </c>
      <c r="C300" s="120">
        <v>0</v>
      </c>
      <c r="D300" s="120">
        <v>0</v>
      </c>
      <c r="E300" s="120">
        <v>0</v>
      </c>
      <c r="F300" s="120">
        <v>0</v>
      </c>
      <c r="G300" s="120">
        <v>0</v>
      </c>
      <c r="H300" s="120">
        <v>0</v>
      </c>
      <c r="I300" s="120">
        <v>0</v>
      </c>
      <c r="J300" s="120">
        <v>0</v>
      </c>
      <c r="K300" s="120">
        <v>0</v>
      </c>
      <c r="L300" s="120">
        <v>0</v>
      </c>
      <c r="M300" s="120">
        <v>0</v>
      </c>
      <c r="N300" s="120">
        <v>0</v>
      </c>
      <c r="O300" s="120">
        <v>0</v>
      </c>
      <c r="P300" s="120">
        <v>0</v>
      </c>
      <c r="Q300" s="120">
        <v>0</v>
      </c>
      <c r="R300" s="120">
        <v>0</v>
      </c>
      <c r="S300" s="120">
        <v>0</v>
      </c>
      <c r="T300" s="120">
        <v>0</v>
      </c>
      <c r="U300" s="120">
        <v>0</v>
      </c>
      <c r="V300" s="120">
        <v>0</v>
      </c>
      <c r="W300" s="120">
        <v>0</v>
      </c>
    </row>
    <row r="301" spans="1:23">
      <c r="A301" s="120">
        <v>0</v>
      </c>
      <c r="B301" s="120">
        <v>0</v>
      </c>
      <c r="C301" s="120">
        <v>0</v>
      </c>
      <c r="D301" s="120">
        <v>0</v>
      </c>
      <c r="E301" s="120">
        <v>0</v>
      </c>
      <c r="F301" s="120">
        <v>0</v>
      </c>
      <c r="G301" s="120">
        <v>0</v>
      </c>
      <c r="H301" s="120">
        <v>0</v>
      </c>
      <c r="I301" s="120">
        <v>0</v>
      </c>
      <c r="J301" s="120">
        <v>0</v>
      </c>
      <c r="K301" s="120">
        <v>0</v>
      </c>
      <c r="L301" s="120">
        <v>0</v>
      </c>
      <c r="M301" s="120">
        <v>0</v>
      </c>
      <c r="N301" s="120">
        <v>0</v>
      </c>
      <c r="O301" s="120">
        <v>0</v>
      </c>
      <c r="P301" s="120">
        <v>0</v>
      </c>
      <c r="Q301" s="120">
        <v>0</v>
      </c>
      <c r="R301" s="120">
        <v>0</v>
      </c>
      <c r="S301" s="120">
        <v>0</v>
      </c>
      <c r="T301" s="120">
        <v>0</v>
      </c>
      <c r="U301" s="120">
        <v>0</v>
      </c>
      <c r="V301" s="120">
        <v>0</v>
      </c>
      <c r="W301" s="120">
        <v>0</v>
      </c>
    </row>
    <row r="302" spans="1:23" hidden="1">
      <c r="A302" s="120">
        <v>0</v>
      </c>
      <c r="B302" s="120">
        <v>0</v>
      </c>
      <c r="C302" s="120">
        <v>0</v>
      </c>
      <c r="D302" s="120">
        <v>0</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c r="W302" s="120">
        <v>0</v>
      </c>
    </row>
    <row r="303" spans="1:23">
      <c r="A303" s="120">
        <v>0</v>
      </c>
      <c r="B303" s="120">
        <v>0</v>
      </c>
      <c r="C303" s="120">
        <v>0</v>
      </c>
      <c r="D303" s="120">
        <v>0</v>
      </c>
      <c r="E303" s="120">
        <v>0</v>
      </c>
      <c r="F303" s="120">
        <v>0</v>
      </c>
      <c r="G303" s="120">
        <v>0</v>
      </c>
      <c r="H303" s="120">
        <v>0</v>
      </c>
      <c r="I303" s="120">
        <v>0</v>
      </c>
      <c r="J303" s="120">
        <v>0</v>
      </c>
      <c r="K303" s="120">
        <v>0</v>
      </c>
      <c r="L303" s="120">
        <v>0</v>
      </c>
      <c r="M303" s="120">
        <v>0</v>
      </c>
      <c r="N303" s="120">
        <v>0</v>
      </c>
      <c r="O303" s="120">
        <v>0</v>
      </c>
      <c r="P303" s="120">
        <v>0</v>
      </c>
      <c r="Q303" s="120">
        <v>0</v>
      </c>
      <c r="R303" s="120">
        <v>0</v>
      </c>
      <c r="S303" s="120">
        <v>0</v>
      </c>
      <c r="T303" s="120">
        <v>0</v>
      </c>
      <c r="U303" s="120">
        <v>0</v>
      </c>
      <c r="V303" s="120">
        <v>0</v>
      </c>
      <c r="W303" s="120">
        <v>0</v>
      </c>
    </row>
    <row r="304" spans="1:23" hidden="1">
      <c r="A304" s="120">
        <v>0</v>
      </c>
      <c r="B304" s="120">
        <v>0</v>
      </c>
      <c r="C304" s="120">
        <v>0</v>
      </c>
      <c r="D304" s="120">
        <v>0</v>
      </c>
      <c r="E304" s="120">
        <v>0</v>
      </c>
      <c r="F304" s="120">
        <v>0</v>
      </c>
      <c r="G304" s="120">
        <v>0</v>
      </c>
      <c r="H304" s="120">
        <v>0</v>
      </c>
      <c r="I304" s="120">
        <v>0</v>
      </c>
      <c r="J304" s="120">
        <v>0</v>
      </c>
      <c r="K304" s="120">
        <v>0</v>
      </c>
      <c r="L304" s="120">
        <v>0</v>
      </c>
      <c r="M304" s="120">
        <v>0</v>
      </c>
      <c r="N304" s="120">
        <v>0</v>
      </c>
      <c r="O304" s="120">
        <v>0</v>
      </c>
      <c r="P304" s="120">
        <v>0</v>
      </c>
      <c r="Q304" s="120">
        <v>0</v>
      </c>
      <c r="R304" s="120">
        <v>0</v>
      </c>
      <c r="S304" s="120">
        <v>0</v>
      </c>
      <c r="T304" s="120">
        <v>0</v>
      </c>
      <c r="U304" s="120">
        <v>0</v>
      </c>
      <c r="V304" s="120">
        <v>0</v>
      </c>
      <c r="W304" s="120">
        <v>0</v>
      </c>
    </row>
    <row r="305" spans="1:23">
      <c r="A305" s="120">
        <v>0</v>
      </c>
      <c r="B305" s="120">
        <v>0</v>
      </c>
      <c r="C305" s="120">
        <v>0</v>
      </c>
      <c r="D305" s="120">
        <v>0</v>
      </c>
      <c r="E305" s="120">
        <v>0</v>
      </c>
      <c r="F305" s="120">
        <v>0</v>
      </c>
      <c r="G305" s="120">
        <v>0</v>
      </c>
      <c r="H305" s="120">
        <v>0</v>
      </c>
      <c r="I305" s="120">
        <v>0</v>
      </c>
      <c r="J305" s="120">
        <v>0</v>
      </c>
      <c r="K305" s="120">
        <v>0</v>
      </c>
      <c r="L305" s="120">
        <v>0</v>
      </c>
      <c r="M305" s="120">
        <v>0</v>
      </c>
      <c r="N305" s="120">
        <v>0</v>
      </c>
      <c r="O305" s="120">
        <v>0</v>
      </c>
      <c r="P305" s="120">
        <v>0</v>
      </c>
      <c r="Q305" s="120">
        <v>0</v>
      </c>
      <c r="R305" s="120">
        <v>0</v>
      </c>
      <c r="S305" s="120">
        <v>0</v>
      </c>
      <c r="T305" s="120">
        <v>0</v>
      </c>
      <c r="U305" s="120">
        <v>0</v>
      </c>
      <c r="V305" s="120">
        <v>0</v>
      </c>
      <c r="W305" s="120">
        <v>0</v>
      </c>
    </row>
    <row r="306" spans="1:23" hidden="1">
      <c r="A306" s="120">
        <v>0</v>
      </c>
      <c r="B306" s="120">
        <v>0</v>
      </c>
      <c r="C306" s="120">
        <v>0</v>
      </c>
      <c r="D306" s="120">
        <v>0</v>
      </c>
      <c r="E306" s="120">
        <v>0</v>
      </c>
      <c r="F306" s="120">
        <v>0</v>
      </c>
      <c r="G306" s="120">
        <v>0</v>
      </c>
      <c r="H306" s="120">
        <v>0</v>
      </c>
      <c r="I306" s="120">
        <v>0</v>
      </c>
      <c r="J306" s="120">
        <v>0</v>
      </c>
      <c r="K306" s="120">
        <v>0</v>
      </c>
      <c r="L306" s="120">
        <v>0</v>
      </c>
      <c r="M306" s="120">
        <v>0</v>
      </c>
      <c r="N306" s="120">
        <v>0</v>
      </c>
      <c r="O306" s="120">
        <v>0</v>
      </c>
      <c r="P306" s="120">
        <v>0</v>
      </c>
      <c r="Q306" s="120">
        <v>0</v>
      </c>
      <c r="R306" s="120">
        <v>0</v>
      </c>
      <c r="S306" s="120">
        <v>0</v>
      </c>
      <c r="T306" s="120">
        <v>0</v>
      </c>
      <c r="U306" s="120">
        <v>0</v>
      </c>
      <c r="V306" s="120">
        <v>0</v>
      </c>
      <c r="W306" s="120">
        <v>0</v>
      </c>
    </row>
    <row r="307" spans="1:23" hidden="1">
      <c r="A307" s="120">
        <v>0</v>
      </c>
      <c r="B307" s="120">
        <v>0</v>
      </c>
      <c r="C307" s="120">
        <v>0</v>
      </c>
      <c r="D307" s="120">
        <v>0</v>
      </c>
      <c r="E307" s="120">
        <v>0</v>
      </c>
      <c r="F307" s="120">
        <v>0</v>
      </c>
      <c r="G307" s="120">
        <v>0</v>
      </c>
      <c r="H307" s="120">
        <v>0</v>
      </c>
      <c r="I307" s="120">
        <v>0</v>
      </c>
      <c r="J307" s="120">
        <v>0</v>
      </c>
      <c r="K307" s="120">
        <v>0</v>
      </c>
      <c r="L307" s="120">
        <v>0</v>
      </c>
      <c r="M307" s="120">
        <v>0</v>
      </c>
      <c r="N307" s="120">
        <v>0</v>
      </c>
      <c r="O307" s="120">
        <v>0</v>
      </c>
      <c r="P307" s="120">
        <v>0</v>
      </c>
      <c r="Q307" s="120">
        <v>0</v>
      </c>
      <c r="R307" s="120">
        <v>0</v>
      </c>
      <c r="S307" s="120">
        <v>0</v>
      </c>
      <c r="T307" s="120">
        <v>0</v>
      </c>
      <c r="U307" s="120">
        <v>0</v>
      </c>
      <c r="V307" s="120">
        <v>0</v>
      </c>
      <c r="W307" s="120">
        <v>0</v>
      </c>
    </row>
    <row r="308" spans="1:23">
      <c r="A308" s="120">
        <v>0</v>
      </c>
      <c r="B308" s="120">
        <v>0</v>
      </c>
      <c r="C308" s="120">
        <v>0</v>
      </c>
      <c r="D308" s="120">
        <v>0</v>
      </c>
      <c r="E308" s="120">
        <v>0</v>
      </c>
      <c r="F308" s="120">
        <v>0</v>
      </c>
      <c r="G308" s="120">
        <v>0</v>
      </c>
      <c r="H308" s="120">
        <v>0</v>
      </c>
      <c r="I308" s="120">
        <v>0</v>
      </c>
      <c r="J308" s="120">
        <v>0</v>
      </c>
      <c r="K308" s="120">
        <v>0</v>
      </c>
      <c r="L308" s="120">
        <v>0</v>
      </c>
      <c r="M308" s="120">
        <v>0</v>
      </c>
      <c r="N308" s="120">
        <v>0</v>
      </c>
      <c r="O308" s="120">
        <v>0</v>
      </c>
      <c r="P308" s="120">
        <v>0</v>
      </c>
      <c r="Q308" s="120">
        <v>0</v>
      </c>
      <c r="R308" s="120">
        <v>0</v>
      </c>
      <c r="S308" s="120">
        <v>0</v>
      </c>
      <c r="T308" s="120">
        <v>0</v>
      </c>
      <c r="U308" s="120">
        <v>0</v>
      </c>
      <c r="V308" s="120">
        <v>0</v>
      </c>
      <c r="W308" s="120">
        <v>0</v>
      </c>
    </row>
    <row r="309" spans="1:23" hidden="1">
      <c r="A309" s="120">
        <v>0</v>
      </c>
      <c r="B309" s="120">
        <v>0</v>
      </c>
      <c r="C309" s="120">
        <v>0</v>
      </c>
      <c r="D309" s="120">
        <v>0</v>
      </c>
      <c r="E309" s="120">
        <v>0</v>
      </c>
      <c r="F309" s="120">
        <v>0</v>
      </c>
      <c r="G309" s="120">
        <v>0</v>
      </c>
      <c r="H309" s="120">
        <v>0</v>
      </c>
      <c r="I309" s="120">
        <v>0</v>
      </c>
      <c r="J309" s="120">
        <v>0</v>
      </c>
      <c r="K309" s="120">
        <v>0</v>
      </c>
      <c r="L309" s="120">
        <v>0</v>
      </c>
      <c r="M309" s="120">
        <v>0</v>
      </c>
      <c r="N309" s="120">
        <v>0</v>
      </c>
      <c r="O309" s="120">
        <v>0</v>
      </c>
      <c r="P309" s="120">
        <v>0</v>
      </c>
      <c r="Q309" s="120">
        <v>0</v>
      </c>
      <c r="R309" s="120">
        <v>0</v>
      </c>
      <c r="S309" s="120">
        <v>0</v>
      </c>
      <c r="T309" s="120">
        <v>0</v>
      </c>
      <c r="U309" s="120">
        <v>0</v>
      </c>
      <c r="V309" s="120">
        <v>0</v>
      </c>
      <c r="W309" s="120">
        <v>0</v>
      </c>
    </row>
    <row r="310" spans="1:23" hidden="1">
      <c r="A310" s="120">
        <v>0</v>
      </c>
      <c r="B310" s="120">
        <v>0</v>
      </c>
      <c r="C310" s="120">
        <v>0</v>
      </c>
      <c r="D310" s="120">
        <v>0</v>
      </c>
      <c r="E310" s="120">
        <v>0</v>
      </c>
      <c r="F310" s="120">
        <v>0</v>
      </c>
      <c r="G310" s="120">
        <v>0</v>
      </c>
      <c r="H310" s="120">
        <v>0</v>
      </c>
      <c r="I310" s="120">
        <v>0</v>
      </c>
      <c r="J310" s="120">
        <v>0</v>
      </c>
      <c r="K310" s="120">
        <v>0</v>
      </c>
      <c r="L310" s="120">
        <v>0</v>
      </c>
      <c r="M310" s="120">
        <v>0</v>
      </c>
      <c r="N310" s="120">
        <v>0</v>
      </c>
      <c r="O310" s="120">
        <v>0</v>
      </c>
      <c r="P310" s="120">
        <v>0</v>
      </c>
      <c r="Q310" s="120">
        <v>0</v>
      </c>
      <c r="R310" s="120">
        <v>0</v>
      </c>
      <c r="S310" s="120">
        <v>0</v>
      </c>
      <c r="T310" s="120">
        <v>0</v>
      </c>
      <c r="U310" s="120">
        <v>0</v>
      </c>
      <c r="V310" s="120">
        <v>0</v>
      </c>
      <c r="W310" s="120">
        <v>0</v>
      </c>
    </row>
    <row r="311" spans="1:23" hidden="1">
      <c r="A311" s="120">
        <v>0</v>
      </c>
      <c r="B311" s="120">
        <v>0</v>
      </c>
      <c r="C311" s="120">
        <v>0</v>
      </c>
      <c r="D311" s="120">
        <v>0</v>
      </c>
      <c r="E311" s="120">
        <v>0</v>
      </c>
      <c r="F311" s="120">
        <v>0</v>
      </c>
      <c r="G311" s="120">
        <v>0</v>
      </c>
      <c r="H311" s="120">
        <v>0</v>
      </c>
      <c r="I311" s="120">
        <v>0</v>
      </c>
      <c r="J311" s="120">
        <v>0</v>
      </c>
      <c r="K311" s="120">
        <v>0</v>
      </c>
      <c r="L311" s="120">
        <v>0</v>
      </c>
      <c r="M311" s="120">
        <v>0</v>
      </c>
      <c r="N311" s="120">
        <v>0</v>
      </c>
      <c r="O311" s="120">
        <v>0</v>
      </c>
      <c r="P311" s="120">
        <v>0</v>
      </c>
      <c r="Q311" s="120">
        <v>0</v>
      </c>
      <c r="R311" s="120">
        <v>0</v>
      </c>
      <c r="S311" s="120">
        <v>0</v>
      </c>
      <c r="T311" s="120">
        <v>0</v>
      </c>
      <c r="U311" s="120">
        <v>0</v>
      </c>
      <c r="V311" s="120">
        <v>0</v>
      </c>
      <c r="W311" s="120">
        <v>0</v>
      </c>
    </row>
    <row r="312" spans="1:23">
      <c r="A312" s="120">
        <v>0</v>
      </c>
      <c r="B312" s="120">
        <v>0</v>
      </c>
      <c r="C312" s="120">
        <v>0</v>
      </c>
      <c r="D312" s="120">
        <v>0</v>
      </c>
      <c r="E312" s="120">
        <v>0</v>
      </c>
      <c r="F312" s="120">
        <v>0</v>
      </c>
      <c r="G312" s="120">
        <v>0</v>
      </c>
      <c r="H312" s="120">
        <v>0</v>
      </c>
      <c r="I312" s="120">
        <v>0</v>
      </c>
      <c r="J312" s="120">
        <v>0</v>
      </c>
      <c r="K312" s="120">
        <v>0</v>
      </c>
      <c r="L312" s="120">
        <v>0</v>
      </c>
      <c r="M312" s="120">
        <v>0</v>
      </c>
      <c r="N312" s="120">
        <v>0</v>
      </c>
      <c r="O312" s="120">
        <v>0</v>
      </c>
      <c r="P312" s="120">
        <v>0</v>
      </c>
      <c r="Q312" s="120">
        <v>0</v>
      </c>
      <c r="R312" s="120">
        <v>0</v>
      </c>
      <c r="S312" s="120">
        <v>0</v>
      </c>
      <c r="T312" s="120">
        <v>0</v>
      </c>
      <c r="U312" s="120">
        <v>0</v>
      </c>
      <c r="V312" s="120">
        <v>0</v>
      </c>
      <c r="W312" s="120">
        <v>0</v>
      </c>
    </row>
    <row r="313" spans="1:23" hidden="1">
      <c r="A313" s="120">
        <v>0</v>
      </c>
      <c r="B313" s="120">
        <v>0</v>
      </c>
      <c r="C313" s="120">
        <v>0</v>
      </c>
      <c r="D313" s="120">
        <v>0</v>
      </c>
      <c r="E313" s="120">
        <v>0</v>
      </c>
      <c r="F313" s="120">
        <v>0</v>
      </c>
      <c r="G313" s="120">
        <v>0</v>
      </c>
      <c r="H313" s="120">
        <v>0</v>
      </c>
      <c r="I313" s="120">
        <v>0</v>
      </c>
      <c r="J313" s="120">
        <v>0</v>
      </c>
      <c r="K313" s="120">
        <v>0</v>
      </c>
      <c r="L313" s="120">
        <v>0</v>
      </c>
      <c r="M313" s="120">
        <v>0</v>
      </c>
      <c r="N313" s="120">
        <v>0</v>
      </c>
      <c r="O313" s="120">
        <v>0</v>
      </c>
      <c r="P313" s="120">
        <v>0</v>
      </c>
      <c r="Q313" s="120">
        <v>0</v>
      </c>
      <c r="R313" s="120">
        <v>0</v>
      </c>
      <c r="S313" s="120">
        <v>0</v>
      </c>
      <c r="T313" s="120">
        <v>0</v>
      </c>
      <c r="U313" s="120">
        <v>0</v>
      </c>
      <c r="V313" s="120">
        <v>0</v>
      </c>
      <c r="W313" s="120">
        <v>0</v>
      </c>
    </row>
    <row r="314" spans="1:23">
      <c r="A314" s="120">
        <v>0</v>
      </c>
      <c r="B314" s="120">
        <v>0</v>
      </c>
      <c r="C314" s="120">
        <v>0</v>
      </c>
      <c r="D314" s="120">
        <v>0</v>
      </c>
      <c r="E314" s="120">
        <v>0</v>
      </c>
      <c r="F314" s="120">
        <v>0</v>
      </c>
      <c r="G314" s="120">
        <v>0</v>
      </c>
      <c r="H314" s="120">
        <v>0</v>
      </c>
      <c r="I314" s="120">
        <v>0</v>
      </c>
      <c r="J314" s="120">
        <v>0</v>
      </c>
      <c r="K314" s="120">
        <v>0</v>
      </c>
      <c r="L314" s="120">
        <v>0</v>
      </c>
      <c r="M314" s="120">
        <v>0</v>
      </c>
      <c r="N314" s="120">
        <v>0</v>
      </c>
      <c r="O314" s="120">
        <v>0</v>
      </c>
      <c r="P314" s="120">
        <v>0</v>
      </c>
      <c r="Q314" s="120">
        <v>0</v>
      </c>
      <c r="R314" s="120">
        <v>0</v>
      </c>
      <c r="S314" s="120">
        <v>0</v>
      </c>
      <c r="T314" s="120">
        <v>0</v>
      </c>
      <c r="U314" s="120">
        <v>0</v>
      </c>
      <c r="V314" s="120">
        <v>0</v>
      </c>
      <c r="W314" s="120">
        <v>0</v>
      </c>
    </row>
    <row r="315" spans="1:23">
      <c r="A315" s="120">
        <v>0</v>
      </c>
      <c r="B315" s="120">
        <v>0</v>
      </c>
      <c r="C315" s="120">
        <v>0</v>
      </c>
      <c r="D315" s="120">
        <v>0</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c r="W315" s="120">
        <v>0</v>
      </c>
    </row>
    <row r="316" spans="1:23" hidden="1">
      <c r="A316" s="120">
        <v>0</v>
      </c>
      <c r="B316" s="120">
        <v>0</v>
      </c>
      <c r="C316" s="120">
        <v>0</v>
      </c>
      <c r="D316" s="120">
        <v>0</v>
      </c>
      <c r="E316" s="120">
        <v>0</v>
      </c>
      <c r="F316" s="120">
        <v>0</v>
      </c>
      <c r="G316" s="120">
        <v>0</v>
      </c>
      <c r="H316" s="120">
        <v>0</v>
      </c>
      <c r="I316" s="120">
        <v>0</v>
      </c>
      <c r="J316" s="120">
        <v>0</v>
      </c>
      <c r="K316" s="120">
        <v>0</v>
      </c>
      <c r="L316" s="120">
        <v>0</v>
      </c>
      <c r="M316" s="120">
        <v>0</v>
      </c>
      <c r="N316" s="120">
        <v>0</v>
      </c>
      <c r="O316" s="120">
        <v>0</v>
      </c>
      <c r="P316" s="120">
        <v>0</v>
      </c>
      <c r="Q316" s="120">
        <v>0</v>
      </c>
      <c r="R316" s="120">
        <v>0</v>
      </c>
      <c r="S316" s="120">
        <v>0</v>
      </c>
      <c r="T316" s="120">
        <v>0</v>
      </c>
      <c r="U316" s="120">
        <v>0</v>
      </c>
      <c r="V316" s="120">
        <v>0</v>
      </c>
      <c r="W316" s="120">
        <v>0</v>
      </c>
    </row>
    <row r="317" spans="1:23" hidden="1">
      <c r="A317" s="120">
        <v>0</v>
      </c>
      <c r="B317" s="120">
        <v>0</v>
      </c>
      <c r="C317" s="120">
        <v>0</v>
      </c>
      <c r="D317" s="120">
        <v>0</v>
      </c>
      <c r="E317" s="120">
        <v>0</v>
      </c>
      <c r="F317" s="120">
        <v>0</v>
      </c>
      <c r="G317" s="120">
        <v>0</v>
      </c>
      <c r="H317" s="120">
        <v>0</v>
      </c>
      <c r="I317" s="120">
        <v>0</v>
      </c>
      <c r="J317" s="120">
        <v>0</v>
      </c>
      <c r="K317" s="120">
        <v>0</v>
      </c>
      <c r="L317" s="120">
        <v>0</v>
      </c>
      <c r="M317" s="120">
        <v>0</v>
      </c>
      <c r="N317" s="120">
        <v>0</v>
      </c>
      <c r="O317" s="120">
        <v>0</v>
      </c>
      <c r="P317" s="120">
        <v>0</v>
      </c>
      <c r="Q317" s="120">
        <v>0</v>
      </c>
      <c r="R317" s="120">
        <v>0</v>
      </c>
      <c r="S317" s="120">
        <v>0</v>
      </c>
      <c r="T317" s="120">
        <v>0</v>
      </c>
      <c r="U317" s="120">
        <v>0</v>
      </c>
      <c r="V317" s="120">
        <v>0</v>
      </c>
      <c r="W317" s="120">
        <v>0</v>
      </c>
    </row>
    <row r="318" spans="1:23">
      <c r="A318" s="120">
        <v>0</v>
      </c>
      <c r="B318" s="120">
        <v>0</v>
      </c>
      <c r="C318" s="120">
        <v>0</v>
      </c>
      <c r="D318" s="120">
        <v>0</v>
      </c>
      <c r="E318" s="120">
        <v>0</v>
      </c>
      <c r="F318" s="120">
        <v>0</v>
      </c>
      <c r="G318" s="120">
        <v>0</v>
      </c>
      <c r="H318" s="120">
        <v>0</v>
      </c>
      <c r="I318" s="120">
        <v>0</v>
      </c>
      <c r="J318" s="120">
        <v>0</v>
      </c>
      <c r="K318" s="120">
        <v>0</v>
      </c>
      <c r="L318" s="120">
        <v>0</v>
      </c>
      <c r="M318" s="120">
        <v>0</v>
      </c>
      <c r="N318" s="120">
        <v>0</v>
      </c>
      <c r="O318" s="120">
        <v>0</v>
      </c>
      <c r="P318" s="120">
        <v>0</v>
      </c>
      <c r="Q318" s="120">
        <v>0</v>
      </c>
      <c r="R318" s="120">
        <v>0</v>
      </c>
      <c r="S318" s="120">
        <v>0</v>
      </c>
      <c r="T318" s="120">
        <v>0</v>
      </c>
      <c r="U318" s="120">
        <v>0</v>
      </c>
      <c r="V318" s="120">
        <v>0</v>
      </c>
      <c r="W318" s="120">
        <v>0</v>
      </c>
    </row>
    <row r="319" spans="1:23" hidden="1">
      <c r="A319" s="120">
        <v>0</v>
      </c>
      <c r="B319" s="120">
        <v>0</v>
      </c>
      <c r="C319" s="120">
        <v>0</v>
      </c>
      <c r="D319" s="120">
        <v>0</v>
      </c>
      <c r="E319" s="120">
        <v>0</v>
      </c>
      <c r="F319" s="120">
        <v>0</v>
      </c>
      <c r="G319" s="120">
        <v>0</v>
      </c>
      <c r="H319" s="120">
        <v>0</v>
      </c>
      <c r="I319" s="120">
        <v>0</v>
      </c>
      <c r="J319" s="120">
        <v>0</v>
      </c>
      <c r="K319" s="120">
        <v>0</v>
      </c>
      <c r="L319" s="120">
        <v>0</v>
      </c>
      <c r="M319" s="120">
        <v>0</v>
      </c>
      <c r="N319" s="120">
        <v>0</v>
      </c>
      <c r="O319" s="120">
        <v>0</v>
      </c>
      <c r="P319" s="120">
        <v>0</v>
      </c>
      <c r="Q319" s="120">
        <v>0</v>
      </c>
      <c r="R319" s="120">
        <v>0</v>
      </c>
      <c r="S319" s="120">
        <v>0</v>
      </c>
      <c r="T319" s="120">
        <v>0</v>
      </c>
      <c r="U319" s="120">
        <v>0</v>
      </c>
      <c r="V319" s="120">
        <v>0</v>
      </c>
      <c r="W319" s="120">
        <v>0</v>
      </c>
    </row>
    <row r="320" spans="1:23" hidden="1">
      <c r="A320" s="120">
        <v>0</v>
      </c>
      <c r="B320" s="120">
        <v>0</v>
      </c>
      <c r="C320" s="120">
        <v>0</v>
      </c>
      <c r="D320" s="120">
        <v>0</v>
      </c>
      <c r="E320" s="120">
        <v>0</v>
      </c>
      <c r="F320" s="120">
        <v>0</v>
      </c>
      <c r="G320" s="120">
        <v>0</v>
      </c>
      <c r="H320" s="120">
        <v>0</v>
      </c>
      <c r="I320" s="120">
        <v>0</v>
      </c>
      <c r="J320" s="120">
        <v>0</v>
      </c>
      <c r="K320" s="120">
        <v>0</v>
      </c>
      <c r="L320" s="120">
        <v>0</v>
      </c>
      <c r="M320" s="120">
        <v>0</v>
      </c>
      <c r="N320" s="120">
        <v>0</v>
      </c>
      <c r="O320" s="120">
        <v>0</v>
      </c>
      <c r="P320" s="120">
        <v>0</v>
      </c>
      <c r="Q320" s="120">
        <v>0</v>
      </c>
      <c r="R320" s="120">
        <v>0</v>
      </c>
      <c r="S320" s="120">
        <v>0</v>
      </c>
      <c r="T320" s="120">
        <v>0</v>
      </c>
      <c r="U320" s="120">
        <v>0</v>
      </c>
      <c r="V320" s="120">
        <v>0</v>
      </c>
      <c r="W320" s="120">
        <v>0</v>
      </c>
    </row>
    <row r="321" spans="1:23" hidden="1">
      <c r="A321" s="120">
        <v>0</v>
      </c>
      <c r="B321" s="120">
        <v>0</v>
      </c>
      <c r="C321" s="120">
        <v>0</v>
      </c>
      <c r="D321" s="120">
        <v>0</v>
      </c>
      <c r="E321" s="120">
        <v>0</v>
      </c>
      <c r="F321" s="120">
        <v>0</v>
      </c>
      <c r="G321" s="120">
        <v>0</v>
      </c>
      <c r="H321" s="120">
        <v>0</v>
      </c>
      <c r="I321" s="120">
        <v>0</v>
      </c>
      <c r="J321" s="120">
        <v>0</v>
      </c>
      <c r="K321" s="120">
        <v>0</v>
      </c>
      <c r="L321" s="120">
        <v>0</v>
      </c>
      <c r="M321" s="120">
        <v>0</v>
      </c>
      <c r="N321" s="120">
        <v>0</v>
      </c>
      <c r="O321" s="120">
        <v>0</v>
      </c>
      <c r="P321" s="120">
        <v>0</v>
      </c>
      <c r="Q321" s="120">
        <v>0</v>
      </c>
      <c r="R321" s="120">
        <v>0</v>
      </c>
      <c r="S321" s="120">
        <v>0</v>
      </c>
      <c r="T321" s="120">
        <v>0</v>
      </c>
      <c r="U321" s="120">
        <v>0</v>
      </c>
      <c r="V321" s="120">
        <v>0</v>
      </c>
      <c r="W321" s="120">
        <v>0</v>
      </c>
    </row>
    <row r="322" spans="1:23">
      <c r="A322" s="120">
        <v>0</v>
      </c>
      <c r="B322" s="120">
        <v>0</v>
      </c>
      <c r="C322" s="120">
        <v>0</v>
      </c>
      <c r="D322" s="120">
        <v>0</v>
      </c>
      <c r="E322" s="120">
        <v>0</v>
      </c>
      <c r="F322" s="120">
        <v>0</v>
      </c>
      <c r="G322" s="120">
        <v>0</v>
      </c>
      <c r="H322" s="120">
        <v>0</v>
      </c>
      <c r="I322" s="120">
        <v>0</v>
      </c>
      <c r="J322" s="120">
        <v>0</v>
      </c>
      <c r="K322" s="120">
        <v>0</v>
      </c>
      <c r="L322" s="120">
        <v>0</v>
      </c>
      <c r="M322" s="120">
        <v>0</v>
      </c>
      <c r="N322" s="120">
        <v>0</v>
      </c>
      <c r="O322" s="120">
        <v>0</v>
      </c>
      <c r="P322" s="120">
        <v>0</v>
      </c>
      <c r="Q322" s="120">
        <v>0</v>
      </c>
      <c r="R322" s="120">
        <v>0</v>
      </c>
      <c r="S322" s="120">
        <v>0</v>
      </c>
      <c r="T322" s="120">
        <v>0</v>
      </c>
      <c r="U322" s="120">
        <v>0</v>
      </c>
      <c r="V322" s="120">
        <v>0</v>
      </c>
      <c r="W322" s="120">
        <v>0</v>
      </c>
    </row>
    <row r="323" spans="1:23" hidden="1">
      <c r="A323" s="120">
        <v>0</v>
      </c>
      <c r="B323" s="120">
        <v>0</v>
      </c>
      <c r="C323" s="120">
        <v>0</v>
      </c>
      <c r="D323" s="120">
        <v>0</v>
      </c>
      <c r="E323" s="120">
        <v>0</v>
      </c>
      <c r="F323" s="120">
        <v>0</v>
      </c>
      <c r="G323" s="120">
        <v>0</v>
      </c>
      <c r="H323" s="120">
        <v>0</v>
      </c>
      <c r="I323" s="120">
        <v>0</v>
      </c>
      <c r="J323" s="120">
        <v>0</v>
      </c>
      <c r="K323" s="120">
        <v>0</v>
      </c>
      <c r="L323" s="120">
        <v>0</v>
      </c>
      <c r="M323" s="120">
        <v>0</v>
      </c>
      <c r="N323" s="120">
        <v>0</v>
      </c>
      <c r="O323" s="120">
        <v>0</v>
      </c>
      <c r="P323" s="120">
        <v>0</v>
      </c>
      <c r="Q323" s="120">
        <v>0</v>
      </c>
      <c r="R323" s="120">
        <v>0</v>
      </c>
      <c r="S323" s="120">
        <v>0</v>
      </c>
      <c r="T323" s="120">
        <v>0</v>
      </c>
      <c r="U323" s="120">
        <v>0</v>
      </c>
      <c r="V323" s="120">
        <v>0</v>
      </c>
      <c r="W323" s="120">
        <v>0</v>
      </c>
    </row>
    <row r="324" spans="1:23" hidden="1">
      <c r="A324" s="120">
        <v>0</v>
      </c>
      <c r="B324" s="120">
        <v>0</v>
      </c>
      <c r="C324" s="120">
        <v>0</v>
      </c>
      <c r="D324" s="120">
        <v>0</v>
      </c>
      <c r="E324" s="120">
        <v>0</v>
      </c>
      <c r="F324" s="120">
        <v>0</v>
      </c>
      <c r="G324" s="120">
        <v>0</v>
      </c>
      <c r="H324" s="120">
        <v>0</v>
      </c>
      <c r="I324" s="120">
        <v>0</v>
      </c>
      <c r="J324" s="120">
        <v>0</v>
      </c>
      <c r="K324" s="120">
        <v>0</v>
      </c>
      <c r="L324" s="120">
        <v>0</v>
      </c>
      <c r="M324" s="120">
        <v>0</v>
      </c>
      <c r="N324" s="120">
        <v>0</v>
      </c>
      <c r="O324" s="120">
        <v>0</v>
      </c>
      <c r="P324" s="120">
        <v>0</v>
      </c>
      <c r="Q324" s="120">
        <v>0</v>
      </c>
      <c r="R324" s="120">
        <v>0</v>
      </c>
      <c r="S324" s="120">
        <v>0</v>
      </c>
      <c r="T324" s="120">
        <v>0</v>
      </c>
      <c r="U324" s="120">
        <v>0</v>
      </c>
      <c r="V324" s="120">
        <v>0</v>
      </c>
      <c r="W324" s="120">
        <v>0</v>
      </c>
    </row>
    <row r="325" spans="1:23">
      <c r="A325" s="120">
        <v>0</v>
      </c>
      <c r="B325" s="120">
        <v>0</v>
      </c>
      <c r="C325" s="120">
        <v>0</v>
      </c>
      <c r="D325" s="120">
        <v>0</v>
      </c>
      <c r="E325" s="120">
        <v>0</v>
      </c>
      <c r="F325" s="120">
        <v>0</v>
      </c>
      <c r="G325" s="120">
        <v>0</v>
      </c>
      <c r="H325" s="120">
        <v>0</v>
      </c>
      <c r="I325" s="120">
        <v>0</v>
      </c>
      <c r="J325" s="120">
        <v>0</v>
      </c>
      <c r="K325" s="120">
        <v>0</v>
      </c>
      <c r="L325" s="120">
        <v>0</v>
      </c>
      <c r="M325" s="120">
        <v>0</v>
      </c>
      <c r="N325" s="120">
        <v>0</v>
      </c>
      <c r="O325" s="120">
        <v>0</v>
      </c>
      <c r="P325" s="120">
        <v>0</v>
      </c>
      <c r="Q325" s="120">
        <v>0</v>
      </c>
      <c r="R325" s="120">
        <v>0</v>
      </c>
      <c r="S325" s="120">
        <v>0</v>
      </c>
      <c r="T325" s="120">
        <v>0</v>
      </c>
      <c r="U325" s="120">
        <v>0</v>
      </c>
      <c r="V325" s="120">
        <v>0</v>
      </c>
      <c r="W325" s="120">
        <v>0</v>
      </c>
    </row>
    <row r="326" spans="1:23" hidden="1">
      <c r="A326" s="120">
        <v>0</v>
      </c>
      <c r="B326" s="120">
        <v>0</v>
      </c>
      <c r="C326" s="120">
        <v>0</v>
      </c>
      <c r="D326" s="120">
        <v>0</v>
      </c>
      <c r="E326" s="120">
        <v>0</v>
      </c>
      <c r="F326" s="120">
        <v>0</v>
      </c>
      <c r="G326" s="120">
        <v>0</v>
      </c>
      <c r="H326" s="120">
        <v>0</v>
      </c>
      <c r="I326" s="120">
        <v>0</v>
      </c>
      <c r="J326" s="120">
        <v>0</v>
      </c>
      <c r="K326" s="120">
        <v>0</v>
      </c>
      <c r="L326" s="120">
        <v>0</v>
      </c>
      <c r="M326" s="120">
        <v>0</v>
      </c>
      <c r="N326" s="120">
        <v>0</v>
      </c>
      <c r="O326" s="120">
        <v>0</v>
      </c>
      <c r="P326" s="120">
        <v>0</v>
      </c>
      <c r="Q326" s="120">
        <v>0</v>
      </c>
      <c r="R326" s="120">
        <v>0</v>
      </c>
      <c r="S326" s="120">
        <v>0</v>
      </c>
      <c r="T326" s="120">
        <v>0</v>
      </c>
      <c r="U326" s="120">
        <v>0</v>
      </c>
      <c r="V326" s="120">
        <v>0</v>
      </c>
      <c r="W326" s="120">
        <v>0</v>
      </c>
    </row>
    <row r="327" spans="1:23" hidden="1">
      <c r="A327" s="120">
        <v>0</v>
      </c>
      <c r="B327" s="120">
        <v>0</v>
      </c>
      <c r="C327" s="120">
        <v>0</v>
      </c>
      <c r="D327" s="120">
        <v>0</v>
      </c>
      <c r="E327" s="120">
        <v>0</v>
      </c>
      <c r="F327" s="120">
        <v>0</v>
      </c>
      <c r="G327" s="120">
        <v>0</v>
      </c>
      <c r="H327" s="120">
        <v>0</v>
      </c>
      <c r="I327" s="120">
        <v>0</v>
      </c>
      <c r="J327" s="120">
        <v>0</v>
      </c>
      <c r="K327" s="120">
        <v>0</v>
      </c>
      <c r="L327" s="120">
        <v>0</v>
      </c>
      <c r="M327" s="120">
        <v>0</v>
      </c>
      <c r="N327" s="120">
        <v>0</v>
      </c>
      <c r="O327" s="120">
        <v>0</v>
      </c>
      <c r="P327" s="120">
        <v>0</v>
      </c>
      <c r="Q327" s="120">
        <v>0</v>
      </c>
      <c r="R327" s="120">
        <v>0</v>
      </c>
      <c r="S327" s="120">
        <v>0</v>
      </c>
      <c r="T327" s="120">
        <v>0</v>
      </c>
      <c r="U327" s="120">
        <v>0</v>
      </c>
      <c r="V327" s="120">
        <v>0</v>
      </c>
      <c r="W327" s="120">
        <v>0</v>
      </c>
    </row>
    <row r="328" spans="1:23">
      <c r="A328" s="120">
        <v>0</v>
      </c>
      <c r="B328" s="120">
        <v>0</v>
      </c>
      <c r="C328" s="120">
        <v>0</v>
      </c>
      <c r="D328" s="120">
        <v>0</v>
      </c>
      <c r="E328" s="120">
        <v>0</v>
      </c>
      <c r="F328" s="120">
        <v>0</v>
      </c>
      <c r="G328" s="120">
        <v>0</v>
      </c>
      <c r="H328" s="120">
        <v>0</v>
      </c>
      <c r="I328" s="120">
        <v>0</v>
      </c>
      <c r="J328" s="120">
        <v>0</v>
      </c>
      <c r="K328" s="120">
        <v>0</v>
      </c>
      <c r="L328" s="120">
        <v>0</v>
      </c>
      <c r="M328" s="120">
        <v>0</v>
      </c>
      <c r="N328" s="120">
        <v>0</v>
      </c>
      <c r="O328" s="120">
        <v>0</v>
      </c>
      <c r="P328" s="120">
        <v>0</v>
      </c>
      <c r="Q328" s="120">
        <v>0</v>
      </c>
      <c r="R328" s="120">
        <v>0</v>
      </c>
      <c r="S328" s="120">
        <v>0</v>
      </c>
      <c r="T328" s="120">
        <v>0</v>
      </c>
      <c r="U328" s="120">
        <v>0</v>
      </c>
      <c r="V328" s="120">
        <v>0</v>
      </c>
      <c r="W328" s="120">
        <v>0</v>
      </c>
    </row>
    <row r="329" spans="1:23" hidden="1">
      <c r="A329" s="120">
        <v>0</v>
      </c>
      <c r="B329" s="120">
        <v>0</v>
      </c>
      <c r="C329" s="120">
        <v>0</v>
      </c>
      <c r="D329" s="120">
        <v>0</v>
      </c>
      <c r="E329" s="120">
        <v>0</v>
      </c>
      <c r="F329" s="120">
        <v>0</v>
      </c>
      <c r="G329" s="120">
        <v>0</v>
      </c>
      <c r="H329" s="120">
        <v>0</v>
      </c>
      <c r="I329" s="120">
        <v>0</v>
      </c>
      <c r="J329" s="120">
        <v>0</v>
      </c>
      <c r="K329" s="120">
        <v>0</v>
      </c>
      <c r="L329" s="120">
        <v>0</v>
      </c>
      <c r="M329" s="120">
        <v>0</v>
      </c>
      <c r="N329" s="120">
        <v>0</v>
      </c>
      <c r="O329" s="120">
        <v>0</v>
      </c>
      <c r="P329" s="120">
        <v>0</v>
      </c>
      <c r="Q329" s="120">
        <v>0</v>
      </c>
      <c r="R329" s="120">
        <v>0</v>
      </c>
      <c r="S329" s="120">
        <v>0</v>
      </c>
      <c r="T329" s="120">
        <v>0</v>
      </c>
      <c r="U329" s="120">
        <v>0</v>
      </c>
      <c r="V329" s="120">
        <v>0</v>
      </c>
      <c r="W329" s="120">
        <v>0</v>
      </c>
    </row>
    <row r="330" spans="1:23" hidden="1">
      <c r="A330" s="120">
        <v>0</v>
      </c>
      <c r="B330" s="120">
        <v>0</v>
      </c>
      <c r="C330" s="120">
        <v>0</v>
      </c>
      <c r="D330" s="120">
        <v>0</v>
      </c>
      <c r="E330" s="120">
        <v>0</v>
      </c>
      <c r="F330" s="120">
        <v>0</v>
      </c>
      <c r="G330" s="120">
        <v>0</v>
      </c>
      <c r="H330" s="120">
        <v>0</v>
      </c>
      <c r="I330" s="120">
        <v>0</v>
      </c>
      <c r="J330" s="120">
        <v>0</v>
      </c>
      <c r="K330" s="120">
        <v>0</v>
      </c>
      <c r="L330" s="120">
        <v>0</v>
      </c>
      <c r="M330" s="120">
        <v>0</v>
      </c>
      <c r="N330" s="120">
        <v>0</v>
      </c>
      <c r="O330" s="120">
        <v>0</v>
      </c>
      <c r="P330" s="120">
        <v>0</v>
      </c>
      <c r="Q330" s="120">
        <v>0</v>
      </c>
      <c r="R330" s="120">
        <v>0</v>
      </c>
      <c r="S330" s="120">
        <v>0</v>
      </c>
      <c r="T330" s="120">
        <v>0</v>
      </c>
      <c r="U330" s="120">
        <v>0</v>
      </c>
      <c r="V330" s="120">
        <v>0</v>
      </c>
      <c r="W330" s="120">
        <v>0</v>
      </c>
    </row>
    <row r="331" spans="1:23" hidden="1">
      <c r="A331" s="120">
        <v>0</v>
      </c>
      <c r="B331" s="120">
        <v>0</v>
      </c>
      <c r="C331" s="120">
        <v>0</v>
      </c>
      <c r="D331" s="120">
        <v>0</v>
      </c>
      <c r="E331" s="120">
        <v>0</v>
      </c>
      <c r="F331" s="120">
        <v>0</v>
      </c>
      <c r="G331" s="120">
        <v>0</v>
      </c>
      <c r="H331" s="120">
        <v>0</v>
      </c>
      <c r="I331" s="120">
        <v>0</v>
      </c>
      <c r="J331" s="120">
        <v>0</v>
      </c>
      <c r="K331" s="120">
        <v>0</v>
      </c>
      <c r="L331" s="120">
        <v>0</v>
      </c>
      <c r="M331" s="120">
        <v>0</v>
      </c>
      <c r="N331" s="120">
        <v>0</v>
      </c>
      <c r="O331" s="120">
        <v>0</v>
      </c>
      <c r="P331" s="120">
        <v>0</v>
      </c>
      <c r="Q331" s="120">
        <v>0</v>
      </c>
      <c r="R331" s="120">
        <v>0</v>
      </c>
      <c r="S331" s="120">
        <v>0</v>
      </c>
      <c r="T331" s="120">
        <v>0</v>
      </c>
      <c r="U331" s="120">
        <v>0</v>
      </c>
      <c r="V331" s="120">
        <v>0</v>
      </c>
      <c r="W331" s="120">
        <v>0</v>
      </c>
    </row>
    <row r="332" spans="1:23" hidden="1">
      <c r="A332" s="120">
        <v>0</v>
      </c>
      <c r="B332" s="120">
        <v>0</v>
      </c>
      <c r="C332" s="120">
        <v>0</v>
      </c>
      <c r="D332" s="120">
        <v>0</v>
      </c>
      <c r="E332" s="120">
        <v>0</v>
      </c>
      <c r="F332" s="120">
        <v>0</v>
      </c>
      <c r="G332" s="120">
        <v>0</v>
      </c>
      <c r="H332" s="120">
        <v>0</v>
      </c>
      <c r="I332" s="120">
        <v>0</v>
      </c>
      <c r="J332" s="120">
        <v>0</v>
      </c>
      <c r="K332" s="120">
        <v>0</v>
      </c>
      <c r="L332" s="120">
        <v>0</v>
      </c>
      <c r="M332" s="120">
        <v>0</v>
      </c>
      <c r="N332" s="120">
        <v>0</v>
      </c>
      <c r="O332" s="120">
        <v>0</v>
      </c>
      <c r="P332" s="120">
        <v>0</v>
      </c>
      <c r="Q332" s="120">
        <v>0</v>
      </c>
      <c r="R332" s="120">
        <v>0</v>
      </c>
      <c r="S332" s="120">
        <v>0</v>
      </c>
      <c r="T332" s="120">
        <v>0</v>
      </c>
      <c r="U332" s="120">
        <v>0</v>
      </c>
      <c r="V332" s="120">
        <v>0</v>
      </c>
      <c r="W332" s="120">
        <v>0</v>
      </c>
    </row>
    <row r="333" spans="1:23" hidden="1">
      <c r="A333" s="120">
        <v>0</v>
      </c>
      <c r="B333" s="120">
        <v>0</v>
      </c>
      <c r="C333" s="120">
        <v>0</v>
      </c>
      <c r="D333" s="120">
        <v>0</v>
      </c>
      <c r="E333" s="120">
        <v>0</v>
      </c>
      <c r="F333" s="120">
        <v>0</v>
      </c>
      <c r="G333" s="120">
        <v>0</v>
      </c>
      <c r="H333" s="120">
        <v>0</v>
      </c>
      <c r="I333" s="120">
        <v>0</v>
      </c>
      <c r="J333" s="120">
        <v>0</v>
      </c>
      <c r="K333" s="120">
        <v>0</v>
      </c>
      <c r="L333" s="120">
        <v>0</v>
      </c>
      <c r="M333" s="120">
        <v>0</v>
      </c>
      <c r="N333" s="120">
        <v>0</v>
      </c>
      <c r="O333" s="120">
        <v>0</v>
      </c>
      <c r="P333" s="120">
        <v>0</v>
      </c>
      <c r="Q333" s="120">
        <v>0</v>
      </c>
      <c r="R333" s="120">
        <v>0</v>
      </c>
      <c r="S333" s="120">
        <v>0</v>
      </c>
      <c r="T333" s="120">
        <v>0</v>
      </c>
      <c r="U333" s="120">
        <v>0</v>
      </c>
      <c r="V333" s="120">
        <v>0</v>
      </c>
      <c r="W333" s="120">
        <v>0</v>
      </c>
    </row>
    <row r="334" spans="1:23" hidden="1">
      <c r="A334" s="120">
        <v>0</v>
      </c>
      <c r="B334" s="120">
        <v>0</v>
      </c>
      <c r="C334" s="120">
        <v>0</v>
      </c>
      <c r="D334" s="120">
        <v>0</v>
      </c>
      <c r="E334" s="120">
        <v>0</v>
      </c>
      <c r="F334" s="120">
        <v>0</v>
      </c>
      <c r="G334" s="120">
        <v>0</v>
      </c>
      <c r="H334" s="120">
        <v>0</v>
      </c>
      <c r="I334" s="120">
        <v>0</v>
      </c>
      <c r="J334" s="120">
        <v>0</v>
      </c>
      <c r="K334" s="120">
        <v>0</v>
      </c>
      <c r="L334" s="120">
        <v>0</v>
      </c>
      <c r="M334" s="120">
        <v>0</v>
      </c>
      <c r="N334" s="120">
        <v>0</v>
      </c>
      <c r="O334" s="120">
        <v>0</v>
      </c>
      <c r="P334" s="120">
        <v>0</v>
      </c>
      <c r="Q334" s="120">
        <v>0</v>
      </c>
      <c r="R334" s="120">
        <v>0</v>
      </c>
      <c r="S334" s="120">
        <v>0</v>
      </c>
      <c r="T334" s="120">
        <v>0</v>
      </c>
      <c r="U334" s="120">
        <v>0</v>
      </c>
      <c r="V334" s="120">
        <v>0</v>
      </c>
      <c r="W334" s="120">
        <v>0</v>
      </c>
    </row>
    <row r="335" spans="1:23" hidden="1">
      <c r="A335" s="120">
        <v>0</v>
      </c>
      <c r="B335" s="120">
        <v>0</v>
      </c>
      <c r="C335" s="120">
        <v>0</v>
      </c>
      <c r="D335" s="120">
        <v>0</v>
      </c>
      <c r="E335" s="120">
        <v>0</v>
      </c>
      <c r="F335" s="120">
        <v>0</v>
      </c>
      <c r="G335" s="120">
        <v>0</v>
      </c>
      <c r="H335" s="120">
        <v>0</v>
      </c>
      <c r="I335" s="120">
        <v>0</v>
      </c>
      <c r="J335" s="120">
        <v>0</v>
      </c>
      <c r="K335" s="120">
        <v>0</v>
      </c>
      <c r="L335" s="120">
        <v>0</v>
      </c>
      <c r="M335" s="120">
        <v>0</v>
      </c>
      <c r="N335" s="120">
        <v>0</v>
      </c>
      <c r="O335" s="120">
        <v>0</v>
      </c>
      <c r="P335" s="120">
        <v>0</v>
      </c>
      <c r="Q335" s="120">
        <v>0</v>
      </c>
      <c r="R335" s="120">
        <v>0</v>
      </c>
      <c r="S335" s="120">
        <v>0</v>
      </c>
      <c r="T335" s="120">
        <v>0</v>
      </c>
      <c r="U335" s="120">
        <v>0</v>
      </c>
      <c r="V335" s="120">
        <v>0</v>
      </c>
      <c r="W335" s="120">
        <v>0</v>
      </c>
    </row>
    <row r="336" spans="1:23">
      <c r="A336" s="120">
        <v>0</v>
      </c>
      <c r="B336" s="120">
        <v>0</v>
      </c>
      <c r="C336" s="120">
        <v>0</v>
      </c>
      <c r="D336" s="120">
        <v>0</v>
      </c>
      <c r="E336" s="120">
        <v>0</v>
      </c>
      <c r="F336" s="120">
        <v>0</v>
      </c>
      <c r="G336" s="120">
        <v>0</v>
      </c>
      <c r="H336" s="120">
        <v>0</v>
      </c>
      <c r="I336" s="120">
        <v>0</v>
      </c>
      <c r="J336" s="120">
        <v>0</v>
      </c>
      <c r="K336" s="120">
        <v>0</v>
      </c>
      <c r="L336" s="120">
        <v>0</v>
      </c>
      <c r="M336" s="120">
        <v>0</v>
      </c>
      <c r="N336" s="120">
        <v>0</v>
      </c>
      <c r="O336" s="120">
        <v>0</v>
      </c>
      <c r="P336" s="120">
        <v>0</v>
      </c>
      <c r="Q336" s="120">
        <v>0</v>
      </c>
      <c r="R336" s="120">
        <v>0</v>
      </c>
      <c r="S336" s="120">
        <v>0</v>
      </c>
      <c r="T336" s="120">
        <v>0</v>
      </c>
      <c r="U336" s="120">
        <v>0</v>
      </c>
      <c r="V336" s="120">
        <v>0</v>
      </c>
      <c r="W336" s="120">
        <v>0</v>
      </c>
    </row>
    <row r="337" spans="1:23">
      <c r="A337" s="120">
        <v>0</v>
      </c>
      <c r="B337" s="120">
        <v>0</v>
      </c>
      <c r="C337" s="120">
        <v>0</v>
      </c>
      <c r="D337" s="120">
        <v>0</v>
      </c>
      <c r="E337" s="120">
        <v>0</v>
      </c>
      <c r="F337" s="120">
        <v>0</v>
      </c>
      <c r="G337" s="120">
        <v>0</v>
      </c>
      <c r="H337" s="120">
        <v>0</v>
      </c>
      <c r="I337" s="120">
        <v>0</v>
      </c>
      <c r="J337" s="120">
        <v>0</v>
      </c>
      <c r="K337" s="120">
        <v>0</v>
      </c>
      <c r="L337" s="120">
        <v>0</v>
      </c>
      <c r="M337" s="120">
        <v>0</v>
      </c>
      <c r="N337" s="120">
        <v>0</v>
      </c>
      <c r="O337" s="120">
        <v>0</v>
      </c>
      <c r="P337" s="120">
        <v>0</v>
      </c>
      <c r="Q337" s="120">
        <v>0</v>
      </c>
      <c r="R337" s="120">
        <v>0</v>
      </c>
      <c r="S337" s="120">
        <v>0</v>
      </c>
      <c r="T337" s="120">
        <v>0</v>
      </c>
      <c r="U337" s="120">
        <v>0</v>
      </c>
      <c r="V337" s="120">
        <v>0</v>
      </c>
      <c r="W337" s="120">
        <v>0</v>
      </c>
    </row>
    <row r="338" spans="1:23" hidden="1">
      <c r="A338" s="120">
        <v>0</v>
      </c>
      <c r="B338" s="120">
        <v>0</v>
      </c>
      <c r="C338" s="120">
        <v>0</v>
      </c>
      <c r="D338" s="120">
        <v>0</v>
      </c>
      <c r="E338" s="120">
        <v>0</v>
      </c>
      <c r="F338" s="120">
        <v>0</v>
      </c>
      <c r="G338" s="120">
        <v>0</v>
      </c>
      <c r="H338" s="120">
        <v>0</v>
      </c>
      <c r="I338" s="120">
        <v>0</v>
      </c>
      <c r="J338" s="120">
        <v>0</v>
      </c>
      <c r="K338" s="120">
        <v>0</v>
      </c>
      <c r="L338" s="120">
        <v>0</v>
      </c>
      <c r="M338" s="120">
        <v>0</v>
      </c>
      <c r="N338" s="120">
        <v>0</v>
      </c>
      <c r="O338" s="120">
        <v>0</v>
      </c>
      <c r="P338" s="120">
        <v>0</v>
      </c>
      <c r="Q338" s="120">
        <v>0</v>
      </c>
      <c r="R338" s="120">
        <v>0</v>
      </c>
      <c r="S338" s="120">
        <v>0</v>
      </c>
      <c r="T338" s="120">
        <v>0</v>
      </c>
      <c r="U338" s="120">
        <v>0</v>
      </c>
      <c r="V338" s="120">
        <v>0</v>
      </c>
      <c r="W338" s="120">
        <v>0</v>
      </c>
    </row>
    <row r="339" spans="1:23" hidden="1">
      <c r="A339" s="120">
        <v>0</v>
      </c>
      <c r="B339" s="120">
        <v>0</v>
      </c>
      <c r="C339" s="120">
        <v>0</v>
      </c>
      <c r="D339" s="120">
        <v>0</v>
      </c>
      <c r="E339" s="120">
        <v>0</v>
      </c>
      <c r="F339" s="120">
        <v>0</v>
      </c>
      <c r="G339" s="120">
        <v>0</v>
      </c>
      <c r="H339" s="120">
        <v>0</v>
      </c>
      <c r="I339" s="120">
        <v>0</v>
      </c>
      <c r="J339" s="120">
        <v>0</v>
      </c>
      <c r="K339" s="120">
        <v>0</v>
      </c>
      <c r="L339" s="120">
        <v>0</v>
      </c>
      <c r="M339" s="120">
        <v>0</v>
      </c>
      <c r="N339" s="120">
        <v>0</v>
      </c>
      <c r="O339" s="120">
        <v>0</v>
      </c>
      <c r="P339" s="120">
        <v>0</v>
      </c>
      <c r="Q339" s="120">
        <v>0</v>
      </c>
      <c r="R339" s="120">
        <v>0</v>
      </c>
      <c r="S339" s="120">
        <v>0</v>
      </c>
      <c r="T339" s="120">
        <v>0</v>
      </c>
      <c r="U339" s="120">
        <v>0</v>
      </c>
      <c r="V339" s="120">
        <v>0</v>
      </c>
      <c r="W339" s="120">
        <v>0</v>
      </c>
    </row>
    <row r="340" spans="1:23" hidden="1">
      <c r="A340" s="120">
        <v>0</v>
      </c>
      <c r="B340" s="120">
        <v>0</v>
      </c>
      <c r="C340" s="120">
        <v>0</v>
      </c>
      <c r="D340" s="120">
        <v>0</v>
      </c>
      <c r="E340" s="120">
        <v>0</v>
      </c>
      <c r="F340" s="120">
        <v>0</v>
      </c>
      <c r="G340" s="120">
        <v>0</v>
      </c>
      <c r="H340" s="120">
        <v>0</v>
      </c>
      <c r="I340" s="120">
        <v>0</v>
      </c>
      <c r="J340" s="120">
        <v>0</v>
      </c>
      <c r="K340" s="120">
        <v>0</v>
      </c>
      <c r="L340" s="120">
        <v>0</v>
      </c>
      <c r="M340" s="120">
        <v>0</v>
      </c>
      <c r="N340" s="120">
        <v>0</v>
      </c>
      <c r="O340" s="120">
        <v>0</v>
      </c>
      <c r="P340" s="120">
        <v>0</v>
      </c>
      <c r="Q340" s="120">
        <v>0</v>
      </c>
      <c r="R340" s="120">
        <v>0</v>
      </c>
      <c r="S340" s="120">
        <v>0</v>
      </c>
      <c r="T340" s="120">
        <v>0</v>
      </c>
      <c r="U340" s="120">
        <v>0</v>
      </c>
      <c r="V340" s="120">
        <v>0</v>
      </c>
      <c r="W340" s="120">
        <v>0</v>
      </c>
    </row>
    <row r="341" spans="1:23">
      <c r="A341" s="120">
        <v>0</v>
      </c>
      <c r="B341" s="120">
        <v>0</v>
      </c>
      <c r="C341" s="120">
        <v>0</v>
      </c>
      <c r="D341" s="120">
        <v>0</v>
      </c>
      <c r="E341" s="120">
        <v>0</v>
      </c>
      <c r="F341" s="120">
        <v>0</v>
      </c>
      <c r="G341" s="120">
        <v>0</v>
      </c>
      <c r="H341" s="120">
        <v>0</v>
      </c>
      <c r="I341" s="120">
        <v>0</v>
      </c>
      <c r="J341" s="120">
        <v>0</v>
      </c>
      <c r="K341" s="120">
        <v>0</v>
      </c>
      <c r="L341" s="120">
        <v>0</v>
      </c>
      <c r="M341" s="120">
        <v>0</v>
      </c>
      <c r="N341" s="120">
        <v>0</v>
      </c>
      <c r="O341" s="120">
        <v>0</v>
      </c>
      <c r="P341" s="120">
        <v>0</v>
      </c>
      <c r="Q341" s="120">
        <v>0</v>
      </c>
      <c r="R341" s="120">
        <v>0</v>
      </c>
      <c r="S341" s="120">
        <v>0</v>
      </c>
      <c r="T341" s="120">
        <v>0</v>
      </c>
      <c r="U341" s="120">
        <v>0</v>
      </c>
      <c r="V341" s="120">
        <v>0</v>
      </c>
      <c r="W341" s="120">
        <v>0</v>
      </c>
    </row>
    <row r="342" spans="1:23" hidden="1">
      <c r="A342" s="120">
        <v>0</v>
      </c>
      <c r="B342" s="120">
        <v>0</v>
      </c>
      <c r="C342" s="120">
        <v>0</v>
      </c>
      <c r="D342" s="120">
        <v>0</v>
      </c>
      <c r="E342" s="120">
        <v>0</v>
      </c>
      <c r="F342" s="120">
        <v>0</v>
      </c>
      <c r="G342" s="120">
        <v>0</v>
      </c>
      <c r="H342" s="120">
        <v>0</v>
      </c>
      <c r="I342" s="120">
        <v>0</v>
      </c>
      <c r="J342" s="120">
        <v>0</v>
      </c>
      <c r="K342" s="120">
        <v>0</v>
      </c>
      <c r="L342" s="120">
        <v>0</v>
      </c>
      <c r="M342" s="120">
        <v>0</v>
      </c>
      <c r="N342" s="120">
        <v>0</v>
      </c>
      <c r="O342" s="120">
        <v>0</v>
      </c>
      <c r="P342" s="120">
        <v>0</v>
      </c>
      <c r="Q342" s="120">
        <v>0</v>
      </c>
      <c r="R342" s="120">
        <v>0</v>
      </c>
      <c r="S342" s="120">
        <v>0</v>
      </c>
      <c r="T342" s="120">
        <v>0</v>
      </c>
      <c r="U342" s="120">
        <v>0</v>
      </c>
      <c r="V342" s="120">
        <v>0</v>
      </c>
      <c r="W342" s="120">
        <v>0</v>
      </c>
    </row>
    <row r="343" spans="1:23" hidden="1">
      <c r="A343" s="120">
        <v>0</v>
      </c>
      <c r="B343" s="120">
        <v>0</v>
      </c>
      <c r="C343" s="120">
        <v>0</v>
      </c>
      <c r="D343" s="120">
        <v>0</v>
      </c>
      <c r="E343" s="120">
        <v>0</v>
      </c>
      <c r="F343" s="120">
        <v>0</v>
      </c>
      <c r="G343" s="120">
        <v>0</v>
      </c>
      <c r="H343" s="120">
        <v>0</v>
      </c>
      <c r="I343" s="120">
        <v>0</v>
      </c>
      <c r="J343" s="120">
        <v>0</v>
      </c>
      <c r="K343" s="120">
        <v>0</v>
      </c>
      <c r="L343" s="120">
        <v>0</v>
      </c>
      <c r="M343" s="120">
        <v>0</v>
      </c>
      <c r="N343" s="120">
        <v>0</v>
      </c>
      <c r="O343" s="120">
        <v>0</v>
      </c>
      <c r="P343" s="120">
        <v>0</v>
      </c>
      <c r="Q343" s="120">
        <v>0</v>
      </c>
      <c r="R343" s="120">
        <v>0</v>
      </c>
      <c r="S343" s="120">
        <v>0</v>
      </c>
      <c r="T343" s="120">
        <v>0</v>
      </c>
      <c r="U343" s="120">
        <v>0</v>
      </c>
      <c r="V343" s="120">
        <v>0</v>
      </c>
      <c r="W343" s="120">
        <v>0</v>
      </c>
    </row>
    <row r="344" spans="1:23" hidden="1">
      <c r="A344" s="120">
        <v>0</v>
      </c>
      <c r="B344" s="120">
        <v>0</v>
      </c>
      <c r="C344" s="120">
        <v>0</v>
      </c>
      <c r="D344" s="120">
        <v>0</v>
      </c>
      <c r="E344" s="120">
        <v>0</v>
      </c>
      <c r="F344" s="120">
        <v>0</v>
      </c>
      <c r="G344" s="120">
        <v>0</v>
      </c>
      <c r="H344" s="120">
        <v>0</v>
      </c>
      <c r="I344" s="120">
        <v>0</v>
      </c>
      <c r="J344" s="120">
        <v>0</v>
      </c>
      <c r="K344" s="120">
        <v>0</v>
      </c>
      <c r="L344" s="120">
        <v>0</v>
      </c>
      <c r="M344" s="120">
        <v>0</v>
      </c>
      <c r="N344" s="120">
        <v>0</v>
      </c>
      <c r="O344" s="120">
        <v>0</v>
      </c>
      <c r="P344" s="120">
        <v>0</v>
      </c>
      <c r="Q344" s="120">
        <v>0</v>
      </c>
      <c r="R344" s="120">
        <v>0</v>
      </c>
      <c r="S344" s="120">
        <v>0</v>
      </c>
      <c r="T344" s="120">
        <v>0</v>
      </c>
      <c r="U344" s="120">
        <v>0</v>
      </c>
      <c r="V344" s="120">
        <v>0</v>
      </c>
      <c r="W344" s="120">
        <v>0</v>
      </c>
    </row>
    <row r="345" spans="1:23" hidden="1">
      <c r="A345" s="120">
        <v>0</v>
      </c>
      <c r="B345" s="120">
        <v>0</v>
      </c>
      <c r="C345" s="120">
        <v>0</v>
      </c>
      <c r="D345" s="120">
        <v>0</v>
      </c>
      <c r="E345" s="120">
        <v>0</v>
      </c>
      <c r="F345" s="120">
        <v>0</v>
      </c>
      <c r="G345" s="120">
        <v>0</v>
      </c>
      <c r="H345" s="120">
        <v>0</v>
      </c>
      <c r="I345" s="120">
        <v>0</v>
      </c>
      <c r="J345" s="120">
        <v>0</v>
      </c>
      <c r="K345" s="120">
        <v>0</v>
      </c>
      <c r="L345" s="120">
        <v>0</v>
      </c>
      <c r="M345" s="120">
        <v>0</v>
      </c>
      <c r="N345" s="120">
        <v>0</v>
      </c>
      <c r="O345" s="120">
        <v>0</v>
      </c>
      <c r="P345" s="120">
        <v>0</v>
      </c>
      <c r="Q345" s="120">
        <v>0</v>
      </c>
      <c r="R345" s="120">
        <v>0</v>
      </c>
      <c r="S345" s="120">
        <v>0</v>
      </c>
      <c r="T345" s="120">
        <v>0</v>
      </c>
      <c r="U345" s="120">
        <v>0</v>
      </c>
      <c r="V345" s="120">
        <v>0</v>
      </c>
      <c r="W345" s="120">
        <v>0</v>
      </c>
    </row>
    <row r="346" spans="1:23" hidden="1">
      <c r="A346" s="120">
        <v>0</v>
      </c>
      <c r="B346" s="120">
        <v>0</v>
      </c>
      <c r="C346" s="120">
        <v>0</v>
      </c>
      <c r="D346" s="120">
        <v>0</v>
      </c>
      <c r="E346" s="120">
        <v>0</v>
      </c>
      <c r="F346" s="120">
        <v>0</v>
      </c>
      <c r="G346" s="120">
        <v>0</v>
      </c>
      <c r="H346" s="120">
        <v>0</v>
      </c>
      <c r="I346" s="120">
        <v>0</v>
      </c>
      <c r="J346" s="120">
        <v>0</v>
      </c>
      <c r="K346" s="120">
        <v>0</v>
      </c>
      <c r="L346" s="120">
        <v>0</v>
      </c>
      <c r="M346" s="120">
        <v>0</v>
      </c>
      <c r="N346" s="120">
        <v>0</v>
      </c>
      <c r="O346" s="120">
        <v>0</v>
      </c>
      <c r="P346" s="120">
        <v>0</v>
      </c>
      <c r="Q346" s="120">
        <v>0</v>
      </c>
      <c r="R346" s="120">
        <v>0</v>
      </c>
      <c r="S346" s="120">
        <v>0</v>
      </c>
      <c r="T346" s="120">
        <v>0</v>
      </c>
      <c r="U346" s="120">
        <v>0</v>
      </c>
      <c r="V346" s="120">
        <v>0</v>
      </c>
      <c r="W346" s="120">
        <v>0</v>
      </c>
    </row>
    <row r="347" spans="1:23" hidden="1">
      <c r="A347" s="120">
        <v>0</v>
      </c>
      <c r="B347" s="120">
        <v>0</v>
      </c>
      <c r="C347" s="120">
        <v>0</v>
      </c>
      <c r="D347" s="120">
        <v>0</v>
      </c>
      <c r="E347" s="120">
        <v>0</v>
      </c>
      <c r="F347" s="120">
        <v>0</v>
      </c>
      <c r="G347" s="120">
        <v>0</v>
      </c>
      <c r="H347" s="120">
        <v>0</v>
      </c>
      <c r="I347" s="120">
        <v>0</v>
      </c>
      <c r="J347" s="120">
        <v>0</v>
      </c>
      <c r="K347" s="120">
        <v>0</v>
      </c>
      <c r="L347" s="120">
        <v>0</v>
      </c>
      <c r="M347" s="120">
        <v>0</v>
      </c>
      <c r="N347" s="120">
        <v>0</v>
      </c>
      <c r="O347" s="120">
        <v>0</v>
      </c>
      <c r="P347" s="120">
        <v>0</v>
      </c>
      <c r="Q347" s="120">
        <v>0</v>
      </c>
      <c r="R347" s="120">
        <v>0</v>
      </c>
      <c r="S347" s="120">
        <v>0</v>
      </c>
      <c r="T347" s="120">
        <v>0</v>
      </c>
      <c r="U347" s="120">
        <v>0</v>
      </c>
      <c r="V347" s="120">
        <v>0</v>
      </c>
      <c r="W347" s="120">
        <v>0</v>
      </c>
    </row>
    <row r="348" spans="1:23" hidden="1">
      <c r="A348" s="120">
        <v>0</v>
      </c>
      <c r="B348" s="120">
        <v>0</v>
      </c>
      <c r="C348" s="120">
        <v>0</v>
      </c>
      <c r="D348" s="120">
        <v>0</v>
      </c>
      <c r="E348" s="120">
        <v>0</v>
      </c>
      <c r="F348" s="120">
        <v>0</v>
      </c>
      <c r="G348" s="120">
        <v>0</v>
      </c>
      <c r="H348" s="120">
        <v>0</v>
      </c>
      <c r="I348" s="120">
        <v>0</v>
      </c>
      <c r="J348" s="120">
        <v>0</v>
      </c>
      <c r="K348" s="120">
        <v>0</v>
      </c>
      <c r="L348" s="120">
        <v>0</v>
      </c>
      <c r="M348" s="120">
        <v>0</v>
      </c>
      <c r="N348" s="120">
        <v>0</v>
      </c>
      <c r="O348" s="120">
        <v>0</v>
      </c>
      <c r="P348" s="120">
        <v>0</v>
      </c>
      <c r="Q348" s="120">
        <v>0</v>
      </c>
      <c r="R348" s="120">
        <v>0</v>
      </c>
      <c r="S348" s="120">
        <v>0</v>
      </c>
      <c r="T348" s="120">
        <v>0</v>
      </c>
      <c r="U348" s="120">
        <v>0</v>
      </c>
      <c r="V348" s="120">
        <v>0</v>
      </c>
      <c r="W348" s="120">
        <v>0</v>
      </c>
    </row>
    <row r="349" spans="1:23" hidden="1">
      <c r="A349" s="120">
        <v>0</v>
      </c>
      <c r="B349" s="120">
        <v>0</v>
      </c>
      <c r="C349" s="120">
        <v>0</v>
      </c>
      <c r="D349" s="120">
        <v>0</v>
      </c>
      <c r="E349" s="120">
        <v>0</v>
      </c>
      <c r="F349" s="120">
        <v>0</v>
      </c>
      <c r="G349" s="120">
        <v>0</v>
      </c>
      <c r="H349" s="120">
        <v>0</v>
      </c>
      <c r="I349" s="120">
        <v>0</v>
      </c>
      <c r="J349" s="120">
        <v>0</v>
      </c>
      <c r="K349" s="120">
        <v>0</v>
      </c>
      <c r="L349" s="120">
        <v>0</v>
      </c>
      <c r="M349" s="120">
        <v>0</v>
      </c>
      <c r="N349" s="120">
        <v>0</v>
      </c>
      <c r="O349" s="120">
        <v>0</v>
      </c>
      <c r="P349" s="120">
        <v>0</v>
      </c>
      <c r="Q349" s="120">
        <v>0</v>
      </c>
      <c r="R349" s="120">
        <v>0</v>
      </c>
      <c r="S349" s="120">
        <v>0</v>
      </c>
      <c r="T349" s="120">
        <v>0</v>
      </c>
      <c r="U349" s="120">
        <v>0</v>
      </c>
      <c r="V349" s="120">
        <v>0</v>
      </c>
      <c r="W349" s="120">
        <v>0</v>
      </c>
    </row>
    <row r="350" spans="1:23">
      <c r="A350" s="120">
        <v>0</v>
      </c>
      <c r="B350" s="120">
        <v>0</v>
      </c>
      <c r="C350" s="120">
        <v>0</v>
      </c>
      <c r="D350" s="120">
        <v>0</v>
      </c>
      <c r="E350" s="120">
        <v>0</v>
      </c>
      <c r="F350" s="120">
        <v>0</v>
      </c>
      <c r="G350" s="120">
        <v>0</v>
      </c>
      <c r="H350" s="120">
        <v>0</v>
      </c>
      <c r="I350" s="120">
        <v>0</v>
      </c>
      <c r="J350" s="120">
        <v>0</v>
      </c>
      <c r="K350" s="120">
        <v>0</v>
      </c>
      <c r="L350" s="120">
        <v>0</v>
      </c>
      <c r="M350" s="120">
        <v>0</v>
      </c>
      <c r="N350" s="120">
        <v>0</v>
      </c>
      <c r="O350" s="120">
        <v>0</v>
      </c>
      <c r="P350" s="120">
        <v>0</v>
      </c>
      <c r="Q350" s="120">
        <v>0</v>
      </c>
      <c r="R350" s="120">
        <v>0</v>
      </c>
      <c r="S350" s="120">
        <v>0</v>
      </c>
      <c r="T350" s="120">
        <v>0</v>
      </c>
      <c r="U350" s="120">
        <v>0</v>
      </c>
      <c r="V350" s="120">
        <v>0</v>
      </c>
      <c r="W350" s="120">
        <v>0</v>
      </c>
    </row>
    <row r="351" spans="1:23" hidden="1">
      <c r="A351" s="120">
        <v>0</v>
      </c>
      <c r="B351" s="120">
        <v>0</v>
      </c>
      <c r="C351" s="120">
        <v>0</v>
      </c>
      <c r="D351" s="120">
        <v>0</v>
      </c>
      <c r="E351" s="120">
        <v>0</v>
      </c>
      <c r="F351" s="120">
        <v>0</v>
      </c>
      <c r="G351" s="120">
        <v>0</v>
      </c>
      <c r="H351" s="120">
        <v>0</v>
      </c>
      <c r="I351" s="120">
        <v>0</v>
      </c>
      <c r="J351" s="120">
        <v>0</v>
      </c>
      <c r="K351" s="120">
        <v>0</v>
      </c>
      <c r="L351" s="120">
        <v>0</v>
      </c>
      <c r="M351" s="120">
        <v>0</v>
      </c>
      <c r="N351" s="120">
        <v>0</v>
      </c>
      <c r="O351" s="120">
        <v>0</v>
      </c>
      <c r="P351" s="120">
        <v>0</v>
      </c>
      <c r="Q351" s="120">
        <v>0</v>
      </c>
      <c r="R351" s="120">
        <v>0</v>
      </c>
      <c r="S351" s="120">
        <v>0</v>
      </c>
      <c r="T351" s="120">
        <v>0</v>
      </c>
      <c r="U351" s="120">
        <v>0</v>
      </c>
      <c r="V351" s="120">
        <v>0</v>
      </c>
      <c r="W351" s="120">
        <v>0</v>
      </c>
    </row>
    <row r="352" spans="1:23">
      <c r="A352" s="120">
        <v>0</v>
      </c>
      <c r="B352" s="120">
        <v>0</v>
      </c>
      <c r="C352" s="120">
        <v>0</v>
      </c>
      <c r="D352" s="120">
        <v>0</v>
      </c>
      <c r="E352" s="120">
        <v>0</v>
      </c>
      <c r="F352" s="120">
        <v>0</v>
      </c>
      <c r="G352" s="120">
        <v>0</v>
      </c>
      <c r="H352" s="120">
        <v>0</v>
      </c>
      <c r="I352" s="120">
        <v>0</v>
      </c>
      <c r="J352" s="120">
        <v>0</v>
      </c>
      <c r="K352" s="120">
        <v>0</v>
      </c>
      <c r="L352" s="120">
        <v>0</v>
      </c>
      <c r="M352" s="120">
        <v>0</v>
      </c>
      <c r="N352" s="120">
        <v>0</v>
      </c>
      <c r="O352" s="120">
        <v>0</v>
      </c>
      <c r="P352" s="120">
        <v>0</v>
      </c>
      <c r="Q352" s="120">
        <v>0</v>
      </c>
      <c r="R352" s="120">
        <v>0</v>
      </c>
      <c r="S352" s="120">
        <v>0</v>
      </c>
      <c r="T352" s="120">
        <v>0</v>
      </c>
      <c r="U352" s="120">
        <v>0</v>
      </c>
      <c r="V352" s="120">
        <v>0</v>
      </c>
      <c r="W352" s="120">
        <v>0</v>
      </c>
    </row>
    <row r="353" spans="1:23">
      <c r="A353" s="120">
        <v>0</v>
      </c>
      <c r="B353" s="120">
        <v>0</v>
      </c>
      <c r="C353" s="120">
        <v>0</v>
      </c>
      <c r="D353" s="120">
        <v>0</v>
      </c>
      <c r="E353" s="120">
        <v>0</v>
      </c>
      <c r="F353" s="120">
        <v>0</v>
      </c>
      <c r="G353" s="120">
        <v>0</v>
      </c>
      <c r="H353" s="120">
        <v>0</v>
      </c>
      <c r="I353" s="120">
        <v>0</v>
      </c>
      <c r="J353" s="120">
        <v>0</v>
      </c>
      <c r="K353" s="120">
        <v>0</v>
      </c>
      <c r="L353" s="120">
        <v>0</v>
      </c>
      <c r="M353" s="120">
        <v>0</v>
      </c>
      <c r="N353" s="120">
        <v>0</v>
      </c>
      <c r="O353" s="120">
        <v>0</v>
      </c>
      <c r="P353" s="120">
        <v>0</v>
      </c>
      <c r="Q353" s="120">
        <v>0</v>
      </c>
      <c r="R353" s="120">
        <v>0</v>
      </c>
      <c r="S353" s="120">
        <v>0</v>
      </c>
      <c r="T353" s="120">
        <v>0</v>
      </c>
      <c r="U353" s="120">
        <v>0</v>
      </c>
      <c r="V353" s="120">
        <v>0</v>
      </c>
      <c r="W353" s="120">
        <v>0</v>
      </c>
    </row>
    <row r="354" spans="1:23" hidden="1">
      <c r="A354" s="120">
        <v>0</v>
      </c>
      <c r="B354" s="120">
        <v>0</v>
      </c>
      <c r="C354" s="120">
        <v>0</v>
      </c>
      <c r="D354" s="120">
        <v>0</v>
      </c>
      <c r="E354" s="120">
        <v>0</v>
      </c>
      <c r="F354" s="120">
        <v>0</v>
      </c>
      <c r="G354" s="120">
        <v>0</v>
      </c>
      <c r="H354" s="120">
        <v>0</v>
      </c>
      <c r="I354" s="120">
        <v>0</v>
      </c>
      <c r="J354" s="120">
        <v>0</v>
      </c>
      <c r="K354" s="120">
        <v>0</v>
      </c>
      <c r="L354" s="120">
        <v>0</v>
      </c>
      <c r="M354" s="120">
        <v>0</v>
      </c>
      <c r="N354" s="120">
        <v>0</v>
      </c>
      <c r="O354" s="120">
        <v>0</v>
      </c>
      <c r="P354" s="120">
        <v>0</v>
      </c>
      <c r="Q354" s="120">
        <v>0</v>
      </c>
      <c r="R354" s="120">
        <v>0</v>
      </c>
      <c r="S354" s="120">
        <v>0</v>
      </c>
      <c r="T354" s="120">
        <v>0</v>
      </c>
      <c r="U354" s="120">
        <v>0</v>
      </c>
      <c r="V354" s="120">
        <v>0</v>
      </c>
      <c r="W354" s="120">
        <v>0</v>
      </c>
    </row>
    <row r="355" spans="1:23">
      <c r="A355" s="120">
        <v>0</v>
      </c>
      <c r="B355" s="120">
        <v>0</v>
      </c>
      <c r="C355" s="120">
        <v>0</v>
      </c>
      <c r="D355" s="120">
        <v>0</v>
      </c>
      <c r="E355" s="120">
        <v>0</v>
      </c>
      <c r="F355" s="120">
        <v>0</v>
      </c>
      <c r="G355" s="120">
        <v>0</v>
      </c>
      <c r="H355" s="120">
        <v>0</v>
      </c>
      <c r="I355" s="120">
        <v>0</v>
      </c>
      <c r="J355" s="120">
        <v>0</v>
      </c>
      <c r="K355" s="120">
        <v>0</v>
      </c>
      <c r="L355" s="120">
        <v>0</v>
      </c>
      <c r="M355" s="120">
        <v>0</v>
      </c>
      <c r="N355" s="120">
        <v>0</v>
      </c>
      <c r="O355" s="120">
        <v>0</v>
      </c>
      <c r="P355" s="120">
        <v>0</v>
      </c>
      <c r="Q355" s="120">
        <v>0</v>
      </c>
      <c r="R355" s="120">
        <v>0</v>
      </c>
      <c r="S355" s="120">
        <v>0</v>
      </c>
      <c r="T355" s="120">
        <v>0</v>
      </c>
      <c r="U355" s="120">
        <v>0</v>
      </c>
      <c r="V355" s="120">
        <v>0</v>
      </c>
      <c r="W355" s="120">
        <v>0</v>
      </c>
    </row>
    <row r="356" spans="1:23" hidden="1">
      <c r="A356" s="120">
        <v>0</v>
      </c>
      <c r="B356" s="120">
        <v>0</v>
      </c>
      <c r="C356" s="120">
        <v>0</v>
      </c>
      <c r="D356" s="120">
        <v>0</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c r="W356" s="120">
        <v>0</v>
      </c>
    </row>
    <row r="357" spans="1:23">
      <c r="A357" s="120">
        <v>0</v>
      </c>
      <c r="B357" s="120">
        <v>0</v>
      </c>
      <c r="C357" s="120">
        <v>0</v>
      </c>
      <c r="D357" s="120">
        <v>0</v>
      </c>
      <c r="E357" s="120">
        <v>0</v>
      </c>
      <c r="F357" s="120">
        <v>0</v>
      </c>
      <c r="G357" s="120">
        <v>0</v>
      </c>
      <c r="H357" s="120">
        <v>0</v>
      </c>
      <c r="I357" s="120">
        <v>0</v>
      </c>
      <c r="J357" s="120">
        <v>0</v>
      </c>
      <c r="K357" s="120">
        <v>0</v>
      </c>
      <c r="L357" s="120">
        <v>0</v>
      </c>
      <c r="M357" s="120">
        <v>0</v>
      </c>
      <c r="N357" s="120">
        <v>0</v>
      </c>
      <c r="O357" s="120">
        <v>0</v>
      </c>
      <c r="P357" s="120">
        <v>0</v>
      </c>
      <c r="Q357" s="120">
        <v>0</v>
      </c>
      <c r="R357" s="120">
        <v>0</v>
      </c>
      <c r="S357" s="120">
        <v>0</v>
      </c>
      <c r="T357" s="120">
        <v>0</v>
      </c>
      <c r="U357" s="120">
        <v>0</v>
      </c>
      <c r="V357" s="120">
        <v>0</v>
      </c>
      <c r="W357" s="120">
        <v>0</v>
      </c>
    </row>
    <row r="358" spans="1:23" hidden="1">
      <c r="A358" s="120">
        <v>0</v>
      </c>
      <c r="B358" s="120">
        <v>0</v>
      </c>
      <c r="C358" s="120">
        <v>0</v>
      </c>
      <c r="D358" s="120">
        <v>0</v>
      </c>
      <c r="E358" s="120">
        <v>0</v>
      </c>
      <c r="F358" s="120">
        <v>0</v>
      </c>
      <c r="G358" s="120">
        <v>0</v>
      </c>
      <c r="H358" s="120">
        <v>0</v>
      </c>
      <c r="I358" s="120">
        <v>0</v>
      </c>
      <c r="J358" s="120">
        <v>0</v>
      </c>
      <c r="K358" s="120">
        <v>0</v>
      </c>
      <c r="L358" s="120">
        <v>0</v>
      </c>
      <c r="M358" s="120">
        <v>0</v>
      </c>
      <c r="N358" s="120">
        <v>0</v>
      </c>
      <c r="O358" s="120">
        <v>0</v>
      </c>
      <c r="P358" s="120">
        <v>0</v>
      </c>
      <c r="Q358" s="120">
        <v>0</v>
      </c>
      <c r="R358" s="120">
        <v>0</v>
      </c>
      <c r="S358" s="120">
        <v>0</v>
      </c>
      <c r="T358" s="120">
        <v>0</v>
      </c>
      <c r="U358" s="120">
        <v>0</v>
      </c>
      <c r="V358" s="120">
        <v>0</v>
      </c>
      <c r="W358" s="120">
        <v>0</v>
      </c>
    </row>
    <row r="359" spans="1:23" hidden="1">
      <c r="A359" s="120">
        <v>0</v>
      </c>
      <c r="B359" s="120">
        <v>0</v>
      </c>
      <c r="C359" s="120">
        <v>0</v>
      </c>
      <c r="D359" s="120">
        <v>0</v>
      </c>
      <c r="E359" s="120">
        <v>0</v>
      </c>
      <c r="F359" s="120">
        <v>0</v>
      </c>
      <c r="G359" s="120">
        <v>0</v>
      </c>
      <c r="H359" s="120">
        <v>0</v>
      </c>
      <c r="I359" s="120">
        <v>0</v>
      </c>
      <c r="J359" s="120">
        <v>0</v>
      </c>
      <c r="K359" s="120">
        <v>0</v>
      </c>
      <c r="L359" s="120">
        <v>0</v>
      </c>
      <c r="M359" s="120">
        <v>0</v>
      </c>
      <c r="N359" s="120">
        <v>0</v>
      </c>
      <c r="O359" s="120">
        <v>0</v>
      </c>
      <c r="P359" s="120">
        <v>0</v>
      </c>
      <c r="Q359" s="120">
        <v>0</v>
      </c>
      <c r="R359" s="120">
        <v>0</v>
      </c>
      <c r="S359" s="120">
        <v>0</v>
      </c>
      <c r="T359" s="120">
        <v>0</v>
      </c>
      <c r="U359" s="120">
        <v>0</v>
      </c>
      <c r="V359" s="120">
        <v>0</v>
      </c>
      <c r="W359" s="120">
        <v>0</v>
      </c>
    </row>
    <row r="360" spans="1:23" hidden="1">
      <c r="A360" s="120">
        <v>0</v>
      </c>
      <c r="B360" s="120">
        <v>0</v>
      </c>
      <c r="C360" s="120">
        <v>0</v>
      </c>
      <c r="D360" s="120">
        <v>0</v>
      </c>
      <c r="E360" s="120">
        <v>0</v>
      </c>
      <c r="F360" s="120">
        <v>0</v>
      </c>
      <c r="G360" s="120">
        <v>0</v>
      </c>
      <c r="H360" s="120">
        <v>0</v>
      </c>
      <c r="I360" s="120">
        <v>0</v>
      </c>
      <c r="J360" s="120">
        <v>0</v>
      </c>
      <c r="K360" s="120">
        <v>0</v>
      </c>
      <c r="L360" s="120">
        <v>0</v>
      </c>
      <c r="M360" s="120">
        <v>0</v>
      </c>
      <c r="N360" s="120">
        <v>0</v>
      </c>
      <c r="O360" s="120">
        <v>0</v>
      </c>
      <c r="P360" s="120">
        <v>0</v>
      </c>
      <c r="Q360" s="120">
        <v>0</v>
      </c>
      <c r="R360" s="120">
        <v>0</v>
      </c>
      <c r="S360" s="120">
        <v>0</v>
      </c>
      <c r="T360" s="120">
        <v>0</v>
      </c>
      <c r="U360" s="120">
        <v>0</v>
      </c>
      <c r="V360" s="120">
        <v>0</v>
      </c>
      <c r="W360" s="120">
        <v>0</v>
      </c>
    </row>
    <row r="361" spans="1:23" hidden="1">
      <c r="A361" s="120">
        <v>0</v>
      </c>
      <c r="B361" s="120">
        <v>0</v>
      </c>
      <c r="C361" s="120">
        <v>0</v>
      </c>
      <c r="D361" s="120">
        <v>0</v>
      </c>
      <c r="E361" s="120">
        <v>0</v>
      </c>
      <c r="F361" s="120">
        <v>0</v>
      </c>
      <c r="G361" s="120">
        <v>0</v>
      </c>
      <c r="H361" s="120">
        <v>0</v>
      </c>
      <c r="I361" s="120">
        <v>0</v>
      </c>
      <c r="J361" s="120">
        <v>0</v>
      </c>
      <c r="K361" s="120">
        <v>0</v>
      </c>
      <c r="L361" s="120">
        <v>0</v>
      </c>
      <c r="M361" s="120">
        <v>0</v>
      </c>
      <c r="N361" s="120">
        <v>0</v>
      </c>
      <c r="O361" s="120">
        <v>0</v>
      </c>
      <c r="P361" s="120">
        <v>0</v>
      </c>
      <c r="Q361" s="120">
        <v>0</v>
      </c>
      <c r="R361" s="120">
        <v>0</v>
      </c>
      <c r="S361" s="120">
        <v>0</v>
      </c>
      <c r="T361" s="120">
        <v>0</v>
      </c>
      <c r="U361" s="120">
        <v>0</v>
      </c>
      <c r="V361" s="120">
        <v>0</v>
      </c>
      <c r="W361" s="120">
        <v>0</v>
      </c>
    </row>
    <row r="362" spans="1:23" hidden="1">
      <c r="A362" s="120">
        <v>0</v>
      </c>
      <c r="B362" s="120">
        <v>0</v>
      </c>
      <c r="C362" s="120">
        <v>0</v>
      </c>
      <c r="D362" s="120">
        <v>0</v>
      </c>
      <c r="E362" s="120">
        <v>0</v>
      </c>
      <c r="F362" s="120">
        <v>0</v>
      </c>
      <c r="G362" s="120">
        <v>0</v>
      </c>
      <c r="H362" s="120">
        <v>0</v>
      </c>
      <c r="I362" s="120">
        <v>0</v>
      </c>
      <c r="J362" s="120">
        <v>0</v>
      </c>
      <c r="K362" s="120">
        <v>0</v>
      </c>
      <c r="L362" s="120">
        <v>0</v>
      </c>
      <c r="M362" s="120">
        <v>0</v>
      </c>
      <c r="N362" s="120">
        <v>0</v>
      </c>
      <c r="O362" s="120">
        <v>0</v>
      </c>
      <c r="P362" s="120">
        <v>0</v>
      </c>
      <c r="Q362" s="120">
        <v>0</v>
      </c>
      <c r="R362" s="120">
        <v>0</v>
      </c>
      <c r="S362" s="120">
        <v>0</v>
      </c>
      <c r="T362" s="120">
        <v>0</v>
      </c>
      <c r="U362" s="120">
        <v>0</v>
      </c>
      <c r="V362" s="120">
        <v>0</v>
      </c>
      <c r="W362" s="120">
        <v>0</v>
      </c>
    </row>
    <row r="363" spans="1:23" hidden="1">
      <c r="A363" s="120">
        <v>0</v>
      </c>
      <c r="B363" s="120">
        <v>0</v>
      </c>
      <c r="C363" s="120">
        <v>0</v>
      </c>
      <c r="D363" s="120">
        <v>0</v>
      </c>
      <c r="E363" s="120">
        <v>0</v>
      </c>
      <c r="F363" s="120">
        <v>0</v>
      </c>
      <c r="G363" s="120">
        <v>0</v>
      </c>
      <c r="H363" s="120">
        <v>0</v>
      </c>
      <c r="I363" s="120">
        <v>0</v>
      </c>
      <c r="J363" s="120">
        <v>0</v>
      </c>
      <c r="K363" s="120">
        <v>0</v>
      </c>
      <c r="L363" s="120">
        <v>0</v>
      </c>
      <c r="M363" s="120">
        <v>0</v>
      </c>
      <c r="N363" s="120">
        <v>0</v>
      </c>
      <c r="O363" s="120">
        <v>0</v>
      </c>
      <c r="P363" s="120">
        <v>0</v>
      </c>
      <c r="Q363" s="120">
        <v>0</v>
      </c>
      <c r="R363" s="120">
        <v>0</v>
      </c>
      <c r="S363" s="120">
        <v>0</v>
      </c>
      <c r="T363" s="120">
        <v>0</v>
      </c>
      <c r="U363" s="120">
        <v>0</v>
      </c>
      <c r="V363" s="120">
        <v>0</v>
      </c>
      <c r="W363" s="120">
        <v>0</v>
      </c>
    </row>
    <row r="364" spans="1:23" hidden="1">
      <c r="A364" s="120">
        <v>0</v>
      </c>
      <c r="B364" s="120">
        <v>0</v>
      </c>
      <c r="C364" s="120">
        <v>0</v>
      </c>
      <c r="D364" s="120">
        <v>0</v>
      </c>
      <c r="E364" s="120">
        <v>0</v>
      </c>
      <c r="F364" s="120">
        <v>0</v>
      </c>
      <c r="G364" s="120">
        <v>0</v>
      </c>
      <c r="H364" s="120">
        <v>0</v>
      </c>
      <c r="I364" s="120">
        <v>0</v>
      </c>
      <c r="J364" s="120">
        <v>0</v>
      </c>
      <c r="K364" s="120">
        <v>0</v>
      </c>
      <c r="L364" s="120">
        <v>0</v>
      </c>
      <c r="M364" s="120">
        <v>0</v>
      </c>
      <c r="N364" s="120">
        <v>0</v>
      </c>
      <c r="O364" s="120">
        <v>0</v>
      </c>
      <c r="P364" s="120">
        <v>0</v>
      </c>
      <c r="Q364" s="120">
        <v>0</v>
      </c>
      <c r="R364" s="120">
        <v>0</v>
      </c>
      <c r="S364" s="120">
        <v>0</v>
      </c>
      <c r="T364" s="120">
        <v>0</v>
      </c>
      <c r="U364" s="120">
        <v>0</v>
      </c>
      <c r="V364" s="120">
        <v>0</v>
      </c>
      <c r="W364" s="120">
        <v>0</v>
      </c>
    </row>
    <row r="365" spans="1:23">
      <c r="A365" s="120">
        <v>0</v>
      </c>
      <c r="B365" s="120">
        <v>0</v>
      </c>
      <c r="C365" s="120">
        <v>0</v>
      </c>
      <c r="D365" s="120">
        <v>0</v>
      </c>
      <c r="E365" s="120">
        <v>0</v>
      </c>
      <c r="F365" s="120">
        <v>0</v>
      </c>
      <c r="G365" s="120">
        <v>0</v>
      </c>
      <c r="H365" s="120">
        <v>0</v>
      </c>
      <c r="I365" s="120">
        <v>0</v>
      </c>
      <c r="J365" s="120">
        <v>0</v>
      </c>
      <c r="K365" s="120">
        <v>0</v>
      </c>
      <c r="L365" s="120">
        <v>0</v>
      </c>
      <c r="M365" s="120">
        <v>0</v>
      </c>
      <c r="N365" s="120">
        <v>0</v>
      </c>
      <c r="O365" s="120">
        <v>0</v>
      </c>
      <c r="P365" s="120">
        <v>0</v>
      </c>
      <c r="Q365" s="120">
        <v>0</v>
      </c>
      <c r="R365" s="120">
        <v>0</v>
      </c>
      <c r="S365" s="120">
        <v>0</v>
      </c>
      <c r="T365" s="120">
        <v>0</v>
      </c>
      <c r="U365" s="120">
        <v>0</v>
      </c>
      <c r="V365" s="120">
        <v>0</v>
      </c>
      <c r="W365" s="120">
        <v>0</v>
      </c>
    </row>
    <row r="366" spans="1:23" hidden="1">
      <c r="A366" s="120">
        <v>0</v>
      </c>
      <c r="B366" s="120">
        <v>0</v>
      </c>
      <c r="C366" s="120">
        <v>0</v>
      </c>
      <c r="D366" s="120">
        <v>0</v>
      </c>
      <c r="E366" s="120">
        <v>0</v>
      </c>
      <c r="F366" s="120">
        <v>0</v>
      </c>
      <c r="G366" s="120">
        <v>0</v>
      </c>
      <c r="H366" s="120">
        <v>0</v>
      </c>
      <c r="I366" s="120">
        <v>0</v>
      </c>
      <c r="J366" s="120">
        <v>0</v>
      </c>
      <c r="K366" s="120">
        <v>0</v>
      </c>
      <c r="L366" s="120">
        <v>0</v>
      </c>
      <c r="M366" s="120">
        <v>0</v>
      </c>
      <c r="N366" s="120">
        <v>0</v>
      </c>
      <c r="O366" s="120">
        <v>0</v>
      </c>
      <c r="P366" s="120">
        <v>0</v>
      </c>
      <c r="Q366" s="120">
        <v>0</v>
      </c>
      <c r="R366" s="120">
        <v>0</v>
      </c>
      <c r="S366" s="120">
        <v>0</v>
      </c>
      <c r="T366" s="120">
        <v>0</v>
      </c>
      <c r="U366" s="120">
        <v>0</v>
      </c>
      <c r="V366" s="120">
        <v>0</v>
      </c>
      <c r="W366" s="120">
        <v>0</v>
      </c>
    </row>
    <row r="367" spans="1:23">
      <c r="A367" s="120">
        <v>0</v>
      </c>
      <c r="B367" s="120">
        <v>0</v>
      </c>
      <c r="C367" s="120">
        <v>0</v>
      </c>
      <c r="D367" s="120">
        <v>0</v>
      </c>
      <c r="E367" s="120">
        <v>0</v>
      </c>
      <c r="F367" s="120">
        <v>0</v>
      </c>
      <c r="G367" s="120">
        <v>0</v>
      </c>
      <c r="H367" s="120">
        <v>0</v>
      </c>
      <c r="I367" s="120">
        <v>0</v>
      </c>
      <c r="J367" s="120">
        <v>0</v>
      </c>
      <c r="K367" s="120">
        <v>0</v>
      </c>
      <c r="L367" s="120">
        <v>0</v>
      </c>
      <c r="M367" s="120">
        <v>0</v>
      </c>
      <c r="N367" s="120">
        <v>0</v>
      </c>
      <c r="O367" s="120">
        <v>0</v>
      </c>
      <c r="P367" s="120">
        <v>0</v>
      </c>
      <c r="Q367" s="120">
        <v>0</v>
      </c>
      <c r="R367" s="120">
        <v>0</v>
      </c>
      <c r="S367" s="120">
        <v>0</v>
      </c>
      <c r="T367" s="120">
        <v>0</v>
      </c>
      <c r="U367" s="120">
        <v>0</v>
      </c>
      <c r="V367" s="120">
        <v>0</v>
      </c>
      <c r="W367" s="120">
        <v>0</v>
      </c>
    </row>
    <row r="368" spans="1:23">
      <c r="A368" s="120">
        <v>0</v>
      </c>
      <c r="B368" s="120">
        <v>0</v>
      </c>
      <c r="C368" s="120">
        <v>0</v>
      </c>
      <c r="D368" s="120">
        <v>0</v>
      </c>
      <c r="E368" s="120">
        <v>0</v>
      </c>
      <c r="F368" s="120">
        <v>0</v>
      </c>
      <c r="G368" s="120">
        <v>0</v>
      </c>
      <c r="H368" s="120">
        <v>0</v>
      </c>
      <c r="I368" s="120">
        <v>0</v>
      </c>
      <c r="J368" s="120">
        <v>0</v>
      </c>
      <c r="K368" s="120">
        <v>0</v>
      </c>
      <c r="L368" s="120">
        <v>0</v>
      </c>
      <c r="M368" s="120">
        <v>0</v>
      </c>
      <c r="N368" s="120">
        <v>0</v>
      </c>
      <c r="O368" s="120">
        <v>0</v>
      </c>
      <c r="P368" s="120">
        <v>0</v>
      </c>
      <c r="Q368" s="120">
        <v>0</v>
      </c>
      <c r="R368" s="120">
        <v>0</v>
      </c>
      <c r="S368" s="120">
        <v>0</v>
      </c>
      <c r="T368" s="120">
        <v>0</v>
      </c>
      <c r="U368" s="120">
        <v>0</v>
      </c>
      <c r="V368" s="120">
        <v>0</v>
      </c>
      <c r="W368" s="120">
        <v>0</v>
      </c>
    </row>
    <row r="369" spans="1:23" hidden="1">
      <c r="A369" s="120">
        <v>0</v>
      </c>
      <c r="B369" s="120">
        <v>0</v>
      </c>
      <c r="C369" s="120">
        <v>0</v>
      </c>
      <c r="D369" s="120">
        <v>0</v>
      </c>
      <c r="E369" s="120">
        <v>0</v>
      </c>
      <c r="F369" s="120">
        <v>0</v>
      </c>
      <c r="G369" s="120">
        <v>0</v>
      </c>
      <c r="H369" s="120">
        <v>0</v>
      </c>
      <c r="I369" s="120">
        <v>0</v>
      </c>
      <c r="J369" s="120">
        <v>0</v>
      </c>
      <c r="K369" s="120">
        <v>0</v>
      </c>
      <c r="L369" s="120">
        <v>0</v>
      </c>
      <c r="M369" s="120">
        <v>0</v>
      </c>
      <c r="N369" s="120">
        <v>0</v>
      </c>
      <c r="O369" s="120">
        <v>0</v>
      </c>
      <c r="P369" s="120">
        <v>0</v>
      </c>
      <c r="Q369" s="120">
        <v>0</v>
      </c>
      <c r="R369" s="120">
        <v>0</v>
      </c>
      <c r="S369" s="120">
        <v>0</v>
      </c>
      <c r="T369" s="120">
        <v>0</v>
      </c>
      <c r="U369" s="120">
        <v>0</v>
      </c>
      <c r="V369" s="120">
        <v>0</v>
      </c>
      <c r="W369" s="120">
        <v>0</v>
      </c>
    </row>
    <row r="370" spans="1:23" hidden="1">
      <c r="A370" s="120">
        <v>0</v>
      </c>
      <c r="B370" s="120">
        <v>0</v>
      </c>
      <c r="C370" s="120">
        <v>0</v>
      </c>
      <c r="D370" s="120">
        <v>0</v>
      </c>
      <c r="E370" s="120">
        <v>0</v>
      </c>
      <c r="F370" s="120">
        <v>0</v>
      </c>
      <c r="G370" s="120">
        <v>0</v>
      </c>
      <c r="H370" s="120">
        <v>0</v>
      </c>
      <c r="I370" s="120">
        <v>0</v>
      </c>
      <c r="J370" s="120">
        <v>0</v>
      </c>
      <c r="K370" s="120">
        <v>0</v>
      </c>
      <c r="L370" s="120">
        <v>0</v>
      </c>
      <c r="M370" s="120">
        <v>0</v>
      </c>
      <c r="N370" s="120">
        <v>0</v>
      </c>
      <c r="O370" s="120">
        <v>0</v>
      </c>
      <c r="P370" s="120">
        <v>0</v>
      </c>
      <c r="Q370" s="120">
        <v>0</v>
      </c>
      <c r="R370" s="120">
        <v>0</v>
      </c>
      <c r="S370" s="120">
        <v>0</v>
      </c>
      <c r="T370" s="120">
        <v>0</v>
      </c>
      <c r="U370" s="120">
        <v>0</v>
      </c>
      <c r="V370" s="120">
        <v>0</v>
      </c>
      <c r="W370" s="120">
        <v>0</v>
      </c>
    </row>
    <row r="371" spans="1:23">
      <c r="A371" s="120">
        <v>0</v>
      </c>
      <c r="B371" s="120">
        <v>0</v>
      </c>
      <c r="C371" s="120">
        <v>0</v>
      </c>
      <c r="D371" s="120">
        <v>0</v>
      </c>
      <c r="E371" s="120">
        <v>0</v>
      </c>
      <c r="F371" s="120">
        <v>0</v>
      </c>
      <c r="G371" s="120">
        <v>0</v>
      </c>
      <c r="H371" s="120">
        <v>0</v>
      </c>
      <c r="I371" s="120">
        <v>0</v>
      </c>
      <c r="J371" s="120">
        <v>0</v>
      </c>
      <c r="K371" s="120">
        <v>0</v>
      </c>
      <c r="L371" s="120">
        <v>0</v>
      </c>
      <c r="M371" s="120">
        <v>0</v>
      </c>
      <c r="N371" s="120">
        <v>0</v>
      </c>
      <c r="O371" s="120">
        <v>0</v>
      </c>
      <c r="P371" s="120">
        <v>0</v>
      </c>
      <c r="Q371" s="120">
        <v>0</v>
      </c>
      <c r="R371" s="120">
        <v>0</v>
      </c>
      <c r="S371" s="120">
        <v>0</v>
      </c>
      <c r="T371" s="120">
        <v>0</v>
      </c>
      <c r="U371" s="120">
        <v>0</v>
      </c>
      <c r="V371" s="120">
        <v>0</v>
      </c>
      <c r="W371" s="120">
        <v>0</v>
      </c>
    </row>
    <row r="372" spans="1:23">
      <c r="A372" s="120">
        <v>0</v>
      </c>
      <c r="B372" s="120">
        <v>0</v>
      </c>
      <c r="C372" s="120">
        <v>0</v>
      </c>
      <c r="D372" s="120">
        <v>0</v>
      </c>
      <c r="E372" s="120">
        <v>0</v>
      </c>
      <c r="F372" s="120">
        <v>0</v>
      </c>
      <c r="G372" s="120">
        <v>0</v>
      </c>
      <c r="H372" s="120">
        <v>0</v>
      </c>
      <c r="I372" s="120">
        <v>0</v>
      </c>
      <c r="J372" s="120">
        <v>0</v>
      </c>
      <c r="K372" s="120">
        <v>0</v>
      </c>
      <c r="L372" s="120">
        <v>0</v>
      </c>
      <c r="M372" s="120">
        <v>0</v>
      </c>
      <c r="N372" s="120">
        <v>0</v>
      </c>
      <c r="O372" s="120">
        <v>0</v>
      </c>
      <c r="P372" s="120">
        <v>0</v>
      </c>
      <c r="Q372" s="120">
        <v>0</v>
      </c>
      <c r="R372" s="120">
        <v>0</v>
      </c>
      <c r="S372" s="120">
        <v>0</v>
      </c>
      <c r="T372" s="120">
        <v>0</v>
      </c>
      <c r="U372" s="120">
        <v>0</v>
      </c>
      <c r="V372" s="120">
        <v>0</v>
      </c>
      <c r="W372" s="120">
        <v>0</v>
      </c>
    </row>
    <row r="373" spans="1:23" hidden="1">
      <c r="A373" s="120">
        <v>0</v>
      </c>
      <c r="B373" s="120">
        <v>0</v>
      </c>
      <c r="C373" s="120">
        <v>0</v>
      </c>
      <c r="D373" s="120">
        <v>0</v>
      </c>
      <c r="E373" s="120">
        <v>0</v>
      </c>
      <c r="F373" s="120">
        <v>0</v>
      </c>
      <c r="G373" s="120">
        <v>0</v>
      </c>
      <c r="H373" s="120">
        <v>0</v>
      </c>
      <c r="I373" s="120">
        <v>0</v>
      </c>
      <c r="J373" s="120">
        <v>0</v>
      </c>
      <c r="K373" s="120">
        <v>0</v>
      </c>
      <c r="L373" s="120">
        <v>0</v>
      </c>
      <c r="M373" s="120">
        <v>0</v>
      </c>
      <c r="N373" s="120">
        <v>0</v>
      </c>
      <c r="O373" s="120">
        <v>0</v>
      </c>
      <c r="P373" s="120">
        <v>0</v>
      </c>
      <c r="Q373" s="120">
        <v>0</v>
      </c>
      <c r="R373" s="120">
        <v>0</v>
      </c>
      <c r="S373" s="120">
        <v>0</v>
      </c>
      <c r="T373" s="120">
        <v>0</v>
      </c>
      <c r="U373" s="120">
        <v>0</v>
      </c>
      <c r="V373" s="120">
        <v>0</v>
      </c>
      <c r="W373" s="120">
        <v>0</v>
      </c>
    </row>
    <row r="374" spans="1:23" hidden="1">
      <c r="A374" s="120">
        <v>0</v>
      </c>
      <c r="B374" s="120">
        <v>0</v>
      </c>
      <c r="C374" s="120">
        <v>0</v>
      </c>
      <c r="D374" s="120">
        <v>0</v>
      </c>
      <c r="E374" s="120">
        <v>0</v>
      </c>
      <c r="F374" s="120">
        <v>0</v>
      </c>
      <c r="G374" s="120">
        <v>0</v>
      </c>
      <c r="H374" s="120">
        <v>0</v>
      </c>
      <c r="I374" s="120">
        <v>0</v>
      </c>
      <c r="J374" s="120">
        <v>0</v>
      </c>
      <c r="K374" s="120">
        <v>0</v>
      </c>
      <c r="L374" s="120">
        <v>0</v>
      </c>
      <c r="M374" s="120">
        <v>0</v>
      </c>
      <c r="N374" s="120">
        <v>0</v>
      </c>
      <c r="O374" s="120">
        <v>0</v>
      </c>
      <c r="P374" s="120">
        <v>0</v>
      </c>
      <c r="Q374" s="120">
        <v>0</v>
      </c>
      <c r="R374" s="120">
        <v>0</v>
      </c>
      <c r="S374" s="120">
        <v>0</v>
      </c>
      <c r="T374" s="120">
        <v>0</v>
      </c>
      <c r="U374" s="120">
        <v>0</v>
      </c>
      <c r="V374" s="120">
        <v>0</v>
      </c>
      <c r="W374" s="120">
        <v>0</v>
      </c>
    </row>
    <row r="375" spans="1:23">
      <c r="A375" s="120">
        <v>0</v>
      </c>
      <c r="B375" s="120">
        <v>0</v>
      </c>
      <c r="C375" s="120">
        <v>0</v>
      </c>
      <c r="D375" s="120">
        <v>0</v>
      </c>
      <c r="E375" s="120">
        <v>0</v>
      </c>
      <c r="F375" s="120">
        <v>0</v>
      </c>
      <c r="G375" s="120">
        <v>0</v>
      </c>
      <c r="H375" s="120">
        <v>0</v>
      </c>
      <c r="I375" s="120">
        <v>0</v>
      </c>
      <c r="J375" s="120">
        <v>0</v>
      </c>
      <c r="K375" s="120">
        <v>0</v>
      </c>
      <c r="L375" s="120">
        <v>0</v>
      </c>
      <c r="M375" s="120">
        <v>0</v>
      </c>
      <c r="N375" s="120">
        <v>0</v>
      </c>
      <c r="O375" s="120">
        <v>0</v>
      </c>
      <c r="P375" s="120">
        <v>0</v>
      </c>
      <c r="Q375" s="120">
        <v>0</v>
      </c>
      <c r="R375" s="120">
        <v>0</v>
      </c>
      <c r="S375" s="120">
        <v>0</v>
      </c>
      <c r="T375" s="120">
        <v>0</v>
      </c>
      <c r="U375" s="120">
        <v>0</v>
      </c>
      <c r="V375" s="120">
        <v>0</v>
      </c>
      <c r="W375" s="120">
        <v>0</v>
      </c>
    </row>
    <row r="376" spans="1:23">
      <c r="A376" s="120">
        <v>0</v>
      </c>
      <c r="B376" s="120">
        <v>0</v>
      </c>
      <c r="C376" s="120">
        <v>0</v>
      </c>
      <c r="D376" s="120">
        <v>0</v>
      </c>
      <c r="E376" s="120">
        <v>0</v>
      </c>
      <c r="F376" s="120">
        <v>0</v>
      </c>
      <c r="G376" s="120">
        <v>0</v>
      </c>
      <c r="H376" s="120">
        <v>0</v>
      </c>
      <c r="I376" s="120">
        <v>0</v>
      </c>
      <c r="J376" s="120">
        <v>0</v>
      </c>
      <c r="K376" s="120">
        <v>0</v>
      </c>
      <c r="L376" s="120">
        <v>0</v>
      </c>
      <c r="M376" s="120">
        <v>0</v>
      </c>
      <c r="N376" s="120">
        <v>0</v>
      </c>
      <c r="O376" s="120">
        <v>0</v>
      </c>
      <c r="P376" s="120">
        <v>0</v>
      </c>
      <c r="Q376" s="120">
        <v>0</v>
      </c>
      <c r="R376" s="120">
        <v>0</v>
      </c>
      <c r="S376" s="120">
        <v>0</v>
      </c>
      <c r="T376" s="120">
        <v>0</v>
      </c>
      <c r="U376" s="120">
        <v>0</v>
      </c>
      <c r="V376" s="120">
        <v>0</v>
      </c>
      <c r="W376" s="120">
        <v>0</v>
      </c>
    </row>
    <row r="377" spans="1:23" hidden="1">
      <c r="A377" s="120">
        <v>0</v>
      </c>
      <c r="B377" s="120">
        <v>0</v>
      </c>
      <c r="C377" s="120">
        <v>0</v>
      </c>
      <c r="D377" s="120">
        <v>0</v>
      </c>
      <c r="E377" s="120">
        <v>0</v>
      </c>
      <c r="F377" s="120">
        <v>0</v>
      </c>
      <c r="G377" s="120">
        <v>0</v>
      </c>
      <c r="H377" s="120">
        <v>0</v>
      </c>
      <c r="I377" s="120">
        <v>0</v>
      </c>
      <c r="J377" s="120">
        <v>0</v>
      </c>
      <c r="K377" s="120">
        <v>0</v>
      </c>
      <c r="L377" s="120">
        <v>0</v>
      </c>
      <c r="M377" s="120">
        <v>0</v>
      </c>
      <c r="N377" s="120">
        <v>0</v>
      </c>
      <c r="O377" s="120">
        <v>0</v>
      </c>
      <c r="P377" s="120">
        <v>0</v>
      </c>
      <c r="Q377" s="120">
        <v>0</v>
      </c>
      <c r="R377" s="120">
        <v>0</v>
      </c>
      <c r="S377" s="120">
        <v>0</v>
      </c>
      <c r="T377" s="120">
        <v>0</v>
      </c>
      <c r="U377" s="120">
        <v>0</v>
      </c>
      <c r="V377" s="120">
        <v>0</v>
      </c>
      <c r="W377" s="120">
        <v>0</v>
      </c>
    </row>
    <row r="378" spans="1:23">
      <c r="A378" s="120">
        <v>0</v>
      </c>
      <c r="B378" s="120">
        <v>0</v>
      </c>
      <c r="C378" s="120">
        <v>0</v>
      </c>
      <c r="D378" s="120">
        <v>0</v>
      </c>
      <c r="E378" s="120">
        <v>0</v>
      </c>
      <c r="F378" s="120">
        <v>0</v>
      </c>
      <c r="G378" s="120">
        <v>0</v>
      </c>
      <c r="H378" s="120">
        <v>0</v>
      </c>
      <c r="I378" s="120">
        <v>0</v>
      </c>
      <c r="J378" s="120">
        <v>0</v>
      </c>
      <c r="K378" s="120">
        <v>0</v>
      </c>
      <c r="L378" s="120">
        <v>0</v>
      </c>
      <c r="M378" s="120">
        <v>0</v>
      </c>
      <c r="N378" s="120">
        <v>0</v>
      </c>
      <c r="O378" s="120">
        <v>0</v>
      </c>
      <c r="P378" s="120">
        <v>0</v>
      </c>
      <c r="Q378" s="120">
        <v>0</v>
      </c>
      <c r="R378" s="120">
        <v>0</v>
      </c>
      <c r="S378" s="120">
        <v>0</v>
      </c>
      <c r="T378" s="120">
        <v>0</v>
      </c>
      <c r="U378" s="120">
        <v>0</v>
      </c>
      <c r="V378" s="120">
        <v>0</v>
      </c>
      <c r="W378" s="120">
        <v>0</v>
      </c>
    </row>
    <row r="379" spans="1:23" hidden="1">
      <c r="A379" s="120">
        <v>0</v>
      </c>
      <c r="B379" s="120">
        <v>0</v>
      </c>
      <c r="C379" s="120">
        <v>0</v>
      </c>
      <c r="D379" s="120">
        <v>0</v>
      </c>
      <c r="E379" s="120">
        <v>0</v>
      </c>
      <c r="F379" s="120">
        <v>0</v>
      </c>
      <c r="G379" s="120">
        <v>0</v>
      </c>
      <c r="H379" s="120">
        <v>0</v>
      </c>
      <c r="I379" s="120">
        <v>0</v>
      </c>
      <c r="J379" s="120">
        <v>0</v>
      </c>
      <c r="K379" s="120">
        <v>0</v>
      </c>
      <c r="L379" s="120">
        <v>0</v>
      </c>
      <c r="M379" s="120">
        <v>0</v>
      </c>
      <c r="N379" s="120">
        <v>0</v>
      </c>
      <c r="O379" s="120">
        <v>0</v>
      </c>
      <c r="P379" s="120">
        <v>0</v>
      </c>
      <c r="Q379" s="120">
        <v>0</v>
      </c>
      <c r="R379" s="120">
        <v>0</v>
      </c>
      <c r="S379" s="120">
        <v>0</v>
      </c>
      <c r="T379" s="120">
        <v>0</v>
      </c>
      <c r="U379" s="120">
        <v>0</v>
      </c>
      <c r="V379" s="120">
        <v>0</v>
      </c>
      <c r="W379" s="120">
        <v>0</v>
      </c>
    </row>
    <row r="380" spans="1:23">
      <c r="A380" s="120">
        <v>0</v>
      </c>
      <c r="B380" s="120">
        <v>0</v>
      </c>
      <c r="C380" s="120">
        <v>0</v>
      </c>
      <c r="D380" s="120">
        <v>0</v>
      </c>
      <c r="E380" s="120">
        <v>0</v>
      </c>
      <c r="F380" s="120">
        <v>0</v>
      </c>
      <c r="G380" s="120">
        <v>0</v>
      </c>
      <c r="H380" s="120">
        <v>0</v>
      </c>
      <c r="I380" s="120">
        <v>0</v>
      </c>
      <c r="J380" s="120">
        <v>0</v>
      </c>
      <c r="K380" s="120">
        <v>0</v>
      </c>
      <c r="L380" s="120">
        <v>0</v>
      </c>
      <c r="M380" s="120">
        <v>0</v>
      </c>
      <c r="N380" s="120">
        <v>0</v>
      </c>
      <c r="O380" s="120">
        <v>0</v>
      </c>
      <c r="P380" s="120">
        <v>0</v>
      </c>
      <c r="Q380" s="120">
        <v>0</v>
      </c>
      <c r="R380" s="120">
        <v>0</v>
      </c>
      <c r="S380" s="120">
        <v>0</v>
      </c>
      <c r="T380" s="120">
        <v>0</v>
      </c>
      <c r="U380" s="120">
        <v>0</v>
      </c>
      <c r="V380" s="120">
        <v>0</v>
      </c>
      <c r="W380" s="120">
        <v>0</v>
      </c>
    </row>
    <row r="381" spans="1:23" hidden="1">
      <c r="A381" s="120">
        <v>0</v>
      </c>
      <c r="B381" s="120">
        <v>0</v>
      </c>
      <c r="C381" s="120">
        <v>0</v>
      </c>
      <c r="D381" s="120">
        <v>0</v>
      </c>
      <c r="E381" s="120">
        <v>0</v>
      </c>
      <c r="F381" s="120">
        <v>0</v>
      </c>
      <c r="G381" s="120">
        <v>0</v>
      </c>
      <c r="H381" s="120">
        <v>0</v>
      </c>
      <c r="I381" s="120">
        <v>0</v>
      </c>
      <c r="J381" s="120">
        <v>0</v>
      </c>
      <c r="K381" s="120">
        <v>0</v>
      </c>
      <c r="L381" s="120">
        <v>0</v>
      </c>
      <c r="M381" s="120">
        <v>0</v>
      </c>
      <c r="N381" s="120">
        <v>0</v>
      </c>
      <c r="O381" s="120">
        <v>0</v>
      </c>
      <c r="P381" s="120">
        <v>0</v>
      </c>
      <c r="Q381" s="120">
        <v>0</v>
      </c>
      <c r="R381" s="120">
        <v>0</v>
      </c>
      <c r="S381" s="120">
        <v>0</v>
      </c>
      <c r="T381" s="120">
        <v>0</v>
      </c>
      <c r="U381" s="120">
        <v>0</v>
      </c>
      <c r="V381" s="120">
        <v>0</v>
      </c>
      <c r="W381" s="120">
        <v>0</v>
      </c>
    </row>
    <row r="382" spans="1:23" hidden="1">
      <c r="A382" s="120">
        <v>0</v>
      </c>
      <c r="B382" s="120">
        <v>0</v>
      </c>
      <c r="C382" s="120">
        <v>0</v>
      </c>
      <c r="D382" s="120">
        <v>0</v>
      </c>
      <c r="E382" s="120">
        <v>0</v>
      </c>
      <c r="F382" s="120">
        <v>0</v>
      </c>
      <c r="G382" s="120">
        <v>0</v>
      </c>
      <c r="H382" s="120">
        <v>0</v>
      </c>
      <c r="I382" s="120">
        <v>0</v>
      </c>
      <c r="J382" s="120">
        <v>0</v>
      </c>
      <c r="K382" s="120">
        <v>0</v>
      </c>
      <c r="L382" s="120">
        <v>0</v>
      </c>
      <c r="M382" s="120">
        <v>0</v>
      </c>
      <c r="N382" s="120">
        <v>0</v>
      </c>
      <c r="O382" s="120">
        <v>0</v>
      </c>
      <c r="P382" s="120">
        <v>0</v>
      </c>
      <c r="Q382" s="120">
        <v>0</v>
      </c>
      <c r="R382" s="120">
        <v>0</v>
      </c>
      <c r="S382" s="120">
        <v>0</v>
      </c>
      <c r="T382" s="120">
        <v>0</v>
      </c>
      <c r="U382" s="120">
        <v>0</v>
      </c>
      <c r="V382" s="120">
        <v>0</v>
      </c>
      <c r="W382" s="120">
        <v>0</v>
      </c>
    </row>
    <row r="383" spans="1:23">
      <c r="A383" s="120">
        <v>0</v>
      </c>
      <c r="B383" s="120">
        <v>0</v>
      </c>
      <c r="C383" s="120">
        <v>0</v>
      </c>
      <c r="D383" s="120">
        <v>0</v>
      </c>
      <c r="E383" s="120">
        <v>0</v>
      </c>
      <c r="F383" s="120">
        <v>0</v>
      </c>
      <c r="G383" s="120">
        <v>0</v>
      </c>
      <c r="H383" s="120">
        <v>0</v>
      </c>
      <c r="I383" s="120">
        <v>0</v>
      </c>
      <c r="J383" s="120">
        <v>0</v>
      </c>
      <c r="K383" s="120">
        <v>0</v>
      </c>
      <c r="L383" s="120">
        <v>0</v>
      </c>
      <c r="M383" s="120">
        <v>0</v>
      </c>
      <c r="N383" s="120">
        <v>0</v>
      </c>
      <c r="O383" s="120">
        <v>0</v>
      </c>
      <c r="P383" s="120">
        <v>0</v>
      </c>
      <c r="Q383" s="120">
        <v>0</v>
      </c>
      <c r="R383" s="120">
        <v>0</v>
      </c>
      <c r="S383" s="120">
        <v>0</v>
      </c>
      <c r="T383" s="120">
        <v>0</v>
      </c>
      <c r="U383" s="120">
        <v>0</v>
      </c>
      <c r="V383" s="120">
        <v>0</v>
      </c>
      <c r="W383" s="120">
        <v>0</v>
      </c>
    </row>
    <row r="384" spans="1:23" hidden="1">
      <c r="A384" s="120">
        <v>0</v>
      </c>
      <c r="B384" s="120">
        <v>0</v>
      </c>
      <c r="C384" s="120">
        <v>0</v>
      </c>
      <c r="D384" s="120">
        <v>0</v>
      </c>
      <c r="E384" s="120">
        <v>0</v>
      </c>
      <c r="F384" s="120">
        <v>0</v>
      </c>
      <c r="G384" s="120">
        <v>0</v>
      </c>
      <c r="H384" s="120">
        <v>0</v>
      </c>
      <c r="I384" s="120">
        <v>0</v>
      </c>
      <c r="J384" s="120">
        <v>0</v>
      </c>
      <c r="K384" s="120">
        <v>0</v>
      </c>
      <c r="L384" s="120">
        <v>0</v>
      </c>
      <c r="M384" s="120">
        <v>0</v>
      </c>
      <c r="N384" s="120">
        <v>0</v>
      </c>
      <c r="O384" s="120">
        <v>0</v>
      </c>
      <c r="P384" s="120">
        <v>0</v>
      </c>
      <c r="Q384" s="120">
        <v>0</v>
      </c>
      <c r="R384" s="120">
        <v>0</v>
      </c>
      <c r="S384" s="120">
        <v>0</v>
      </c>
      <c r="T384" s="120">
        <v>0</v>
      </c>
      <c r="U384" s="120">
        <v>0</v>
      </c>
      <c r="V384" s="120">
        <v>0</v>
      </c>
      <c r="W384" s="120">
        <v>0</v>
      </c>
    </row>
    <row r="385" spans="1:23">
      <c r="A385" s="120">
        <v>0</v>
      </c>
      <c r="B385" s="120">
        <v>0</v>
      </c>
      <c r="C385" s="120">
        <v>0</v>
      </c>
      <c r="D385" s="120">
        <v>0</v>
      </c>
      <c r="E385" s="120">
        <v>0</v>
      </c>
      <c r="F385" s="120">
        <v>0</v>
      </c>
      <c r="G385" s="120">
        <v>0</v>
      </c>
      <c r="H385" s="120">
        <v>0</v>
      </c>
      <c r="I385" s="120">
        <v>0</v>
      </c>
      <c r="J385" s="120">
        <v>0</v>
      </c>
      <c r="K385" s="120">
        <v>0</v>
      </c>
      <c r="L385" s="120">
        <v>0</v>
      </c>
      <c r="M385" s="120">
        <v>0</v>
      </c>
      <c r="N385" s="120">
        <v>0</v>
      </c>
      <c r="O385" s="120">
        <v>0</v>
      </c>
      <c r="P385" s="120">
        <v>0</v>
      </c>
      <c r="Q385" s="120">
        <v>0</v>
      </c>
      <c r="R385" s="120">
        <v>0</v>
      </c>
      <c r="S385" s="120">
        <v>0</v>
      </c>
      <c r="T385" s="120">
        <v>0</v>
      </c>
      <c r="U385" s="120">
        <v>0</v>
      </c>
      <c r="V385" s="120">
        <v>0</v>
      </c>
      <c r="W385" s="120">
        <v>0</v>
      </c>
    </row>
    <row r="386" spans="1:23">
      <c r="A386" s="120">
        <v>0</v>
      </c>
      <c r="B386" s="120">
        <v>0</v>
      </c>
      <c r="C386" s="120">
        <v>0</v>
      </c>
      <c r="D386" s="120">
        <v>0</v>
      </c>
      <c r="E386" s="120">
        <v>0</v>
      </c>
      <c r="F386" s="120">
        <v>0</v>
      </c>
      <c r="G386" s="120">
        <v>0</v>
      </c>
      <c r="H386" s="120">
        <v>0</v>
      </c>
      <c r="I386" s="120">
        <v>0</v>
      </c>
      <c r="J386" s="120">
        <v>0</v>
      </c>
      <c r="K386" s="120">
        <v>0</v>
      </c>
      <c r="L386" s="120">
        <v>0</v>
      </c>
      <c r="M386" s="120">
        <v>0</v>
      </c>
      <c r="N386" s="120">
        <v>0</v>
      </c>
      <c r="O386" s="120">
        <v>0</v>
      </c>
      <c r="P386" s="120">
        <v>0</v>
      </c>
      <c r="Q386" s="120">
        <v>0</v>
      </c>
      <c r="R386" s="120">
        <v>0</v>
      </c>
      <c r="S386" s="120">
        <v>0</v>
      </c>
      <c r="T386" s="120">
        <v>0</v>
      </c>
      <c r="U386" s="120">
        <v>0</v>
      </c>
      <c r="V386" s="120">
        <v>0</v>
      </c>
      <c r="W386" s="120">
        <v>0</v>
      </c>
    </row>
    <row r="387" spans="1:23">
      <c r="A387" s="120">
        <v>0</v>
      </c>
      <c r="B387" s="120">
        <v>0</v>
      </c>
      <c r="C387" s="120">
        <v>0</v>
      </c>
      <c r="D387" s="120">
        <v>0</v>
      </c>
      <c r="E387" s="120">
        <v>0</v>
      </c>
      <c r="F387" s="120">
        <v>0</v>
      </c>
      <c r="G387" s="120">
        <v>0</v>
      </c>
      <c r="H387" s="120">
        <v>0</v>
      </c>
      <c r="I387" s="120">
        <v>0</v>
      </c>
      <c r="J387" s="120">
        <v>0</v>
      </c>
      <c r="K387" s="120">
        <v>0</v>
      </c>
      <c r="L387" s="120">
        <v>0</v>
      </c>
      <c r="M387" s="120">
        <v>0</v>
      </c>
      <c r="N387" s="120">
        <v>0</v>
      </c>
      <c r="O387" s="120">
        <v>0</v>
      </c>
      <c r="P387" s="120">
        <v>0</v>
      </c>
      <c r="Q387" s="120">
        <v>0</v>
      </c>
      <c r="R387" s="120">
        <v>0</v>
      </c>
      <c r="S387" s="120">
        <v>0</v>
      </c>
      <c r="T387" s="120">
        <v>0</v>
      </c>
      <c r="U387" s="120">
        <v>0</v>
      </c>
      <c r="V387" s="120">
        <v>0</v>
      </c>
      <c r="W387" s="120">
        <v>0</v>
      </c>
    </row>
    <row r="388" spans="1:23" hidden="1">
      <c r="A388" s="120">
        <v>0</v>
      </c>
      <c r="B388" s="120">
        <v>0</v>
      </c>
      <c r="C388" s="120">
        <v>0</v>
      </c>
      <c r="D388" s="120">
        <v>0</v>
      </c>
      <c r="E388" s="120">
        <v>0</v>
      </c>
      <c r="F388" s="120">
        <v>0</v>
      </c>
      <c r="G388" s="120">
        <v>0</v>
      </c>
      <c r="H388" s="120">
        <v>0</v>
      </c>
      <c r="I388" s="120">
        <v>0</v>
      </c>
      <c r="J388" s="120">
        <v>0</v>
      </c>
      <c r="K388" s="120">
        <v>0</v>
      </c>
      <c r="L388" s="120">
        <v>0</v>
      </c>
      <c r="M388" s="120">
        <v>0</v>
      </c>
      <c r="N388" s="120">
        <v>0</v>
      </c>
      <c r="O388" s="120">
        <v>0</v>
      </c>
      <c r="P388" s="120">
        <v>0</v>
      </c>
      <c r="Q388" s="120">
        <v>0</v>
      </c>
      <c r="R388" s="120">
        <v>0</v>
      </c>
      <c r="S388" s="120">
        <v>0</v>
      </c>
      <c r="T388" s="120">
        <v>0</v>
      </c>
      <c r="U388" s="120">
        <v>0</v>
      </c>
      <c r="V388" s="120">
        <v>0</v>
      </c>
      <c r="W388" s="120">
        <v>0</v>
      </c>
    </row>
    <row r="389" spans="1:23" hidden="1">
      <c r="A389" s="120">
        <v>0</v>
      </c>
      <c r="B389" s="120">
        <v>0</v>
      </c>
      <c r="C389" s="120">
        <v>0</v>
      </c>
      <c r="D389" s="120">
        <v>0</v>
      </c>
      <c r="E389" s="120">
        <v>0</v>
      </c>
      <c r="F389" s="120">
        <v>0</v>
      </c>
      <c r="G389" s="120">
        <v>0</v>
      </c>
      <c r="H389" s="120">
        <v>0</v>
      </c>
      <c r="I389" s="120">
        <v>0</v>
      </c>
      <c r="J389" s="120">
        <v>0</v>
      </c>
      <c r="K389" s="120">
        <v>0</v>
      </c>
      <c r="L389" s="120">
        <v>0</v>
      </c>
      <c r="M389" s="120">
        <v>0</v>
      </c>
      <c r="N389" s="120">
        <v>0</v>
      </c>
      <c r="O389" s="120">
        <v>0</v>
      </c>
      <c r="P389" s="120">
        <v>0</v>
      </c>
      <c r="Q389" s="120">
        <v>0</v>
      </c>
      <c r="R389" s="120">
        <v>0</v>
      </c>
      <c r="S389" s="120">
        <v>0</v>
      </c>
      <c r="T389" s="120">
        <v>0</v>
      </c>
      <c r="U389" s="120">
        <v>0</v>
      </c>
      <c r="V389" s="120">
        <v>0</v>
      </c>
      <c r="W389" s="120">
        <v>0</v>
      </c>
    </row>
    <row r="390" spans="1:23" hidden="1">
      <c r="A390" s="120">
        <v>0</v>
      </c>
      <c r="B390" s="120">
        <v>0</v>
      </c>
      <c r="C390" s="120">
        <v>0</v>
      </c>
      <c r="D390" s="120">
        <v>0</v>
      </c>
      <c r="E390" s="120">
        <v>0</v>
      </c>
      <c r="F390" s="120">
        <v>0</v>
      </c>
      <c r="G390" s="120">
        <v>0</v>
      </c>
      <c r="H390" s="120">
        <v>0</v>
      </c>
      <c r="I390" s="120">
        <v>0</v>
      </c>
      <c r="J390" s="120">
        <v>0</v>
      </c>
      <c r="K390" s="120">
        <v>0</v>
      </c>
      <c r="L390" s="120">
        <v>0</v>
      </c>
      <c r="M390" s="120">
        <v>0</v>
      </c>
      <c r="N390" s="120">
        <v>0</v>
      </c>
      <c r="O390" s="120">
        <v>0</v>
      </c>
      <c r="P390" s="120">
        <v>0</v>
      </c>
      <c r="Q390" s="120">
        <v>0</v>
      </c>
      <c r="R390" s="120">
        <v>0</v>
      </c>
      <c r="S390" s="120">
        <v>0</v>
      </c>
      <c r="T390" s="120">
        <v>0</v>
      </c>
      <c r="U390" s="120">
        <v>0</v>
      </c>
      <c r="V390" s="120">
        <v>0</v>
      </c>
      <c r="W390" s="120">
        <v>0</v>
      </c>
    </row>
    <row r="391" spans="1:23">
      <c r="A391" s="120">
        <v>0</v>
      </c>
      <c r="B391" s="120">
        <v>0</v>
      </c>
      <c r="C391" s="120">
        <v>0</v>
      </c>
      <c r="D391" s="120">
        <v>0</v>
      </c>
      <c r="E391" s="120">
        <v>0</v>
      </c>
      <c r="F391" s="120">
        <v>0</v>
      </c>
      <c r="G391" s="120">
        <v>0</v>
      </c>
      <c r="H391" s="120">
        <v>0</v>
      </c>
      <c r="I391" s="120">
        <v>0</v>
      </c>
      <c r="J391" s="120">
        <v>0</v>
      </c>
      <c r="K391" s="120">
        <v>0</v>
      </c>
      <c r="L391" s="120">
        <v>0</v>
      </c>
      <c r="M391" s="120">
        <v>0</v>
      </c>
      <c r="N391" s="120">
        <v>0</v>
      </c>
      <c r="O391" s="120">
        <v>0</v>
      </c>
      <c r="P391" s="120">
        <v>0</v>
      </c>
      <c r="Q391" s="120">
        <v>0</v>
      </c>
      <c r="R391" s="120">
        <v>0</v>
      </c>
      <c r="S391" s="120">
        <v>0</v>
      </c>
      <c r="T391" s="120">
        <v>0</v>
      </c>
      <c r="U391" s="120">
        <v>0</v>
      </c>
      <c r="V391" s="120">
        <v>0</v>
      </c>
      <c r="W391" s="120">
        <v>0</v>
      </c>
    </row>
    <row r="392" spans="1:23" hidden="1">
      <c r="A392" s="120">
        <v>0</v>
      </c>
      <c r="B392" s="120">
        <v>0</v>
      </c>
      <c r="C392" s="120">
        <v>0</v>
      </c>
      <c r="D392" s="120">
        <v>0</v>
      </c>
      <c r="E392" s="120">
        <v>0</v>
      </c>
      <c r="F392" s="120">
        <v>0</v>
      </c>
      <c r="G392" s="120">
        <v>0</v>
      </c>
      <c r="H392" s="120">
        <v>0</v>
      </c>
      <c r="I392" s="120">
        <v>0</v>
      </c>
      <c r="J392" s="120">
        <v>0</v>
      </c>
      <c r="K392" s="120">
        <v>0</v>
      </c>
      <c r="L392" s="120">
        <v>0</v>
      </c>
      <c r="M392" s="120">
        <v>0</v>
      </c>
      <c r="N392" s="120">
        <v>0</v>
      </c>
      <c r="O392" s="120">
        <v>0</v>
      </c>
      <c r="P392" s="120">
        <v>0</v>
      </c>
      <c r="Q392" s="120">
        <v>0</v>
      </c>
      <c r="R392" s="120">
        <v>0</v>
      </c>
      <c r="S392" s="120">
        <v>0</v>
      </c>
      <c r="T392" s="120">
        <v>0</v>
      </c>
      <c r="U392" s="120">
        <v>0</v>
      </c>
      <c r="V392" s="120">
        <v>0</v>
      </c>
      <c r="W392" s="120">
        <v>0</v>
      </c>
    </row>
    <row r="393" spans="1:23" hidden="1">
      <c r="A393" s="120">
        <v>0</v>
      </c>
      <c r="B393" s="120">
        <v>0</v>
      </c>
      <c r="C393" s="120">
        <v>0</v>
      </c>
      <c r="D393" s="120">
        <v>0</v>
      </c>
      <c r="E393" s="120">
        <v>0</v>
      </c>
      <c r="F393" s="120">
        <v>0</v>
      </c>
      <c r="G393" s="120">
        <v>0</v>
      </c>
      <c r="H393" s="120">
        <v>0</v>
      </c>
      <c r="I393" s="120">
        <v>0</v>
      </c>
      <c r="J393" s="120">
        <v>0</v>
      </c>
      <c r="K393" s="120">
        <v>0</v>
      </c>
      <c r="L393" s="120">
        <v>0</v>
      </c>
      <c r="M393" s="120">
        <v>0</v>
      </c>
      <c r="N393" s="120">
        <v>0</v>
      </c>
      <c r="O393" s="120">
        <v>0</v>
      </c>
      <c r="P393" s="120">
        <v>0</v>
      </c>
      <c r="Q393" s="120">
        <v>0</v>
      </c>
      <c r="R393" s="120">
        <v>0</v>
      </c>
      <c r="S393" s="120">
        <v>0</v>
      </c>
      <c r="T393" s="120">
        <v>0</v>
      </c>
      <c r="U393" s="120">
        <v>0</v>
      </c>
      <c r="V393" s="120">
        <v>0</v>
      </c>
      <c r="W393" s="120">
        <v>0</v>
      </c>
    </row>
    <row r="394" spans="1:23" hidden="1">
      <c r="A394" s="120">
        <v>0</v>
      </c>
      <c r="B394" s="120">
        <v>0</v>
      </c>
      <c r="C394" s="120">
        <v>0</v>
      </c>
      <c r="D394" s="120">
        <v>0</v>
      </c>
      <c r="E394" s="120">
        <v>0</v>
      </c>
      <c r="F394" s="120">
        <v>0</v>
      </c>
      <c r="G394" s="120">
        <v>0</v>
      </c>
      <c r="H394" s="120">
        <v>0</v>
      </c>
      <c r="I394" s="120">
        <v>0</v>
      </c>
      <c r="J394" s="120">
        <v>0</v>
      </c>
      <c r="K394" s="120">
        <v>0</v>
      </c>
      <c r="L394" s="120">
        <v>0</v>
      </c>
      <c r="M394" s="120">
        <v>0</v>
      </c>
      <c r="N394" s="120">
        <v>0</v>
      </c>
      <c r="O394" s="120">
        <v>0</v>
      </c>
      <c r="P394" s="120">
        <v>0</v>
      </c>
      <c r="Q394" s="120">
        <v>0</v>
      </c>
      <c r="R394" s="120">
        <v>0</v>
      </c>
      <c r="S394" s="120">
        <v>0</v>
      </c>
      <c r="T394" s="120">
        <v>0</v>
      </c>
      <c r="U394" s="120">
        <v>0</v>
      </c>
      <c r="V394" s="120">
        <v>0</v>
      </c>
      <c r="W394" s="120">
        <v>0</v>
      </c>
    </row>
    <row r="395" spans="1:23">
      <c r="A395" s="120">
        <v>0</v>
      </c>
      <c r="B395" s="120">
        <v>0</v>
      </c>
      <c r="C395" s="120">
        <v>0</v>
      </c>
      <c r="D395" s="120">
        <v>0</v>
      </c>
      <c r="E395" s="120">
        <v>0</v>
      </c>
      <c r="F395" s="120">
        <v>0</v>
      </c>
      <c r="G395" s="120">
        <v>0</v>
      </c>
      <c r="H395" s="120">
        <v>0</v>
      </c>
      <c r="I395" s="120">
        <v>0</v>
      </c>
      <c r="J395" s="120">
        <v>0</v>
      </c>
      <c r="K395" s="120">
        <v>0</v>
      </c>
      <c r="L395" s="120">
        <v>0</v>
      </c>
      <c r="M395" s="120">
        <v>0</v>
      </c>
      <c r="N395" s="120">
        <v>0</v>
      </c>
      <c r="O395" s="120">
        <v>0</v>
      </c>
      <c r="P395" s="120">
        <v>0</v>
      </c>
      <c r="Q395" s="120">
        <v>0</v>
      </c>
      <c r="R395" s="120">
        <v>0</v>
      </c>
      <c r="S395" s="120">
        <v>0</v>
      </c>
      <c r="T395" s="120">
        <v>0</v>
      </c>
      <c r="U395" s="120">
        <v>0</v>
      </c>
      <c r="V395" s="120">
        <v>0</v>
      </c>
      <c r="W395" s="120">
        <v>0</v>
      </c>
    </row>
    <row r="396" spans="1:23" hidden="1">
      <c r="A396" s="120">
        <v>0</v>
      </c>
      <c r="B396" s="120">
        <v>0</v>
      </c>
      <c r="C396" s="120">
        <v>0</v>
      </c>
      <c r="D396" s="120">
        <v>0</v>
      </c>
      <c r="E396" s="120">
        <v>0</v>
      </c>
      <c r="F396" s="120">
        <v>0</v>
      </c>
      <c r="G396" s="120">
        <v>0</v>
      </c>
      <c r="H396" s="120">
        <v>0</v>
      </c>
      <c r="I396" s="120">
        <v>0</v>
      </c>
      <c r="J396" s="120">
        <v>0</v>
      </c>
      <c r="K396" s="120">
        <v>0</v>
      </c>
      <c r="L396" s="120">
        <v>0</v>
      </c>
      <c r="M396" s="120">
        <v>0</v>
      </c>
      <c r="N396" s="120">
        <v>0</v>
      </c>
      <c r="O396" s="120">
        <v>0</v>
      </c>
      <c r="P396" s="120">
        <v>0</v>
      </c>
      <c r="Q396" s="120">
        <v>0</v>
      </c>
      <c r="R396" s="120">
        <v>0</v>
      </c>
      <c r="S396" s="120">
        <v>0</v>
      </c>
      <c r="T396" s="120">
        <v>0</v>
      </c>
      <c r="U396" s="120">
        <v>0</v>
      </c>
      <c r="V396" s="120">
        <v>0</v>
      </c>
      <c r="W396" s="120">
        <v>0</v>
      </c>
    </row>
    <row r="397" spans="1:23" hidden="1">
      <c r="A397" s="120">
        <v>0</v>
      </c>
      <c r="B397" s="120">
        <v>0</v>
      </c>
      <c r="C397" s="120">
        <v>0</v>
      </c>
      <c r="D397" s="120">
        <v>0</v>
      </c>
      <c r="E397" s="120">
        <v>0</v>
      </c>
      <c r="F397" s="120">
        <v>0</v>
      </c>
      <c r="G397" s="120">
        <v>0</v>
      </c>
      <c r="H397" s="120">
        <v>0</v>
      </c>
      <c r="I397" s="120">
        <v>0</v>
      </c>
      <c r="J397" s="120">
        <v>0</v>
      </c>
      <c r="K397" s="120">
        <v>0</v>
      </c>
      <c r="L397" s="120">
        <v>0</v>
      </c>
      <c r="M397" s="120">
        <v>0</v>
      </c>
      <c r="N397" s="120">
        <v>0</v>
      </c>
      <c r="O397" s="120">
        <v>0</v>
      </c>
      <c r="P397" s="120">
        <v>0</v>
      </c>
      <c r="Q397" s="120">
        <v>0</v>
      </c>
      <c r="R397" s="120">
        <v>0</v>
      </c>
      <c r="S397" s="120">
        <v>0</v>
      </c>
      <c r="T397" s="120">
        <v>0</v>
      </c>
      <c r="U397" s="120">
        <v>0</v>
      </c>
      <c r="V397" s="120">
        <v>0</v>
      </c>
      <c r="W397" s="120">
        <v>0</v>
      </c>
    </row>
    <row r="398" spans="1:23" hidden="1">
      <c r="A398" s="120">
        <v>0</v>
      </c>
      <c r="B398" s="120">
        <v>0</v>
      </c>
      <c r="C398" s="120">
        <v>0</v>
      </c>
      <c r="D398" s="120">
        <v>0</v>
      </c>
      <c r="E398" s="120">
        <v>0</v>
      </c>
      <c r="F398" s="120">
        <v>0</v>
      </c>
      <c r="G398" s="120">
        <v>0</v>
      </c>
      <c r="H398" s="120">
        <v>0</v>
      </c>
      <c r="I398" s="120">
        <v>0</v>
      </c>
      <c r="J398" s="120">
        <v>0</v>
      </c>
      <c r="K398" s="120">
        <v>0</v>
      </c>
      <c r="L398" s="120">
        <v>0</v>
      </c>
      <c r="M398" s="120">
        <v>0</v>
      </c>
      <c r="N398" s="120">
        <v>0</v>
      </c>
      <c r="O398" s="120">
        <v>0</v>
      </c>
      <c r="P398" s="120">
        <v>0</v>
      </c>
      <c r="Q398" s="120">
        <v>0</v>
      </c>
      <c r="R398" s="120">
        <v>0</v>
      </c>
      <c r="S398" s="120">
        <v>0</v>
      </c>
      <c r="T398" s="120">
        <v>0</v>
      </c>
      <c r="U398" s="120">
        <v>0</v>
      </c>
      <c r="V398" s="120">
        <v>0</v>
      </c>
      <c r="W398" s="120">
        <v>0</v>
      </c>
    </row>
    <row r="399" spans="1:23" hidden="1">
      <c r="A399" s="120">
        <v>0</v>
      </c>
      <c r="B399" s="120">
        <v>0</v>
      </c>
      <c r="C399" s="120">
        <v>0</v>
      </c>
      <c r="D399" s="120">
        <v>0</v>
      </c>
      <c r="E399" s="120">
        <v>0</v>
      </c>
      <c r="F399" s="120">
        <v>0</v>
      </c>
      <c r="G399" s="120">
        <v>0</v>
      </c>
      <c r="H399" s="120">
        <v>0</v>
      </c>
      <c r="I399" s="120">
        <v>0</v>
      </c>
      <c r="J399" s="120">
        <v>0</v>
      </c>
      <c r="K399" s="120">
        <v>0</v>
      </c>
      <c r="L399" s="120">
        <v>0</v>
      </c>
      <c r="M399" s="120">
        <v>0</v>
      </c>
      <c r="N399" s="120">
        <v>0</v>
      </c>
      <c r="O399" s="120">
        <v>0</v>
      </c>
      <c r="P399" s="120">
        <v>0</v>
      </c>
      <c r="Q399" s="120">
        <v>0</v>
      </c>
      <c r="R399" s="120">
        <v>0</v>
      </c>
      <c r="S399" s="120">
        <v>0</v>
      </c>
      <c r="T399" s="120">
        <v>0</v>
      </c>
      <c r="U399" s="120">
        <v>0</v>
      </c>
      <c r="V399" s="120">
        <v>0</v>
      </c>
      <c r="W399" s="120">
        <v>0</v>
      </c>
    </row>
    <row r="400" spans="1:23" hidden="1">
      <c r="A400" s="120">
        <v>0</v>
      </c>
      <c r="B400" s="120">
        <v>0</v>
      </c>
      <c r="C400" s="120">
        <v>0</v>
      </c>
      <c r="D400" s="120">
        <v>0</v>
      </c>
      <c r="E400" s="120">
        <v>0</v>
      </c>
      <c r="F400" s="120">
        <v>0</v>
      </c>
      <c r="G400" s="120">
        <v>0</v>
      </c>
      <c r="H400" s="120">
        <v>0</v>
      </c>
      <c r="I400" s="120">
        <v>0</v>
      </c>
      <c r="J400" s="120">
        <v>0</v>
      </c>
      <c r="K400" s="120">
        <v>0</v>
      </c>
      <c r="L400" s="120">
        <v>0</v>
      </c>
      <c r="M400" s="120">
        <v>0</v>
      </c>
      <c r="N400" s="120">
        <v>0</v>
      </c>
      <c r="O400" s="120">
        <v>0</v>
      </c>
      <c r="P400" s="120">
        <v>0</v>
      </c>
      <c r="Q400" s="120">
        <v>0</v>
      </c>
      <c r="R400" s="120">
        <v>0</v>
      </c>
      <c r="S400" s="120">
        <v>0</v>
      </c>
      <c r="T400" s="120">
        <v>0</v>
      </c>
      <c r="U400" s="120">
        <v>0</v>
      </c>
      <c r="V400" s="120">
        <v>0</v>
      </c>
      <c r="W400" s="120">
        <v>0</v>
      </c>
    </row>
    <row r="401" spans="1:23" hidden="1">
      <c r="A401" s="120">
        <v>0</v>
      </c>
      <c r="B401" s="120">
        <v>0</v>
      </c>
      <c r="C401" s="120">
        <v>0</v>
      </c>
      <c r="D401" s="120">
        <v>0</v>
      </c>
      <c r="E401" s="120">
        <v>0</v>
      </c>
      <c r="F401" s="120">
        <v>0</v>
      </c>
      <c r="G401" s="120">
        <v>0</v>
      </c>
      <c r="H401" s="120">
        <v>0</v>
      </c>
      <c r="I401" s="120">
        <v>0</v>
      </c>
      <c r="J401" s="120">
        <v>0</v>
      </c>
      <c r="K401" s="120">
        <v>0</v>
      </c>
      <c r="L401" s="120">
        <v>0</v>
      </c>
      <c r="M401" s="120">
        <v>0</v>
      </c>
      <c r="N401" s="120">
        <v>0</v>
      </c>
      <c r="O401" s="120">
        <v>0</v>
      </c>
      <c r="P401" s="120">
        <v>0</v>
      </c>
      <c r="Q401" s="120">
        <v>0</v>
      </c>
      <c r="R401" s="120">
        <v>0</v>
      </c>
      <c r="S401" s="120">
        <v>0</v>
      </c>
      <c r="T401" s="120">
        <v>0</v>
      </c>
      <c r="U401" s="120">
        <v>0</v>
      </c>
      <c r="V401" s="120">
        <v>0</v>
      </c>
      <c r="W401" s="120">
        <v>0</v>
      </c>
    </row>
    <row r="402" spans="1:23" hidden="1">
      <c r="A402" s="120">
        <v>0</v>
      </c>
      <c r="B402" s="120">
        <v>0</v>
      </c>
      <c r="C402" s="120">
        <v>0</v>
      </c>
      <c r="D402" s="120">
        <v>0</v>
      </c>
      <c r="E402" s="120">
        <v>0</v>
      </c>
      <c r="F402" s="120">
        <v>0</v>
      </c>
      <c r="G402" s="120">
        <v>0</v>
      </c>
      <c r="H402" s="120">
        <v>0</v>
      </c>
      <c r="I402" s="120">
        <v>0</v>
      </c>
      <c r="J402" s="120">
        <v>0</v>
      </c>
      <c r="K402" s="120">
        <v>0</v>
      </c>
      <c r="L402" s="120">
        <v>0</v>
      </c>
      <c r="M402" s="120">
        <v>0</v>
      </c>
      <c r="N402" s="120">
        <v>0</v>
      </c>
      <c r="O402" s="120">
        <v>0</v>
      </c>
      <c r="P402" s="120">
        <v>0</v>
      </c>
      <c r="Q402" s="120">
        <v>0</v>
      </c>
      <c r="R402" s="120">
        <v>0</v>
      </c>
      <c r="S402" s="120">
        <v>0</v>
      </c>
      <c r="T402" s="120">
        <v>0</v>
      </c>
      <c r="U402" s="120">
        <v>0</v>
      </c>
      <c r="V402" s="120">
        <v>0</v>
      </c>
      <c r="W402" s="120">
        <v>0</v>
      </c>
    </row>
    <row r="403" spans="1:23">
      <c r="A403" s="120">
        <v>0</v>
      </c>
      <c r="B403" s="120">
        <v>0</v>
      </c>
      <c r="C403" s="120">
        <v>0</v>
      </c>
      <c r="D403" s="120">
        <v>0</v>
      </c>
      <c r="E403" s="120">
        <v>0</v>
      </c>
      <c r="F403" s="120">
        <v>0</v>
      </c>
      <c r="G403" s="120">
        <v>0</v>
      </c>
      <c r="H403" s="120">
        <v>0</v>
      </c>
      <c r="I403" s="120">
        <v>0</v>
      </c>
      <c r="J403" s="120">
        <v>0</v>
      </c>
      <c r="K403" s="120">
        <v>0</v>
      </c>
      <c r="L403" s="120">
        <v>0</v>
      </c>
      <c r="M403" s="120">
        <v>0</v>
      </c>
      <c r="N403" s="120">
        <v>0</v>
      </c>
      <c r="O403" s="120">
        <v>0</v>
      </c>
      <c r="P403" s="120">
        <v>0</v>
      </c>
      <c r="Q403" s="120">
        <v>0</v>
      </c>
      <c r="R403" s="120">
        <v>0</v>
      </c>
      <c r="S403" s="120">
        <v>0</v>
      </c>
      <c r="T403" s="120">
        <v>0</v>
      </c>
      <c r="U403" s="120">
        <v>0</v>
      </c>
      <c r="V403" s="120">
        <v>0</v>
      </c>
      <c r="W403" s="120">
        <v>0</v>
      </c>
    </row>
    <row r="404" spans="1:23" hidden="1">
      <c r="A404" s="120">
        <v>0</v>
      </c>
      <c r="B404" s="120">
        <v>0</v>
      </c>
      <c r="C404" s="120">
        <v>0</v>
      </c>
      <c r="D404" s="120">
        <v>0</v>
      </c>
      <c r="E404" s="120">
        <v>0</v>
      </c>
      <c r="F404" s="120">
        <v>0</v>
      </c>
      <c r="G404" s="120">
        <v>0</v>
      </c>
      <c r="H404" s="120">
        <v>0</v>
      </c>
      <c r="I404" s="120">
        <v>0</v>
      </c>
      <c r="J404" s="120">
        <v>0</v>
      </c>
      <c r="K404" s="120">
        <v>0</v>
      </c>
      <c r="L404" s="120">
        <v>0</v>
      </c>
      <c r="M404" s="120">
        <v>0</v>
      </c>
      <c r="N404" s="120">
        <v>0</v>
      </c>
      <c r="O404" s="120">
        <v>0</v>
      </c>
      <c r="P404" s="120">
        <v>0</v>
      </c>
      <c r="Q404" s="120">
        <v>0</v>
      </c>
      <c r="R404" s="120">
        <v>0</v>
      </c>
      <c r="S404" s="120">
        <v>0</v>
      </c>
      <c r="T404" s="120">
        <v>0</v>
      </c>
      <c r="U404" s="120">
        <v>0</v>
      </c>
      <c r="V404" s="120">
        <v>0</v>
      </c>
      <c r="W404" s="120">
        <v>0</v>
      </c>
    </row>
    <row r="405" spans="1:23" hidden="1">
      <c r="A405" s="120">
        <v>0</v>
      </c>
      <c r="B405" s="120">
        <v>0</v>
      </c>
      <c r="C405" s="120">
        <v>0</v>
      </c>
      <c r="D405" s="120">
        <v>0</v>
      </c>
      <c r="E405" s="120">
        <v>0</v>
      </c>
      <c r="F405" s="120">
        <v>0</v>
      </c>
      <c r="G405" s="120">
        <v>0</v>
      </c>
      <c r="H405" s="120">
        <v>0</v>
      </c>
      <c r="I405" s="120">
        <v>0</v>
      </c>
      <c r="J405" s="120">
        <v>0</v>
      </c>
      <c r="K405" s="120">
        <v>0</v>
      </c>
      <c r="L405" s="120">
        <v>0</v>
      </c>
      <c r="M405" s="120">
        <v>0</v>
      </c>
      <c r="N405" s="120">
        <v>0</v>
      </c>
      <c r="O405" s="120">
        <v>0</v>
      </c>
      <c r="P405" s="120">
        <v>0</v>
      </c>
      <c r="Q405" s="120">
        <v>0</v>
      </c>
      <c r="R405" s="120">
        <v>0</v>
      </c>
      <c r="S405" s="120">
        <v>0</v>
      </c>
      <c r="T405" s="120">
        <v>0</v>
      </c>
      <c r="U405" s="120">
        <v>0</v>
      </c>
      <c r="V405" s="120">
        <v>0</v>
      </c>
      <c r="W405" s="120">
        <v>0</v>
      </c>
    </row>
    <row r="406" spans="1:23" hidden="1">
      <c r="A406" s="120">
        <v>0</v>
      </c>
      <c r="B406" s="120">
        <v>0</v>
      </c>
      <c r="C406" s="120">
        <v>0</v>
      </c>
      <c r="D406" s="120">
        <v>0</v>
      </c>
      <c r="E406" s="120">
        <v>0</v>
      </c>
      <c r="F406" s="120">
        <v>0</v>
      </c>
      <c r="G406" s="120">
        <v>0</v>
      </c>
      <c r="H406" s="120">
        <v>0</v>
      </c>
      <c r="I406" s="120">
        <v>0</v>
      </c>
      <c r="J406" s="120">
        <v>0</v>
      </c>
      <c r="K406" s="120">
        <v>0</v>
      </c>
      <c r="L406" s="120">
        <v>0</v>
      </c>
      <c r="M406" s="120">
        <v>0</v>
      </c>
      <c r="N406" s="120">
        <v>0</v>
      </c>
      <c r="O406" s="120">
        <v>0</v>
      </c>
      <c r="P406" s="120">
        <v>0</v>
      </c>
      <c r="Q406" s="120">
        <v>0</v>
      </c>
      <c r="R406" s="120">
        <v>0</v>
      </c>
      <c r="S406" s="120">
        <v>0</v>
      </c>
      <c r="T406" s="120">
        <v>0</v>
      </c>
      <c r="U406" s="120">
        <v>0</v>
      </c>
      <c r="V406" s="120">
        <v>0</v>
      </c>
      <c r="W406" s="120">
        <v>0</v>
      </c>
    </row>
    <row r="407" spans="1:23">
      <c r="A407" s="120">
        <v>0</v>
      </c>
      <c r="B407" s="120">
        <v>0</v>
      </c>
      <c r="C407" s="120">
        <v>0</v>
      </c>
      <c r="D407" s="120">
        <v>0</v>
      </c>
      <c r="E407" s="120">
        <v>0</v>
      </c>
      <c r="F407" s="120">
        <v>0</v>
      </c>
      <c r="G407" s="120">
        <v>0</v>
      </c>
      <c r="H407" s="120">
        <v>0</v>
      </c>
      <c r="I407" s="120">
        <v>0</v>
      </c>
      <c r="J407" s="120">
        <v>0</v>
      </c>
      <c r="K407" s="120">
        <v>0</v>
      </c>
      <c r="L407" s="120">
        <v>0</v>
      </c>
      <c r="M407" s="120">
        <v>0</v>
      </c>
      <c r="N407" s="120">
        <v>0</v>
      </c>
      <c r="O407" s="120">
        <v>0</v>
      </c>
      <c r="P407" s="120">
        <v>0</v>
      </c>
      <c r="Q407" s="120">
        <v>0</v>
      </c>
      <c r="R407" s="120">
        <v>0</v>
      </c>
      <c r="S407" s="120">
        <v>0</v>
      </c>
      <c r="T407" s="120">
        <v>0</v>
      </c>
      <c r="U407" s="120">
        <v>0</v>
      </c>
      <c r="V407" s="120">
        <v>0</v>
      </c>
      <c r="W407" s="120">
        <v>0</v>
      </c>
    </row>
    <row r="408" spans="1:23" hidden="1">
      <c r="A408" s="120">
        <v>0</v>
      </c>
      <c r="B408" s="120">
        <v>0</v>
      </c>
      <c r="C408" s="120">
        <v>0</v>
      </c>
      <c r="D408" s="120">
        <v>0</v>
      </c>
      <c r="E408" s="120">
        <v>0</v>
      </c>
      <c r="F408" s="120">
        <v>0</v>
      </c>
      <c r="G408" s="120">
        <v>0</v>
      </c>
      <c r="H408" s="120">
        <v>0</v>
      </c>
      <c r="I408" s="120">
        <v>0</v>
      </c>
      <c r="J408" s="120">
        <v>0</v>
      </c>
      <c r="K408" s="120">
        <v>0</v>
      </c>
      <c r="L408" s="120">
        <v>0</v>
      </c>
      <c r="M408" s="120">
        <v>0</v>
      </c>
      <c r="N408" s="120">
        <v>0</v>
      </c>
      <c r="O408" s="120">
        <v>0</v>
      </c>
      <c r="P408" s="120">
        <v>0</v>
      </c>
      <c r="Q408" s="120">
        <v>0</v>
      </c>
      <c r="R408" s="120">
        <v>0</v>
      </c>
      <c r="S408" s="120">
        <v>0</v>
      </c>
      <c r="T408" s="120">
        <v>0</v>
      </c>
      <c r="U408" s="120">
        <v>0</v>
      </c>
      <c r="V408" s="120">
        <v>0</v>
      </c>
      <c r="W408" s="120">
        <v>0</v>
      </c>
    </row>
    <row r="409" spans="1:23" hidden="1">
      <c r="A409" s="120">
        <v>0</v>
      </c>
      <c r="B409" s="120">
        <v>0</v>
      </c>
      <c r="C409" s="120">
        <v>0</v>
      </c>
      <c r="D409" s="120">
        <v>0</v>
      </c>
      <c r="E409" s="120">
        <v>0</v>
      </c>
      <c r="F409" s="120">
        <v>0</v>
      </c>
      <c r="G409" s="120">
        <v>0</v>
      </c>
      <c r="H409" s="120">
        <v>0</v>
      </c>
      <c r="I409" s="120">
        <v>0</v>
      </c>
      <c r="J409" s="120">
        <v>0</v>
      </c>
      <c r="K409" s="120">
        <v>0</v>
      </c>
      <c r="L409" s="120">
        <v>0</v>
      </c>
      <c r="M409" s="120">
        <v>0</v>
      </c>
      <c r="N409" s="120">
        <v>0</v>
      </c>
      <c r="O409" s="120">
        <v>0</v>
      </c>
      <c r="P409" s="120">
        <v>0</v>
      </c>
      <c r="Q409" s="120">
        <v>0</v>
      </c>
      <c r="R409" s="120">
        <v>0</v>
      </c>
      <c r="S409" s="120">
        <v>0</v>
      </c>
      <c r="T409" s="120">
        <v>0</v>
      </c>
      <c r="U409" s="120">
        <v>0</v>
      </c>
      <c r="V409" s="120">
        <v>0</v>
      </c>
      <c r="W409" s="120">
        <v>0</v>
      </c>
    </row>
    <row r="410" spans="1:23" hidden="1">
      <c r="A410" s="120">
        <v>0</v>
      </c>
      <c r="B410" s="120">
        <v>0</v>
      </c>
      <c r="C410" s="120">
        <v>0</v>
      </c>
      <c r="D410" s="120">
        <v>0</v>
      </c>
      <c r="E410" s="120">
        <v>0</v>
      </c>
      <c r="F410" s="120">
        <v>0</v>
      </c>
      <c r="G410" s="120">
        <v>0</v>
      </c>
      <c r="H410" s="120">
        <v>0</v>
      </c>
      <c r="I410" s="120">
        <v>0</v>
      </c>
      <c r="J410" s="120">
        <v>0</v>
      </c>
      <c r="K410" s="120">
        <v>0</v>
      </c>
      <c r="L410" s="120">
        <v>0</v>
      </c>
      <c r="M410" s="120">
        <v>0</v>
      </c>
      <c r="N410" s="120">
        <v>0</v>
      </c>
      <c r="O410" s="120">
        <v>0</v>
      </c>
      <c r="P410" s="120">
        <v>0</v>
      </c>
      <c r="Q410" s="120">
        <v>0</v>
      </c>
      <c r="R410" s="120">
        <v>0</v>
      </c>
      <c r="S410" s="120">
        <v>0</v>
      </c>
      <c r="T410" s="120">
        <v>0</v>
      </c>
      <c r="U410" s="120">
        <v>0</v>
      </c>
      <c r="V410" s="120">
        <v>0</v>
      </c>
      <c r="W410" s="120">
        <v>0</v>
      </c>
    </row>
    <row r="411" spans="1:23" hidden="1">
      <c r="A411" s="120">
        <v>0</v>
      </c>
      <c r="B411" s="120">
        <v>0</v>
      </c>
      <c r="C411" s="120">
        <v>0</v>
      </c>
      <c r="D411" s="120">
        <v>0</v>
      </c>
      <c r="E411" s="120">
        <v>0</v>
      </c>
      <c r="F411" s="120">
        <v>0</v>
      </c>
      <c r="G411" s="120">
        <v>0</v>
      </c>
      <c r="H411" s="120">
        <v>0</v>
      </c>
      <c r="I411" s="120">
        <v>0</v>
      </c>
      <c r="J411" s="120">
        <v>0</v>
      </c>
      <c r="K411" s="120">
        <v>0</v>
      </c>
      <c r="L411" s="120">
        <v>0</v>
      </c>
      <c r="M411" s="120">
        <v>0</v>
      </c>
      <c r="N411" s="120">
        <v>0</v>
      </c>
      <c r="O411" s="120">
        <v>0</v>
      </c>
      <c r="P411" s="120">
        <v>0</v>
      </c>
      <c r="Q411" s="120">
        <v>0</v>
      </c>
      <c r="R411" s="120">
        <v>0</v>
      </c>
      <c r="S411" s="120">
        <v>0</v>
      </c>
      <c r="T411" s="120">
        <v>0</v>
      </c>
      <c r="U411" s="120">
        <v>0</v>
      </c>
      <c r="V411" s="120">
        <v>0</v>
      </c>
      <c r="W411" s="120">
        <v>0</v>
      </c>
    </row>
    <row r="412" spans="1:23" hidden="1">
      <c r="A412" s="120">
        <v>0</v>
      </c>
      <c r="B412" s="120">
        <v>0</v>
      </c>
      <c r="C412" s="120">
        <v>0</v>
      </c>
      <c r="D412" s="120">
        <v>0</v>
      </c>
      <c r="E412" s="120">
        <v>0</v>
      </c>
      <c r="F412" s="120">
        <v>0</v>
      </c>
      <c r="G412" s="120">
        <v>0</v>
      </c>
      <c r="H412" s="120">
        <v>0</v>
      </c>
      <c r="I412" s="120">
        <v>0</v>
      </c>
      <c r="J412" s="120">
        <v>0</v>
      </c>
      <c r="K412" s="120">
        <v>0</v>
      </c>
      <c r="L412" s="120">
        <v>0</v>
      </c>
      <c r="M412" s="120">
        <v>0</v>
      </c>
      <c r="N412" s="120">
        <v>0</v>
      </c>
      <c r="O412" s="120">
        <v>0</v>
      </c>
      <c r="P412" s="120">
        <v>0</v>
      </c>
      <c r="Q412" s="120">
        <v>0</v>
      </c>
      <c r="R412" s="120">
        <v>0</v>
      </c>
      <c r="S412" s="120">
        <v>0</v>
      </c>
      <c r="T412" s="120">
        <v>0</v>
      </c>
      <c r="U412" s="120">
        <v>0</v>
      </c>
      <c r="V412" s="120">
        <v>0</v>
      </c>
      <c r="W412" s="120">
        <v>0</v>
      </c>
    </row>
    <row r="413" spans="1:23" hidden="1">
      <c r="A413" s="120">
        <v>0</v>
      </c>
      <c r="B413" s="120">
        <v>0</v>
      </c>
      <c r="C413" s="120">
        <v>0</v>
      </c>
      <c r="D413" s="120">
        <v>0</v>
      </c>
      <c r="E413" s="120">
        <v>0</v>
      </c>
      <c r="F413" s="120">
        <v>0</v>
      </c>
      <c r="G413" s="120">
        <v>0</v>
      </c>
      <c r="H413" s="120">
        <v>0</v>
      </c>
      <c r="I413" s="120">
        <v>0</v>
      </c>
      <c r="J413" s="120">
        <v>0</v>
      </c>
      <c r="K413" s="120">
        <v>0</v>
      </c>
      <c r="L413" s="120">
        <v>0</v>
      </c>
      <c r="M413" s="120">
        <v>0</v>
      </c>
      <c r="N413" s="120">
        <v>0</v>
      </c>
      <c r="O413" s="120">
        <v>0</v>
      </c>
      <c r="P413" s="120">
        <v>0</v>
      </c>
      <c r="Q413" s="120">
        <v>0</v>
      </c>
      <c r="R413" s="120">
        <v>0</v>
      </c>
      <c r="S413" s="120">
        <v>0</v>
      </c>
      <c r="T413" s="120">
        <v>0</v>
      </c>
      <c r="U413" s="120">
        <v>0</v>
      </c>
      <c r="V413" s="120">
        <v>0</v>
      </c>
      <c r="W413" s="120">
        <v>0</v>
      </c>
    </row>
    <row r="414" spans="1:23">
      <c r="A414" s="120">
        <v>0</v>
      </c>
      <c r="B414" s="120">
        <v>0</v>
      </c>
      <c r="C414" s="120">
        <v>0</v>
      </c>
      <c r="D414" s="120">
        <v>0</v>
      </c>
      <c r="E414" s="120">
        <v>0</v>
      </c>
      <c r="F414" s="120">
        <v>0</v>
      </c>
      <c r="G414" s="120">
        <v>0</v>
      </c>
      <c r="H414" s="120">
        <v>0</v>
      </c>
      <c r="I414" s="120">
        <v>0</v>
      </c>
      <c r="J414" s="120">
        <v>0</v>
      </c>
      <c r="K414" s="120">
        <v>0</v>
      </c>
      <c r="L414" s="120">
        <v>0</v>
      </c>
      <c r="M414" s="120">
        <v>0</v>
      </c>
      <c r="N414" s="120">
        <v>0</v>
      </c>
      <c r="O414" s="120">
        <v>0</v>
      </c>
      <c r="P414" s="120">
        <v>0</v>
      </c>
      <c r="Q414" s="120">
        <v>0</v>
      </c>
      <c r="R414" s="120">
        <v>0</v>
      </c>
      <c r="S414" s="120">
        <v>0</v>
      </c>
      <c r="T414" s="120">
        <v>0</v>
      </c>
      <c r="U414" s="120">
        <v>0</v>
      </c>
      <c r="V414" s="120">
        <v>0</v>
      </c>
      <c r="W414" s="120">
        <v>0</v>
      </c>
    </row>
    <row r="415" spans="1:23" hidden="1">
      <c r="A415" s="120">
        <v>0</v>
      </c>
      <c r="B415" s="120">
        <v>0</v>
      </c>
      <c r="C415" s="120">
        <v>0</v>
      </c>
      <c r="D415" s="120">
        <v>0</v>
      </c>
      <c r="E415" s="120">
        <v>0</v>
      </c>
      <c r="F415" s="120">
        <v>0</v>
      </c>
      <c r="G415" s="120">
        <v>0</v>
      </c>
      <c r="H415" s="120">
        <v>0</v>
      </c>
      <c r="I415" s="120">
        <v>0</v>
      </c>
      <c r="J415" s="120">
        <v>0</v>
      </c>
      <c r="K415" s="120">
        <v>0</v>
      </c>
      <c r="L415" s="120">
        <v>0</v>
      </c>
      <c r="M415" s="120">
        <v>0</v>
      </c>
      <c r="N415" s="120">
        <v>0</v>
      </c>
      <c r="O415" s="120">
        <v>0</v>
      </c>
      <c r="P415" s="120">
        <v>0</v>
      </c>
      <c r="Q415" s="120">
        <v>0</v>
      </c>
      <c r="R415" s="120">
        <v>0</v>
      </c>
      <c r="S415" s="120">
        <v>0</v>
      </c>
      <c r="T415" s="120">
        <v>0</v>
      </c>
      <c r="U415" s="120">
        <v>0</v>
      </c>
      <c r="V415" s="120">
        <v>0</v>
      </c>
      <c r="W415" s="120">
        <v>0</v>
      </c>
    </row>
    <row r="416" spans="1:23" hidden="1">
      <c r="A416" s="120">
        <v>0</v>
      </c>
      <c r="B416" s="120">
        <v>0</v>
      </c>
      <c r="C416" s="120">
        <v>0</v>
      </c>
      <c r="D416" s="120">
        <v>0</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c r="W416" s="120">
        <v>0</v>
      </c>
    </row>
    <row r="417" spans="1:23" hidden="1">
      <c r="A417" s="120">
        <v>0</v>
      </c>
      <c r="B417" s="120">
        <v>0</v>
      </c>
      <c r="C417" s="120">
        <v>0</v>
      </c>
      <c r="D417" s="120">
        <v>0</v>
      </c>
      <c r="E417" s="120">
        <v>0</v>
      </c>
      <c r="F417" s="120">
        <v>0</v>
      </c>
      <c r="G417" s="120">
        <v>0</v>
      </c>
      <c r="H417" s="120">
        <v>0</v>
      </c>
      <c r="I417" s="120">
        <v>0</v>
      </c>
      <c r="J417" s="120">
        <v>0</v>
      </c>
      <c r="K417" s="120">
        <v>0</v>
      </c>
      <c r="L417" s="120">
        <v>0</v>
      </c>
      <c r="M417" s="120">
        <v>0</v>
      </c>
      <c r="N417" s="120">
        <v>0</v>
      </c>
      <c r="O417" s="120">
        <v>0</v>
      </c>
      <c r="P417" s="120">
        <v>0</v>
      </c>
      <c r="Q417" s="120">
        <v>0</v>
      </c>
      <c r="R417" s="120">
        <v>0</v>
      </c>
      <c r="S417" s="120">
        <v>0</v>
      </c>
      <c r="T417" s="120">
        <v>0</v>
      </c>
      <c r="U417" s="120">
        <v>0</v>
      </c>
      <c r="V417" s="120">
        <v>0</v>
      </c>
      <c r="W417" s="120">
        <v>0</v>
      </c>
    </row>
    <row r="418" spans="1:23" hidden="1">
      <c r="A418" s="120">
        <v>0</v>
      </c>
      <c r="B418" s="120">
        <v>0</v>
      </c>
      <c r="C418" s="120">
        <v>0</v>
      </c>
      <c r="D418" s="120">
        <v>0</v>
      </c>
      <c r="E418" s="120">
        <v>0</v>
      </c>
      <c r="F418" s="120">
        <v>0</v>
      </c>
      <c r="G418" s="120">
        <v>0</v>
      </c>
      <c r="H418" s="120">
        <v>0</v>
      </c>
      <c r="I418" s="120">
        <v>0</v>
      </c>
      <c r="J418" s="120">
        <v>0</v>
      </c>
      <c r="K418" s="120">
        <v>0</v>
      </c>
      <c r="L418" s="120">
        <v>0</v>
      </c>
      <c r="M418" s="120">
        <v>0</v>
      </c>
      <c r="N418" s="120">
        <v>0</v>
      </c>
      <c r="O418" s="120">
        <v>0</v>
      </c>
      <c r="P418" s="120">
        <v>0</v>
      </c>
      <c r="Q418" s="120">
        <v>0</v>
      </c>
      <c r="R418" s="120">
        <v>0</v>
      </c>
      <c r="S418" s="120">
        <v>0</v>
      </c>
      <c r="T418" s="120">
        <v>0</v>
      </c>
      <c r="U418" s="120">
        <v>0</v>
      </c>
      <c r="V418" s="120">
        <v>0</v>
      </c>
      <c r="W418" s="120">
        <v>0</v>
      </c>
    </row>
    <row r="419" spans="1:23">
      <c r="A419" s="120">
        <v>0</v>
      </c>
      <c r="B419" s="120">
        <v>0</v>
      </c>
      <c r="C419" s="120">
        <v>0</v>
      </c>
      <c r="D419" s="120">
        <v>0</v>
      </c>
      <c r="E419" s="120">
        <v>0</v>
      </c>
      <c r="F419" s="120">
        <v>0</v>
      </c>
      <c r="G419" s="120">
        <v>0</v>
      </c>
      <c r="H419" s="120">
        <v>0</v>
      </c>
      <c r="I419" s="120">
        <v>0</v>
      </c>
      <c r="J419" s="120">
        <v>0</v>
      </c>
      <c r="K419" s="120">
        <v>0</v>
      </c>
      <c r="L419" s="120">
        <v>0</v>
      </c>
      <c r="M419" s="120">
        <v>0</v>
      </c>
      <c r="N419" s="120">
        <v>0</v>
      </c>
      <c r="O419" s="120">
        <v>0</v>
      </c>
      <c r="P419" s="120">
        <v>0</v>
      </c>
      <c r="Q419" s="120">
        <v>0</v>
      </c>
      <c r="R419" s="120">
        <v>0</v>
      </c>
      <c r="S419" s="120">
        <v>0</v>
      </c>
      <c r="T419" s="120">
        <v>0</v>
      </c>
      <c r="U419" s="120">
        <v>0</v>
      </c>
      <c r="V419" s="120">
        <v>0</v>
      </c>
      <c r="W419" s="120">
        <v>0</v>
      </c>
    </row>
    <row r="420" spans="1:23">
      <c r="A420" s="120">
        <v>0</v>
      </c>
      <c r="B420" s="120">
        <v>0</v>
      </c>
      <c r="C420" s="120">
        <v>0</v>
      </c>
      <c r="D420" s="120">
        <v>0</v>
      </c>
      <c r="E420" s="120">
        <v>0</v>
      </c>
      <c r="F420" s="120">
        <v>0</v>
      </c>
      <c r="G420" s="120">
        <v>0</v>
      </c>
      <c r="H420" s="120">
        <v>0</v>
      </c>
      <c r="I420" s="120">
        <v>0</v>
      </c>
      <c r="J420" s="120">
        <v>0</v>
      </c>
      <c r="K420" s="120">
        <v>0</v>
      </c>
      <c r="L420" s="120">
        <v>0</v>
      </c>
      <c r="M420" s="120">
        <v>0</v>
      </c>
      <c r="N420" s="120">
        <v>0</v>
      </c>
      <c r="O420" s="120">
        <v>0</v>
      </c>
      <c r="P420" s="120">
        <v>0</v>
      </c>
      <c r="Q420" s="120">
        <v>0</v>
      </c>
      <c r="R420" s="120">
        <v>0</v>
      </c>
      <c r="S420" s="120">
        <v>0</v>
      </c>
      <c r="T420" s="120">
        <v>0</v>
      </c>
      <c r="U420" s="120">
        <v>0</v>
      </c>
      <c r="V420" s="120">
        <v>0</v>
      </c>
      <c r="W420" s="120">
        <v>0</v>
      </c>
    </row>
    <row r="421" spans="1:23">
      <c r="A421" s="120">
        <v>0</v>
      </c>
      <c r="B421" s="120">
        <v>0</v>
      </c>
      <c r="C421" s="120">
        <v>0</v>
      </c>
      <c r="D421" s="120">
        <v>0</v>
      </c>
      <c r="E421" s="120">
        <v>0</v>
      </c>
      <c r="F421" s="120">
        <v>0</v>
      </c>
      <c r="G421" s="120">
        <v>0</v>
      </c>
      <c r="H421" s="120">
        <v>0</v>
      </c>
      <c r="I421" s="120">
        <v>0</v>
      </c>
      <c r="J421" s="120">
        <v>0</v>
      </c>
      <c r="K421" s="120">
        <v>0</v>
      </c>
      <c r="L421" s="120">
        <v>0</v>
      </c>
      <c r="M421" s="120">
        <v>0</v>
      </c>
      <c r="N421" s="120">
        <v>0</v>
      </c>
      <c r="O421" s="120">
        <v>0</v>
      </c>
      <c r="P421" s="120">
        <v>0</v>
      </c>
      <c r="Q421" s="120">
        <v>0</v>
      </c>
      <c r="R421" s="120">
        <v>0</v>
      </c>
      <c r="S421" s="120">
        <v>0</v>
      </c>
      <c r="T421" s="120">
        <v>0</v>
      </c>
      <c r="U421" s="120">
        <v>0</v>
      </c>
      <c r="V421" s="120">
        <v>0</v>
      </c>
      <c r="W421" s="120">
        <v>0</v>
      </c>
    </row>
    <row r="422" spans="1:23" hidden="1">
      <c r="A422" s="120">
        <v>0</v>
      </c>
      <c r="B422" s="120">
        <v>0</v>
      </c>
      <c r="C422" s="120">
        <v>0</v>
      </c>
      <c r="D422" s="120">
        <v>0</v>
      </c>
      <c r="E422" s="120">
        <v>0</v>
      </c>
      <c r="F422" s="120">
        <v>0</v>
      </c>
      <c r="G422" s="120">
        <v>0</v>
      </c>
      <c r="H422" s="120">
        <v>0</v>
      </c>
      <c r="I422" s="120">
        <v>0</v>
      </c>
      <c r="J422" s="120">
        <v>0</v>
      </c>
      <c r="K422" s="120">
        <v>0</v>
      </c>
      <c r="L422" s="120">
        <v>0</v>
      </c>
      <c r="M422" s="120">
        <v>0</v>
      </c>
      <c r="N422" s="120">
        <v>0</v>
      </c>
      <c r="O422" s="120">
        <v>0</v>
      </c>
      <c r="P422" s="120">
        <v>0</v>
      </c>
      <c r="Q422" s="120">
        <v>0</v>
      </c>
      <c r="R422" s="120">
        <v>0</v>
      </c>
      <c r="S422" s="120">
        <v>0</v>
      </c>
      <c r="T422" s="120">
        <v>0</v>
      </c>
      <c r="U422" s="120">
        <v>0</v>
      </c>
      <c r="V422" s="120">
        <v>0</v>
      </c>
      <c r="W422" s="120">
        <v>0</v>
      </c>
    </row>
    <row r="423" spans="1:23" hidden="1">
      <c r="A423" s="120">
        <v>0</v>
      </c>
      <c r="B423" s="120">
        <v>0</v>
      </c>
      <c r="C423" s="120">
        <v>0</v>
      </c>
      <c r="D423" s="120">
        <v>0</v>
      </c>
      <c r="E423" s="120">
        <v>0</v>
      </c>
      <c r="F423" s="120">
        <v>0</v>
      </c>
      <c r="G423" s="120">
        <v>0</v>
      </c>
      <c r="H423" s="120">
        <v>0</v>
      </c>
      <c r="I423" s="120">
        <v>0</v>
      </c>
      <c r="J423" s="120">
        <v>0</v>
      </c>
      <c r="K423" s="120">
        <v>0</v>
      </c>
      <c r="L423" s="120">
        <v>0</v>
      </c>
      <c r="M423" s="120">
        <v>0</v>
      </c>
      <c r="N423" s="120">
        <v>0</v>
      </c>
      <c r="O423" s="120">
        <v>0</v>
      </c>
      <c r="P423" s="120">
        <v>0</v>
      </c>
      <c r="Q423" s="120">
        <v>0</v>
      </c>
      <c r="R423" s="120">
        <v>0</v>
      </c>
      <c r="S423" s="120">
        <v>0</v>
      </c>
      <c r="T423" s="120">
        <v>0</v>
      </c>
      <c r="U423" s="120">
        <v>0</v>
      </c>
      <c r="V423" s="120">
        <v>0</v>
      </c>
      <c r="W423" s="120">
        <v>0</v>
      </c>
    </row>
    <row r="424" spans="1:23" hidden="1">
      <c r="A424" s="120">
        <v>0</v>
      </c>
      <c r="B424" s="120">
        <v>0</v>
      </c>
      <c r="C424" s="120">
        <v>0</v>
      </c>
      <c r="D424" s="120">
        <v>0</v>
      </c>
      <c r="E424" s="120">
        <v>0</v>
      </c>
      <c r="F424" s="120">
        <v>0</v>
      </c>
      <c r="G424" s="120">
        <v>0</v>
      </c>
      <c r="H424" s="120">
        <v>0</v>
      </c>
      <c r="I424" s="120">
        <v>0</v>
      </c>
      <c r="J424" s="120">
        <v>0</v>
      </c>
      <c r="K424" s="120">
        <v>0</v>
      </c>
      <c r="L424" s="120">
        <v>0</v>
      </c>
      <c r="M424" s="120">
        <v>0</v>
      </c>
      <c r="N424" s="120">
        <v>0</v>
      </c>
      <c r="O424" s="120">
        <v>0</v>
      </c>
      <c r="P424" s="120">
        <v>0</v>
      </c>
      <c r="Q424" s="120">
        <v>0</v>
      </c>
      <c r="R424" s="120">
        <v>0</v>
      </c>
      <c r="S424" s="120">
        <v>0</v>
      </c>
      <c r="T424" s="120">
        <v>0</v>
      </c>
      <c r="U424" s="120">
        <v>0</v>
      </c>
      <c r="V424" s="120">
        <v>0</v>
      </c>
      <c r="W424" s="120">
        <v>0</v>
      </c>
    </row>
    <row r="425" spans="1:23" hidden="1">
      <c r="A425" s="120">
        <v>0</v>
      </c>
      <c r="B425" s="120">
        <v>0</v>
      </c>
      <c r="C425" s="120">
        <v>0</v>
      </c>
      <c r="D425" s="120">
        <v>0</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c r="W425" s="120">
        <v>0</v>
      </c>
    </row>
    <row r="426" spans="1:23" hidden="1">
      <c r="A426" s="120">
        <v>0</v>
      </c>
      <c r="B426" s="120">
        <v>0</v>
      </c>
      <c r="C426" s="120">
        <v>0</v>
      </c>
      <c r="D426" s="120">
        <v>0</v>
      </c>
      <c r="E426" s="120">
        <v>0</v>
      </c>
      <c r="F426" s="120">
        <v>0</v>
      </c>
      <c r="G426" s="120">
        <v>0</v>
      </c>
      <c r="H426" s="120">
        <v>0</v>
      </c>
      <c r="I426" s="120">
        <v>0</v>
      </c>
      <c r="J426" s="120">
        <v>0</v>
      </c>
      <c r="K426" s="120">
        <v>0</v>
      </c>
      <c r="L426" s="120">
        <v>0</v>
      </c>
      <c r="M426" s="120">
        <v>0</v>
      </c>
      <c r="N426" s="120">
        <v>0</v>
      </c>
      <c r="O426" s="120">
        <v>0</v>
      </c>
      <c r="P426" s="120">
        <v>0</v>
      </c>
      <c r="Q426" s="120">
        <v>0</v>
      </c>
      <c r="R426" s="120">
        <v>0</v>
      </c>
      <c r="S426" s="120">
        <v>0</v>
      </c>
      <c r="T426" s="120">
        <v>0</v>
      </c>
      <c r="U426" s="120">
        <v>0</v>
      </c>
      <c r="V426" s="120">
        <v>0</v>
      </c>
      <c r="W426" s="120">
        <v>0</v>
      </c>
    </row>
    <row r="427" spans="1:23" hidden="1">
      <c r="A427" s="120">
        <v>0</v>
      </c>
      <c r="B427" s="120">
        <v>0</v>
      </c>
      <c r="C427" s="120">
        <v>0</v>
      </c>
      <c r="D427" s="120">
        <v>0</v>
      </c>
      <c r="E427" s="120">
        <v>0</v>
      </c>
      <c r="F427" s="120">
        <v>0</v>
      </c>
      <c r="G427" s="120">
        <v>0</v>
      </c>
      <c r="H427" s="120">
        <v>0</v>
      </c>
      <c r="I427" s="120">
        <v>0</v>
      </c>
      <c r="J427" s="120">
        <v>0</v>
      </c>
      <c r="K427" s="120">
        <v>0</v>
      </c>
      <c r="L427" s="120">
        <v>0</v>
      </c>
      <c r="M427" s="120">
        <v>0</v>
      </c>
      <c r="N427" s="120">
        <v>0</v>
      </c>
      <c r="O427" s="120">
        <v>0</v>
      </c>
      <c r="P427" s="120">
        <v>0</v>
      </c>
      <c r="Q427" s="120">
        <v>0</v>
      </c>
      <c r="R427" s="120">
        <v>0</v>
      </c>
      <c r="S427" s="120">
        <v>0</v>
      </c>
      <c r="T427" s="120">
        <v>0</v>
      </c>
      <c r="U427" s="120">
        <v>0</v>
      </c>
      <c r="V427" s="120">
        <v>0</v>
      </c>
      <c r="W427" s="120">
        <v>0</v>
      </c>
    </row>
    <row r="428" spans="1:23">
      <c r="A428" s="120">
        <v>0</v>
      </c>
      <c r="B428" s="120">
        <v>0</v>
      </c>
      <c r="C428" s="120">
        <v>0</v>
      </c>
      <c r="D428" s="120">
        <v>0</v>
      </c>
      <c r="E428" s="120">
        <v>0</v>
      </c>
      <c r="F428" s="120">
        <v>0</v>
      </c>
      <c r="G428" s="120">
        <v>0</v>
      </c>
      <c r="H428" s="120">
        <v>0</v>
      </c>
      <c r="I428" s="120">
        <v>0</v>
      </c>
      <c r="J428" s="120">
        <v>0</v>
      </c>
      <c r="K428" s="120">
        <v>0</v>
      </c>
      <c r="L428" s="120">
        <v>0</v>
      </c>
      <c r="M428" s="120">
        <v>0</v>
      </c>
      <c r="N428" s="120">
        <v>0</v>
      </c>
      <c r="O428" s="120">
        <v>0</v>
      </c>
      <c r="P428" s="120">
        <v>0</v>
      </c>
      <c r="Q428" s="120">
        <v>0</v>
      </c>
      <c r="R428" s="120">
        <v>0</v>
      </c>
      <c r="S428" s="120">
        <v>0</v>
      </c>
      <c r="T428" s="120">
        <v>0</v>
      </c>
      <c r="U428" s="120">
        <v>0</v>
      </c>
      <c r="V428" s="120">
        <v>0</v>
      </c>
      <c r="W428" s="120">
        <v>0</v>
      </c>
    </row>
    <row r="429" spans="1:23" hidden="1">
      <c r="A429" s="120">
        <v>0</v>
      </c>
      <c r="B429" s="120">
        <v>0</v>
      </c>
      <c r="C429" s="120">
        <v>0</v>
      </c>
      <c r="D429" s="120">
        <v>0</v>
      </c>
      <c r="E429" s="120">
        <v>0</v>
      </c>
      <c r="F429" s="120">
        <v>0</v>
      </c>
      <c r="G429" s="120">
        <v>0</v>
      </c>
      <c r="H429" s="120">
        <v>0</v>
      </c>
      <c r="I429" s="120">
        <v>0</v>
      </c>
      <c r="J429" s="120">
        <v>0</v>
      </c>
      <c r="K429" s="120">
        <v>0</v>
      </c>
      <c r="L429" s="120">
        <v>0</v>
      </c>
      <c r="M429" s="120">
        <v>0</v>
      </c>
      <c r="N429" s="120">
        <v>0</v>
      </c>
      <c r="O429" s="120">
        <v>0</v>
      </c>
      <c r="P429" s="120">
        <v>0</v>
      </c>
      <c r="Q429" s="120">
        <v>0</v>
      </c>
      <c r="R429" s="120">
        <v>0</v>
      </c>
      <c r="S429" s="120">
        <v>0</v>
      </c>
      <c r="T429" s="120">
        <v>0</v>
      </c>
      <c r="U429" s="120">
        <v>0</v>
      </c>
      <c r="V429" s="120">
        <v>0</v>
      </c>
      <c r="W429" s="120">
        <v>0</v>
      </c>
    </row>
    <row r="430" spans="1:23">
      <c r="A430" s="120">
        <v>0</v>
      </c>
      <c r="B430" s="120">
        <v>0</v>
      </c>
      <c r="C430" s="120">
        <v>0</v>
      </c>
      <c r="D430" s="120">
        <v>0</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c r="W430" s="120">
        <v>0</v>
      </c>
    </row>
    <row r="431" spans="1:23" hidden="1">
      <c r="A431" s="120">
        <v>0</v>
      </c>
      <c r="B431" s="120">
        <v>0</v>
      </c>
      <c r="C431" s="120">
        <v>0</v>
      </c>
      <c r="D431" s="120">
        <v>0</v>
      </c>
      <c r="E431" s="120">
        <v>0</v>
      </c>
      <c r="F431" s="120">
        <v>0</v>
      </c>
      <c r="G431" s="120">
        <v>0</v>
      </c>
      <c r="H431" s="120">
        <v>0</v>
      </c>
      <c r="I431" s="120">
        <v>0</v>
      </c>
      <c r="J431" s="120">
        <v>0</v>
      </c>
      <c r="K431" s="120">
        <v>0</v>
      </c>
      <c r="L431" s="120">
        <v>0</v>
      </c>
      <c r="M431" s="120">
        <v>0</v>
      </c>
      <c r="N431" s="120">
        <v>0</v>
      </c>
      <c r="O431" s="120">
        <v>0</v>
      </c>
      <c r="P431" s="120">
        <v>0</v>
      </c>
      <c r="Q431" s="120">
        <v>0</v>
      </c>
      <c r="R431" s="120">
        <v>0</v>
      </c>
      <c r="S431" s="120">
        <v>0</v>
      </c>
      <c r="T431" s="120">
        <v>0</v>
      </c>
      <c r="U431" s="120">
        <v>0</v>
      </c>
      <c r="V431" s="120">
        <v>0</v>
      </c>
      <c r="W431" s="120">
        <v>0</v>
      </c>
    </row>
    <row r="432" spans="1:23" hidden="1">
      <c r="A432" s="120">
        <v>0</v>
      </c>
      <c r="B432" s="120">
        <v>0</v>
      </c>
      <c r="C432" s="120">
        <v>0</v>
      </c>
      <c r="D432" s="120">
        <v>0</v>
      </c>
      <c r="E432" s="120">
        <v>0</v>
      </c>
      <c r="F432" s="120">
        <v>0</v>
      </c>
      <c r="G432" s="120">
        <v>0</v>
      </c>
      <c r="H432" s="120">
        <v>0</v>
      </c>
      <c r="I432" s="120">
        <v>0</v>
      </c>
      <c r="J432" s="120">
        <v>0</v>
      </c>
      <c r="K432" s="120">
        <v>0</v>
      </c>
      <c r="L432" s="120">
        <v>0</v>
      </c>
      <c r="M432" s="120">
        <v>0</v>
      </c>
      <c r="N432" s="120">
        <v>0</v>
      </c>
      <c r="O432" s="120">
        <v>0</v>
      </c>
      <c r="P432" s="120">
        <v>0</v>
      </c>
      <c r="Q432" s="120">
        <v>0</v>
      </c>
      <c r="R432" s="120">
        <v>0</v>
      </c>
      <c r="S432" s="120">
        <v>0</v>
      </c>
      <c r="T432" s="120">
        <v>0</v>
      </c>
      <c r="U432" s="120">
        <v>0</v>
      </c>
      <c r="V432" s="120">
        <v>0</v>
      </c>
      <c r="W432" s="120">
        <v>0</v>
      </c>
    </row>
    <row r="433" spans="1:23" hidden="1">
      <c r="A433" s="120">
        <v>0</v>
      </c>
      <c r="B433" s="120">
        <v>0</v>
      </c>
      <c r="C433" s="120">
        <v>0</v>
      </c>
      <c r="D433" s="120">
        <v>0</v>
      </c>
      <c r="E433" s="120">
        <v>0</v>
      </c>
      <c r="F433" s="120">
        <v>0</v>
      </c>
      <c r="G433" s="120">
        <v>0</v>
      </c>
      <c r="H433" s="120">
        <v>0</v>
      </c>
      <c r="I433" s="120">
        <v>0</v>
      </c>
      <c r="J433" s="120">
        <v>0</v>
      </c>
      <c r="K433" s="120">
        <v>0</v>
      </c>
      <c r="L433" s="120">
        <v>0</v>
      </c>
      <c r="M433" s="120">
        <v>0</v>
      </c>
      <c r="N433" s="120">
        <v>0</v>
      </c>
      <c r="O433" s="120">
        <v>0</v>
      </c>
      <c r="P433" s="120">
        <v>0</v>
      </c>
      <c r="Q433" s="120">
        <v>0</v>
      </c>
      <c r="R433" s="120">
        <v>0</v>
      </c>
      <c r="S433" s="120">
        <v>0</v>
      </c>
      <c r="T433" s="120">
        <v>0</v>
      </c>
      <c r="U433" s="120">
        <v>0</v>
      </c>
      <c r="V433" s="120">
        <v>0</v>
      </c>
      <c r="W433" s="120">
        <v>0</v>
      </c>
    </row>
    <row r="434" spans="1:23">
      <c r="A434" s="120">
        <v>0</v>
      </c>
      <c r="B434" s="120">
        <v>0</v>
      </c>
      <c r="C434" s="120">
        <v>0</v>
      </c>
      <c r="D434" s="120">
        <v>0</v>
      </c>
      <c r="E434" s="120">
        <v>0</v>
      </c>
      <c r="F434" s="120">
        <v>0</v>
      </c>
      <c r="G434" s="120">
        <v>0</v>
      </c>
      <c r="H434" s="120">
        <v>0</v>
      </c>
      <c r="I434" s="120">
        <v>0</v>
      </c>
      <c r="J434" s="120">
        <v>0</v>
      </c>
      <c r="K434" s="120">
        <v>0</v>
      </c>
      <c r="L434" s="120">
        <v>0</v>
      </c>
      <c r="M434" s="120">
        <v>0</v>
      </c>
      <c r="N434" s="120">
        <v>0</v>
      </c>
      <c r="O434" s="120">
        <v>0</v>
      </c>
      <c r="P434" s="120">
        <v>0</v>
      </c>
      <c r="Q434" s="120">
        <v>0</v>
      </c>
      <c r="R434" s="120">
        <v>0</v>
      </c>
      <c r="S434" s="120">
        <v>0</v>
      </c>
      <c r="T434" s="120">
        <v>0</v>
      </c>
      <c r="U434" s="120">
        <v>0</v>
      </c>
      <c r="V434" s="120">
        <v>0</v>
      </c>
      <c r="W434" s="120">
        <v>0</v>
      </c>
    </row>
    <row r="435" spans="1:23" hidden="1">
      <c r="A435" s="120">
        <v>0</v>
      </c>
      <c r="B435" s="120">
        <v>0</v>
      </c>
      <c r="C435" s="120">
        <v>0</v>
      </c>
      <c r="D435" s="120">
        <v>0</v>
      </c>
      <c r="E435" s="120">
        <v>0</v>
      </c>
      <c r="F435" s="120">
        <v>0</v>
      </c>
      <c r="G435" s="120">
        <v>0</v>
      </c>
      <c r="H435" s="120">
        <v>0</v>
      </c>
      <c r="I435" s="120">
        <v>0</v>
      </c>
      <c r="J435" s="120">
        <v>0</v>
      </c>
      <c r="K435" s="120">
        <v>0</v>
      </c>
      <c r="L435" s="120">
        <v>0</v>
      </c>
      <c r="M435" s="120">
        <v>0</v>
      </c>
      <c r="N435" s="120">
        <v>0</v>
      </c>
      <c r="O435" s="120">
        <v>0</v>
      </c>
      <c r="P435" s="120">
        <v>0</v>
      </c>
      <c r="Q435" s="120">
        <v>0</v>
      </c>
      <c r="R435" s="120">
        <v>0</v>
      </c>
      <c r="S435" s="120">
        <v>0</v>
      </c>
      <c r="T435" s="120">
        <v>0</v>
      </c>
      <c r="U435" s="120">
        <v>0</v>
      </c>
      <c r="V435" s="120">
        <v>0</v>
      </c>
      <c r="W435" s="120">
        <v>0</v>
      </c>
    </row>
    <row r="436" spans="1:23" hidden="1">
      <c r="A436" s="120">
        <v>0</v>
      </c>
      <c r="B436" s="120">
        <v>0</v>
      </c>
      <c r="C436" s="120">
        <v>0</v>
      </c>
      <c r="D436" s="120">
        <v>0</v>
      </c>
      <c r="E436" s="120">
        <v>0</v>
      </c>
      <c r="F436" s="120">
        <v>0</v>
      </c>
      <c r="G436" s="120">
        <v>0</v>
      </c>
      <c r="H436" s="120">
        <v>0</v>
      </c>
      <c r="I436" s="120">
        <v>0</v>
      </c>
      <c r="J436" s="120">
        <v>0</v>
      </c>
      <c r="K436" s="120">
        <v>0</v>
      </c>
      <c r="L436" s="120">
        <v>0</v>
      </c>
      <c r="M436" s="120">
        <v>0</v>
      </c>
      <c r="N436" s="120">
        <v>0</v>
      </c>
      <c r="O436" s="120">
        <v>0</v>
      </c>
      <c r="P436" s="120">
        <v>0</v>
      </c>
      <c r="Q436" s="120">
        <v>0</v>
      </c>
      <c r="R436" s="120">
        <v>0</v>
      </c>
      <c r="S436" s="120">
        <v>0</v>
      </c>
      <c r="T436" s="120">
        <v>0</v>
      </c>
      <c r="U436" s="120">
        <v>0</v>
      </c>
      <c r="V436" s="120">
        <v>0</v>
      </c>
      <c r="W436" s="120">
        <v>0</v>
      </c>
    </row>
    <row r="437" spans="1:23" hidden="1">
      <c r="A437" s="120">
        <v>0</v>
      </c>
      <c r="B437" s="120">
        <v>0</v>
      </c>
      <c r="C437" s="120">
        <v>0</v>
      </c>
      <c r="D437" s="120">
        <v>0</v>
      </c>
      <c r="E437" s="120">
        <v>0</v>
      </c>
      <c r="F437" s="120">
        <v>0</v>
      </c>
      <c r="G437" s="120">
        <v>0</v>
      </c>
      <c r="H437" s="120">
        <v>0</v>
      </c>
      <c r="I437" s="120">
        <v>0</v>
      </c>
      <c r="J437" s="120">
        <v>0</v>
      </c>
      <c r="K437" s="120">
        <v>0</v>
      </c>
      <c r="L437" s="120">
        <v>0</v>
      </c>
      <c r="M437" s="120">
        <v>0</v>
      </c>
      <c r="N437" s="120">
        <v>0</v>
      </c>
      <c r="O437" s="120">
        <v>0</v>
      </c>
      <c r="P437" s="120">
        <v>0</v>
      </c>
      <c r="Q437" s="120">
        <v>0</v>
      </c>
      <c r="R437" s="120">
        <v>0</v>
      </c>
      <c r="S437" s="120">
        <v>0</v>
      </c>
      <c r="T437" s="120">
        <v>0</v>
      </c>
      <c r="U437" s="120">
        <v>0</v>
      </c>
      <c r="V437" s="120">
        <v>0</v>
      </c>
      <c r="W437" s="120">
        <v>0</v>
      </c>
    </row>
    <row r="438" spans="1:23" hidden="1">
      <c r="A438" s="120">
        <v>0</v>
      </c>
      <c r="B438" s="120">
        <v>0</v>
      </c>
      <c r="C438" s="120">
        <v>0</v>
      </c>
      <c r="D438" s="120">
        <v>0</v>
      </c>
      <c r="E438" s="120">
        <v>0</v>
      </c>
      <c r="F438" s="120">
        <v>0</v>
      </c>
      <c r="G438" s="120">
        <v>0</v>
      </c>
      <c r="H438" s="120">
        <v>0</v>
      </c>
      <c r="I438" s="120">
        <v>0</v>
      </c>
      <c r="J438" s="120">
        <v>0</v>
      </c>
      <c r="K438" s="120">
        <v>0</v>
      </c>
      <c r="L438" s="120">
        <v>0</v>
      </c>
      <c r="M438" s="120">
        <v>0</v>
      </c>
      <c r="N438" s="120">
        <v>0</v>
      </c>
      <c r="O438" s="120">
        <v>0</v>
      </c>
      <c r="P438" s="120">
        <v>0</v>
      </c>
      <c r="Q438" s="120">
        <v>0</v>
      </c>
      <c r="R438" s="120">
        <v>0</v>
      </c>
      <c r="S438" s="120">
        <v>0</v>
      </c>
      <c r="T438" s="120">
        <v>0</v>
      </c>
      <c r="U438" s="120">
        <v>0</v>
      </c>
      <c r="V438" s="120">
        <v>0</v>
      </c>
      <c r="W438" s="120">
        <v>0</v>
      </c>
    </row>
    <row r="439" spans="1:23" hidden="1">
      <c r="A439" s="120">
        <v>0</v>
      </c>
      <c r="B439" s="120">
        <v>0</v>
      </c>
      <c r="C439" s="120">
        <v>0</v>
      </c>
      <c r="D439" s="120">
        <v>0</v>
      </c>
      <c r="E439" s="120">
        <v>0</v>
      </c>
      <c r="F439" s="120">
        <v>0</v>
      </c>
      <c r="G439" s="120">
        <v>0</v>
      </c>
      <c r="H439" s="120">
        <v>0</v>
      </c>
      <c r="I439" s="120">
        <v>0</v>
      </c>
      <c r="J439" s="120">
        <v>0</v>
      </c>
      <c r="K439" s="120">
        <v>0</v>
      </c>
      <c r="L439" s="120">
        <v>0</v>
      </c>
      <c r="M439" s="120">
        <v>0</v>
      </c>
      <c r="N439" s="120">
        <v>0</v>
      </c>
      <c r="O439" s="120">
        <v>0</v>
      </c>
      <c r="P439" s="120">
        <v>0</v>
      </c>
      <c r="Q439" s="120">
        <v>0</v>
      </c>
      <c r="R439" s="120">
        <v>0</v>
      </c>
      <c r="S439" s="120">
        <v>0</v>
      </c>
      <c r="T439" s="120">
        <v>0</v>
      </c>
      <c r="U439" s="120">
        <v>0</v>
      </c>
      <c r="V439" s="120">
        <v>0</v>
      </c>
      <c r="W439" s="120">
        <v>0</v>
      </c>
    </row>
    <row r="440" spans="1:23" hidden="1">
      <c r="A440" s="120">
        <v>0</v>
      </c>
      <c r="B440" s="120">
        <v>0</v>
      </c>
      <c r="C440" s="120">
        <v>0</v>
      </c>
      <c r="D440" s="120">
        <v>0</v>
      </c>
      <c r="E440" s="120">
        <v>0</v>
      </c>
      <c r="F440" s="120">
        <v>0</v>
      </c>
      <c r="G440" s="120">
        <v>0</v>
      </c>
      <c r="H440" s="120">
        <v>0</v>
      </c>
      <c r="I440" s="120">
        <v>0</v>
      </c>
      <c r="J440" s="120">
        <v>0</v>
      </c>
      <c r="K440" s="120">
        <v>0</v>
      </c>
      <c r="L440" s="120">
        <v>0</v>
      </c>
      <c r="M440" s="120">
        <v>0</v>
      </c>
      <c r="N440" s="120">
        <v>0</v>
      </c>
      <c r="O440" s="120">
        <v>0</v>
      </c>
      <c r="P440" s="120">
        <v>0</v>
      </c>
      <c r="Q440" s="120">
        <v>0</v>
      </c>
      <c r="R440" s="120">
        <v>0</v>
      </c>
      <c r="S440" s="120">
        <v>0</v>
      </c>
      <c r="T440" s="120">
        <v>0</v>
      </c>
      <c r="U440" s="120">
        <v>0</v>
      </c>
      <c r="V440" s="120">
        <v>0</v>
      </c>
      <c r="W440" s="120">
        <v>0</v>
      </c>
    </row>
    <row r="441" spans="1:23" hidden="1">
      <c r="A441" s="120">
        <v>0</v>
      </c>
      <c r="B441" s="120">
        <v>0</v>
      </c>
      <c r="C441" s="120">
        <v>0</v>
      </c>
      <c r="D441" s="120">
        <v>0</v>
      </c>
      <c r="E441" s="120">
        <v>0</v>
      </c>
      <c r="F441" s="120">
        <v>0</v>
      </c>
      <c r="G441" s="120">
        <v>0</v>
      </c>
      <c r="H441" s="120">
        <v>0</v>
      </c>
      <c r="I441" s="120">
        <v>0</v>
      </c>
      <c r="J441" s="120">
        <v>0</v>
      </c>
      <c r="K441" s="120">
        <v>0</v>
      </c>
      <c r="L441" s="120">
        <v>0</v>
      </c>
      <c r="M441" s="120">
        <v>0</v>
      </c>
      <c r="N441" s="120">
        <v>0</v>
      </c>
      <c r="O441" s="120">
        <v>0</v>
      </c>
      <c r="P441" s="120">
        <v>0</v>
      </c>
      <c r="Q441" s="120">
        <v>0</v>
      </c>
      <c r="R441" s="120">
        <v>0</v>
      </c>
      <c r="S441" s="120">
        <v>0</v>
      </c>
      <c r="T441" s="120">
        <v>0</v>
      </c>
      <c r="U441" s="120">
        <v>0</v>
      </c>
      <c r="V441" s="120">
        <v>0</v>
      </c>
      <c r="W441" s="120">
        <v>0</v>
      </c>
    </row>
    <row r="442" spans="1:23" hidden="1">
      <c r="A442" s="120">
        <v>0</v>
      </c>
      <c r="B442" s="120">
        <v>0</v>
      </c>
      <c r="C442" s="120">
        <v>0</v>
      </c>
      <c r="D442" s="120">
        <v>0</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c r="W442" s="120">
        <v>0</v>
      </c>
    </row>
    <row r="443" spans="1:23" hidden="1">
      <c r="A443" s="120">
        <v>0</v>
      </c>
      <c r="B443" s="120">
        <v>0</v>
      </c>
      <c r="C443" s="120">
        <v>0</v>
      </c>
      <c r="D443" s="120">
        <v>0</v>
      </c>
      <c r="E443" s="120">
        <v>0</v>
      </c>
      <c r="F443" s="120">
        <v>0</v>
      </c>
      <c r="G443" s="120">
        <v>0</v>
      </c>
      <c r="H443" s="120">
        <v>0</v>
      </c>
      <c r="I443" s="120">
        <v>0</v>
      </c>
      <c r="J443" s="120">
        <v>0</v>
      </c>
      <c r="K443" s="120">
        <v>0</v>
      </c>
      <c r="L443" s="120">
        <v>0</v>
      </c>
      <c r="M443" s="120">
        <v>0</v>
      </c>
      <c r="N443" s="120">
        <v>0</v>
      </c>
      <c r="O443" s="120">
        <v>0</v>
      </c>
      <c r="P443" s="120">
        <v>0</v>
      </c>
      <c r="Q443" s="120">
        <v>0</v>
      </c>
      <c r="R443" s="120">
        <v>0</v>
      </c>
      <c r="S443" s="120">
        <v>0</v>
      </c>
      <c r="T443" s="120">
        <v>0</v>
      </c>
      <c r="U443" s="120">
        <v>0</v>
      </c>
      <c r="V443" s="120">
        <v>0</v>
      </c>
      <c r="W443" s="120">
        <v>0</v>
      </c>
    </row>
    <row r="444" spans="1:23" hidden="1">
      <c r="A444" s="120">
        <v>0</v>
      </c>
      <c r="B444" s="120">
        <v>0</v>
      </c>
      <c r="C444" s="120">
        <v>0</v>
      </c>
      <c r="D444" s="120">
        <v>0</v>
      </c>
      <c r="E444" s="120">
        <v>0</v>
      </c>
      <c r="F444" s="120">
        <v>0</v>
      </c>
      <c r="G444" s="120">
        <v>0</v>
      </c>
      <c r="H444" s="120">
        <v>0</v>
      </c>
      <c r="I444" s="120">
        <v>0</v>
      </c>
      <c r="J444" s="120">
        <v>0</v>
      </c>
      <c r="K444" s="120">
        <v>0</v>
      </c>
      <c r="L444" s="120">
        <v>0</v>
      </c>
      <c r="M444" s="120">
        <v>0</v>
      </c>
      <c r="N444" s="120">
        <v>0</v>
      </c>
      <c r="O444" s="120">
        <v>0</v>
      </c>
      <c r="P444" s="120">
        <v>0</v>
      </c>
      <c r="Q444" s="120">
        <v>0</v>
      </c>
      <c r="R444" s="120">
        <v>0</v>
      </c>
      <c r="S444" s="120">
        <v>0</v>
      </c>
      <c r="T444" s="120">
        <v>0</v>
      </c>
      <c r="U444" s="120">
        <v>0</v>
      </c>
      <c r="V444" s="120">
        <v>0</v>
      </c>
      <c r="W444" s="120">
        <v>0</v>
      </c>
    </row>
    <row r="445" spans="1:23">
      <c r="A445" s="120">
        <v>0</v>
      </c>
      <c r="B445" s="120">
        <v>0</v>
      </c>
      <c r="C445" s="120">
        <v>0</v>
      </c>
      <c r="D445" s="120">
        <v>0</v>
      </c>
      <c r="E445" s="120">
        <v>0</v>
      </c>
      <c r="F445" s="120">
        <v>0</v>
      </c>
      <c r="G445" s="120">
        <v>0</v>
      </c>
      <c r="H445" s="120">
        <v>0</v>
      </c>
      <c r="I445" s="120">
        <v>0</v>
      </c>
      <c r="J445" s="120">
        <v>0</v>
      </c>
      <c r="K445" s="120">
        <v>0</v>
      </c>
      <c r="L445" s="120">
        <v>0</v>
      </c>
      <c r="M445" s="120">
        <v>0</v>
      </c>
      <c r="N445" s="120">
        <v>0</v>
      </c>
      <c r="O445" s="120">
        <v>0</v>
      </c>
      <c r="P445" s="120">
        <v>0</v>
      </c>
      <c r="Q445" s="120">
        <v>0</v>
      </c>
      <c r="R445" s="120">
        <v>0</v>
      </c>
      <c r="S445" s="120">
        <v>0</v>
      </c>
      <c r="T445" s="120">
        <v>0</v>
      </c>
      <c r="U445" s="120">
        <v>0</v>
      </c>
      <c r="V445" s="120">
        <v>0</v>
      </c>
      <c r="W445" s="120">
        <v>0</v>
      </c>
    </row>
    <row r="446" spans="1:23">
      <c r="A446" s="120">
        <v>0</v>
      </c>
      <c r="B446" s="120">
        <v>0</v>
      </c>
      <c r="C446" s="120">
        <v>0</v>
      </c>
      <c r="D446" s="120">
        <v>0</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c r="W446" s="120">
        <v>0</v>
      </c>
    </row>
    <row r="447" spans="1:23" hidden="1">
      <c r="A447" s="120">
        <v>0</v>
      </c>
      <c r="B447" s="120">
        <v>0</v>
      </c>
      <c r="C447" s="120">
        <v>0</v>
      </c>
      <c r="D447" s="120">
        <v>0</v>
      </c>
      <c r="E447" s="120">
        <v>0</v>
      </c>
      <c r="F447" s="120">
        <v>0</v>
      </c>
      <c r="G447" s="120">
        <v>0</v>
      </c>
      <c r="H447" s="120">
        <v>0</v>
      </c>
      <c r="I447" s="120">
        <v>0</v>
      </c>
      <c r="J447" s="120">
        <v>0</v>
      </c>
      <c r="K447" s="120">
        <v>0</v>
      </c>
      <c r="L447" s="120">
        <v>0</v>
      </c>
      <c r="M447" s="120">
        <v>0</v>
      </c>
      <c r="N447" s="120">
        <v>0</v>
      </c>
      <c r="O447" s="120">
        <v>0</v>
      </c>
      <c r="P447" s="120">
        <v>0</v>
      </c>
      <c r="Q447" s="120">
        <v>0</v>
      </c>
      <c r="R447" s="120">
        <v>0</v>
      </c>
      <c r="S447" s="120">
        <v>0</v>
      </c>
      <c r="T447" s="120">
        <v>0</v>
      </c>
      <c r="U447" s="120">
        <v>0</v>
      </c>
      <c r="V447" s="120">
        <v>0</v>
      </c>
      <c r="W447" s="120">
        <v>0</v>
      </c>
    </row>
    <row r="448" spans="1:23">
      <c r="A448" s="120">
        <v>0</v>
      </c>
      <c r="B448" s="120">
        <v>0</v>
      </c>
      <c r="C448" s="120">
        <v>0</v>
      </c>
      <c r="D448" s="120">
        <v>0</v>
      </c>
      <c r="E448" s="120">
        <v>0</v>
      </c>
      <c r="F448" s="120">
        <v>0</v>
      </c>
      <c r="G448" s="120">
        <v>0</v>
      </c>
      <c r="H448" s="120">
        <v>0</v>
      </c>
      <c r="I448" s="120">
        <v>0</v>
      </c>
      <c r="J448" s="120">
        <v>0</v>
      </c>
      <c r="K448" s="120">
        <v>0</v>
      </c>
      <c r="L448" s="120">
        <v>0</v>
      </c>
      <c r="M448" s="120">
        <v>0</v>
      </c>
      <c r="N448" s="120">
        <v>0</v>
      </c>
      <c r="O448" s="120">
        <v>0</v>
      </c>
      <c r="P448" s="120">
        <v>0</v>
      </c>
      <c r="Q448" s="120">
        <v>0</v>
      </c>
      <c r="R448" s="120">
        <v>0</v>
      </c>
      <c r="S448" s="120">
        <v>0</v>
      </c>
      <c r="T448" s="120">
        <v>0</v>
      </c>
      <c r="U448" s="120">
        <v>0</v>
      </c>
      <c r="V448" s="120">
        <v>0</v>
      </c>
      <c r="W448" s="120">
        <v>0</v>
      </c>
    </row>
    <row r="449" spans="1:23" hidden="1">
      <c r="A449" s="120">
        <v>0</v>
      </c>
      <c r="B449" s="120">
        <v>0</v>
      </c>
      <c r="C449" s="120">
        <v>0</v>
      </c>
      <c r="D449" s="120">
        <v>0</v>
      </c>
      <c r="E449" s="120">
        <v>0</v>
      </c>
      <c r="F449" s="120">
        <v>0</v>
      </c>
      <c r="G449" s="120">
        <v>0</v>
      </c>
      <c r="H449" s="120">
        <v>0</v>
      </c>
      <c r="I449" s="120">
        <v>0</v>
      </c>
      <c r="J449" s="120">
        <v>0</v>
      </c>
      <c r="K449" s="120">
        <v>0</v>
      </c>
      <c r="L449" s="120">
        <v>0</v>
      </c>
      <c r="M449" s="120">
        <v>0</v>
      </c>
      <c r="N449" s="120">
        <v>0</v>
      </c>
      <c r="O449" s="120">
        <v>0</v>
      </c>
      <c r="P449" s="120">
        <v>0</v>
      </c>
      <c r="Q449" s="120">
        <v>0</v>
      </c>
      <c r="R449" s="120">
        <v>0</v>
      </c>
      <c r="S449" s="120">
        <v>0</v>
      </c>
      <c r="T449" s="120">
        <v>0</v>
      </c>
      <c r="U449" s="120">
        <v>0</v>
      </c>
      <c r="V449" s="120">
        <v>0</v>
      </c>
      <c r="W449" s="120">
        <v>0</v>
      </c>
    </row>
    <row r="450" spans="1:23" hidden="1">
      <c r="A450" s="120">
        <v>0</v>
      </c>
      <c r="B450" s="120">
        <v>0</v>
      </c>
      <c r="C450" s="120">
        <v>0</v>
      </c>
      <c r="D450" s="120">
        <v>0</v>
      </c>
      <c r="E450" s="120">
        <v>0</v>
      </c>
      <c r="F450" s="120">
        <v>0</v>
      </c>
      <c r="G450" s="120">
        <v>0</v>
      </c>
      <c r="H450" s="120">
        <v>0</v>
      </c>
      <c r="I450" s="120">
        <v>0</v>
      </c>
      <c r="J450" s="120">
        <v>0</v>
      </c>
      <c r="K450" s="120">
        <v>0</v>
      </c>
      <c r="L450" s="120">
        <v>0</v>
      </c>
      <c r="M450" s="120">
        <v>0</v>
      </c>
      <c r="N450" s="120">
        <v>0</v>
      </c>
      <c r="O450" s="120">
        <v>0</v>
      </c>
      <c r="P450" s="120">
        <v>0</v>
      </c>
      <c r="Q450" s="120">
        <v>0</v>
      </c>
      <c r="R450" s="120">
        <v>0</v>
      </c>
      <c r="S450" s="120">
        <v>0</v>
      </c>
      <c r="T450" s="120">
        <v>0</v>
      </c>
      <c r="U450" s="120">
        <v>0</v>
      </c>
      <c r="V450" s="120">
        <v>0</v>
      </c>
      <c r="W450" s="120">
        <v>0</v>
      </c>
    </row>
    <row r="451" spans="1:23" hidden="1">
      <c r="A451" s="120">
        <v>0</v>
      </c>
      <c r="B451" s="120">
        <v>0</v>
      </c>
      <c r="C451" s="120">
        <v>0</v>
      </c>
      <c r="D451" s="120">
        <v>0</v>
      </c>
      <c r="E451" s="120">
        <v>0</v>
      </c>
      <c r="F451" s="120">
        <v>0</v>
      </c>
      <c r="G451" s="120">
        <v>0</v>
      </c>
      <c r="H451" s="120">
        <v>0</v>
      </c>
      <c r="I451" s="120">
        <v>0</v>
      </c>
      <c r="J451" s="120">
        <v>0</v>
      </c>
      <c r="K451" s="120">
        <v>0</v>
      </c>
      <c r="L451" s="120">
        <v>0</v>
      </c>
      <c r="M451" s="120">
        <v>0</v>
      </c>
      <c r="N451" s="120">
        <v>0</v>
      </c>
      <c r="O451" s="120">
        <v>0</v>
      </c>
      <c r="P451" s="120">
        <v>0</v>
      </c>
      <c r="Q451" s="120">
        <v>0</v>
      </c>
      <c r="R451" s="120">
        <v>0</v>
      </c>
      <c r="S451" s="120">
        <v>0</v>
      </c>
      <c r="T451" s="120">
        <v>0</v>
      </c>
      <c r="U451" s="120">
        <v>0</v>
      </c>
      <c r="V451" s="120">
        <v>0</v>
      </c>
      <c r="W451" s="120">
        <v>0</v>
      </c>
    </row>
    <row r="452" spans="1:23" hidden="1">
      <c r="A452" s="120">
        <v>0</v>
      </c>
      <c r="B452" s="120">
        <v>0</v>
      </c>
      <c r="C452" s="120">
        <v>0</v>
      </c>
      <c r="D452" s="120">
        <v>0</v>
      </c>
      <c r="E452" s="120">
        <v>0</v>
      </c>
      <c r="F452" s="120">
        <v>0</v>
      </c>
      <c r="G452" s="120">
        <v>0</v>
      </c>
      <c r="H452" s="120">
        <v>0</v>
      </c>
      <c r="I452" s="120">
        <v>0</v>
      </c>
      <c r="J452" s="120">
        <v>0</v>
      </c>
      <c r="K452" s="120">
        <v>0</v>
      </c>
      <c r="L452" s="120">
        <v>0</v>
      </c>
      <c r="M452" s="120">
        <v>0</v>
      </c>
      <c r="N452" s="120">
        <v>0</v>
      </c>
      <c r="O452" s="120">
        <v>0</v>
      </c>
      <c r="P452" s="120">
        <v>0</v>
      </c>
      <c r="Q452" s="120">
        <v>0</v>
      </c>
      <c r="R452" s="120">
        <v>0</v>
      </c>
      <c r="S452" s="120">
        <v>0</v>
      </c>
      <c r="T452" s="120">
        <v>0</v>
      </c>
      <c r="U452" s="120">
        <v>0</v>
      </c>
      <c r="V452" s="120">
        <v>0</v>
      </c>
      <c r="W452" s="120">
        <v>0</v>
      </c>
    </row>
    <row r="453" spans="1:23" hidden="1">
      <c r="A453" s="120">
        <v>0</v>
      </c>
      <c r="B453" s="120">
        <v>0</v>
      </c>
      <c r="C453" s="120">
        <v>0</v>
      </c>
      <c r="D453" s="120">
        <v>0</v>
      </c>
      <c r="E453" s="120">
        <v>0</v>
      </c>
      <c r="F453" s="120">
        <v>0</v>
      </c>
      <c r="G453" s="120">
        <v>0</v>
      </c>
      <c r="H453" s="120">
        <v>0</v>
      </c>
      <c r="I453" s="120">
        <v>0</v>
      </c>
      <c r="J453" s="120">
        <v>0</v>
      </c>
      <c r="K453" s="120">
        <v>0</v>
      </c>
      <c r="L453" s="120">
        <v>0</v>
      </c>
      <c r="M453" s="120">
        <v>0</v>
      </c>
      <c r="N453" s="120">
        <v>0</v>
      </c>
      <c r="O453" s="120">
        <v>0</v>
      </c>
      <c r="P453" s="120">
        <v>0</v>
      </c>
      <c r="Q453" s="120">
        <v>0</v>
      </c>
      <c r="R453" s="120">
        <v>0</v>
      </c>
      <c r="S453" s="120">
        <v>0</v>
      </c>
      <c r="T453" s="120">
        <v>0</v>
      </c>
      <c r="U453" s="120">
        <v>0</v>
      </c>
      <c r="V453" s="120">
        <v>0</v>
      </c>
      <c r="W453" s="120">
        <v>0</v>
      </c>
    </row>
    <row r="454" spans="1:23" hidden="1">
      <c r="A454" s="120">
        <v>0</v>
      </c>
      <c r="B454" s="120">
        <v>0</v>
      </c>
      <c r="C454" s="120">
        <v>0</v>
      </c>
      <c r="D454" s="120">
        <v>0</v>
      </c>
      <c r="E454" s="120">
        <v>0</v>
      </c>
      <c r="F454" s="120">
        <v>0</v>
      </c>
      <c r="G454" s="120">
        <v>0</v>
      </c>
      <c r="H454" s="120">
        <v>0</v>
      </c>
      <c r="I454" s="120">
        <v>0</v>
      </c>
      <c r="J454" s="120">
        <v>0</v>
      </c>
      <c r="K454" s="120">
        <v>0</v>
      </c>
      <c r="L454" s="120">
        <v>0</v>
      </c>
      <c r="M454" s="120">
        <v>0</v>
      </c>
      <c r="N454" s="120">
        <v>0</v>
      </c>
      <c r="O454" s="120">
        <v>0</v>
      </c>
      <c r="P454" s="120">
        <v>0</v>
      </c>
      <c r="Q454" s="120">
        <v>0</v>
      </c>
      <c r="R454" s="120">
        <v>0</v>
      </c>
      <c r="S454" s="120">
        <v>0</v>
      </c>
      <c r="T454" s="120">
        <v>0</v>
      </c>
      <c r="U454" s="120">
        <v>0</v>
      </c>
      <c r="V454" s="120">
        <v>0</v>
      </c>
      <c r="W454" s="120">
        <v>0</v>
      </c>
    </row>
    <row r="455" spans="1:23" hidden="1">
      <c r="A455" s="120">
        <v>0</v>
      </c>
      <c r="B455" s="120">
        <v>0</v>
      </c>
      <c r="C455" s="120">
        <v>0</v>
      </c>
      <c r="D455" s="120">
        <v>0</v>
      </c>
      <c r="E455" s="120">
        <v>0</v>
      </c>
      <c r="F455" s="120">
        <v>0</v>
      </c>
      <c r="G455" s="120">
        <v>0</v>
      </c>
      <c r="H455" s="120">
        <v>0</v>
      </c>
      <c r="I455" s="120">
        <v>0</v>
      </c>
      <c r="J455" s="120">
        <v>0</v>
      </c>
      <c r="K455" s="120">
        <v>0</v>
      </c>
      <c r="L455" s="120">
        <v>0</v>
      </c>
      <c r="M455" s="120">
        <v>0</v>
      </c>
      <c r="N455" s="120">
        <v>0</v>
      </c>
      <c r="O455" s="120">
        <v>0</v>
      </c>
      <c r="P455" s="120">
        <v>0</v>
      </c>
      <c r="Q455" s="120">
        <v>0</v>
      </c>
      <c r="R455" s="120">
        <v>0</v>
      </c>
      <c r="S455" s="120">
        <v>0</v>
      </c>
      <c r="T455" s="120">
        <v>0</v>
      </c>
      <c r="U455" s="120">
        <v>0</v>
      </c>
      <c r="V455" s="120">
        <v>0</v>
      </c>
      <c r="W455" s="120">
        <v>0</v>
      </c>
    </row>
    <row r="456" spans="1:23" hidden="1">
      <c r="A456" s="120">
        <v>0</v>
      </c>
      <c r="B456" s="120">
        <v>0</v>
      </c>
      <c r="C456" s="120">
        <v>0</v>
      </c>
      <c r="D456" s="120">
        <v>0</v>
      </c>
      <c r="E456" s="120">
        <v>0</v>
      </c>
      <c r="F456" s="120">
        <v>0</v>
      </c>
      <c r="G456" s="120">
        <v>0</v>
      </c>
      <c r="H456" s="120">
        <v>0</v>
      </c>
      <c r="I456" s="120">
        <v>0</v>
      </c>
      <c r="J456" s="120">
        <v>0</v>
      </c>
      <c r="K456" s="120">
        <v>0</v>
      </c>
      <c r="L456" s="120">
        <v>0</v>
      </c>
      <c r="M456" s="120">
        <v>0</v>
      </c>
      <c r="N456" s="120">
        <v>0</v>
      </c>
      <c r="O456" s="120">
        <v>0</v>
      </c>
      <c r="P456" s="120">
        <v>0</v>
      </c>
      <c r="Q456" s="120">
        <v>0</v>
      </c>
      <c r="R456" s="120">
        <v>0</v>
      </c>
      <c r="S456" s="120">
        <v>0</v>
      </c>
      <c r="T456" s="120">
        <v>0</v>
      </c>
      <c r="U456" s="120">
        <v>0</v>
      </c>
      <c r="V456" s="120">
        <v>0</v>
      </c>
      <c r="W456" s="120">
        <v>0</v>
      </c>
    </row>
    <row r="457" spans="1:23" hidden="1">
      <c r="A457" s="120">
        <v>0</v>
      </c>
      <c r="B457" s="120">
        <v>0</v>
      </c>
      <c r="C457" s="120">
        <v>0</v>
      </c>
      <c r="D457" s="120">
        <v>0</v>
      </c>
      <c r="E457" s="120">
        <v>0</v>
      </c>
      <c r="F457" s="120">
        <v>0</v>
      </c>
      <c r="G457" s="120">
        <v>0</v>
      </c>
      <c r="H457" s="120">
        <v>0</v>
      </c>
      <c r="I457" s="120">
        <v>0</v>
      </c>
      <c r="J457" s="120">
        <v>0</v>
      </c>
      <c r="K457" s="120">
        <v>0</v>
      </c>
      <c r="L457" s="120">
        <v>0</v>
      </c>
      <c r="M457" s="120">
        <v>0</v>
      </c>
      <c r="N457" s="120">
        <v>0</v>
      </c>
      <c r="O457" s="120">
        <v>0</v>
      </c>
      <c r="P457" s="120">
        <v>0</v>
      </c>
      <c r="Q457" s="120">
        <v>0</v>
      </c>
      <c r="R457" s="120">
        <v>0</v>
      </c>
      <c r="S457" s="120">
        <v>0</v>
      </c>
      <c r="T457" s="120">
        <v>0</v>
      </c>
      <c r="U457" s="120">
        <v>0</v>
      </c>
      <c r="V457" s="120">
        <v>0</v>
      </c>
      <c r="W457" s="120">
        <v>0</v>
      </c>
    </row>
    <row r="458" spans="1:23" hidden="1">
      <c r="A458" s="120">
        <v>0</v>
      </c>
      <c r="B458" s="120">
        <v>0</v>
      </c>
      <c r="C458" s="120">
        <v>0</v>
      </c>
      <c r="D458" s="120">
        <v>0</v>
      </c>
      <c r="E458" s="120">
        <v>0</v>
      </c>
      <c r="F458" s="120">
        <v>0</v>
      </c>
      <c r="G458" s="120">
        <v>0</v>
      </c>
      <c r="H458" s="120">
        <v>0</v>
      </c>
      <c r="I458" s="120">
        <v>0</v>
      </c>
      <c r="J458" s="120">
        <v>0</v>
      </c>
      <c r="K458" s="120">
        <v>0</v>
      </c>
      <c r="L458" s="120">
        <v>0</v>
      </c>
      <c r="M458" s="120">
        <v>0</v>
      </c>
      <c r="N458" s="120">
        <v>0</v>
      </c>
      <c r="O458" s="120">
        <v>0</v>
      </c>
      <c r="P458" s="120">
        <v>0</v>
      </c>
      <c r="Q458" s="120">
        <v>0</v>
      </c>
      <c r="R458" s="120">
        <v>0</v>
      </c>
      <c r="S458" s="120">
        <v>0</v>
      </c>
      <c r="T458" s="120">
        <v>0</v>
      </c>
      <c r="U458" s="120">
        <v>0</v>
      </c>
      <c r="V458" s="120">
        <v>0</v>
      </c>
      <c r="W458" s="120">
        <v>0</v>
      </c>
    </row>
    <row r="459" spans="1:23" hidden="1">
      <c r="A459" s="120">
        <v>0</v>
      </c>
      <c r="B459" s="120">
        <v>0</v>
      </c>
      <c r="C459" s="120">
        <v>0</v>
      </c>
      <c r="D459" s="120">
        <v>0</v>
      </c>
      <c r="E459" s="120">
        <v>0</v>
      </c>
      <c r="F459" s="120">
        <v>0</v>
      </c>
      <c r="G459" s="120">
        <v>0</v>
      </c>
      <c r="H459" s="120">
        <v>0</v>
      </c>
      <c r="I459" s="120">
        <v>0</v>
      </c>
      <c r="J459" s="120">
        <v>0</v>
      </c>
      <c r="K459" s="120">
        <v>0</v>
      </c>
      <c r="L459" s="120">
        <v>0</v>
      </c>
      <c r="M459" s="120">
        <v>0</v>
      </c>
      <c r="N459" s="120">
        <v>0</v>
      </c>
      <c r="O459" s="120">
        <v>0</v>
      </c>
      <c r="P459" s="120">
        <v>0</v>
      </c>
      <c r="Q459" s="120">
        <v>0</v>
      </c>
      <c r="R459" s="120">
        <v>0</v>
      </c>
      <c r="S459" s="120">
        <v>0</v>
      </c>
      <c r="T459" s="120">
        <v>0</v>
      </c>
      <c r="U459" s="120">
        <v>0</v>
      </c>
      <c r="V459" s="120">
        <v>0</v>
      </c>
      <c r="W459" s="120">
        <v>0</v>
      </c>
    </row>
    <row r="460" spans="1:23" hidden="1">
      <c r="A460" s="120">
        <v>0</v>
      </c>
      <c r="B460" s="120">
        <v>0</v>
      </c>
      <c r="C460" s="120">
        <v>0</v>
      </c>
      <c r="D460" s="120">
        <v>0</v>
      </c>
      <c r="E460" s="120">
        <v>0</v>
      </c>
      <c r="F460" s="120">
        <v>0</v>
      </c>
      <c r="G460" s="120">
        <v>0</v>
      </c>
      <c r="H460" s="120">
        <v>0</v>
      </c>
      <c r="I460" s="120">
        <v>0</v>
      </c>
      <c r="J460" s="120">
        <v>0</v>
      </c>
      <c r="K460" s="120">
        <v>0</v>
      </c>
      <c r="L460" s="120">
        <v>0</v>
      </c>
      <c r="M460" s="120">
        <v>0</v>
      </c>
      <c r="N460" s="120">
        <v>0</v>
      </c>
      <c r="O460" s="120">
        <v>0</v>
      </c>
      <c r="P460" s="120">
        <v>0</v>
      </c>
      <c r="Q460" s="120">
        <v>0</v>
      </c>
      <c r="R460" s="120">
        <v>0</v>
      </c>
      <c r="S460" s="120">
        <v>0</v>
      </c>
      <c r="T460" s="120">
        <v>0</v>
      </c>
      <c r="U460" s="120">
        <v>0</v>
      </c>
      <c r="V460" s="120">
        <v>0</v>
      </c>
      <c r="W460" s="120">
        <v>0</v>
      </c>
    </row>
    <row r="461" spans="1:23" hidden="1">
      <c r="A461" s="120">
        <v>0</v>
      </c>
      <c r="B461" s="120">
        <v>0</v>
      </c>
      <c r="C461" s="120">
        <v>0</v>
      </c>
      <c r="D461" s="120">
        <v>0</v>
      </c>
      <c r="E461" s="120">
        <v>0</v>
      </c>
      <c r="F461" s="120">
        <v>0</v>
      </c>
      <c r="G461" s="120">
        <v>0</v>
      </c>
      <c r="H461" s="120">
        <v>0</v>
      </c>
      <c r="I461" s="120">
        <v>0</v>
      </c>
      <c r="J461" s="120">
        <v>0</v>
      </c>
      <c r="K461" s="120">
        <v>0</v>
      </c>
      <c r="L461" s="120">
        <v>0</v>
      </c>
      <c r="M461" s="120">
        <v>0</v>
      </c>
      <c r="N461" s="120">
        <v>0</v>
      </c>
      <c r="O461" s="120">
        <v>0</v>
      </c>
      <c r="P461" s="120">
        <v>0</v>
      </c>
      <c r="Q461" s="120">
        <v>0</v>
      </c>
      <c r="R461" s="120">
        <v>0</v>
      </c>
      <c r="S461" s="120">
        <v>0</v>
      </c>
      <c r="T461" s="120">
        <v>0</v>
      </c>
      <c r="U461" s="120">
        <v>0</v>
      </c>
      <c r="V461" s="120">
        <v>0</v>
      </c>
      <c r="W461" s="120">
        <v>0</v>
      </c>
    </row>
    <row r="462" spans="1:23" hidden="1">
      <c r="A462" s="120">
        <v>0</v>
      </c>
      <c r="B462" s="120">
        <v>0</v>
      </c>
      <c r="C462" s="120">
        <v>0</v>
      </c>
      <c r="D462" s="120">
        <v>0</v>
      </c>
      <c r="E462" s="120">
        <v>0</v>
      </c>
      <c r="F462" s="120">
        <v>0</v>
      </c>
      <c r="G462" s="120">
        <v>0</v>
      </c>
      <c r="H462" s="120">
        <v>0</v>
      </c>
      <c r="I462" s="120">
        <v>0</v>
      </c>
      <c r="J462" s="120">
        <v>0</v>
      </c>
      <c r="K462" s="120">
        <v>0</v>
      </c>
      <c r="L462" s="120">
        <v>0</v>
      </c>
      <c r="M462" s="120">
        <v>0</v>
      </c>
      <c r="N462" s="120">
        <v>0</v>
      </c>
      <c r="O462" s="120">
        <v>0</v>
      </c>
      <c r="P462" s="120">
        <v>0</v>
      </c>
      <c r="Q462" s="120">
        <v>0</v>
      </c>
      <c r="R462" s="120">
        <v>0</v>
      </c>
      <c r="S462" s="120">
        <v>0</v>
      </c>
      <c r="T462" s="120">
        <v>0</v>
      </c>
      <c r="U462" s="120">
        <v>0</v>
      </c>
      <c r="V462" s="120">
        <v>0</v>
      </c>
      <c r="W462" s="120">
        <v>0</v>
      </c>
    </row>
    <row r="463" spans="1:23" hidden="1">
      <c r="A463" s="120">
        <v>0</v>
      </c>
      <c r="B463" s="120">
        <v>0</v>
      </c>
      <c r="C463" s="120">
        <v>0</v>
      </c>
      <c r="D463" s="120">
        <v>0</v>
      </c>
      <c r="E463" s="120">
        <v>0</v>
      </c>
      <c r="F463" s="120">
        <v>0</v>
      </c>
      <c r="G463" s="120">
        <v>0</v>
      </c>
      <c r="H463" s="120">
        <v>0</v>
      </c>
      <c r="I463" s="120">
        <v>0</v>
      </c>
      <c r="J463" s="120">
        <v>0</v>
      </c>
      <c r="K463" s="120">
        <v>0</v>
      </c>
      <c r="L463" s="120">
        <v>0</v>
      </c>
      <c r="M463" s="120">
        <v>0</v>
      </c>
      <c r="N463" s="120">
        <v>0</v>
      </c>
      <c r="O463" s="120">
        <v>0</v>
      </c>
      <c r="P463" s="120">
        <v>0</v>
      </c>
      <c r="Q463" s="120">
        <v>0</v>
      </c>
      <c r="R463" s="120">
        <v>0</v>
      </c>
      <c r="S463" s="120">
        <v>0</v>
      </c>
      <c r="T463" s="120">
        <v>0</v>
      </c>
      <c r="U463" s="120">
        <v>0</v>
      </c>
      <c r="V463" s="120">
        <v>0</v>
      </c>
      <c r="W463" s="120">
        <v>0</v>
      </c>
    </row>
    <row r="464" spans="1:23" hidden="1">
      <c r="A464" s="120">
        <v>0</v>
      </c>
      <c r="B464" s="120">
        <v>0</v>
      </c>
      <c r="C464" s="120">
        <v>0</v>
      </c>
      <c r="D464" s="120">
        <v>0</v>
      </c>
      <c r="E464" s="120">
        <v>0</v>
      </c>
      <c r="F464" s="120">
        <v>0</v>
      </c>
      <c r="G464" s="120">
        <v>0</v>
      </c>
      <c r="H464" s="120">
        <v>0</v>
      </c>
      <c r="I464" s="120">
        <v>0</v>
      </c>
      <c r="J464" s="120">
        <v>0</v>
      </c>
      <c r="K464" s="120">
        <v>0</v>
      </c>
      <c r="L464" s="120">
        <v>0</v>
      </c>
      <c r="M464" s="120">
        <v>0</v>
      </c>
      <c r="N464" s="120">
        <v>0</v>
      </c>
      <c r="O464" s="120">
        <v>0</v>
      </c>
      <c r="P464" s="120">
        <v>0</v>
      </c>
      <c r="Q464" s="120">
        <v>0</v>
      </c>
      <c r="R464" s="120">
        <v>0</v>
      </c>
      <c r="S464" s="120">
        <v>0</v>
      </c>
      <c r="T464" s="120">
        <v>0</v>
      </c>
      <c r="U464" s="120">
        <v>0</v>
      </c>
      <c r="V464" s="120">
        <v>0</v>
      </c>
      <c r="W464" s="120">
        <v>0</v>
      </c>
    </row>
    <row r="465" spans="1:23" hidden="1">
      <c r="A465" s="120">
        <v>0</v>
      </c>
      <c r="B465" s="120">
        <v>0</v>
      </c>
      <c r="C465" s="120">
        <v>0</v>
      </c>
      <c r="D465" s="120">
        <v>0</v>
      </c>
      <c r="E465" s="120">
        <v>0</v>
      </c>
      <c r="F465" s="120">
        <v>0</v>
      </c>
      <c r="G465" s="120">
        <v>0</v>
      </c>
      <c r="H465" s="120">
        <v>0</v>
      </c>
      <c r="I465" s="120">
        <v>0</v>
      </c>
      <c r="J465" s="120">
        <v>0</v>
      </c>
      <c r="K465" s="120">
        <v>0</v>
      </c>
      <c r="L465" s="120">
        <v>0</v>
      </c>
      <c r="M465" s="120">
        <v>0</v>
      </c>
      <c r="N465" s="120">
        <v>0</v>
      </c>
      <c r="O465" s="120">
        <v>0</v>
      </c>
      <c r="P465" s="120">
        <v>0</v>
      </c>
      <c r="Q465" s="120">
        <v>0</v>
      </c>
      <c r="R465" s="120">
        <v>0</v>
      </c>
      <c r="S465" s="120">
        <v>0</v>
      </c>
      <c r="T465" s="120">
        <v>0</v>
      </c>
      <c r="U465" s="120">
        <v>0</v>
      </c>
      <c r="V465" s="120">
        <v>0</v>
      </c>
      <c r="W465" s="120">
        <v>0</v>
      </c>
    </row>
    <row r="466" spans="1:23" hidden="1">
      <c r="A466" s="120">
        <v>0</v>
      </c>
      <c r="B466" s="120">
        <v>0</v>
      </c>
      <c r="C466" s="120">
        <v>0</v>
      </c>
      <c r="D466" s="120">
        <v>0</v>
      </c>
      <c r="E466" s="120">
        <v>0</v>
      </c>
      <c r="F466" s="120">
        <v>0</v>
      </c>
      <c r="G466" s="120">
        <v>0</v>
      </c>
      <c r="H466" s="120">
        <v>0</v>
      </c>
      <c r="I466" s="120">
        <v>0</v>
      </c>
      <c r="J466" s="120">
        <v>0</v>
      </c>
      <c r="K466" s="120">
        <v>0</v>
      </c>
      <c r="L466" s="120">
        <v>0</v>
      </c>
      <c r="M466" s="120">
        <v>0</v>
      </c>
      <c r="N466" s="120">
        <v>0</v>
      </c>
      <c r="O466" s="120">
        <v>0</v>
      </c>
      <c r="P466" s="120">
        <v>0</v>
      </c>
      <c r="Q466" s="120">
        <v>0</v>
      </c>
      <c r="R466" s="120">
        <v>0</v>
      </c>
      <c r="S466" s="120">
        <v>0</v>
      </c>
      <c r="T466" s="120">
        <v>0</v>
      </c>
      <c r="U466" s="120">
        <v>0</v>
      </c>
      <c r="V466" s="120">
        <v>0</v>
      </c>
      <c r="W466" s="120">
        <v>0</v>
      </c>
    </row>
    <row r="467" spans="1:23" hidden="1">
      <c r="A467" s="120">
        <v>0</v>
      </c>
      <c r="B467" s="120">
        <v>0</v>
      </c>
      <c r="C467" s="120">
        <v>0</v>
      </c>
      <c r="D467" s="120">
        <v>0</v>
      </c>
      <c r="E467" s="120">
        <v>0</v>
      </c>
      <c r="F467" s="120">
        <v>0</v>
      </c>
      <c r="G467" s="120">
        <v>0</v>
      </c>
      <c r="H467" s="120">
        <v>0</v>
      </c>
      <c r="I467" s="120">
        <v>0</v>
      </c>
      <c r="J467" s="120">
        <v>0</v>
      </c>
      <c r="K467" s="120">
        <v>0</v>
      </c>
      <c r="L467" s="120">
        <v>0</v>
      </c>
      <c r="M467" s="120">
        <v>0</v>
      </c>
      <c r="N467" s="120">
        <v>0</v>
      </c>
      <c r="O467" s="120">
        <v>0</v>
      </c>
      <c r="P467" s="120">
        <v>0</v>
      </c>
      <c r="Q467" s="120">
        <v>0</v>
      </c>
      <c r="R467" s="120">
        <v>0</v>
      </c>
      <c r="S467" s="120">
        <v>0</v>
      </c>
      <c r="T467" s="120">
        <v>0</v>
      </c>
      <c r="U467" s="120">
        <v>0</v>
      </c>
      <c r="V467" s="120">
        <v>0</v>
      </c>
      <c r="W467" s="120">
        <v>0</v>
      </c>
    </row>
    <row r="468" spans="1:23" hidden="1">
      <c r="A468" s="120">
        <v>0</v>
      </c>
      <c r="B468" s="120">
        <v>0</v>
      </c>
      <c r="C468" s="120">
        <v>0</v>
      </c>
      <c r="D468" s="120">
        <v>0</v>
      </c>
      <c r="E468" s="120">
        <v>0</v>
      </c>
      <c r="F468" s="120">
        <v>0</v>
      </c>
      <c r="G468" s="120">
        <v>0</v>
      </c>
      <c r="H468" s="120">
        <v>0</v>
      </c>
      <c r="I468" s="120">
        <v>0</v>
      </c>
      <c r="J468" s="120">
        <v>0</v>
      </c>
      <c r="K468" s="120">
        <v>0</v>
      </c>
      <c r="L468" s="120">
        <v>0</v>
      </c>
      <c r="M468" s="120">
        <v>0</v>
      </c>
      <c r="N468" s="120">
        <v>0</v>
      </c>
      <c r="O468" s="120">
        <v>0</v>
      </c>
      <c r="P468" s="120">
        <v>0</v>
      </c>
      <c r="Q468" s="120">
        <v>0</v>
      </c>
      <c r="R468" s="120">
        <v>0</v>
      </c>
      <c r="S468" s="120">
        <v>0</v>
      </c>
      <c r="T468" s="120">
        <v>0</v>
      </c>
      <c r="U468" s="120">
        <v>0</v>
      </c>
      <c r="V468" s="120">
        <v>0</v>
      </c>
      <c r="W468" s="120">
        <v>0</v>
      </c>
    </row>
    <row r="469" spans="1:23" hidden="1">
      <c r="A469" s="120">
        <v>0</v>
      </c>
      <c r="B469" s="120">
        <v>0</v>
      </c>
      <c r="C469" s="120">
        <v>0</v>
      </c>
      <c r="D469" s="120">
        <v>0</v>
      </c>
      <c r="E469" s="120">
        <v>0</v>
      </c>
      <c r="F469" s="120">
        <v>0</v>
      </c>
      <c r="G469" s="120">
        <v>0</v>
      </c>
      <c r="H469" s="120">
        <v>0</v>
      </c>
      <c r="I469" s="120">
        <v>0</v>
      </c>
      <c r="J469" s="120">
        <v>0</v>
      </c>
      <c r="K469" s="120">
        <v>0</v>
      </c>
      <c r="L469" s="120">
        <v>0</v>
      </c>
      <c r="M469" s="120">
        <v>0</v>
      </c>
      <c r="N469" s="120">
        <v>0</v>
      </c>
      <c r="O469" s="120">
        <v>0</v>
      </c>
      <c r="P469" s="120">
        <v>0</v>
      </c>
      <c r="Q469" s="120">
        <v>0</v>
      </c>
      <c r="R469" s="120">
        <v>0</v>
      </c>
      <c r="S469" s="120">
        <v>0</v>
      </c>
      <c r="T469" s="120">
        <v>0</v>
      </c>
      <c r="U469" s="120">
        <v>0</v>
      </c>
      <c r="V469" s="120">
        <v>0</v>
      </c>
      <c r="W469" s="120">
        <v>0</v>
      </c>
    </row>
    <row r="470" spans="1:23" hidden="1">
      <c r="A470" s="120">
        <v>0</v>
      </c>
      <c r="B470" s="120">
        <v>0</v>
      </c>
      <c r="C470" s="120">
        <v>0</v>
      </c>
      <c r="D470" s="120">
        <v>0</v>
      </c>
      <c r="E470" s="120">
        <v>0</v>
      </c>
      <c r="F470" s="120">
        <v>0</v>
      </c>
      <c r="G470" s="120">
        <v>0</v>
      </c>
      <c r="H470" s="120">
        <v>0</v>
      </c>
      <c r="I470" s="120">
        <v>0</v>
      </c>
      <c r="J470" s="120">
        <v>0</v>
      </c>
      <c r="K470" s="120">
        <v>0</v>
      </c>
      <c r="L470" s="120">
        <v>0</v>
      </c>
      <c r="M470" s="120">
        <v>0</v>
      </c>
      <c r="N470" s="120">
        <v>0</v>
      </c>
      <c r="O470" s="120">
        <v>0</v>
      </c>
      <c r="P470" s="120">
        <v>0</v>
      </c>
      <c r="Q470" s="120">
        <v>0</v>
      </c>
      <c r="R470" s="120">
        <v>0</v>
      </c>
      <c r="S470" s="120">
        <v>0</v>
      </c>
      <c r="T470" s="120">
        <v>0</v>
      </c>
      <c r="U470" s="120">
        <v>0</v>
      </c>
      <c r="V470" s="120">
        <v>0</v>
      </c>
      <c r="W470" s="120">
        <v>0</v>
      </c>
    </row>
    <row r="471" spans="1:23" hidden="1">
      <c r="A471" s="120">
        <v>0</v>
      </c>
      <c r="B471" s="120">
        <v>0</v>
      </c>
      <c r="C471" s="120">
        <v>0</v>
      </c>
      <c r="D471" s="120">
        <v>0</v>
      </c>
      <c r="E471" s="120">
        <v>0</v>
      </c>
      <c r="F471" s="120">
        <v>0</v>
      </c>
      <c r="G471" s="120">
        <v>0</v>
      </c>
      <c r="H471" s="120">
        <v>0</v>
      </c>
      <c r="I471" s="120">
        <v>0</v>
      </c>
      <c r="J471" s="120">
        <v>0</v>
      </c>
      <c r="K471" s="120">
        <v>0</v>
      </c>
      <c r="L471" s="120">
        <v>0</v>
      </c>
      <c r="M471" s="120">
        <v>0</v>
      </c>
      <c r="N471" s="120">
        <v>0</v>
      </c>
      <c r="O471" s="120">
        <v>0</v>
      </c>
      <c r="P471" s="120">
        <v>0</v>
      </c>
      <c r="Q471" s="120">
        <v>0</v>
      </c>
      <c r="R471" s="120">
        <v>0</v>
      </c>
      <c r="S471" s="120">
        <v>0</v>
      </c>
      <c r="T471" s="120">
        <v>0</v>
      </c>
      <c r="U471" s="120">
        <v>0</v>
      </c>
      <c r="V471" s="120">
        <v>0</v>
      </c>
      <c r="W471" s="120">
        <v>0</v>
      </c>
    </row>
    <row r="472" spans="1:23" hidden="1">
      <c r="A472" s="120">
        <v>0</v>
      </c>
      <c r="B472" s="120">
        <v>0</v>
      </c>
      <c r="C472" s="120">
        <v>0</v>
      </c>
      <c r="D472" s="120">
        <v>0</v>
      </c>
      <c r="E472" s="120">
        <v>0</v>
      </c>
      <c r="F472" s="120">
        <v>0</v>
      </c>
      <c r="G472" s="120">
        <v>0</v>
      </c>
      <c r="H472" s="120">
        <v>0</v>
      </c>
      <c r="I472" s="120">
        <v>0</v>
      </c>
      <c r="J472" s="120">
        <v>0</v>
      </c>
      <c r="K472" s="120">
        <v>0</v>
      </c>
      <c r="L472" s="120">
        <v>0</v>
      </c>
      <c r="M472" s="120">
        <v>0</v>
      </c>
      <c r="N472" s="120">
        <v>0</v>
      </c>
      <c r="O472" s="120">
        <v>0</v>
      </c>
      <c r="P472" s="120">
        <v>0</v>
      </c>
      <c r="Q472" s="120">
        <v>0</v>
      </c>
      <c r="R472" s="120">
        <v>0</v>
      </c>
      <c r="S472" s="120">
        <v>0</v>
      </c>
      <c r="T472" s="120">
        <v>0</v>
      </c>
      <c r="U472" s="120">
        <v>0</v>
      </c>
      <c r="V472" s="120">
        <v>0</v>
      </c>
      <c r="W472" s="120">
        <v>0</v>
      </c>
    </row>
    <row r="473" spans="1:23" hidden="1">
      <c r="A473" s="120">
        <v>0</v>
      </c>
      <c r="B473" s="120">
        <v>0</v>
      </c>
      <c r="C473" s="120">
        <v>0</v>
      </c>
      <c r="D473" s="120">
        <v>0</v>
      </c>
      <c r="E473" s="120">
        <v>0</v>
      </c>
      <c r="F473" s="120">
        <v>0</v>
      </c>
      <c r="G473" s="120">
        <v>0</v>
      </c>
      <c r="H473" s="120">
        <v>0</v>
      </c>
      <c r="I473" s="120">
        <v>0</v>
      </c>
      <c r="J473" s="120">
        <v>0</v>
      </c>
      <c r="K473" s="120">
        <v>0</v>
      </c>
      <c r="L473" s="120">
        <v>0</v>
      </c>
      <c r="M473" s="120">
        <v>0</v>
      </c>
      <c r="N473" s="120">
        <v>0</v>
      </c>
      <c r="O473" s="120">
        <v>0</v>
      </c>
      <c r="P473" s="120">
        <v>0</v>
      </c>
      <c r="Q473" s="120">
        <v>0</v>
      </c>
      <c r="R473" s="120">
        <v>0</v>
      </c>
      <c r="S473" s="120">
        <v>0</v>
      </c>
      <c r="T473" s="120">
        <v>0</v>
      </c>
      <c r="U473" s="120">
        <v>0</v>
      </c>
      <c r="V473" s="120">
        <v>0</v>
      </c>
      <c r="W473" s="120">
        <v>0</v>
      </c>
    </row>
    <row r="474" spans="1:23" hidden="1">
      <c r="A474" s="120">
        <v>0</v>
      </c>
      <c r="B474" s="120">
        <v>0</v>
      </c>
      <c r="C474" s="120">
        <v>0</v>
      </c>
      <c r="D474" s="120">
        <v>0</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c r="W474" s="120">
        <v>0</v>
      </c>
    </row>
    <row r="475" spans="1:23" hidden="1">
      <c r="A475" s="120">
        <v>0</v>
      </c>
      <c r="B475" s="120">
        <v>0</v>
      </c>
      <c r="C475" s="120">
        <v>0</v>
      </c>
      <c r="D475" s="120">
        <v>0</v>
      </c>
      <c r="E475" s="120">
        <v>0</v>
      </c>
      <c r="F475" s="120">
        <v>0</v>
      </c>
      <c r="G475" s="120">
        <v>0</v>
      </c>
      <c r="H475" s="120">
        <v>0</v>
      </c>
      <c r="I475" s="120">
        <v>0</v>
      </c>
      <c r="J475" s="120">
        <v>0</v>
      </c>
      <c r="K475" s="120">
        <v>0</v>
      </c>
      <c r="L475" s="120">
        <v>0</v>
      </c>
      <c r="M475" s="120">
        <v>0</v>
      </c>
      <c r="N475" s="120">
        <v>0</v>
      </c>
      <c r="O475" s="120">
        <v>0</v>
      </c>
      <c r="P475" s="120">
        <v>0</v>
      </c>
      <c r="Q475" s="120">
        <v>0</v>
      </c>
      <c r="R475" s="120">
        <v>0</v>
      </c>
      <c r="S475" s="120">
        <v>0</v>
      </c>
      <c r="T475" s="120">
        <v>0</v>
      </c>
      <c r="U475" s="120">
        <v>0</v>
      </c>
      <c r="V475" s="120">
        <v>0</v>
      </c>
      <c r="W475" s="120">
        <v>0</v>
      </c>
    </row>
    <row r="476" spans="1:23" hidden="1">
      <c r="A476" s="120">
        <v>0</v>
      </c>
      <c r="B476" s="120">
        <v>0</v>
      </c>
      <c r="C476" s="120">
        <v>0</v>
      </c>
      <c r="D476" s="120">
        <v>0</v>
      </c>
      <c r="E476" s="120">
        <v>0</v>
      </c>
      <c r="F476" s="120">
        <v>0</v>
      </c>
      <c r="G476" s="120">
        <v>0</v>
      </c>
      <c r="H476" s="120">
        <v>0</v>
      </c>
      <c r="I476" s="120">
        <v>0</v>
      </c>
      <c r="J476" s="120">
        <v>0</v>
      </c>
      <c r="K476" s="120">
        <v>0</v>
      </c>
      <c r="L476" s="120">
        <v>0</v>
      </c>
      <c r="M476" s="120">
        <v>0</v>
      </c>
      <c r="N476" s="120">
        <v>0</v>
      </c>
      <c r="O476" s="120">
        <v>0</v>
      </c>
      <c r="P476" s="120">
        <v>0</v>
      </c>
      <c r="Q476" s="120">
        <v>0</v>
      </c>
      <c r="R476" s="120">
        <v>0</v>
      </c>
      <c r="S476" s="120">
        <v>0</v>
      </c>
      <c r="T476" s="120">
        <v>0</v>
      </c>
      <c r="U476" s="120">
        <v>0</v>
      </c>
      <c r="V476" s="120">
        <v>0</v>
      </c>
      <c r="W476" s="120">
        <v>0</v>
      </c>
    </row>
    <row r="477" spans="1:23" hidden="1">
      <c r="A477" s="120">
        <v>0</v>
      </c>
      <c r="B477" s="120">
        <v>0</v>
      </c>
      <c r="C477" s="120">
        <v>0</v>
      </c>
      <c r="D477" s="120">
        <v>0</v>
      </c>
      <c r="E477" s="120">
        <v>0</v>
      </c>
      <c r="F477" s="120">
        <v>0</v>
      </c>
      <c r="G477" s="120">
        <v>0</v>
      </c>
      <c r="H477" s="120">
        <v>0</v>
      </c>
      <c r="I477" s="120">
        <v>0</v>
      </c>
      <c r="J477" s="120">
        <v>0</v>
      </c>
      <c r="K477" s="120">
        <v>0</v>
      </c>
      <c r="L477" s="120">
        <v>0</v>
      </c>
      <c r="M477" s="120">
        <v>0</v>
      </c>
      <c r="N477" s="120">
        <v>0</v>
      </c>
      <c r="O477" s="120">
        <v>0</v>
      </c>
      <c r="P477" s="120">
        <v>0</v>
      </c>
      <c r="Q477" s="120">
        <v>0</v>
      </c>
      <c r="R477" s="120">
        <v>0</v>
      </c>
      <c r="S477" s="120">
        <v>0</v>
      </c>
      <c r="T477" s="120">
        <v>0</v>
      </c>
      <c r="U477" s="120">
        <v>0</v>
      </c>
      <c r="V477" s="120">
        <v>0</v>
      </c>
      <c r="W477" s="120">
        <v>0</v>
      </c>
    </row>
    <row r="478" spans="1:23" hidden="1">
      <c r="A478" s="120">
        <v>0</v>
      </c>
      <c r="B478" s="120">
        <v>0</v>
      </c>
      <c r="C478" s="120">
        <v>0</v>
      </c>
      <c r="D478" s="120">
        <v>0</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c r="W478" s="120">
        <v>0</v>
      </c>
    </row>
    <row r="479" spans="1:23" hidden="1">
      <c r="A479" s="120">
        <v>0</v>
      </c>
      <c r="B479" s="120">
        <v>0</v>
      </c>
      <c r="C479" s="120">
        <v>0</v>
      </c>
      <c r="D479" s="120">
        <v>0</v>
      </c>
      <c r="E479" s="120">
        <v>0</v>
      </c>
      <c r="F479" s="120">
        <v>0</v>
      </c>
      <c r="G479" s="120">
        <v>0</v>
      </c>
      <c r="H479" s="120">
        <v>0</v>
      </c>
      <c r="I479" s="120">
        <v>0</v>
      </c>
      <c r="J479" s="120">
        <v>0</v>
      </c>
      <c r="K479" s="120">
        <v>0</v>
      </c>
      <c r="L479" s="120">
        <v>0</v>
      </c>
      <c r="M479" s="120">
        <v>0</v>
      </c>
      <c r="N479" s="120">
        <v>0</v>
      </c>
      <c r="O479" s="120">
        <v>0</v>
      </c>
      <c r="P479" s="120">
        <v>0</v>
      </c>
      <c r="Q479" s="120">
        <v>0</v>
      </c>
      <c r="R479" s="120">
        <v>0</v>
      </c>
      <c r="S479" s="120">
        <v>0</v>
      </c>
      <c r="T479" s="120">
        <v>0</v>
      </c>
      <c r="U479" s="120">
        <v>0</v>
      </c>
      <c r="V479" s="120">
        <v>0</v>
      </c>
      <c r="W479" s="120">
        <v>0</v>
      </c>
    </row>
    <row r="480" spans="1:23" hidden="1">
      <c r="A480" s="120">
        <v>0</v>
      </c>
      <c r="B480" s="120">
        <v>0</v>
      </c>
      <c r="C480" s="120">
        <v>0</v>
      </c>
      <c r="D480" s="120">
        <v>0</v>
      </c>
      <c r="E480" s="120">
        <v>0</v>
      </c>
      <c r="F480" s="120">
        <v>0</v>
      </c>
      <c r="G480" s="120">
        <v>0</v>
      </c>
      <c r="H480" s="120">
        <v>0</v>
      </c>
      <c r="I480" s="120">
        <v>0</v>
      </c>
      <c r="J480" s="120">
        <v>0</v>
      </c>
      <c r="K480" s="120">
        <v>0</v>
      </c>
      <c r="L480" s="120">
        <v>0</v>
      </c>
      <c r="M480" s="120">
        <v>0</v>
      </c>
      <c r="N480" s="120">
        <v>0</v>
      </c>
      <c r="O480" s="120">
        <v>0</v>
      </c>
      <c r="P480" s="120">
        <v>0</v>
      </c>
      <c r="Q480" s="120">
        <v>0</v>
      </c>
      <c r="R480" s="120">
        <v>0</v>
      </c>
      <c r="S480" s="120">
        <v>0</v>
      </c>
      <c r="T480" s="120">
        <v>0</v>
      </c>
      <c r="U480" s="120">
        <v>0</v>
      </c>
      <c r="V480" s="120">
        <v>0</v>
      </c>
      <c r="W480" s="120">
        <v>0</v>
      </c>
    </row>
    <row r="481" spans="1:23" hidden="1">
      <c r="A481" s="120">
        <v>0</v>
      </c>
      <c r="B481" s="120">
        <v>0</v>
      </c>
      <c r="C481" s="120">
        <v>0</v>
      </c>
      <c r="D481" s="120">
        <v>0</v>
      </c>
      <c r="E481" s="120">
        <v>0</v>
      </c>
      <c r="F481" s="120">
        <v>0</v>
      </c>
      <c r="G481" s="120">
        <v>0</v>
      </c>
      <c r="H481" s="120">
        <v>0</v>
      </c>
      <c r="I481" s="120">
        <v>0</v>
      </c>
      <c r="J481" s="120">
        <v>0</v>
      </c>
      <c r="K481" s="120">
        <v>0</v>
      </c>
      <c r="L481" s="120">
        <v>0</v>
      </c>
      <c r="M481" s="120">
        <v>0</v>
      </c>
      <c r="N481" s="120">
        <v>0</v>
      </c>
      <c r="O481" s="120">
        <v>0</v>
      </c>
      <c r="P481" s="120">
        <v>0</v>
      </c>
      <c r="Q481" s="120">
        <v>0</v>
      </c>
      <c r="R481" s="120">
        <v>0</v>
      </c>
      <c r="S481" s="120">
        <v>0</v>
      </c>
      <c r="T481" s="120">
        <v>0</v>
      </c>
      <c r="U481" s="120">
        <v>0</v>
      </c>
      <c r="V481" s="120">
        <v>0</v>
      </c>
      <c r="W481" s="120">
        <v>0</v>
      </c>
    </row>
    <row r="482" spans="1:23" hidden="1">
      <c r="A482" s="120">
        <v>0</v>
      </c>
      <c r="B482" s="120">
        <v>0</v>
      </c>
      <c r="C482" s="120">
        <v>0</v>
      </c>
      <c r="D482" s="120">
        <v>0</v>
      </c>
      <c r="E482" s="120">
        <v>0</v>
      </c>
      <c r="F482" s="120">
        <v>0</v>
      </c>
      <c r="G482" s="120">
        <v>0</v>
      </c>
      <c r="H482" s="120">
        <v>0</v>
      </c>
      <c r="I482" s="120">
        <v>0</v>
      </c>
      <c r="J482" s="120">
        <v>0</v>
      </c>
      <c r="K482" s="120">
        <v>0</v>
      </c>
      <c r="L482" s="120">
        <v>0</v>
      </c>
      <c r="M482" s="120">
        <v>0</v>
      </c>
      <c r="N482" s="120">
        <v>0</v>
      </c>
      <c r="O482" s="120">
        <v>0</v>
      </c>
      <c r="P482" s="120">
        <v>0</v>
      </c>
      <c r="Q482" s="120">
        <v>0</v>
      </c>
      <c r="R482" s="120">
        <v>0</v>
      </c>
      <c r="S482" s="120">
        <v>0</v>
      </c>
      <c r="T482" s="120">
        <v>0</v>
      </c>
      <c r="U482" s="120">
        <v>0</v>
      </c>
      <c r="V482" s="120">
        <v>0</v>
      </c>
      <c r="W482" s="120">
        <v>0</v>
      </c>
    </row>
    <row r="483" spans="1:23" hidden="1">
      <c r="A483" s="120">
        <v>0</v>
      </c>
      <c r="B483" s="120">
        <v>0</v>
      </c>
      <c r="C483" s="120">
        <v>0</v>
      </c>
      <c r="D483" s="120">
        <v>0</v>
      </c>
      <c r="E483" s="120">
        <v>0</v>
      </c>
      <c r="F483" s="120">
        <v>0</v>
      </c>
      <c r="G483" s="120">
        <v>0</v>
      </c>
      <c r="H483" s="120">
        <v>0</v>
      </c>
      <c r="I483" s="120">
        <v>0</v>
      </c>
      <c r="J483" s="120">
        <v>0</v>
      </c>
      <c r="K483" s="120">
        <v>0</v>
      </c>
      <c r="L483" s="120">
        <v>0</v>
      </c>
      <c r="M483" s="120">
        <v>0</v>
      </c>
      <c r="N483" s="120">
        <v>0</v>
      </c>
      <c r="O483" s="120">
        <v>0</v>
      </c>
      <c r="P483" s="120">
        <v>0</v>
      </c>
      <c r="Q483" s="120">
        <v>0</v>
      </c>
      <c r="R483" s="120">
        <v>0</v>
      </c>
      <c r="S483" s="120">
        <v>0</v>
      </c>
      <c r="T483" s="120">
        <v>0</v>
      </c>
      <c r="U483" s="120">
        <v>0</v>
      </c>
      <c r="V483" s="120">
        <v>0</v>
      </c>
      <c r="W483" s="120">
        <v>0</v>
      </c>
    </row>
    <row r="484" spans="1:23" hidden="1">
      <c r="A484" s="120">
        <v>0</v>
      </c>
      <c r="B484" s="120">
        <v>0</v>
      </c>
      <c r="C484" s="120">
        <v>0</v>
      </c>
      <c r="D484" s="120">
        <v>0</v>
      </c>
      <c r="E484" s="120">
        <v>0</v>
      </c>
      <c r="F484" s="120">
        <v>0</v>
      </c>
      <c r="G484" s="120">
        <v>0</v>
      </c>
      <c r="H484" s="120">
        <v>0</v>
      </c>
      <c r="I484" s="120">
        <v>0</v>
      </c>
      <c r="J484" s="120">
        <v>0</v>
      </c>
      <c r="K484" s="120">
        <v>0</v>
      </c>
      <c r="L484" s="120">
        <v>0</v>
      </c>
      <c r="M484" s="120">
        <v>0</v>
      </c>
      <c r="N484" s="120">
        <v>0</v>
      </c>
      <c r="O484" s="120">
        <v>0</v>
      </c>
      <c r="P484" s="120">
        <v>0</v>
      </c>
      <c r="Q484" s="120">
        <v>0</v>
      </c>
      <c r="R484" s="120">
        <v>0</v>
      </c>
      <c r="S484" s="120">
        <v>0</v>
      </c>
      <c r="T484" s="120">
        <v>0</v>
      </c>
      <c r="U484" s="120">
        <v>0</v>
      </c>
      <c r="V484" s="120">
        <v>0</v>
      </c>
      <c r="W484" s="120">
        <v>0</v>
      </c>
    </row>
    <row r="485" spans="1:23" hidden="1">
      <c r="A485" s="120">
        <v>0</v>
      </c>
      <c r="B485" s="120">
        <v>0</v>
      </c>
      <c r="C485" s="120">
        <v>0</v>
      </c>
      <c r="D485" s="120">
        <v>0</v>
      </c>
      <c r="E485" s="120">
        <v>0</v>
      </c>
      <c r="F485" s="120">
        <v>0</v>
      </c>
      <c r="G485" s="120">
        <v>0</v>
      </c>
      <c r="H485" s="120">
        <v>0</v>
      </c>
      <c r="I485" s="120">
        <v>0</v>
      </c>
      <c r="J485" s="120">
        <v>0</v>
      </c>
      <c r="K485" s="120">
        <v>0</v>
      </c>
      <c r="L485" s="120">
        <v>0</v>
      </c>
      <c r="M485" s="120">
        <v>0</v>
      </c>
      <c r="N485" s="120">
        <v>0</v>
      </c>
      <c r="O485" s="120">
        <v>0</v>
      </c>
      <c r="P485" s="120">
        <v>0</v>
      </c>
      <c r="Q485" s="120">
        <v>0</v>
      </c>
      <c r="R485" s="120">
        <v>0</v>
      </c>
      <c r="S485" s="120">
        <v>0</v>
      </c>
      <c r="T485" s="120">
        <v>0</v>
      </c>
      <c r="U485" s="120">
        <v>0</v>
      </c>
      <c r="V485" s="120">
        <v>0</v>
      </c>
      <c r="W485" s="120">
        <v>0</v>
      </c>
    </row>
    <row r="486" spans="1:23" hidden="1">
      <c r="A486" s="120">
        <v>0</v>
      </c>
      <c r="B486" s="120">
        <v>0</v>
      </c>
      <c r="C486" s="120">
        <v>0</v>
      </c>
      <c r="D486" s="120">
        <v>0</v>
      </c>
      <c r="E486" s="120">
        <v>0</v>
      </c>
      <c r="F486" s="120">
        <v>0</v>
      </c>
      <c r="G486" s="120">
        <v>0</v>
      </c>
      <c r="H486" s="120">
        <v>0</v>
      </c>
      <c r="I486" s="120">
        <v>0</v>
      </c>
      <c r="J486" s="120">
        <v>0</v>
      </c>
      <c r="K486" s="120">
        <v>0</v>
      </c>
      <c r="L486" s="120">
        <v>0</v>
      </c>
      <c r="M486" s="120">
        <v>0</v>
      </c>
      <c r="N486" s="120">
        <v>0</v>
      </c>
      <c r="O486" s="120">
        <v>0</v>
      </c>
      <c r="P486" s="120">
        <v>0</v>
      </c>
      <c r="Q486" s="120">
        <v>0</v>
      </c>
      <c r="R486" s="120">
        <v>0</v>
      </c>
      <c r="S486" s="120">
        <v>0</v>
      </c>
      <c r="T486" s="120">
        <v>0</v>
      </c>
      <c r="U486" s="120">
        <v>0</v>
      </c>
      <c r="V486" s="120">
        <v>0</v>
      </c>
      <c r="W486" s="120">
        <v>0</v>
      </c>
    </row>
    <row r="487" spans="1:23" hidden="1">
      <c r="A487" s="120">
        <v>0</v>
      </c>
      <c r="B487" s="120">
        <v>0</v>
      </c>
      <c r="C487" s="120">
        <v>0</v>
      </c>
      <c r="D487" s="120">
        <v>0</v>
      </c>
      <c r="E487" s="120">
        <v>0</v>
      </c>
      <c r="F487" s="120">
        <v>0</v>
      </c>
      <c r="G487" s="120">
        <v>0</v>
      </c>
      <c r="H487" s="120">
        <v>0</v>
      </c>
      <c r="I487" s="120">
        <v>0</v>
      </c>
      <c r="J487" s="120">
        <v>0</v>
      </c>
      <c r="K487" s="120">
        <v>0</v>
      </c>
      <c r="L487" s="120">
        <v>0</v>
      </c>
      <c r="M487" s="120">
        <v>0</v>
      </c>
      <c r="N487" s="120">
        <v>0</v>
      </c>
      <c r="O487" s="120">
        <v>0</v>
      </c>
      <c r="P487" s="120">
        <v>0</v>
      </c>
      <c r="Q487" s="120">
        <v>0</v>
      </c>
      <c r="R487" s="120">
        <v>0</v>
      </c>
      <c r="S487" s="120">
        <v>0</v>
      </c>
      <c r="T487" s="120">
        <v>0</v>
      </c>
      <c r="U487" s="120">
        <v>0</v>
      </c>
      <c r="V487" s="120">
        <v>0</v>
      </c>
      <c r="W487" s="120">
        <v>0</v>
      </c>
    </row>
    <row r="488" spans="1:23" hidden="1">
      <c r="A488" s="120">
        <v>0</v>
      </c>
      <c r="B488" s="120">
        <v>0</v>
      </c>
      <c r="C488" s="120">
        <v>0</v>
      </c>
      <c r="D488" s="120">
        <v>0</v>
      </c>
      <c r="E488" s="120">
        <v>0</v>
      </c>
      <c r="F488" s="120">
        <v>0</v>
      </c>
      <c r="G488" s="120">
        <v>0</v>
      </c>
      <c r="H488" s="120">
        <v>0</v>
      </c>
      <c r="I488" s="120">
        <v>0</v>
      </c>
      <c r="J488" s="120">
        <v>0</v>
      </c>
      <c r="K488" s="120">
        <v>0</v>
      </c>
      <c r="L488" s="120">
        <v>0</v>
      </c>
      <c r="M488" s="120">
        <v>0</v>
      </c>
      <c r="N488" s="120">
        <v>0</v>
      </c>
      <c r="O488" s="120">
        <v>0</v>
      </c>
      <c r="P488" s="120">
        <v>0</v>
      </c>
      <c r="Q488" s="120">
        <v>0</v>
      </c>
      <c r="R488" s="120">
        <v>0</v>
      </c>
      <c r="S488" s="120">
        <v>0</v>
      </c>
      <c r="T488" s="120">
        <v>0</v>
      </c>
      <c r="U488" s="120">
        <v>0</v>
      </c>
      <c r="V488" s="120">
        <v>0</v>
      </c>
      <c r="W488" s="120">
        <v>0</v>
      </c>
    </row>
    <row r="489" spans="1:23" hidden="1">
      <c r="A489" s="120">
        <v>0</v>
      </c>
      <c r="B489" s="120">
        <v>0</v>
      </c>
      <c r="C489" s="120">
        <v>0</v>
      </c>
      <c r="D489" s="120">
        <v>0</v>
      </c>
      <c r="E489" s="120">
        <v>0</v>
      </c>
      <c r="F489" s="120">
        <v>0</v>
      </c>
      <c r="G489" s="120">
        <v>0</v>
      </c>
      <c r="H489" s="120">
        <v>0</v>
      </c>
      <c r="I489" s="120">
        <v>0</v>
      </c>
      <c r="J489" s="120">
        <v>0</v>
      </c>
      <c r="K489" s="120">
        <v>0</v>
      </c>
      <c r="L489" s="120">
        <v>0</v>
      </c>
      <c r="M489" s="120">
        <v>0</v>
      </c>
      <c r="N489" s="120">
        <v>0</v>
      </c>
      <c r="O489" s="120">
        <v>0</v>
      </c>
      <c r="P489" s="120">
        <v>0</v>
      </c>
      <c r="Q489" s="120">
        <v>0</v>
      </c>
      <c r="R489" s="120">
        <v>0</v>
      </c>
      <c r="S489" s="120">
        <v>0</v>
      </c>
      <c r="T489" s="120">
        <v>0</v>
      </c>
      <c r="U489" s="120">
        <v>0</v>
      </c>
      <c r="V489" s="120">
        <v>0</v>
      </c>
      <c r="W489" s="120">
        <v>0</v>
      </c>
    </row>
    <row r="490" spans="1:23" hidden="1">
      <c r="A490" s="120">
        <v>0</v>
      </c>
      <c r="B490" s="120">
        <v>0</v>
      </c>
      <c r="C490" s="120">
        <v>0</v>
      </c>
      <c r="D490" s="120">
        <v>0</v>
      </c>
      <c r="E490" s="120">
        <v>0</v>
      </c>
      <c r="F490" s="120">
        <v>0</v>
      </c>
      <c r="G490" s="120">
        <v>0</v>
      </c>
      <c r="H490" s="120">
        <v>0</v>
      </c>
      <c r="I490" s="120">
        <v>0</v>
      </c>
      <c r="J490" s="120">
        <v>0</v>
      </c>
      <c r="K490" s="120">
        <v>0</v>
      </c>
      <c r="L490" s="120">
        <v>0</v>
      </c>
      <c r="M490" s="120">
        <v>0</v>
      </c>
      <c r="N490" s="120">
        <v>0</v>
      </c>
      <c r="O490" s="120">
        <v>0</v>
      </c>
      <c r="P490" s="120">
        <v>0</v>
      </c>
      <c r="Q490" s="120">
        <v>0</v>
      </c>
      <c r="R490" s="120">
        <v>0</v>
      </c>
      <c r="S490" s="120">
        <v>0</v>
      </c>
      <c r="T490" s="120">
        <v>0</v>
      </c>
      <c r="U490" s="120">
        <v>0</v>
      </c>
      <c r="V490" s="120">
        <v>0</v>
      </c>
      <c r="W490" s="120">
        <v>0</v>
      </c>
    </row>
    <row r="491" spans="1:23" hidden="1">
      <c r="A491" s="120">
        <v>0</v>
      </c>
      <c r="B491" s="120">
        <v>0</v>
      </c>
      <c r="C491" s="120">
        <v>0</v>
      </c>
      <c r="D491" s="120">
        <v>0</v>
      </c>
      <c r="E491" s="120">
        <v>0</v>
      </c>
      <c r="F491" s="120">
        <v>0</v>
      </c>
      <c r="G491" s="120">
        <v>0</v>
      </c>
      <c r="H491" s="120">
        <v>0</v>
      </c>
      <c r="I491" s="120">
        <v>0</v>
      </c>
      <c r="J491" s="120">
        <v>0</v>
      </c>
      <c r="K491" s="120">
        <v>0</v>
      </c>
      <c r="L491" s="120">
        <v>0</v>
      </c>
      <c r="M491" s="120">
        <v>0</v>
      </c>
      <c r="N491" s="120">
        <v>0</v>
      </c>
      <c r="O491" s="120">
        <v>0</v>
      </c>
      <c r="P491" s="120">
        <v>0</v>
      </c>
      <c r="Q491" s="120">
        <v>0</v>
      </c>
      <c r="R491" s="120">
        <v>0</v>
      </c>
      <c r="S491" s="120">
        <v>0</v>
      </c>
      <c r="T491" s="120">
        <v>0</v>
      </c>
      <c r="U491" s="120">
        <v>0</v>
      </c>
      <c r="V491" s="120">
        <v>0</v>
      </c>
      <c r="W491" s="120">
        <v>0</v>
      </c>
    </row>
    <row r="492" spans="1:23" hidden="1">
      <c r="A492" s="120">
        <v>0</v>
      </c>
      <c r="B492" s="120">
        <v>0</v>
      </c>
      <c r="C492" s="120">
        <v>0</v>
      </c>
      <c r="D492" s="120">
        <v>0</v>
      </c>
      <c r="E492" s="120">
        <v>0</v>
      </c>
      <c r="F492" s="120">
        <v>0</v>
      </c>
      <c r="G492" s="120">
        <v>0</v>
      </c>
      <c r="H492" s="120">
        <v>0</v>
      </c>
      <c r="I492" s="120">
        <v>0</v>
      </c>
      <c r="J492" s="120">
        <v>0</v>
      </c>
      <c r="K492" s="120">
        <v>0</v>
      </c>
      <c r="L492" s="120">
        <v>0</v>
      </c>
      <c r="M492" s="120">
        <v>0</v>
      </c>
      <c r="N492" s="120">
        <v>0</v>
      </c>
      <c r="O492" s="120">
        <v>0</v>
      </c>
      <c r="P492" s="120">
        <v>0</v>
      </c>
      <c r="Q492" s="120">
        <v>0</v>
      </c>
      <c r="R492" s="120">
        <v>0</v>
      </c>
      <c r="S492" s="120">
        <v>0</v>
      </c>
      <c r="T492" s="120">
        <v>0</v>
      </c>
      <c r="U492" s="120">
        <v>0</v>
      </c>
      <c r="V492" s="120">
        <v>0</v>
      </c>
      <c r="W492" s="120">
        <v>0</v>
      </c>
    </row>
    <row r="493" spans="1:23" hidden="1">
      <c r="A493" s="120">
        <v>0</v>
      </c>
      <c r="B493" s="120">
        <v>0</v>
      </c>
      <c r="C493" s="120">
        <v>0</v>
      </c>
      <c r="D493" s="120">
        <v>0</v>
      </c>
      <c r="E493" s="120">
        <v>0</v>
      </c>
      <c r="F493" s="120">
        <v>0</v>
      </c>
      <c r="G493" s="120">
        <v>0</v>
      </c>
      <c r="H493" s="120">
        <v>0</v>
      </c>
      <c r="I493" s="120">
        <v>0</v>
      </c>
      <c r="J493" s="120">
        <v>0</v>
      </c>
      <c r="K493" s="120">
        <v>0</v>
      </c>
      <c r="L493" s="120">
        <v>0</v>
      </c>
      <c r="M493" s="120">
        <v>0</v>
      </c>
      <c r="N493" s="120">
        <v>0</v>
      </c>
      <c r="O493" s="120">
        <v>0</v>
      </c>
      <c r="P493" s="120">
        <v>0</v>
      </c>
      <c r="Q493" s="120">
        <v>0</v>
      </c>
      <c r="R493" s="120">
        <v>0</v>
      </c>
      <c r="S493" s="120">
        <v>0</v>
      </c>
      <c r="T493" s="120">
        <v>0</v>
      </c>
      <c r="U493" s="120">
        <v>0</v>
      </c>
      <c r="V493" s="120">
        <v>0</v>
      </c>
      <c r="W493" s="120">
        <v>0</v>
      </c>
    </row>
    <row r="494" spans="1:23" hidden="1">
      <c r="A494" s="120">
        <v>0</v>
      </c>
      <c r="B494" s="120">
        <v>0</v>
      </c>
      <c r="C494" s="120">
        <v>0</v>
      </c>
      <c r="D494" s="120">
        <v>0</v>
      </c>
      <c r="E494" s="120">
        <v>0</v>
      </c>
      <c r="F494" s="120">
        <v>0</v>
      </c>
      <c r="G494" s="120">
        <v>0</v>
      </c>
      <c r="H494" s="120">
        <v>0</v>
      </c>
      <c r="I494" s="120">
        <v>0</v>
      </c>
      <c r="J494" s="120">
        <v>0</v>
      </c>
      <c r="K494" s="120">
        <v>0</v>
      </c>
      <c r="L494" s="120">
        <v>0</v>
      </c>
      <c r="M494" s="120">
        <v>0</v>
      </c>
      <c r="N494" s="120">
        <v>0</v>
      </c>
      <c r="O494" s="120">
        <v>0</v>
      </c>
      <c r="P494" s="120">
        <v>0</v>
      </c>
      <c r="Q494" s="120">
        <v>0</v>
      </c>
      <c r="R494" s="120">
        <v>0</v>
      </c>
      <c r="S494" s="120">
        <v>0</v>
      </c>
      <c r="T494" s="120">
        <v>0</v>
      </c>
      <c r="U494" s="120">
        <v>0</v>
      </c>
      <c r="V494" s="120">
        <v>0</v>
      </c>
      <c r="W494" s="120">
        <v>0</v>
      </c>
    </row>
    <row r="495" spans="1:23" hidden="1">
      <c r="A495" s="120">
        <v>0</v>
      </c>
      <c r="B495" s="120">
        <v>0</v>
      </c>
      <c r="C495" s="120">
        <v>0</v>
      </c>
      <c r="D495" s="120">
        <v>0</v>
      </c>
      <c r="E495" s="120">
        <v>0</v>
      </c>
      <c r="F495" s="120">
        <v>0</v>
      </c>
      <c r="G495" s="120">
        <v>0</v>
      </c>
      <c r="H495" s="120">
        <v>0</v>
      </c>
      <c r="I495" s="120">
        <v>0</v>
      </c>
      <c r="J495" s="120">
        <v>0</v>
      </c>
      <c r="K495" s="120">
        <v>0</v>
      </c>
      <c r="L495" s="120">
        <v>0</v>
      </c>
      <c r="M495" s="120">
        <v>0</v>
      </c>
      <c r="N495" s="120">
        <v>0</v>
      </c>
      <c r="O495" s="120">
        <v>0</v>
      </c>
      <c r="P495" s="120">
        <v>0</v>
      </c>
      <c r="Q495" s="120">
        <v>0</v>
      </c>
      <c r="R495" s="120">
        <v>0</v>
      </c>
      <c r="S495" s="120">
        <v>0</v>
      </c>
      <c r="T495" s="120">
        <v>0</v>
      </c>
      <c r="U495" s="120">
        <v>0</v>
      </c>
      <c r="V495" s="120">
        <v>0</v>
      </c>
      <c r="W495" s="120">
        <v>0</v>
      </c>
    </row>
    <row r="496" spans="1:23" hidden="1">
      <c r="A496" s="120">
        <v>0</v>
      </c>
      <c r="B496" s="120">
        <v>0</v>
      </c>
      <c r="C496" s="120">
        <v>0</v>
      </c>
      <c r="D496" s="120">
        <v>0</v>
      </c>
      <c r="E496" s="120">
        <v>0</v>
      </c>
      <c r="F496" s="120">
        <v>0</v>
      </c>
      <c r="G496" s="120">
        <v>0</v>
      </c>
      <c r="H496" s="120">
        <v>0</v>
      </c>
      <c r="I496" s="120">
        <v>0</v>
      </c>
      <c r="J496" s="120">
        <v>0</v>
      </c>
      <c r="K496" s="120">
        <v>0</v>
      </c>
      <c r="L496" s="120">
        <v>0</v>
      </c>
      <c r="M496" s="120">
        <v>0</v>
      </c>
      <c r="N496" s="120">
        <v>0</v>
      </c>
      <c r="O496" s="120">
        <v>0</v>
      </c>
      <c r="P496" s="120">
        <v>0</v>
      </c>
      <c r="Q496" s="120">
        <v>0</v>
      </c>
      <c r="R496" s="120">
        <v>0</v>
      </c>
      <c r="S496" s="120">
        <v>0</v>
      </c>
      <c r="T496" s="120">
        <v>0</v>
      </c>
      <c r="U496" s="120">
        <v>0</v>
      </c>
      <c r="V496" s="120">
        <v>0</v>
      </c>
      <c r="W496" s="120">
        <v>0</v>
      </c>
    </row>
    <row r="497" spans="1:23" hidden="1">
      <c r="A497" s="120">
        <v>0</v>
      </c>
      <c r="B497" s="120">
        <v>0</v>
      </c>
      <c r="C497" s="120">
        <v>0</v>
      </c>
      <c r="D497" s="120">
        <v>0</v>
      </c>
      <c r="E497" s="120">
        <v>0</v>
      </c>
      <c r="F497" s="120">
        <v>0</v>
      </c>
      <c r="G497" s="120">
        <v>0</v>
      </c>
      <c r="H497" s="120">
        <v>0</v>
      </c>
      <c r="I497" s="120">
        <v>0</v>
      </c>
      <c r="J497" s="120">
        <v>0</v>
      </c>
      <c r="K497" s="120">
        <v>0</v>
      </c>
      <c r="L497" s="120">
        <v>0</v>
      </c>
      <c r="M497" s="120">
        <v>0</v>
      </c>
      <c r="N497" s="120">
        <v>0</v>
      </c>
      <c r="O497" s="120">
        <v>0</v>
      </c>
      <c r="P497" s="120">
        <v>0</v>
      </c>
      <c r="Q497" s="120">
        <v>0</v>
      </c>
      <c r="R497" s="120">
        <v>0</v>
      </c>
      <c r="S497" s="120">
        <v>0</v>
      </c>
      <c r="T497" s="120">
        <v>0</v>
      </c>
      <c r="U497" s="120">
        <v>0</v>
      </c>
      <c r="V497" s="120">
        <v>0</v>
      </c>
      <c r="W497" s="120">
        <v>0</v>
      </c>
    </row>
    <row r="498" spans="1:23" hidden="1">
      <c r="A498" s="120">
        <v>0</v>
      </c>
      <c r="B498" s="120">
        <v>0</v>
      </c>
      <c r="C498" s="120">
        <v>0</v>
      </c>
      <c r="D498" s="120">
        <v>0</v>
      </c>
      <c r="E498" s="120">
        <v>0</v>
      </c>
      <c r="F498" s="120">
        <v>0</v>
      </c>
      <c r="G498" s="120">
        <v>0</v>
      </c>
      <c r="H498" s="120">
        <v>0</v>
      </c>
      <c r="I498" s="120">
        <v>0</v>
      </c>
      <c r="J498" s="120">
        <v>0</v>
      </c>
      <c r="K498" s="120">
        <v>0</v>
      </c>
      <c r="L498" s="120">
        <v>0</v>
      </c>
      <c r="M498" s="120">
        <v>0</v>
      </c>
      <c r="N498" s="120">
        <v>0</v>
      </c>
      <c r="O498" s="120">
        <v>0</v>
      </c>
      <c r="P498" s="120">
        <v>0</v>
      </c>
      <c r="Q498" s="120">
        <v>0</v>
      </c>
      <c r="R498" s="120">
        <v>0</v>
      </c>
      <c r="S498" s="120">
        <v>0</v>
      </c>
      <c r="T498" s="120">
        <v>0</v>
      </c>
      <c r="U498" s="120">
        <v>0</v>
      </c>
      <c r="V498" s="120">
        <v>0</v>
      </c>
      <c r="W498" s="120">
        <v>0</v>
      </c>
    </row>
    <row r="499" spans="1:23" hidden="1">
      <c r="A499" s="120">
        <v>0</v>
      </c>
      <c r="B499" s="120">
        <v>0</v>
      </c>
      <c r="C499" s="120">
        <v>0</v>
      </c>
      <c r="D499" s="120">
        <v>0</v>
      </c>
      <c r="E499" s="120">
        <v>0</v>
      </c>
      <c r="F499" s="120">
        <v>0</v>
      </c>
      <c r="G499" s="120">
        <v>0</v>
      </c>
      <c r="H499" s="120">
        <v>0</v>
      </c>
      <c r="I499" s="120">
        <v>0</v>
      </c>
      <c r="J499" s="120">
        <v>0</v>
      </c>
      <c r="K499" s="120">
        <v>0</v>
      </c>
      <c r="L499" s="120">
        <v>0</v>
      </c>
      <c r="M499" s="120">
        <v>0</v>
      </c>
      <c r="N499" s="120">
        <v>0</v>
      </c>
      <c r="O499" s="120">
        <v>0</v>
      </c>
      <c r="P499" s="120">
        <v>0</v>
      </c>
      <c r="Q499" s="120">
        <v>0</v>
      </c>
      <c r="R499" s="120">
        <v>0</v>
      </c>
      <c r="S499" s="120">
        <v>0</v>
      </c>
      <c r="T499" s="120">
        <v>0</v>
      </c>
      <c r="U499" s="120">
        <v>0</v>
      </c>
      <c r="V499" s="120">
        <v>0</v>
      </c>
      <c r="W499" s="120">
        <v>0</v>
      </c>
    </row>
    <row r="500" spans="1:23" hidden="1">
      <c r="A500" s="120">
        <v>0</v>
      </c>
      <c r="B500" s="120">
        <v>0</v>
      </c>
      <c r="C500" s="120">
        <v>0</v>
      </c>
      <c r="D500" s="120">
        <v>0</v>
      </c>
      <c r="E500" s="120">
        <v>0</v>
      </c>
      <c r="F500" s="120">
        <v>0</v>
      </c>
      <c r="G500" s="120">
        <v>0</v>
      </c>
      <c r="H500" s="120">
        <v>0</v>
      </c>
      <c r="I500" s="120">
        <v>0</v>
      </c>
      <c r="J500" s="120">
        <v>0</v>
      </c>
      <c r="K500" s="120">
        <v>0</v>
      </c>
      <c r="L500" s="120">
        <v>0</v>
      </c>
      <c r="M500" s="120">
        <v>0</v>
      </c>
      <c r="N500" s="120">
        <v>0</v>
      </c>
      <c r="O500" s="120">
        <v>0</v>
      </c>
      <c r="P500" s="120">
        <v>0</v>
      </c>
      <c r="Q500" s="120">
        <v>0</v>
      </c>
      <c r="R500" s="120">
        <v>0</v>
      </c>
      <c r="S500" s="120">
        <v>0</v>
      </c>
      <c r="T500" s="120">
        <v>0</v>
      </c>
      <c r="U500" s="120">
        <v>0</v>
      </c>
      <c r="V500" s="120">
        <v>0</v>
      </c>
      <c r="W500" s="120">
        <v>0</v>
      </c>
    </row>
    <row r="501" spans="1:23" hidden="1">
      <c r="A501" s="120">
        <v>0</v>
      </c>
      <c r="B501" s="120">
        <v>0</v>
      </c>
      <c r="C501" s="120">
        <v>0</v>
      </c>
      <c r="D501" s="120">
        <v>0</v>
      </c>
      <c r="E501" s="120">
        <v>0</v>
      </c>
      <c r="F501" s="120">
        <v>0</v>
      </c>
      <c r="G501" s="120">
        <v>0</v>
      </c>
      <c r="H501" s="120">
        <v>0</v>
      </c>
      <c r="I501" s="120">
        <v>0</v>
      </c>
      <c r="J501" s="120">
        <v>0</v>
      </c>
      <c r="K501" s="120">
        <v>0</v>
      </c>
      <c r="L501" s="120">
        <v>0</v>
      </c>
      <c r="M501" s="120">
        <v>0</v>
      </c>
      <c r="N501" s="120">
        <v>0</v>
      </c>
      <c r="O501" s="120">
        <v>0</v>
      </c>
      <c r="P501" s="120">
        <v>0</v>
      </c>
      <c r="Q501" s="120">
        <v>0</v>
      </c>
      <c r="R501" s="120">
        <v>0</v>
      </c>
      <c r="S501" s="120">
        <v>0</v>
      </c>
      <c r="T501" s="120">
        <v>0</v>
      </c>
      <c r="U501" s="120">
        <v>0</v>
      </c>
      <c r="V501" s="120">
        <v>0</v>
      </c>
      <c r="W501" s="120">
        <v>0</v>
      </c>
    </row>
    <row r="502" spans="1:23" hidden="1">
      <c r="A502" s="120">
        <v>0</v>
      </c>
      <c r="B502" s="120">
        <v>0</v>
      </c>
      <c r="C502" s="120">
        <v>0</v>
      </c>
      <c r="D502" s="120">
        <v>0</v>
      </c>
      <c r="E502" s="120">
        <v>0</v>
      </c>
      <c r="F502" s="120">
        <v>0</v>
      </c>
      <c r="G502" s="120">
        <v>0</v>
      </c>
      <c r="H502" s="120">
        <v>0</v>
      </c>
      <c r="I502" s="120">
        <v>0</v>
      </c>
      <c r="J502" s="120">
        <v>0</v>
      </c>
      <c r="K502" s="120">
        <v>0</v>
      </c>
      <c r="L502" s="120">
        <v>0</v>
      </c>
      <c r="M502" s="120">
        <v>0</v>
      </c>
      <c r="N502" s="120">
        <v>0</v>
      </c>
      <c r="O502" s="120">
        <v>0</v>
      </c>
      <c r="P502" s="120">
        <v>0</v>
      </c>
      <c r="Q502" s="120">
        <v>0</v>
      </c>
      <c r="R502" s="120">
        <v>0</v>
      </c>
      <c r="S502" s="120">
        <v>0</v>
      </c>
      <c r="T502" s="120">
        <v>0</v>
      </c>
      <c r="U502" s="120">
        <v>0</v>
      </c>
      <c r="V502" s="120">
        <v>0</v>
      </c>
      <c r="W502" s="120">
        <v>0</v>
      </c>
    </row>
    <row r="503" spans="1:23" hidden="1">
      <c r="A503" s="120">
        <v>0</v>
      </c>
      <c r="B503" s="120">
        <v>0</v>
      </c>
      <c r="C503" s="120">
        <v>0</v>
      </c>
      <c r="D503" s="120">
        <v>0</v>
      </c>
      <c r="E503" s="120">
        <v>0</v>
      </c>
      <c r="F503" s="120">
        <v>0</v>
      </c>
      <c r="G503" s="120">
        <v>0</v>
      </c>
      <c r="H503" s="120">
        <v>0</v>
      </c>
      <c r="I503" s="120">
        <v>0</v>
      </c>
      <c r="J503" s="120">
        <v>0</v>
      </c>
      <c r="K503" s="120">
        <v>0</v>
      </c>
      <c r="L503" s="120">
        <v>0</v>
      </c>
      <c r="M503" s="120">
        <v>0</v>
      </c>
      <c r="N503" s="120">
        <v>0</v>
      </c>
      <c r="O503" s="120">
        <v>0</v>
      </c>
      <c r="P503" s="120">
        <v>0</v>
      </c>
      <c r="Q503" s="120">
        <v>0</v>
      </c>
      <c r="R503" s="120">
        <v>0</v>
      </c>
      <c r="S503" s="120">
        <v>0</v>
      </c>
      <c r="T503" s="120">
        <v>0</v>
      </c>
      <c r="U503" s="120">
        <v>0</v>
      </c>
      <c r="V503" s="120">
        <v>0</v>
      </c>
      <c r="W503" s="120">
        <v>0</v>
      </c>
    </row>
    <row r="504" spans="1:23" hidden="1">
      <c r="A504" s="120">
        <v>0</v>
      </c>
      <c r="B504" s="120">
        <v>0</v>
      </c>
      <c r="C504" s="120">
        <v>0</v>
      </c>
      <c r="D504" s="120">
        <v>0</v>
      </c>
      <c r="E504" s="120">
        <v>0</v>
      </c>
      <c r="F504" s="120">
        <v>0</v>
      </c>
      <c r="G504" s="120">
        <v>0</v>
      </c>
      <c r="H504" s="120">
        <v>0</v>
      </c>
      <c r="I504" s="120">
        <v>0</v>
      </c>
      <c r="J504" s="120">
        <v>0</v>
      </c>
      <c r="K504" s="120">
        <v>0</v>
      </c>
      <c r="L504" s="120">
        <v>0</v>
      </c>
      <c r="M504" s="120">
        <v>0</v>
      </c>
      <c r="N504" s="120">
        <v>0</v>
      </c>
      <c r="O504" s="120">
        <v>0</v>
      </c>
      <c r="P504" s="120">
        <v>0</v>
      </c>
      <c r="Q504" s="120">
        <v>0</v>
      </c>
      <c r="R504" s="120">
        <v>0</v>
      </c>
      <c r="S504" s="120">
        <v>0</v>
      </c>
      <c r="T504" s="120">
        <v>0</v>
      </c>
      <c r="U504" s="120">
        <v>0</v>
      </c>
      <c r="V504" s="120">
        <v>0</v>
      </c>
      <c r="W504" s="120">
        <v>0</v>
      </c>
    </row>
    <row r="505" spans="1:23" hidden="1">
      <c r="A505" s="120">
        <v>0</v>
      </c>
      <c r="B505" s="120">
        <v>0</v>
      </c>
      <c r="C505" s="120">
        <v>0</v>
      </c>
      <c r="D505" s="120">
        <v>0</v>
      </c>
      <c r="E505" s="120">
        <v>0</v>
      </c>
      <c r="F505" s="120">
        <v>0</v>
      </c>
      <c r="G505" s="120">
        <v>0</v>
      </c>
      <c r="H505" s="120">
        <v>0</v>
      </c>
      <c r="I505" s="120">
        <v>0</v>
      </c>
      <c r="J505" s="120">
        <v>0</v>
      </c>
      <c r="K505" s="120">
        <v>0</v>
      </c>
      <c r="L505" s="120">
        <v>0</v>
      </c>
      <c r="M505" s="120">
        <v>0</v>
      </c>
      <c r="N505" s="120">
        <v>0</v>
      </c>
      <c r="O505" s="120">
        <v>0</v>
      </c>
      <c r="P505" s="120">
        <v>0</v>
      </c>
      <c r="Q505" s="120">
        <v>0</v>
      </c>
      <c r="R505" s="120">
        <v>0</v>
      </c>
      <c r="S505" s="120">
        <v>0</v>
      </c>
      <c r="T505" s="120">
        <v>0</v>
      </c>
      <c r="U505" s="120">
        <v>0</v>
      </c>
      <c r="V505" s="120">
        <v>0</v>
      </c>
      <c r="W505" s="120">
        <v>0</v>
      </c>
    </row>
    <row r="506" spans="1:23" hidden="1">
      <c r="A506" s="120">
        <v>0</v>
      </c>
      <c r="B506" s="120">
        <v>0</v>
      </c>
      <c r="C506" s="120">
        <v>0</v>
      </c>
      <c r="D506" s="120">
        <v>0</v>
      </c>
      <c r="E506" s="120">
        <v>0</v>
      </c>
      <c r="F506" s="120">
        <v>0</v>
      </c>
      <c r="G506" s="120">
        <v>0</v>
      </c>
      <c r="H506" s="120">
        <v>0</v>
      </c>
      <c r="I506" s="120">
        <v>0</v>
      </c>
      <c r="J506" s="120">
        <v>0</v>
      </c>
      <c r="K506" s="120">
        <v>0</v>
      </c>
      <c r="L506" s="120">
        <v>0</v>
      </c>
      <c r="M506" s="120">
        <v>0</v>
      </c>
      <c r="N506" s="120">
        <v>0</v>
      </c>
      <c r="O506" s="120">
        <v>0</v>
      </c>
      <c r="P506" s="120">
        <v>0</v>
      </c>
      <c r="Q506" s="120">
        <v>0</v>
      </c>
      <c r="R506" s="120">
        <v>0</v>
      </c>
      <c r="S506" s="120">
        <v>0</v>
      </c>
      <c r="T506" s="120">
        <v>0</v>
      </c>
      <c r="U506" s="120">
        <v>0</v>
      </c>
      <c r="V506" s="120">
        <v>0</v>
      </c>
      <c r="W506" s="120">
        <v>0</v>
      </c>
    </row>
    <row r="507" spans="1:23" hidden="1">
      <c r="A507" s="120">
        <v>0</v>
      </c>
      <c r="B507" s="120">
        <v>0</v>
      </c>
      <c r="C507" s="120">
        <v>0</v>
      </c>
      <c r="D507" s="120">
        <v>0</v>
      </c>
      <c r="E507" s="120">
        <v>0</v>
      </c>
      <c r="F507" s="120">
        <v>0</v>
      </c>
      <c r="G507" s="120">
        <v>0</v>
      </c>
      <c r="H507" s="120">
        <v>0</v>
      </c>
      <c r="I507" s="120">
        <v>0</v>
      </c>
      <c r="J507" s="120">
        <v>0</v>
      </c>
      <c r="K507" s="120">
        <v>0</v>
      </c>
      <c r="L507" s="120">
        <v>0</v>
      </c>
      <c r="M507" s="120">
        <v>0</v>
      </c>
      <c r="N507" s="120">
        <v>0</v>
      </c>
      <c r="O507" s="120">
        <v>0</v>
      </c>
      <c r="P507" s="120">
        <v>0</v>
      </c>
      <c r="Q507" s="120">
        <v>0</v>
      </c>
      <c r="R507" s="120">
        <v>0</v>
      </c>
      <c r="S507" s="120">
        <v>0</v>
      </c>
      <c r="T507" s="120">
        <v>0</v>
      </c>
      <c r="U507" s="120">
        <v>0</v>
      </c>
      <c r="V507" s="120">
        <v>0</v>
      </c>
      <c r="W507" s="120">
        <v>0</v>
      </c>
    </row>
    <row r="508" spans="1:23" hidden="1">
      <c r="A508" s="120">
        <v>0</v>
      </c>
      <c r="B508" s="120">
        <v>0</v>
      </c>
      <c r="C508" s="120">
        <v>0</v>
      </c>
      <c r="D508" s="120">
        <v>0</v>
      </c>
      <c r="E508" s="120">
        <v>0</v>
      </c>
      <c r="F508" s="120">
        <v>0</v>
      </c>
      <c r="G508" s="120">
        <v>0</v>
      </c>
      <c r="H508" s="120">
        <v>0</v>
      </c>
      <c r="I508" s="120">
        <v>0</v>
      </c>
      <c r="J508" s="120">
        <v>0</v>
      </c>
      <c r="K508" s="120">
        <v>0</v>
      </c>
      <c r="L508" s="120">
        <v>0</v>
      </c>
      <c r="M508" s="120">
        <v>0</v>
      </c>
      <c r="N508" s="120">
        <v>0</v>
      </c>
      <c r="O508" s="120">
        <v>0</v>
      </c>
      <c r="P508" s="120">
        <v>0</v>
      </c>
      <c r="Q508" s="120">
        <v>0</v>
      </c>
      <c r="R508" s="120">
        <v>0</v>
      </c>
      <c r="S508" s="120">
        <v>0</v>
      </c>
      <c r="T508" s="120">
        <v>0</v>
      </c>
      <c r="U508" s="120">
        <v>0</v>
      </c>
      <c r="V508" s="120">
        <v>0</v>
      </c>
      <c r="W508" s="120">
        <v>0</v>
      </c>
    </row>
    <row r="509" spans="1:23" hidden="1">
      <c r="A509" s="120">
        <v>0</v>
      </c>
      <c r="B509" s="120">
        <v>0</v>
      </c>
      <c r="C509" s="120">
        <v>0</v>
      </c>
      <c r="D509" s="120">
        <v>0</v>
      </c>
      <c r="E509" s="120">
        <v>0</v>
      </c>
      <c r="F509" s="120">
        <v>0</v>
      </c>
      <c r="G509" s="120">
        <v>0</v>
      </c>
      <c r="H509" s="120">
        <v>0</v>
      </c>
      <c r="I509" s="120">
        <v>0</v>
      </c>
      <c r="J509" s="120">
        <v>0</v>
      </c>
      <c r="K509" s="120">
        <v>0</v>
      </c>
      <c r="L509" s="120">
        <v>0</v>
      </c>
      <c r="M509" s="120">
        <v>0</v>
      </c>
      <c r="N509" s="120">
        <v>0</v>
      </c>
      <c r="O509" s="120">
        <v>0</v>
      </c>
      <c r="P509" s="120">
        <v>0</v>
      </c>
      <c r="Q509" s="120">
        <v>0</v>
      </c>
      <c r="R509" s="120">
        <v>0</v>
      </c>
      <c r="S509" s="120">
        <v>0</v>
      </c>
      <c r="T509" s="120">
        <v>0</v>
      </c>
      <c r="U509" s="120">
        <v>0</v>
      </c>
      <c r="V509" s="120">
        <v>0</v>
      </c>
      <c r="W509" s="120">
        <v>0</v>
      </c>
    </row>
    <row r="510" spans="1:23" hidden="1">
      <c r="A510" s="120">
        <v>0</v>
      </c>
      <c r="B510" s="120">
        <v>0</v>
      </c>
      <c r="C510" s="120">
        <v>0</v>
      </c>
      <c r="D510" s="120">
        <v>0</v>
      </c>
      <c r="E510" s="120">
        <v>0</v>
      </c>
      <c r="F510" s="120">
        <v>0</v>
      </c>
      <c r="G510" s="120">
        <v>0</v>
      </c>
      <c r="H510" s="120">
        <v>0</v>
      </c>
      <c r="I510" s="120">
        <v>0</v>
      </c>
      <c r="J510" s="120">
        <v>0</v>
      </c>
      <c r="K510" s="120">
        <v>0</v>
      </c>
      <c r="L510" s="120">
        <v>0</v>
      </c>
      <c r="M510" s="120">
        <v>0</v>
      </c>
      <c r="N510" s="120">
        <v>0</v>
      </c>
      <c r="O510" s="120">
        <v>0</v>
      </c>
      <c r="P510" s="120">
        <v>0</v>
      </c>
      <c r="Q510" s="120">
        <v>0</v>
      </c>
      <c r="R510" s="120">
        <v>0</v>
      </c>
      <c r="S510" s="120">
        <v>0</v>
      </c>
      <c r="T510" s="120">
        <v>0</v>
      </c>
      <c r="U510" s="120">
        <v>0</v>
      </c>
      <c r="V510" s="120">
        <v>0</v>
      </c>
      <c r="W510" s="120">
        <v>0</v>
      </c>
    </row>
    <row r="511" spans="1:23" hidden="1">
      <c r="A511" s="120">
        <v>0</v>
      </c>
      <c r="B511" s="120">
        <v>0</v>
      </c>
      <c r="C511" s="120">
        <v>0</v>
      </c>
      <c r="D511" s="120">
        <v>0</v>
      </c>
      <c r="E511" s="120">
        <v>0</v>
      </c>
      <c r="F511" s="120">
        <v>0</v>
      </c>
      <c r="G511" s="120">
        <v>0</v>
      </c>
      <c r="H511" s="120">
        <v>0</v>
      </c>
      <c r="I511" s="120">
        <v>0</v>
      </c>
      <c r="J511" s="120">
        <v>0</v>
      </c>
      <c r="K511" s="120">
        <v>0</v>
      </c>
      <c r="L511" s="120">
        <v>0</v>
      </c>
      <c r="M511" s="120">
        <v>0</v>
      </c>
      <c r="N511" s="120">
        <v>0</v>
      </c>
      <c r="O511" s="120">
        <v>0</v>
      </c>
      <c r="P511" s="120">
        <v>0</v>
      </c>
      <c r="Q511" s="120">
        <v>0</v>
      </c>
      <c r="R511" s="120">
        <v>0</v>
      </c>
      <c r="S511" s="120">
        <v>0</v>
      </c>
      <c r="T511" s="120">
        <v>0</v>
      </c>
      <c r="U511" s="120">
        <v>0</v>
      </c>
      <c r="V511" s="120">
        <v>0</v>
      </c>
      <c r="W511" s="120">
        <v>0</v>
      </c>
    </row>
    <row r="512" spans="1:23" hidden="1">
      <c r="A512" s="120">
        <v>0</v>
      </c>
      <c r="B512" s="120">
        <v>0</v>
      </c>
      <c r="C512" s="120">
        <v>0</v>
      </c>
      <c r="D512" s="120">
        <v>0</v>
      </c>
      <c r="E512" s="120">
        <v>0</v>
      </c>
      <c r="F512" s="120">
        <v>0</v>
      </c>
      <c r="G512" s="120">
        <v>0</v>
      </c>
      <c r="H512" s="120">
        <v>0</v>
      </c>
      <c r="I512" s="120">
        <v>0</v>
      </c>
      <c r="J512" s="120">
        <v>0</v>
      </c>
      <c r="K512" s="120">
        <v>0</v>
      </c>
      <c r="L512" s="120">
        <v>0</v>
      </c>
      <c r="M512" s="120">
        <v>0</v>
      </c>
      <c r="N512" s="120">
        <v>0</v>
      </c>
      <c r="O512" s="120">
        <v>0</v>
      </c>
      <c r="P512" s="120">
        <v>0</v>
      </c>
      <c r="Q512" s="120">
        <v>0</v>
      </c>
      <c r="R512" s="120">
        <v>0</v>
      </c>
      <c r="S512" s="120">
        <v>0</v>
      </c>
      <c r="T512" s="120">
        <v>0</v>
      </c>
      <c r="U512" s="120">
        <v>0</v>
      </c>
      <c r="V512" s="120">
        <v>0</v>
      </c>
      <c r="W512" s="120">
        <v>0</v>
      </c>
    </row>
    <row r="513" spans="1:23" hidden="1">
      <c r="A513" s="120">
        <v>0</v>
      </c>
      <c r="B513" s="120">
        <v>0</v>
      </c>
      <c r="C513" s="120">
        <v>0</v>
      </c>
      <c r="D513" s="120">
        <v>0</v>
      </c>
      <c r="E513" s="120">
        <v>0</v>
      </c>
      <c r="F513" s="120">
        <v>0</v>
      </c>
      <c r="G513" s="120">
        <v>0</v>
      </c>
      <c r="H513" s="120">
        <v>0</v>
      </c>
      <c r="I513" s="120">
        <v>0</v>
      </c>
      <c r="J513" s="120">
        <v>0</v>
      </c>
      <c r="K513" s="120">
        <v>0</v>
      </c>
      <c r="L513" s="120">
        <v>0</v>
      </c>
      <c r="M513" s="120">
        <v>0</v>
      </c>
      <c r="N513" s="120">
        <v>0</v>
      </c>
      <c r="O513" s="120">
        <v>0</v>
      </c>
      <c r="P513" s="120">
        <v>0</v>
      </c>
      <c r="Q513" s="120">
        <v>0</v>
      </c>
      <c r="R513" s="120">
        <v>0</v>
      </c>
      <c r="S513" s="120">
        <v>0</v>
      </c>
      <c r="T513" s="120">
        <v>0</v>
      </c>
      <c r="U513" s="120">
        <v>0</v>
      </c>
      <c r="V513" s="120">
        <v>0</v>
      </c>
      <c r="W513" s="120">
        <v>0</v>
      </c>
    </row>
    <row r="514" spans="1:23" hidden="1">
      <c r="A514" s="120">
        <v>0</v>
      </c>
      <c r="B514" s="120">
        <v>0</v>
      </c>
      <c r="C514" s="120">
        <v>0</v>
      </c>
      <c r="D514" s="120">
        <v>0</v>
      </c>
      <c r="E514" s="120">
        <v>0</v>
      </c>
      <c r="F514" s="120">
        <v>0</v>
      </c>
      <c r="G514" s="120">
        <v>0</v>
      </c>
      <c r="H514" s="120">
        <v>0</v>
      </c>
      <c r="I514" s="120">
        <v>0</v>
      </c>
      <c r="J514" s="120">
        <v>0</v>
      </c>
      <c r="K514" s="120">
        <v>0</v>
      </c>
      <c r="L514" s="120">
        <v>0</v>
      </c>
      <c r="M514" s="120">
        <v>0</v>
      </c>
      <c r="N514" s="120">
        <v>0</v>
      </c>
      <c r="O514" s="120">
        <v>0</v>
      </c>
      <c r="P514" s="120">
        <v>0</v>
      </c>
      <c r="Q514" s="120">
        <v>0</v>
      </c>
      <c r="R514" s="120">
        <v>0</v>
      </c>
      <c r="S514" s="120">
        <v>0</v>
      </c>
      <c r="T514" s="120">
        <v>0</v>
      </c>
      <c r="U514" s="120">
        <v>0</v>
      </c>
      <c r="V514" s="120">
        <v>0</v>
      </c>
      <c r="W514" s="120">
        <v>0</v>
      </c>
    </row>
    <row r="515" spans="1:23" hidden="1">
      <c r="A515" s="120">
        <v>0</v>
      </c>
      <c r="B515" s="120">
        <v>0</v>
      </c>
      <c r="C515" s="120">
        <v>0</v>
      </c>
      <c r="D515" s="120">
        <v>0</v>
      </c>
      <c r="E515" s="120">
        <v>0</v>
      </c>
      <c r="F515" s="120">
        <v>0</v>
      </c>
      <c r="G515" s="120">
        <v>0</v>
      </c>
      <c r="H515" s="120">
        <v>0</v>
      </c>
      <c r="I515" s="120">
        <v>0</v>
      </c>
      <c r="J515" s="120">
        <v>0</v>
      </c>
      <c r="K515" s="120">
        <v>0</v>
      </c>
      <c r="L515" s="120">
        <v>0</v>
      </c>
      <c r="M515" s="120">
        <v>0</v>
      </c>
      <c r="N515" s="120">
        <v>0</v>
      </c>
      <c r="O515" s="120">
        <v>0</v>
      </c>
      <c r="P515" s="120">
        <v>0</v>
      </c>
      <c r="Q515" s="120">
        <v>0</v>
      </c>
      <c r="R515" s="120">
        <v>0</v>
      </c>
      <c r="S515" s="120">
        <v>0</v>
      </c>
      <c r="T515" s="120">
        <v>0</v>
      </c>
      <c r="U515" s="120">
        <v>0</v>
      </c>
      <c r="V515" s="120">
        <v>0</v>
      </c>
      <c r="W515" s="120">
        <v>0</v>
      </c>
    </row>
    <row r="516" spans="1:23" hidden="1">
      <c r="A516" s="120">
        <v>0</v>
      </c>
      <c r="B516" s="120">
        <v>0</v>
      </c>
      <c r="C516" s="120">
        <v>0</v>
      </c>
      <c r="D516" s="120">
        <v>0</v>
      </c>
      <c r="E516" s="120">
        <v>0</v>
      </c>
      <c r="F516" s="120">
        <v>0</v>
      </c>
      <c r="G516" s="120">
        <v>0</v>
      </c>
      <c r="H516" s="120">
        <v>0</v>
      </c>
      <c r="I516" s="120">
        <v>0</v>
      </c>
      <c r="J516" s="120">
        <v>0</v>
      </c>
      <c r="K516" s="120">
        <v>0</v>
      </c>
      <c r="L516" s="120">
        <v>0</v>
      </c>
      <c r="M516" s="120">
        <v>0</v>
      </c>
      <c r="N516" s="120">
        <v>0</v>
      </c>
      <c r="O516" s="120">
        <v>0</v>
      </c>
      <c r="P516" s="120">
        <v>0</v>
      </c>
      <c r="Q516" s="120">
        <v>0</v>
      </c>
      <c r="R516" s="120">
        <v>0</v>
      </c>
      <c r="S516" s="120">
        <v>0</v>
      </c>
      <c r="T516" s="120">
        <v>0</v>
      </c>
      <c r="U516" s="120">
        <v>0</v>
      </c>
      <c r="V516" s="120">
        <v>0</v>
      </c>
      <c r="W516" s="120">
        <v>0</v>
      </c>
    </row>
    <row r="517" spans="1:23" hidden="1">
      <c r="A517" s="120">
        <v>0</v>
      </c>
      <c r="B517" s="120">
        <v>0</v>
      </c>
      <c r="C517" s="120">
        <v>0</v>
      </c>
      <c r="D517" s="120">
        <v>0</v>
      </c>
      <c r="E517" s="120">
        <v>0</v>
      </c>
      <c r="F517" s="120">
        <v>0</v>
      </c>
      <c r="G517" s="120">
        <v>0</v>
      </c>
      <c r="H517" s="120">
        <v>0</v>
      </c>
      <c r="I517" s="120">
        <v>0</v>
      </c>
      <c r="J517" s="120">
        <v>0</v>
      </c>
      <c r="K517" s="120">
        <v>0</v>
      </c>
      <c r="L517" s="120">
        <v>0</v>
      </c>
      <c r="M517" s="120">
        <v>0</v>
      </c>
      <c r="N517" s="120">
        <v>0</v>
      </c>
      <c r="O517" s="120">
        <v>0</v>
      </c>
      <c r="P517" s="120">
        <v>0</v>
      </c>
      <c r="Q517" s="120">
        <v>0</v>
      </c>
      <c r="R517" s="120">
        <v>0</v>
      </c>
      <c r="S517" s="120">
        <v>0</v>
      </c>
      <c r="T517" s="120">
        <v>0</v>
      </c>
      <c r="U517" s="120">
        <v>0</v>
      </c>
      <c r="V517" s="120">
        <v>0</v>
      </c>
      <c r="W517" s="120">
        <v>0</v>
      </c>
    </row>
    <row r="518" spans="1:23" hidden="1">
      <c r="A518" s="120">
        <v>0</v>
      </c>
      <c r="B518" s="120">
        <v>0</v>
      </c>
      <c r="C518" s="120">
        <v>0</v>
      </c>
      <c r="D518" s="120">
        <v>0</v>
      </c>
      <c r="E518" s="120">
        <v>0</v>
      </c>
      <c r="F518" s="120">
        <v>0</v>
      </c>
      <c r="G518" s="120">
        <v>0</v>
      </c>
      <c r="H518" s="120">
        <v>0</v>
      </c>
      <c r="I518" s="120">
        <v>0</v>
      </c>
      <c r="J518" s="120">
        <v>0</v>
      </c>
      <c r="K518" s="120">
        <v>0</v>
      </c>
      <c r="L518" s="120">
        <v>0</v>
      </c>
      <c r="M518" s="120">
        <v>0</v>
      </c>
      <c r="N518" s="120">
        <v>0</v>
      </c>
      <c r="O518" s="120">
        <v>0</v>
      </c>
      <c r="P518" s="120">
        <v>0</v>
      </c>
      <c r="Q518" s="120">
        <v>0</v>
      </c>
      <c r="R518" s="120">
        <v>0</v>
      </c>
      <c r="S518" s="120">
        <v>0</v>
      </c>
      <c r="T518" s="120">
        <v>0</v>
      </c>
      <c r="U518" s="120">
        <v>0</v>
      </c>
      <c r="V518" s="120">
        <v>0</v>
      </c>
      <c r="W518" s="120">
        <v>0</v>
      </c>
    </row>
    <row r="519" spans="1:23" hidden="1">
      <c r="A519" s="120">
        <v>0</v>
      </c>
      <c r="B519" s="120">
        <v>0</v>
      </c>
      <c r="C519" s="120">
        <v>0</v>
      </c>
      <c r="D519" s="120">
        <v>0</v>
      </c>
      <c r="E519" s="120">
        <v>0</v>
      </c>
      <c r="F519" s="120">
        <v>0</v>
      </c>
      <c r="G519" s="120">
        <v>0</v>
      </c>
      <c r="H519" s="120">
        <v>0</v>
      </c>
      <c r="I519" s="120">
        <v>0</v>
      </c>
      <c r="J519" s="120">
        <v>0</v>
      </c>
      <c r="K519" s="120">
        <v>0</v>
      </c>
      <c r="L519" s="120">
        <v>0</v>
      </c>
      <c r="M519" s="120">
        <v>0</v>
      </c>
      <c r="N519" s="120">
        <v>0</v>
      </c>
      <c r="O519" s="120">
        <v>0</v>
      </c>
      <c r="P519" s="120">
        <v>0</v>
      </c>
      <c r="Q519" s="120">
        <v>0</v>
      </c>
      <c r="R519" s="120">
        <v>0</v>
      </c>
      <c r="S519" s="120">
        <v>0</v>
      </c>
      <c r="T519" s="120">
        <v>0</v>
      </c>
      <c r="U519" s="120">
        <v>0</v>
      </c>
      <c r="V519" s="120">
        <v>0</v>
      </c>
      <c r="W519" s="120">
        <v>0</v>
      </c>
    </row>
    <row r="520" spans="1:23" hidden="1">
      <c r="A520" s="120">
        <v>0</v>
      </c>
      <c r="B520" s="120">
        <v>0</v>
      </c>
      <c r="C520" s="120">
        <v>0</v>
      </c>
      <c r="D520" s="120">
        <v>0</v>
      </c>
      <c r="E520" s="120">
        <v>0</v>
      </c>
      <c r="F520" s="120">
        <v>0</v>
      </c>
      <c r="G520" s="120">
        <v>0</v>
      </c>
      <c r="H520" s="120">
        <v>0</v>
      </c>
      <c r="I520" s="120">
        <v>0</v>
      </c>
      <c r="J520" s="120">
        <v>0</v>
      </c>
      <c r="K520" s="120">
        <v>0</v>
      </c>
      <c r="L520" s="120">
        <v>0</v>
      </c>
      <c r="M520" s="120">
        <v>0</v>
      </c>
      <c r="N520" s="120">
        <v>0</v>
      </c>
      <c r="O520" s="120">
        <v>0</v>
      </c>
      <c r="P520" s="120">
        <v>0</v>
      </c>
      <c r="Q520" s="120">
        <v>0</v>
      </c>
      <c r="R520" s="120">
        <v>0</v>
      </c>
      <c r="S520" s="120">
        <v>0</v>
      </c>
      <c r="T520" s="120">
        <v>0</v>
      </c>
      <c r="U520" s="120">
        <v>0</v>
      </c>
      <c r="V520" s="120">
        <v>0</v>
      </c>
      <c r="W520" s="120">
        <v>0</v>
      </c>
    </row>
    <row r="521" spans="1:23" hidden="1">
      <c r="A521" s="120">
        <v>0</v>
      </c>
      <c r="B521" s="120">
        <v>0</v>
      </c>
      <c r="C521" s="120">
        <v>0</v>
      </c>
      <c r="D521" s="120">
        <v>0</v>
      </c>
      <c r="E521" s="120">
        <v>0</v>
      </c>
      <c r="F521" s="120">
        <v>0</v>
      </c>
      <c r="G521" s="120">
        <v>0</v>
      </c>
      <c r="H521" s="120">
        <v>0</v>
      </c>
      <c r="I521" s="120">
        <v>0</v>
      </c>
      <c r="J521" s="120">
        <v>0</v>
      </c>
      <c r="K521" s="120">
        <v>0</v>
      </c>
      <c r="L521" s="120">
        <v>0</v>
      </c>
      <c r="M521" s="120">
        <v>0</v>
      </c>
      <c r="N521" s="120">
        <v>0</v>
      </c>
      <c r="O521" s="120">
        <v>0</v>
      </c>
      <c r="P521" s="120">
        <v>0</v>
      </c>
      <c r="Q521" s="120">
        <v>0</v>
      </c>
      <c r="R521" s="120">
        <v>0</v>
      </c>
      <c r="S521" s="120">
        <v>0</v>
      </c>
      <c r="T521" s="120">
        <v>0</v>
      </c>
      <c r="U521" s="120">
        <v>0</v>
      </c>
      <c r="V521" s="120">
        <v>0</v>
      </c>
      <c r="W521" s="120">
        <v>0</v>
      </c>
    </row>
    <row r="522" spans="1:23" hidden="1">
      <c r="A522" s="120">
        <v>0</v>
      </c>
      <c r="B522" s="120">
        <v>0</v>
      </c>
      <c r="C522" s="120">
        <v>0</v>
      </c>
      <c r="D522" s="120">
        <v>0</v>
      </c>
      <c r="E522" s="120">
        <v>0</v>
      </c>
      <c r="F522" s="120">
        <v>0</v>
      </c>
      <c r="G522" s="120">
        <v>0</v>
      </c>
      <c r="H522" s="120">
        <v>0</v>
      </c>
      <c r="I522" s="120">
        <v>0</v>
      </c>
      <c r="J522" s="120">
        <v>0</v>
      </c>
      <c r="K522" s="120">
        <v>0</v>
      </c>
      <c r="L522" s="120">
        <v>0</v>
      </c>
      <c r="M522" s="120">
        <v>0</v>
      </c>
      <c r="N522" s="120">
        <v>0</v>
      </c>
      <c r="O522" s="120">
        <v>0</v>
      </c>
      <c r="P522" s="120">
        <v>0</v>
      </c>
      <c r="Q522" s="120">
        <v>0</v>
      </c>
      <c r="R522" s="120">
        <v>0</v>
      </c>
      <c r="S522" s="120">
        <v>0</v>
      </c>
      <c r="T522" s="120">
        <v>0</v>
      </c>
      <c r="U522" s="120">
        <v>0</v>
      </c>
      <c r="V522" s="120">
        <v>0</v>
      </c>
      <c r="W522" s="120">
        <v>0</v>
      </c>
    </row>
    <row r="523" spans="1:23" hidden="1">
      <c r="A523" s="120">
        <v>0</v>
      </c>
      <c r="B523" s="120">
        <v>0</v>
      </c>
      <c r="C523" s="120">
        <v>0</v>
      </c>
      <c r="D523" s="120">
        <v>0</v>
      </c>
      <c r="E523" s="120">
        <v>0</v>
      </c>
      <c r="F523" s="120">
        <v>0</v>
      </c>
      <c r="G523" s="120">
        <v>0</v>
      </c>
      <c r="H523" s="120">
        <v>0</v>
      </c>
      <c r="I523" s="120">
        <v>0</v>
      </c>
      <c r="J523" s="120">
        <v>0</v>
      </c>
      <c r="K523" s="120">
        <v>0</v>
      </c>
      <c r="L523" s="120">
        <v>0</v>
      </c>
      <c r="M523" s="120">
        <v>0</v>
      </c>
      <c r="N523" s="120">
        <v>0</v>
      </c>
      <c r="O523" s="120">
        <v>0</v>
      </c>
      <c r="P523" s="120">
        <v>0</v>
      </c>
      <c r="Q523" s="120">
        <v>0</v>
      </c>
      <c r="R523" s="120">
        <v>0</v>
      </c>
      <c r="S523" s="120">
        <v>0</v>
      </c>
      <c r="T523" s="120">
        <v>0</v>
      </c>
      <c r="U523" s="120">
        <v>0</v>
      </c>
      <c r="V523" s="120">
        <v>0</v>
      </c>
      <c r="W523" s="120">
        <v>0</v>
      </c>
    </row>
    <row r="524" spans="1:23" hidden="1">
      <c r="A524" s="120">
        <v>0</v>
      </c>
      <c r="B524" s="120">
        <v>0</v>
      </c>
      <c r="C524" s="120">
        <v>0</v>
      </c>
      <c r="D524" s="120">
        <v>0</v>
      </c>
      <c r="E524" s="120">
        <v>0</v>
      </c>
      <c r="F524" s="120">
        <v>0</v>
      </c>
      <c r="G524" s="120">
        <v>0</v>
      </c>
      <c r="H524" s="120">
        <v>0</v>
      </c>
      <c r="I524" s="120">
        <v>0</v>
      </c>
      <c r="J524" s="120">
        <v>0</v>
      </c>
      <c r="K524" s="120">
        <v>0</v>
      </c>
      <c r="L524" s="120">
        <v>0</v>
      </c>
      <c r="M524" s="120">
        <v>0</v>
      </c>
      <c r="N524" s="120">
        <v>0</v>
      </c>
      <c r="O524" s="120">
        <v>0</v>
      </c>
      <c r="P524" s="120">
        <v>0</v>
      </c>
      <c r="Q524" s="120">
        <v>0</v>
      </c>
      <c r="R524" s="120">
        <v>0</v>
      </c>
      <c r="S524" s="120">
        <v>0</v>
      </c>
      <c r="T524" s="120">
        <v>0</v>
      </c>
      <c r="U524" s="120">
        <v>0</v>
      </c>
      <c r="V524" s="120">
        <v>0</v>
      </c>
      <c r="W524" s="120">
        <v>0</v>
      </c>
    </row>
    <row r="525" spans="1:23" hidden="1">
      <c r="A525" s="120">
        <v>0</v>
      </c>
      <c r="B525" s="120">
        <v>0</v>
      </c>
      <c r="C525" s="120">
        <v>0</v>
      </c>
      <c r="D525" s="120">
        <v>0</v>
      </c>
      <c r="E525" s="120">
        <v>0</v>
      </c>
      <c r="F525" s="120">
        <v>0</v>
      </c>
      <c r="G525" s="120">
        <v>0</v>
      </c>
      <c r="H525" s="120">
        <v>0</v>
      </c>
      <c r="I525" s="120">
        <v>0</v>
      </c>
      <c r="J525" s="120">
        <v>0</v>
      </c>
      <c r="K525" s="120">
        <v>0</v>
      </c>
      <c r="L525" s="120">
        <v>0</v>
      </c>
      <c r="M525" s="120">
        <v>0</v>
      </c>
      <c r="N525" s="120">
        <v>0</v>
      </c>
      <c r="O525" s="120">
        <v>0</v>
      </c>
      <c r="P525" s="120">
        <v>0</v>
      </c>
      <c r="Q525" s="120">
        <v>0</v>
      </c>
      <c r="R525" s="120">
        <v>0</v>
      </c>
      <c r="S525" s="120">
        <v>0</v>
      </c>
      <c r="T525" s="120">
        <v>0</v>
      </c>
      <c r="U525" s="120">
        <v>0</v>
      </c>
      <c r="V525" s="120">
        <v>0</v>
      </c>
      <c r="W525" s="120">
        <v>0</v>
      </c>
    </row>
    <row r="526" spans="1:23" hidden="1">
      <c r="A526" s="120">
        <v>0</v>
      </c>
      <c r="B526" s="120">
        <v>0</v>
      </c>
      <c r="C526" s="120">
        <v>0</v>
      </c>
      <c r="D526" s="120">
        <v>0</v>
      </c>
      <c r="E526" s="120">
        <v>0</v>
      </c>
      <c r="F526" s="120">
        <v>0</v>
      </c>
      <c r="G526" s="120">
        <v>0</v>
      </c>
      <c r="H526" s="120">
        <v>0</v>
      </c>
      <c r="I526" s="120">
        <v>0</v>
      </c>
      <c r="J526" s="120">
        <v>0</v>
      </c>
      <c r="K526" s="120">
        <v>0</v>
      </c>
      <c r="L526" s="120">
        <v>0</v>
      </c>
      <c r="M526" s="120">
        <v>0</v>
      </c>
      <c r="N526" s="120">
        <v>0</v>
      </c>
      <c r="O526" s="120">
        <v>0</v>
      </c>
      <c r="P526" s="120">
        <v>0</v>
      </c>
      <c r="Q526" s="120">
        <v>0</v>
      </c>
      <c r="R526" s="120">
        <v>0</v>
      </c>
      <c r="S526" s="120">
        <v>0</v>
      </c>
      <c r="T526" s="120">
        <v>0</v>
      </c>
      <c r="U526" s="120">
        <v>0</v>
      </c>
      <c r="V526" s="120">
        <v>0</v>
      </c>
      <c r="W526" s="120">
        <v>0</v>
      </c>
    </row>
    <row r="527" spans="1:23" hidden="1">
      <c r="A527" s="120">
        <v>0</v>
      </c>
      <c r="B527" s="120">
        <v>0</v>
      </c>
      <c r="C527" s="120">
        <v>0</v>
      </c>
      <c r="D527" s="120">
        <v>0</v>
      </c>
      <c r="E527" s="120">
        <v>0</v>
      </c>
      <c r="F527" s="120">
        <v>0</v>
      </c>
      <c r="G527" s="120">
        <v>0</v>
      </c>
      <c r="H527" s="120">
        <v>0</v>
      </c>
      <c r="I527" s="120">
        <v>0</v>
      </c>
      <c r="J527" s="120">
        <v>0</v>
      </c>
      <c r="K527" s="120">
        <v>0</v>
      </c>
      <c r="L527" s="120">
        <v>0</v>
      </c>
      <c r="M527" s="120">
        <v>0</v>
      </c>
      <c r="N527" s="120">
        <v>0</v>
      </c>
      <c r="O527" s="120">
        <v>0</v>
      </c>
      <c r="P527" s="120">
        <v>0</v>
      </c>
      <c r="Q527" s="120">
        <v>0</v>
      </c>
      <c r="R527" s="120">
        <v>0</v>
      </c>
      <c r="S527" s="120">
        <v>0</v>
      </c>
      <c r="T527" s="120">
        <v>0</v>
      </c>
      <c r="U527" s="120">
        <v>0</v>
      </c>
      <c r="V527" s="120">
        <v>0</v>
      </c>
      <c r="W527" s="120">
        <v>0</v>
      </c>
    </row>
    <row r="528" spans="1:23" hidden="1">
      <c r="A528" s="120">
        <v>0</v>
      </c>
      <c r="B528" s="120">
        <v>0</v>
      </c>
      <c r="C528" s="120">
        <v>0</v>
      </c>
      <c r="D528" s="120">
        <v>0</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c r="W528" s="120">
        <v>0</v>
      </c>
    </row>
    <row r="529" spans="1:23" hidden="1">
      <c r="A529" s="120">
        <v>0</v>
      </c>
      <c r="B529" s="120">
        <v>0</v>
      </c>
      <c r="C529" s="120">
        <v>0</v>
      </c>
      <c r="D529" s="120">
        <v>0</v>
      </c>
      <c r="E529" s="120">
        <v>0</v>
      </c>
      <c r="F529" s="120">
        <v>0</v>
      </c>
      <c r="G529" s="120">
        <v>0</v>
      </c>
      <c r="H529" s="120">
        <v>0</v>
      </c>
      <c r="I529" s="120">
        <v>0</v>
      </c>
      <c r="J529" s="120">
        <v>0</v>
      </c>
      <c r="K529" s="120">
        <v>0</v>
      </c>
      <c r="L529" s="120">
        <v>0</v>
      </c>
      <c r="M529" s="120">
        <v>0</v>
      </c>
      <c r="N529" s="120">
        <v>0</v>
      </c>
      <c r="O529" s="120">
        <v>0</v>
      </c>
      <c r="P529" s="120">
        <v>0</v>
      </c>
      <c r="Q529" s="120">
        <v>0</v>
      </c>
      <c r="R529" s="120">
        <v>0</v>
      </c>
      <c r="S529" s="120">
        <v>0</v>
      </c>
      <c r="T529" s="120">
        <v>0</v>
      </c>
      <c r="U529" s="120">
        <v>0</v>
      </c>
      <c r="V529" s="120">
        <v>0</v>
      </c>
      <c r="W529" s="120">
        <v>0</v>
      </c>
    </row>
    <row r="530" spans="1:23" hidden="1">
      <c r="A530" s="120">
        <v>0</v>
      </c>
      <c r="B530" s="120">
        <v>0</v>
      </c>
      <c r="C530" s="120">
        <v>0</v>
      </c>
      <c r="D530" s="120">
        <v>0</v>
      </c>
      <c r="E530" s="120">
        <v>0</v>
      </c>
      <c r="F530" s="120">
        <v>0</v>
      </c>
      <c r="G530" s="120">
        <v>0</v>
      </c>
      <c r="H530" s="120">
        <v>0</v>
      </c>
      <c r="I530" s="120">
        <v>0</v>
      </c>
      <c r="J530" s="120">
        <v>0</v>
      </c>
      <c r="K530" s="120">
        <v>0</v>
      </c>
      <c r="L530" s="120">
        <v>0</v>
      </c>
      <c r="M530" s="120">
        <v>0</v>
      </c>
      <c r="N530" s="120">
        <v>0</v>
      </c>
      <c r="O530" s="120">
        <v>0</v>
      </c>
      <c r="P530" s="120">
        <v>0</v>
      </c>
      <c r="Q530" s="120">
        <v>0</v>
      </c>
      <c r="R530" s="120">
        <v>0</v>
      </c>
      <c r="S530" s="120">
        <v>0</v>
      </c>
      <c r="T530" s="120">
        <v>0</v>
      </c>
      <c r="U530" s="120">
        <v>0</v>
      </c>
      <c r="V530" s="120">
        <v>0</v>
      </c>
      <c r="W530" s="120">
        <v>0</v>
      </c>
    </row>
    <row r="531" spans="1:23" hidden="1">
      <c r="A531" s="120">
        <v>0</v>
      </c>
      <c r="B531" s="120">
        <v>0</v>
      </c>
      <c r="C531" s="120">
        <v>0</v>
      </c>
      <c r="D531" s="120">
        <v>0</v>
      </c>
      <c r="E531" s="120">
        <v>0</v>
      </c>
      <c r="F531" s="120">
        <v>0</v>
      </c>
      <c r="G531" s="120">
        <v>0</v>
      </c>
      <c r="H531" s="120">
        <v>0</v>
      </c>
      <c r="I531" s="120">
        <v>0</v>
      </c>
      <c r="J531" s="120">
        <v>0</v>
      </c>
      <c r="K531" s="120">
        <v>0</v>
      </c>
      <c r="L531" s="120">
        <v>0</v>
      </c>
      <c r="M531" s="120">
        <v>0</v>
      </c>
      <c r="N531" s="120">
        <v>0</v>
      </c>
      <c r="O531" s="120">
        <v>0</v>
      </c>
      <c r="P531" s="120">
        <v>0</v>
      </c>
      <c r="Q531" s="120">
        <v>0</v>
      </c>
      <c r="R531" s="120">
        <v>0</v>
      </c>
      <c r="S531" s="120">
        <v>0</v>
      </c>
      <c r="T531" s="120">
        <v>0</v>
      </c>
      <c r="U531" s="120">
        <v>0</v>
      </c>
      <c r="V531" s="120">
        <v>0</v>
      </c>
      <c r="W531" s="120">
        <v>0</v>
      </c>
    </row>
    <row r="532" spans="1:23" hidden="1">
      <c r="A532" s="120">
        <v>0</v>
      </c>
      <c r="B532" s="120">
        <v>0</v>
      </c>
      <c r="C532" s="120">
        <v>0</v>
      </c>
      <c r="D532" s="120">
        <v>0</v>
      </c>
      <c r="E532" s="120">
        <v>0</v>
      </c>
      <c r="F532" s="120">
        <v>0</v>
      </c>
      <c r="G532" s="120">
        <v>0</v>
      </c>
      <c r="H532" s="120">
        <v>0</v>
      </c>
      <c r="I532" s="120">
        <v>0</v>
      </c>
      <c r="J532" s="120">
        <v>0</v>
      </c>
      <c r="K532" s="120">
        <v>0</v>
      </c>
      <c r="L532" s="120">
        <v>0</v>
      </c>
      <c r="M532" s="120">
        <v>0</v>
      </c>
      <c r="N532" s="120">
        <v>0</v>
      </c>
      <c r="O532" s="120">
        <v>0</v>
      </c>
      <c r="P532" s="120">
        <v>0</v>
      </c>
      <c r="Q532" s="120">
        <v>0</v>
      </c>
      <c r="R532" s="120">
        <v>0</v>
      </c>
      <c r="S532" s="120">
        <v>0</v>
      </c>
      <c r="T532" s="120">
        <v>0</v>
      </c>
      <c r="U532" s="120">
        <v>0</v>
      </c>
      <c r="V532" s="120">
        <v>0</v>
      </c>
      <c r="W532" s="120">
        <v>0</v>
      </c>
    </row>
    <row r="533" spans="1:23" hidden="1">
      <c r="A533" s="120">
        <v>0</v>
      </c>
      <c r="B533" s="120">
        <v>0</v>
      </c>
      <c r="C533" s="120">
        <v>0</v>
      </c>
      <c r="D533" s="120">
        <v>0</v>
      </c>
      <c r="E533" s="120">
        <v>0</v>
      </c>
      <c r="F533" s="120">
        <v>0</v>
      </c>
      <c r="G533" s="120">
        <v>0</v>
      </c>
      <c r="H533" s="120">
        <v>0</v>
      </c>
      <c r="I533" s="120">
        <v>0</v>
      </c>
      <c r="J533" s="120">
        <v>0</v>
      </c>
      <c r="K533" s="120">
        <v>0</v>
      </c>
      <c r="L533" s="120">
        <v>0</v>
      </c>
      <c r="M533" s="120">
        <v>0</v>
      </c>
      <c r="N533" s="120">
        <v>0</v>
      </c>
      <c r="O533" s="120">
        <v>0</v>
      </c>
      <c r="P533" s="120">
        <v>0</v>
      </c>
      <c r="Q533" s="120">
        <v>0</v>
      </c>
      <c r="R533" s="120">
        <v>0</v>
      </c>
      <c r="S533" s="120">
        <v>0</v>
      </c>
      <c r="T533" s="120">
        <v>0</v>
      </c>
      <c r="U533" s="120">
        <v>0</v>
      </c>
      <c r="V533" s="120">
        <v>0</v>
      </c>
      <c r="W533" s="120">
        <v>0</v>
      </c>
    </row>
    <row r="534" spans="1:23" hidden="1">
      <c r="A534" s="120">
        <v>0</v>
      </c>
      <c r="B534" s="120">
        <v>0</v>
      </c>
      <c r="C534" s="120">
        <v>0</v>
      </c>
      <c r="D534" s="120">
        <v>0</v>
      </c>
      <c r="E534" s="120">
        <v>0</v>
      </c>
      <c r="F534" s="120">
        <v>0</v>
      </c>
      <c r="G534" s="120">
        <v>0</v>
      </c>
      <c r="H534" s="120">
        <v>0</v>
      </c>
      <c r="I534" s="120">
        <v>0</v>
      </c>
      <c r="J534" s="120">
        <v>0</v>
      </c>
      <c r="K534" s="120">
        <v>0</v>
      </c>
      <c r="L534" s="120">
        <v>0</v>
      </c>
      <c r="M534" s="120">
        <v>0</v>
      </c>
      <c r="N534" s="120">
        <v>0</v>
      </c>
      <c r="O534" s="120">
        <v>0</v>
      </c>
      <c r="P534" s="120">
        <v>0</v>
      </c>
      <c r="Q534" s="120">
        <v>0</v>
      </c>
      <c r="R534" s="120">
        <v>0</v>
      </c>
      <c r="S534" s="120">
        <v>0</v>
      </c>
      <c r="T534" s="120">
        <v>0</v>
      </c>
      <c r="U534" s="120">
        <v>0</v>
      </c>
      <c r="V534" s="120">
        <v>0</v>
      </c>
      <c r="W534" s="120">
        <v>0</v>
      </c>
    </row>
    <row r="535" spans="1:23" hidden="1">
      <c r="A535" s="120">
        <v>0</v>
      </c>
      <c r="B535" s="120">
        <v>0</v>
      </c>
      <c r="C535" s="120">
        <v>0</v>
      </c>
      <c r="D535" s="120">
        <v>0</v>
      </c>
      <c r="E535" s="120">
        <v>0</v>
      </c>
      <c r="F535" s="120">
        <v>0</v>
      </c>
      <c r="G535" s="120">
        <v>0</v>
      </c>
      <c r="H535" s="120">
        <v>0</v>
      </c>
      <c r="I535" s="120">
        <v>0</v>
      </c>
      <c r="J535" s="120">
        <v>0</v>
      </c>
      <c r="K535" s="120">
        <v>0</v>
      </c>
      <c r="L535" s="120">
        <v>0</v>
      </c>
      <c r="M535" s="120">
        <v>0</v>
      </c>
      <c r="N535" s="120">
        <v>0</v>
      </c>
      <c r="O535" s="120">
        <v>0</v>
      </c>
      <c r="P535" s="120">
        <v>0</v>
      </c>
      <c r="Q535" s="120">
        <v>0</v>
      </c>
      <c r="R535" s="120">
        <v>0</v>
      </c>
      <c r="S535" s="120">
        <v>0</v>
      </c>
      <c r="T535" s="120">
        <v>0</v>
      </c>
      <c r="U535" s="120">
        <v>0</v>
      </c>
      <c r="V535" s="120">
        <v>0</v>
      </c>
      <c r="W535" s="120">
        <v>0</v>
      </c>
    </row>
    <row r="536" spans="1:23" hidden="1">
      <c r="A536" s="120">
        <v>0</v>
      </c>
      <c r="B536" s="120">
        <v>0</v>
      </c>
      <c r="C536" s="120">
        <v>0</v>
      </c>
      <c r="D536" s="120">
        <v>0</v>
      </c>
      <c r="E536" s="120">
        <v>0</v>
      </c>
      <c r="F536" s="120">
        <v>0</v>
      </c>
      <c r="G536" s="120">
        <v>0</v>
      </c>
      <c r="H536" s="120">
        <v>0</v>
      </c>
      <c r="I536" s="120">
        <v>0</v>
      </c>
      <c r="J536" s="120">
        <v>0</v>
      </c>
      <c r="K536" s="120">
        <v>0</v>
      </c>
      <c r="L536" s="120">
        <v>0</v>
      </c>
      <c r="M536" s="120">
        <v>0</v>
      </c>
      <c r="N536" s="120">
        <v>0</v>
      </c>
      <c r="O536" s="120">
        <v>0</v>
      </c>
      <c r="P536" s="120">
        <v>0</v>
      </c>
      <c r="Q536" s="120">
        <v>0</v>
      </c>
      <c r="R536" s="120">
        <v>0</v>
      </c>
      <c r="S536" s="120">
        <v>0</v>
      </c>
      <c r="T536" s="120">
        <v>0</v>
      </c>
      <c r="U536" s="120">
        <v>0</v>
      </c>
      <c r="V536" s="120">
        <v>0</v>
      </c>
      <c r="W536" s="120">
        <v>0</v>
      </c>
    </row>
    <row r="537" spans="1:23" hidden="1">
      <c r="A537" s="120">
        <v>0</v>
      </c>
      <c r="B537" s="120">
        <v>0</v>
      </c>
      <c r="C537" s="120">
        <v>0</v>
      </c>
      <c r="D537" s="120">
        <v>0</v>
      </c>
      <c r="E537" s="120">
        <v>0</v>
      </c>
      <c r="F537" s="120">
        <v>0</v>
      </c>
      <c r="G537" s="120">
        <v>0</v>
      </c>
      <c r="H537" s="120">
        <v>0</v>
      </c>
      <c r="I537" s="120">
        <v>0</v>
      </c>
      <c r="J537" s="120">
        <v>0</v>
      </c>
      <c r="K537" s="120">
        <v>0</v>
      </c>
      <c r="L537" s="120">
        <v>0</v>
      </c>
      <c r="M537" s="120">
        <v>0</v>
      </c>
      <c r="N537" s="120">
        <v>0</v>
      </c>
      <c r="O537" s="120">
        <v>0</v>
      </c>
      <c r="P537" s="120">
        <v>0</v>
      </c>
      <c r="Q537" s="120">
        <v>0</v>
      </c>
      <c r="R537" s="120">
        <v>0</v>
      </c>
      <c r="S537" s="120">
        <v>0</v>
      </c>
      <c r="T537" s="120">
        <v>0</v>
      </c>
      <c r="U537" s="120">
        <v>0</v>
      </c>
      <c r="V537" s="120">
        <v>0</v>
      </c>
      <c r="W537" s="120">
        <v>0</v>
      </c>
    </row>
    <row r="538" spans="1:23" hidden="1">
      <c r="A538" s="120">
        <v>0</v>
      </c>
      <c r="B538" s="120">
        <v>0</v>
      </c>
      <c r="C538" s="120">
        <v>0</v>
      </c>
      <c r="D538" s="120">
        <v>0</v>
      </c>
      <c r="E538" s="120">
        <v>0</v>
      </c>
      <c r="F538" s="120">
        <v>0</v>
      </c>
      <c r="G538" s="120">
        <v>0</v>
      </c>
      <c r="H538" s="120">
        <v>0</v>
      </c>
      <c r="I538" s="120">
        <v>0</v>
      </c>
      <c r="J538" s="120">
        <v>0</v>
      </c>
      <c r="K538" s="120">
        <v>0</v>
      </c>
      <c r="L538" s="120">
        <v>0</v>
      </c>
      <c r="M538" s="120">
        <v>0</v>
      </c>
      <c r="N538" s="120">
        <v>0</v>
      </c>
      <c r="O538" s="120">
        <v>0</v>
      </c>
      <c r="P538" s="120">
        <v>0</v>
      </c>
      <c r="Q538" s="120">
        <v>0</v>
      </c>
      <c r="R538" s="120">
        <v>0</v>
      </c>
      <c r="S538" s="120">
        <v>0</v>
      </c>
      <c r="T538" s="120">
        <v>0</v>
      </c>
      <c r="U538" s="120">
        <v>0</v>
      </c>
      <c r="V538" s="120">
        <v>0</v>
      </c>
      <c r="W538" s="120">
        <v>0</v>
      </c>
    </row>
    <row r="539" spans="1:23" hidden="1">
      <c r="A539" s="120">
        <v>0</v>
      </c>
      <c r="B539" s="120">
        <v>0</v>
      </c>
      <c r="C539" s="120">
        <v>0</v>
      </c>
      <c r="D539" s="120">
        <v>0</v>
      </c>
      <c r="E539" s="120">
        <v>0</v>
      </c>
      <c r="F539" s="120">
        <v>0</v>
      </c>
      <c r="G539" s="120">
        <v>0</v>
      </c>
      <c r="H539" s="120">
        <v>0</v>
      </c>
      <c r="I539" s="120">
        <v>0</v>
      </c>
      <c r="J539" s="120">
        <v>0</v>
      </c>
      <c r="K539" s="120">
        <v>0</v>
      </c>
      <c r="L539" s="120">
        <v>0</v>
      </c>
      <c r="M539" s="120">
        <v>0</v>
      </c>
      <c r="N539" s="120">
        <v>0</v>
      </c>
      <c r="O539" s="120">
        <v>0</v>
      </c>
      <c r="P539" s="120">
        <v>0</v>
      </c>
      <c r="Q539" s="120">
        <v>0</v>
      </c>
      <c r="R539" s="120">
        <v>0</v>
      </c>
      <c r="S539" s="120">
        <v>0</v>
      </c>
      <c r="T539" s="120">
        <v>0</v>
      </c>
      <c r="U539" s="120">
        <v>0</v>
      </c>
      <c r="V539" s="120">
        <v>0</v>
      </c>
      <c r="W539" s="120">
        <v>0</v>
      </c>
    </row>
    <row r="540" spans="1:23" hidden="1">
      <c r="A540" s="120">
        <v>0</v>
      </c>
      <c r="B540" s="120">
        <v>0</v>
      </c>
      <c r="C540" s="120">
        <v>0</v>
      </c>
      <c r="D540" s="120">
        <v>0</v>
      </c>
      <c r="E540" s="120">
        <v>0</v>
      </c>
      <c r="F540" s="120">
        <v>0</v>
      </c>
      <c r="G540" s="120">
        <v>0</v>
      </c>
      <c r="H540" s="120">
        <v>0</v>
      </c>
      <c r="I540" s="120">
        <v>0</v>
      </c>
      <c r="J540" s="120">
        <v>0</v>
      </c>
      <c r="K540" s="120">
        <v>0</v>
      </c>
      <c r="L540" s="120">
        <v>0</v>
      </c>
      <c r="M540" s="120">
        <v>0</v>
      </c>
      <c r="N540" s="120">
        <v>0</v>
      </c>
      <c r="O540" s="120">
        <v>0</v>
      </c>
      <c r="P540" s="120">
        <v>0</v>
      </c>
      <c r="Q540" s="120">
        <v>0</v>
      </c>
      <c r="R540" s="120">
        <v>0</v>
      </c>
      <c r="S540" s="120">
        <v>0</v>
      </c>
      <c r="T540" s="120">
        <v>0</v>
      </c>
      <c r="U540" s="120">
        <v>0</v>
      </c>
      <c r="V540" s="120">
        <v>0</v>
      </c>
      <c r="W540" s="120">
        <v>0</v>
      </c>
    </row>
    <row r="541" spans="1:23" hidden="1">
      <c r="A541" s="120">
        <v>0</v>
      </c>
      <c r="B541" s="120">
        <v>0</v>
      </c>
      <c r="C541" s="120">
        <v>0</v>
      </c>
      <c r="D541" s="120">
        <v>0</v>
      </c>
      <c r="E541" s="120">
        <v>0</v>
      </c>
      <c r="F541" s="120">
        <v>0</v>
      </c>
      <c r="G541" s="120">
        <v>0</v>
      </c>
      <c r="H541" s="120">
        <v>0</v>
      </c>
      <c r="I541" s="120">
        <v>0</v>
      </c>
      <c r="J541" s="120">
        <v>0</v>
      </c>
      <c r="K541" s="120">
        <v>0</v>
      </c>
      <c r="L541" s="120">
        <v>0</v>
      </c>
      <c r="M541" s="120">
        <v>0</v>
      </c>
      <c r="N541" s="120">
        <v>0</v>
      </c>
      <c r="O541" s="120">
        <v>0</v>
      </c>
      <c r="P541" s="120">
        <v>0</v>
      </c>
      <c r="Q541" s="120">
        <v>0</v>
      </c>
      <c r="R541" s="120">
        <v>0</v>
      </c>
      <c r="S541" s="120">
        <v>0</v>
      </c>
      <c r="T541" s="120">
        <v>0</v>
      </c>
      <c r="U541" s="120">
        <v>0</v>
      </c>
      <c r="V541" s="120">
        <v>0</v>
      </c>
      <c r="W541" s="120">
        <v>0</v>
      </c>
    </row>
    <row r="542" spans="1:23" hidden="1">
      <c r="A542" s="120">
        <v>0</v>
      </c>
      <c r="B542" s="120">
        <v>0</v>
      </c>
      <c r="C542" s="120">
        <v>0</v>
      </c>
      <c r="D542" s="120">
        <v>0</v>
      </c>
      <c r="E542" s="120">
        <v>0</v>
      </c>
      <c r="F542" s="120">
        <v>0</v>
      </c>
      <c r="G542" s="120">
        <v>0</v>
      </c>
      <c r="H542" s="120">
        <v>0</v>
      </c>
      <c r="I542" s="120">
        <v>0</v>
      </c>
      <c r="J542" s="120">
        <v>0</v>
      </c>
      <c r="K542" s="120">
        <v>0</v>
      </c>
      <c r="L542" s="120">
        <v>0</v>
      </c>
      <c r="M542" s="120">
        <v>0</v>
      </c>
      <c r="N542" s="120">
        <v>0</v>
      </c>
      <c r="O542" s="120">
        <v>0</v>
      </c>
      <c r="P542" s="120">
        <v>0</v>
      </c>
      <c r="Q542" s="120">
        <v>0</v>
      </c>
      <c r="R542" s="120">
        <v>0</v>
      </c>
      <c r="S542" s="120">
        <v>0</v>
      </c>
      <c r="T542" s="120">
        <v>0</v>
      </c>
      <c r="U542" s="120">
        <v>0</v>
      </c>
      <c r="V542" s="120">
        <v>0</v>
      </c>
      <c r="W542" s="120">
        <v>0</v>
      </c>
    </row>
    <row r="543" spans="1:23" hidden="1">
      <c r="A543" s="120">
        <v>0</v>
      </c>
      <c r="B543" s="120">
        <v>0</v>
      </c>
      <c r="C543" s="120">
        <v>0</v>
      </c>
      <c r="D543" s="120">
        <v>0</v>
      </c>
      <c r="E543" s="120">
        <v>0</v>
      </c>
      <c r="F543" s="120">
        <v>0</v>
      </c>
      <c r="G543" s="120">
        <v>0</v>
      </c>
      <c r="H543" s="120">
        <v>0</v>
      </c>
      <c r="I543" s="120">
        <v>0</v>
      </c>
      <c r="J543" s="120">
        <v>0</v>
      </c>
      <c r="K543" s="120">
        <v>0</v>
      </c>
      <c r="L543" s="120">
        <v>0</v>
      </c>
      <c r="M543" s="120">
        <v>0</v>
      </c>
      <c r="N543" s="120">
        <v>0</v>
      </c>
      <c r="O543" s="120">
        <v>0</v>
      </c>
      <c r="P543" s="120">
        <v>0</v>
      </c>
      <c r="Q543" s="120">
        <v>0</v>
      </c>
      <c r="R543" s="120">
        <v>0</v>
      </c>
      <c r="S543" s="120">
        <v>0</v>
      </c>
      <c r="T543" s="120">
        <v>0</v>
      </c>
      <c r="U543" s="120">
        <v>0</v>
      </c>
      <c r="V543" s="120">
        <v>0</v>
      </c>
      <c r="W543" s="120">
        <v>0</v>
      </c>
    </row>
    <row r="544" spans="1:23" hidden="1">
      <c r="A544" s="120">
        <v>0</v>
      </c>
      <c r="B544" s="120">
        <v>0</v>
      </c>
      <c r="C544" s="120">
        <v>0</v>
      </c>
      <c r="D544" s="120">
        <v>0</v>
      </c>
      <c r="E544" s="120">
        <v>0</v>
      </c>
      <c r="F544" s="120">
        <v>0</v>
      </c>
      <c r="G544" s="120">
        <v>0</v>
      </c>
      <c r="H544" s="120">
        <v>0</v>
      </c>
      <c r="I544" s="120">
        <v>0</v>
      </c>
      <c r="J544" s="120">
        <v>0</v>
      </c>
      <c r="K544" s="120">
        <v>0</v>
      </c>
      <c r="L544" s="120">
        <v>0</v>
      </c>
      <c r="M544" s="120">
        <v>0</v>
      </c>
      <c r="N544" s="120">
        <v>0</v>
      </c>
      <c r="O544" s="120">
        <v>0</v>
      </c>
      <c r="P544" s="120">
        <v>0</v>
      </c>
      <c r="Q544" s="120">
        <v>0</v>
      </c>
      <c r="R544" s="120">
        <v>0</v>
      </c>
      <c r="S544" s="120">
        <v>0</v>
      </c>
      <c r="T544" s="120">
        <v>0</v>
      </c>
      <c r="U544" s="120">
        <v>0</v>
      </c>
      <c r="V544" s="120">
        <v>0</v>
      </c>
      <c r="W544" s="120">
        <v>0</v>
      </c>
    </row>
    <row r="545" spans="1:23" hidden="1">
      <c r="A545" s="120">
        <v>0</v>
      </c>
      <c r="B545" s="120">
        <v>0</v>
      </c>
      <c r="C545" s="120">
        <v>0</v>
      </c>
      <c r="D545" s="120">
        <v>0</v>
      </c>
      <c r="E545" s="120">
        <v>0</v>
      </c>
      <c r="F545" s="120">
        <v>0</v>
      </c>
      <c r="G545" s="120">
        <v>0</v>
      </c>
      <c r="H545" s="120">
        <v>0</v>
      </c>
      <c r="I545" s="120">
        <v>0</v>
      </c>
      <c r="J545" s="120">
        <v>0</v>
      </c>
      <c r="K545" s="120">
        <v>0</v>
      </c>
      <c r="L545" s="120">
        <v>0</v>
      </c>
      <c r="M545" s="120">
        <v>0</v>
      </c>
      <c r="N545" s="120">
        <v>0</v>
      </c>
      <c r="O545" s="120">
        <v>0</v>
      </c>
      <c r="P545" s="120">
        <v>0</v>
      </c>
      <c r="Q545" s="120">
        <v>0</v>
      </c>
      <c r="R545" s="120">
        <v>0</v>
      </c>
      <c r="S545" s="120">
        <v>0</v>
      </c>
      <c r="T545" s="120">
        <v>0</v>
      </c>
      <c r="U545" s="120">
        <v>0</v>
      </c>
      <c r="V545" s="120">
        <v>0</v>
      </c>
      <c r="W545" s="120">
        <v>0</v>
      </c>
    </row>
    <row r="546" spans="1:23" hidden="1">
      <c r="A546" s="120">
        <v>0</v>
      </c>
      <c r="B546" s="120">
        <v>0</v>
      </c>
      <c r="C546" s="120">
        <v>0</v>
      </c>
      <c r="D546" s="120">
        <v>0</v>
      </c>
      <c r="E546" s="120">
        <v>0</v>
      </c>
      <c r="F546" s="120">
        <v>0</v>
      </c>
      <c r="G546" s="120">
        <v>0</v>
      </c>
      <c r="H546" s="120">
        <v>0</v>
      </c>
      <c r="I546" s="120">
        <v>0</v>
      </c>
      <c r="J546" s="120">
        <v>0</v>
      </c>
      <c r="K546" s="120">
        <v>0</v>
      </c>
      <c r="L546" s="120">
        <v>0</v>
      </c>
      <c r="M546" s="120">
        <v>0</v>
      </c>
      <c r="N546" s="120">
        <v>0</v>
      </c>
      <c r="O546" s="120">
        <v>0</v>
      </c>
      <c r="P546" s="120">
        <v>0</v>
      </c>
      <c r="Q546" s="120">
        <v>0</v>
      </c>
      <c r="R546" s="120">
        <v>0</v>
      </c>
      <c r="S546" s="120">
        <v>0</v>
      </c>
      <c r="T546" s="120">
        <v>0</v>
      </c>
      <c r="U546" s="120">
        <v>0</v>
      </c>
      <c r="V546" s="120">
        <v>0</v>
      </c>
      <c r="W546" s="120">
        <v>0</v>
      </c>
    </row>
    <row r="547" spans="1:23" hidden="1">
      <c r="A547" s="120">
        <v>0</v>
      </c>
      <c r="B547" s="120">
        <v>0</v>
      </c>
      <c r="C547" s="120">
        <v>0</v>
      </c>
      <c r="D547" s="120">
        <v>0</v>
      </c>
      <c r="E547" s="120">
        <v>0</v>
      </c>
      <c r="F547" s="120">
        <v>0</v>
      </c>
      <c r="G547" s="120">
        <v>0</v>
      </c>
      <c r="H547" s="120">
        <v>0</v>
      </c>
      <c r="I547" s="120">
        <v>0</v>
      </c>
      <c r="J547" s="120">
        <v>0</v>
      </c>
      <c r="K547" s="120">
        <v>0</v>
      </c>
      <c r="L547" s="120">
        <v>0</v>
      </c>
      <c r="M547" s="120">
        <v>0</v>
      </c>
      <c r="N547" s="120">
        <v>0</v>
      </c>
      <c r="O547" s="120">
        <v>0</v>
      </c>
      <c r="P547" s="120">
        <v>0</v>
      </c>
      <c r="Q547" s="120">
        <v>0</v>
      </c>
      <c r="R547" s="120">
        <v>0</v>
      </c>
      <c r="S547" s="120">
        <v>0</v>
      </c>
      <c r="T547" s="120">
        <v>0</v>
      </c>
      <c r="U547" s="120">
        <v>0</v>
      </c>
      <c r="V547" s="120">
        <v>0</v>
      </c>
      <c r="W547" s="120">
        <v>0</v>
      </c>
    </row>
    <row r="548" spans="1:23" hidden="1">
      <c r="A548" s="120">
        <v>0</v>
      </c>
      <c r="B548" s="120">
        <v>0</v>
      </c>
      <c r="C548" s="120">
        <v>0</v>
      </c>
      <c r="D548" s="120">
        <v>0</v>
      </c>
      <c r="E548" s="120">
        <v>0</v>
      </c>
      <c r="F548" s="120">
        <v>0</v>
      </c>
      <c r="G548" s="120">
        <v>0</v>
      </c>
      <c r="H548" s="120">
        <v>0</v>
      </c>
      <c r="I548" s="120">
        <v>0</v>
      </c>
      <c r="J548" s="120">
        <v>0</v>
      </c>
      <c r="K548" s="120">
        <v>0</v>
      </c>
      <c r="L548" s="120">
        <v>0</v>
      </c>
      <c r="M548" s="120">
        <v>0</v>
      </c>
      <c r="N548" s="120">
        <v>0</v>
      </c>
      <c r="O548" s="120">
        <v>0</v>
      </c>
      <c r="P548" s="120">
        <v>0</v>
      </c>
      <c r="Q548" s="120">
        <v>0</v>
      </c>
      <c r="R548" s="120">
        <v>0</v>
      </c>
      <c r="S548" s="120">
        <v>0</v>
      </c>
      <c r="T548" s="120">
        <v>0</v>
      </c>
      <c r="U548" s="120">
        <v>0</v>
      </c>
      <c r="V548" s="120">
        <v>0</v>
      </c>
      <c r="W548" s="120">
        <v>0</v>
      </c>
    </row>
    <row r="549" spans="1:23" hidden="1">
      <c r="A549" s="120">
        <v>0</v>
      </c>
      <c r="B549" s="120">
        <v>0</v>
      </c>
      <c r="C549" s="120">
        <v>0</v>
      </c>
      <c r="D549" s="120">
        <v>0</v>
      </c>
      <c r="E549" s="120">
        <v>0</v>
      </c>
      <c r="F549" s="120">
        <v>0</v>
      </c>
      <c r="G549" s="120">
        <v>0</v>
      </c>
      <c r="H549" s="120">
        <v>0</v>
      </c>
      <c r="I549" s="120">
        <v>0</v>
      </c>
      <c r="J549" s="120">
        <v>0</v>
      </c>
      <c r="K549" s="120">
        <v>0</v>
      </c>
      <c r="L549" s="120">
        <v>0</v>
      </c>
      <c r="M549" s="120">
        <v>0</v>
      </c>
      <c r="N549" s="120">
        <v>0</v>
      </c>
      <c r="O549" s="120">
        <v>0</v>
      </c>
      <c r="P549" s="120">
        <v>0</v>
      </c>
      <c r="Q549" s="120">
        <v>0</v>
      </c>
      <c r="R549" s="120">
        <v>0</v>
      </c>
      <c r="S549" s="120">
        <v>0</v>
      </c>
      <c r="T549" s="120">
        <v>0</v>
      </c>
      <c r="U549" s="120">
        <v>0</v>
      </c>
      <c r="V549" s="120">
        <v>0</v>
      </c>
      <c r="W549" s="120">
        <v>0</v>
      </c>
    </row>
    <row r="550" spans="1:23" hidden="1">
      <c r="A550" s="120">
        <v>0</v>
      </c>
      <c r="B550" s="120">
        <v>0</v>
      </c>
      <c r="C550" s="120">
        <v>0</v>
      </c>
      <c r="D550" s="120">
        <v>0</v>
      </c>
      <c r="E550" s="120">
        <v>0</v>
      </c>
      <c r="F550" s="120">
        <v>0</v>
      </c>
      <c r="G550" s="120">
        <v>0</v>
      </c>
      <c r="H550" s="120">
        <v>0</v>
      </c>
      <c r="I550" s="120">
        <v>0</v>
      </c>
      <c r="J550" s="120">
        <v>0</v>
      </c>
      <c r="K550" s="120">
        <v>0</v>
      </c>
      <c r="L550" s="120">
        <v>0</v>
      </c>
      <c r="M550" s="120">
        <v>0</v>
      </c>
      <c r="N550" s="120">
        <v>0</v>
      </c>
      <c r="O550" s="120">
        <v>0</v>
      </c>
      <c r="P550" s="120">
        <v>0</v>
      </c>
      <c r="Q550" s="120">
        <v>0</v>
      </c>
      <c r="R550" s="120">
        <v>0</v>
      </c>
      <c r="S550" s="120">
        <v>0</v>
      </c>
      <c r="T550" s="120">
        <v>0</v>
      </c>
      <c r="U550" s="120">
        <v>0</v>
      </c>
      <c r="V550" s="120">
        <v>0</v>
      </c>
      <c r="W550" s="120">
        <v>0</v>
      </c>
    </row>
    <row r="551" spans="1:23" hidden="1">
      <c r="A551" s="120">
        <v>0</v>
      </c>
      <c r="B551" s="120">
        <v>0</v>
      </c>
      <c r="C551" s="120">
        <v>0</v>
      </c>
      <c r="D551" s="120">
        <v>0</v>
      </c>
      <c r="E551" s="120">
        <v>0</v>
      </c>
      <c r="F551" s="120">
        <v>0</v>
      </c>
      <c r="G551" s="120">
        <v>0</v>
      </c>
      <c r="H551" s="120">
        <v>0</v>
      </c>
      <c r="I551" s="120">
        <v>0</v>
      </c>
      <c r="J551" s="120">
        <v>0</v>
      </c>
      <c r="K551" s="120">
        <v>0</v>
      </c>
      <c r="L551" s="120">
        <v>0</v>
      </c>
      <c r="M551" s="120">
        <v>0</v>
      </c>
      <c r="N551" s="120">
        <v>0</v>
      </c>
      <c r="O551" s="120">
        <v>0</v>
      </c>
      <c r="P551" s="120">
        <v>0</v>
      </c>
      <c r="Q551" s="120">
        <v>0</v>
      </c>
      <c r="R551" s="120">
        <v>0</v>
      </c>
      <c r="S551" s="120">
        <v>0</v>
      </c>
      <c r="T551" s="120">
        <v>0</v>
      </c>
      <c r="U551" s="120">
        <v>0</v>
      </c>
      <c r="V551" s="120">
        <v>0</v>
      </c>
      <c r="W551" s="120">
        <v>0</v>
      </c>
    </row>
    <row r="552" spans="1:23" hidden="1">
      <c r="A552" s="120">
        <v>0</v>
      </c>
      <c r="B552" s="120">
        <v>0</v>
      </c>
      <c r="C552" s="120">
        <v>0</v>
      </c>
      <c r="D552" s="120">
        <v>0</v>
      </c>
      <c r="E552" s="120">
        <v>0</v>
      </c>
      <c r="F552" s="120">
        <v>0</v>
      </c>
      <c r="G552" s="120">
        <v>0</v>
      </c>
      <c r="H552" s="120">
        <v>0</v>
      </c>
      <c r="I552" s="120">
        <v>0</v>
      </c>
      <c r="J552" s="120">
        <v>0</v>
      </c>
      <c r="K552" s="120">
        <v>0</v>
      </c>
      <c r="L552" s="120">
        <v>0</v>
      </c>
      <c r="M552" s="120">
        <v>0</v>
      </c>
      <c r="N552" s="120">
        <v>0</v>
      </c>
      <c r="O552" s="120">
        <v>0</v>
      </c>
      <c r="P552" s="120">
        <v>0</v>
      </c>
      <c r="Q552" s="120">
        <v>0</v>
      </c>
      <c r="R552" s="120">
        <v>0</v>
      </c>
      <c r="S552" s="120">
        <v>0</v>
      </c>
      <c r="T552" s="120">
        <v>0</v>
      </c>
      <c r="U552" s="120">
        <v>0</v>
      </c>
      <c r="V552" s="120">
        <v>0</v>
      </c>
      <c r="W552" s="120">
        <v>0</v>
      </c>
    </row>
    <row r="553" spans="1:23" hidden="1">
      <c r="A553" s="120">
        <v>0</v>
      </c>
      <c r="B553" s="120">
        <v>0</v>
      </c>
      <c r="C553" s="120">
        <v>0</v>
      </c>
      <c r="D553" s="120">
        <v>0</v>
      </c>
      <c r="E553" s="120">
        <v>0</v>
      </c>
      <c r="F553" s="120">
        <v>0</v>
      </c>
      <c r="G553" s="120">
        <v>0</v>
      </c>
      <c r="H553" s="120">
        <v>0</v>
      </c>
      <c r="I553" s="120">
        <v>0</v>
      </c>
      <c r="J553" s="120">
        <v>0</v>
      </c>
      <c r="K553" s="120">
        <v>0</v>
      </c>
      <c r="L553" s="120">
        <v>0</v>
      </c>
      <c r="M553" s="120">
        <v>0</v>
      </c>
      <c r="N553" s="120">
        <v>0</v>
      </c>
      <c r="O553" s="120">
        <v>0</v>
      </c>
      <c r="P553" s="120">
        <v>0</v>
      </c>
      <c r="Q553" s="120">
        <v>0</v>
      </c>
      <c r="R553" s="120">
        <v>0</v>
      </c>
      <c r="S553" s="120">
        <v>0</v>
      </c>
      <c r="T553" s="120">
        <v>0</v>
      </c>
      <c r="U553" s="120">
        <v>0</v>
      </c>
      <c r="V553" s="120">
        <v>0</v>
      </c>
      <c r="W553" s="120">
        <v>0</v>
      </c>
    </row>
    <row r="554" spans="1:23" hidden="1">
      <c r="A554" s="120">
        <v>0</v>
      </c>
      <c r="B554" s="120">
        <v>0</v>
      </c>
      <c r="C554" s="120">
        <v>0</v>
      </c>
      <c r="D554" s="120">
        <v>0</v>
      </c>
      <c r="E554" s="120">
        <v>0</v>
      </c>
      <c r="F554" s="120">
        <v>0</v>
      </c>
      <c r="G554" s="120">
        <v>0</v>
      </c>
      <c r="H554" s="120">
        <v>0</v>
      </c>
      <c r="I554" s="120">
        <v>0</v>
      </c>
      <c r="J554" s="120">
        <v>0</v>
      </c>
      <c r="K554" s="120">
        <v>0</v>
      </c>
      <c r="L554" s="120">
        <v>0</v>
      </c>
      <c r="M554" s="120">
        <v>0</v>
      </c>
      <c r="N554" s="120">
        <v>0</v>
      </c>
      <c r="O554" s="120">
        <v>0</v>
      </c>
      <c r="P554" s="120">
        <v>0</v>
      </c>
      <c r="Q554" s="120">
        <v>0</v>
      </c>
      <c r="R554" s="120">
        <v>0</v>
      </c>
      <c r="S554" s="120">
        <v>0</v>
      </c>
      <c r="T554" s="120">
        <v>0</v>
      </c>
      <c r="U554" s="120">
        <v>0</v>
      </c>
      <c r="V554" s="120">
        <v>0</v>
      </c>
      <c r="W554" s="120">
        <v>0</v>
      </c>
    </row>
    <row r="555" spans="1:23" hidden="1">
      <c r="A555" s="120">
        <v>0</v>
      </c>
      <c r="B555" s="120">
        <v>0</v>
      </c>
      <c r="C555" s="120">
        <v>0</v>
      </c>
      <c r="D555" s="120">
        <v>0</v>
      </c>
      <c r="E555" s="120">
        <v>0</v>
      </c>
      <c r="F555" s="120">
        <v>0</v>
      </c>
      <c r="G555" s="120">
        <v>0</v>
      </c>
      <c r="H555" s="120">
        <v>0</v>
      </c>
      <c r="I555" s="120">
        <v>0</v>
      </c>
      <c r="J555" s="120">
        <v>0</v>
      </c>
      <c r="K555" s="120">
        <v>0</v>
      </c>
      <c r="L555" s="120">
        <v>0</v>
      </c>
      <c r="M555" s="120">
        <v>0</v>
      </c>
      <c r="N555" s="120">
        <v>0</v>
      </c>
      <c r="O555" s="120">
        <v>0</v>
      </c>
      <c r="P555" s="120">
        <v>0</v>
      </c>
      <c r="Q555" s="120">
        <v>0</v>
      </c>
      <c r="R555" s="120">
        <v>0</v>
      </c>
      <c r="S555" s="120">
        <v>0</v>
      </c>
      <c r="T555" s="120">
        <v>0</v>
      </c>
      <c r="U555" s="120">
        <v>0</v>
      </c>
      <c r="V555" s="120">
        <v>0</v>
      </c>
      <c r="W555" s="120">
        <v>0</v>
      </c>
    </row>
    <row r="556" spans="1:23" hidden="1">
      <c r="A556" s="120">
        <v>0</v>
      </c>
      <c r="B556" s="120">
        <v>0</v>
      </c>
      <c r="C556" s="120">
        <v>0</v>
      </c>
      <c r="D556" s="120">
        <v>0</v>
      </c>
      <c r="E556" s="120">
        <v>0</v>
      </c>
      <c r="F556" s="120">
        <v>0</v>
      </c>
      <c r="G556" s="120">
        <v>0</v>
      </c>
      <c r="H556" s="120">
        <v>0</v>
      </c>
      <c r="I556" s="120">
        <v>0</v>
      </c>
      <c r="J556" s="120">
        <v>0</v>
      </c>
      <c r="K556" s="120">
        <v>0</v>
      </c>
      <c r="L556" s="120">
        <v>0</v>
      </c>
      <c r="M556" s="120">
        <v>0</v>
      </c>
      <c r="N556" s="120">
        <v>0</v>
      </c>
      <c r="O556" s="120">
        <v>0</v>
      </c>
      <c r="P556" s="120">
        <v>0</v>
      </c>
      <c r="Q556" s="120">
        <v>0</v>
      </c>
      <c r="R556" s="120">
        <v>0</v>
      </c>
      <c r="S556" s="120">
        <v>0</v>
      </c>
      <c r="T556" s="120">
        <v>0</v>
      </c>
      <c r="U556" s="120">
        <v>0</v>
      </c>
      <c r="V556" s="120">
        <v>0</v>
      </c>
      <c r="W556" s="120">
        <v>0</v>
      </c>
    </row>
    <row r="557" spans="1:23" hidden="1">
      <c r="A557" s="120">
        <v>0</v>
      </c>
      <c r="B557" s="120">
        <v>0</v>
      </c>
      <c r="C557" s="120">
        <v>0</v>
      </c>
      <c r="D557" s="120">
        <v>0</v>
      </c>
      <c r="E557" s="120">
        <v>0</v>
      </c>
      <c r="F557" s="120">
        <v>0</v>
      </c>
      <c r="G557" s="120">
        <v>0</v>
      </c>
      <c r="H557" s="120">
        <v>0</v>
      </c>
      <c r="I557" s="120">
        <v>0</v>
      </c>
      <c r="J557" s="120">
        <v>0</v>
      </c>
      <c r="K557" s="120">
        <v>0</v>
      </c>
      <c r="L557" s="120">
        <v>0</v>
      </c>
      <c r="M557" s="120">
        <v>0</v>
      </c>
      <c r="N557" s="120">
        <v>0</v>
      </c>
      <c r="O557" s="120">
        <v>0</v>
      </c>
      <c r="P557" s="120">
        <v>0</v>
      </c>
      <c r="Q557" s="120">
        <v>0</v>
      </c>
      <c r="R557" s="120">
        <v>0</v>
      </c>
      <c r="S557" s="120">
        <v>0</v>
      </c>
      <c r="T557" s="120">
        <v>0</v>
      </c>
      <c r="U557" s="120">
        <v>0</v>
      </c>
      <c r="V557" s="120">
        <v>0</v>
      </c>
      <c r="W557" s="120">
        <v>0</v>
      </c>
    </row>
    <row r="558" spans="1:23" hidden="1">
      <c r="A558" s="120">
        <v>0</v>
      </c>
      <c r="B558" s="120">
        <v>0</v>
      </c>
      <c r="C558" s="120">
        <v>0</v>
      </c>
      <c r="D558" s="120">
        <v>0</v>
      </c>
      <c r="E558" s="120">
        <v>0</v>
      </c>
      <c r="F558" s="120">
        <v>0</v>
      </c>
      <c r="G558" s="120">
        <v>0</v>
      </c>
      <c r="H558" s="120">
        <v>0</v>
      </c>
      <c r="I558" s="120">
        <v>0</v>
      </c>
      <c r="J558" s="120">
        <v>0</v>
      </c>
      <c r="K558" s="120">
        <v>0</v>
      </c>
      <c r="L558" s="120">
        <v>0</v>
      </c>
      <c r="M558" s="120">
        <v>0</v>
      </c>
      <c r="N558" s="120">
        <v>0</v>
      </c>
      <c r="O558" s="120">
        <v>0</v>
      </c>
      <c r="P558" s="120">
        <v>0</v>
      </c>
      <c r="Q558" s="120">
        <v>0</v>
      </c>
      <c r="R558" s="120">
        <v>0</v>
      </c>
      <c r="S558" s="120">
        <v>0</v>
      </c>
      <c r="T558" s="120">
        <v>0</v>
      </c>
      <c r="U558" s="120">
        <v>0</v>
      </c>
      <c r="V558" s="120">
        <v>0</v>
      </c>
      <c r="W558" s="120">
        <v>0</v>
      </c>
    </row>
    <row r="559" spans="1:23" hidden="1">
      <c r="A559" s="120">
        <v>0</v>
      </c>
      <c r="B559" s="120">
        <v>0</v>
      </c>
      <c r="C559" s="120">
        <v>0</v>
      </c>
      <c r="D559" s="120">
        <v>0</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c r="W559" s="120">
        <v>0</v>
      </c>
    </row>
    <row r="560" spans="1:23" hidden="1">
      <c r="A560" s="120">
        <v>0</v>
      </c>
      <c r="B560" s="120">
        <v>0</v>
      </c>
      <c r="C560" s="120">
        <v>0</v>
      </c>
      <c r="D560" s="120">
        <v>0</v>
      </c>
      <c r="E560" s="120">
        <v>0</v>
      </c>
      <c r="F560" s="120">
        <v>0</v>
      </c>
      <c r="G560" s="120">
        <v>0</v>
      </c>
      <c r="H560" s="120">
        <v>0</v>
      </c>
      <c r="I560" s="120">
        <v>0</v>
      </c>
      <c r="J560" s="120">
        <v>0</v>
      </c>
      <c r="K560" s="120">
        <v>0</v>
      </c>
      <c r="L560" s="120">
        <v>0</v>
      </c>
      <c r="M560" s="120">
        <v>0</v>
      </c>
      <c r="N560" s="120">
        <v>0</v>
      </c>
      <c r="O560" s="120">
        <v>0</v>
      </c>
      <c r="P560" s="120">
        <v>0</v>
      </c>
      <c r="Q560" s="120">
        <v>0</v>
      </c>
      <c r="R560" s="120">
        <v>0</v>
      </c>
      <c r="S560" s="120">
        <v>0</v>
      </c>
      <c r="T560" s="120">
        <v>0</v>
      </c>
      <c r="U560" s="120">
        <v>0</v>
      </c>
      <c r="V560" s="120">
        <v>0</v>
      </c>
      <c r="W560" s="120">
        <v>0</v>
      </c>
    </row>
    <row r="561" spans="1:23" hidden="1">
      <c r="A561" s="120">
        <v>0</v>
      </c>
      <c r="B561" s="120">
        <v>0</v>
      </c>
      <c r="C561" s="120">
        <v>0</v>
      </c>
      <c r="D561" s="120">
        <v>0</v>
      </c>
      <c r="E561" s="120">
        <v>0</v>
      </c>
      <c r="F561" s="120">
        <v>0</v>
      </c>
      <c r="G561" s="120">
        <v>0</v>
      </c>
      <c r="H561" s="120">
        <v>0</v>
      </c>
      <c r="I561" s="120">
        <v>0</v>
      </c>
      <c r="J561" s="120">
        <v>0</v>
      </c>
      <c r="K561" s="120">
        <v>0</v>
      </c>
      <c r="L561" s="120">
        <v>0</v>
      </c>
      <c r="M561" s="120">
        <v>0</v>
      </c>
      <c r="N561" s="120">
        <v>0</v>
      </c>
      <c r="O561" s="120">
        <v>0</v>
      </c>
      <c r="P561" s="120">
        <v>0</v>
      </c>
      <c r="Q561" s="120">
        <v>0</v>
      </c>
      <c r="R561" s="120">
        <v>0</v>
      </c>
      <c r="S561" s="120">
        <v>0</v>
      </c>
      <c r="T561" s="120">
        <v>0</v>
      </c>
      <c r="U561" s="120">
        <v>0</v>
      </c>
      <c r="V561" s="120">
        <v>0</v>
      </c>
      <c r="W561" s="120">
        <v>0</v>
      </c>
    </row>
    <row r="562" spans="1:23" hidden="1">
      <c r="A562" s="120">
        <v>0</v>
      </c>
      <c r="B562" s="120">
        <v>0</v>
      </c>
      <c r="C562" s="120">
        <v>0</v>
      </c>
      <c r="D562" s="120">
        <v>0</v>
      </c>
      <c r="E562" s="120">
        <v>0</v>
      </c>
      <c r="F562" s="120">
        <v>0</v>
      </c>
      <c r="G562" s="120">
        <v>0</v>
      </c>
      <c r="H562" s="120">
        <v>0</v>
      </c>
      <c r="I562" s="120">
        <v>0</v>
      </c>
      <c r="J562" s="120">
        <v>0</v>
      </c>
      <c r="K562" s="120">
        <v>0</v>
      </c>
      <c r="L562" s="120">
        <v>0</v>
      </c>
      <c r="M562" s="120">
        <v>0</v>
      </c>
      <c r="N562" s="120">
        <v>0</v>
      </c>
      <c r="O562" s="120">
        <v>0</v>
      </c>
      <c r="P562" s="120">
        <v>0</v>
      </c>
      <c r="Q562" s="120">
        <v>0</v>
      </c>
      <c r="R562" s="120">
        <v>0</v>
      </c>
      <c r="S562" s="120">
        <v>0</v>
      </c>
      <c r="T562" s="120">
        <v>0</v>
      </c>
      <c r="U562" s="120">
        <v>0</v>
      </c>
      <c r="V562" s="120">
        <v>0</v>
      </c>
      <c r="W562" s="120">
        <v>0</v>
      </c>
    </row>
    <row r="563" spans="1:23" hidden="1">
      <c r="A563" s="120">
        <v>0</v>
      </c>
      <c r="B563" s="120">
        <v>0</v>
      </c>
      <c r="C563" s="120">
        <v>0</v>
      </c>
      <c r="D563" s="120">
        <v>0</v>
      </c>
      <c r="E563" s="120">
        <v>0</v>
      </c>
      <c r="F563" s="120">
        <v>0</v>
      </c>
      <c r="G563" s="120">
        <v>0</v>
      </c>
      <c r="H563" s="120">
        <v>0</v>
      </c>
      <c r="I563" s="120">
        <v>0</v>
      </c>
      <c r="J563" s="120">
        <v>0</v>
      </c>
      <c r="K563" s="120">
        <v>0</v>
      </c>
      <c r="L563" s="120">
        <v>0</v>
      </c>
      <c r="M563" s="120">
        <v>0</v>
      </c>
      <c r="N563" s="120">
        <v>0</v>
      </c>
      <c r="O563" s="120">
        <v>0</v>
      </c>
      <c r="P563" s="120">
        <v>0</v>
      </c>
      <c r="Q563" s="120">
        <v>0</v>
      </c>
      <c r="R563" s="120">
        <v>0</v>
      </c>
      <c r="S563" s="120">
        <v>0</v>
      </c>
      <c r="T563" s="120">
        <v>0</v>
      </c>
      <c r="U563" s="120">
        <v>0</v>
      </c>
      <c r="V563" s="120">
        <v>0</v>
      </c>
      <c r="W563" s="120">
        <v>0</v>
      </c>
    </row>
    <row r="564" spans="1:23" hidden="1">
      <c r="A564" s="120">
        <v>0</v>
      </c>
      <c r="B564" s="120">
        <v>0</v>
      </c>
      <c r="C564" s="120">
        <v>0</v>
      </c>
      <c r="D564" s="120">
        <v>0</v>
      </c>
      <c r="E564" s="120">
        <v>0</v>
      </c>
      <c r="F564" s="120">
        <v>0</v>
      </c>
      <c r="G564" s="120">
        <v>0</v>
      </c>
      <c r="H564" s="120">
        <v>0</v>
      </c>
      <c r="I564" s="120">
        <v>0</v>
      </c>
      <c r="J564" s="120">
        <v>0</v>
      </c>
      <c r="K564" s="120">
        <v>0</v>
      </c>
      <c r="L564" s="120">
        <v>0</v>
      </c>
      <c r="M564" s="120">
        <v>0</v>
      </c>
      <c r="N564" s="120">
        <v>0</v>
      </c>
      <c r="O564" s="120">
        <v>0</v>
      </c>
      <c r="P564" s="120">
        <v>0</v>
      </c>
      <c r="Q564" s="120">
        <v>0</v>
      </c>
      <c r="R564" s="120">
        <v>0</v>
      </c>
      <c r="S564" s="120">
        <v>0</v>
      </c>
      <c r="T564" s="120">
        <v>0</v>
      </c>
      <c r="U564" s="120">
        <v>0</v>
      </c>
      <c r="V564" s="120">
        <v>0</v>
      </c>
      <c r="W564" s="120">
        <v>0</v>
      </c>
    </row>
    <row r="565" spans="1:23" hidden="1">
      <c r="A565" s="120">
        <v>0</v>
      </c>
      <c r="B565" s="120">
        <v>0</v>
      </c>
      <c r="C565" s="120">
        <v>0</v>
      </c>
      <c r="D565" s="120">
        <v>0</v>
      </c>
      <c r="E565" s="120">
        <v>0</v>
      </c>
      <c r="F565" s="120">
        <v>0</v>
      </c>
      <c r="G565" s="120">
        <v>0</v>
      </c>
      <c r="H565" s="120">
        <v>0</v>
      </c>
      <c r="I565" s="120">
        <v>0</v>
      </c>
      <c r="J565" s="120">
        <v>0</v>
      </c>
      <c r="K565" s="120">
        <v>0</v>
      </c>
      <c r="L565" s="120">
        <v>0</v>
      </c>
      <c r="M565" s="120">
        <v>0</v>
      </c>
      <c r="N565" s="120">
        <v>0</v>
      </c>
      <c r="O565" s="120">
        <v>0</v>
      </c>
      <c r="P565" s="120">
        <v>0</v>
      </c>
      <c r="Q565" s="120">
        <v>0</v>
      </c>
      <c r="R565" s="120">
        <v>0</v>
      </c>
      <c r="S565" s="120">
        <v>0</v>
      </c>
      <c r="T565" s="120">
        <v>0</v>
      </c>
      <c r="U565" s="120">
        <v>0</v>
      </c>
      <c r="V565" s="120">
        <v>0</v>
      </c>
      <c r="W565" s="120">
        <v>0</v>
      </c>
    </row>
    <row r="566" spans="1:23" hidden="1">
      <c r="A566" s="120">
        <v>0</v>
      </c>
      <c r="B566" s="120">
        <v>0</v>
      </c>
      <c r="C566" s="120">
        <v>0</v>
      </c>
      <c r="D566" s="120">
        <v>0</v>
      </c>
      <c r="E566" s="120">
        <v>0</v>
      </c>
      <c r="F566" s="120">
        <v>0</v>
      </c>
      <c r="G566" s="120">
        <v>0</v>
      </c>
      <c r="H566" s="120">
        <v>0</v>
      </c>
      <c r="I566" s="120">
        <v>0</v>
      </c>
      <c r="J566" s="120">
        <v>0</v>
      </c>
      <c r="K566" s="120">
        <v>0</v>
      </c>
      <c r="L566" s="120">
        <v>0</v>
      </c>
      <c r="M566" s="120">
        <v>0</v>
      </c>
      <c r="N566" s="120">
        <v>0</v>
      </c>
      <c r="O566" s="120">
        <v>0</v>
      </c>
      <c r="P566" s="120">
        <v>0</v>
      </c>
      <c r="Q566" s="120">
        <v>0</v>
      </c>
      <c r="R566" s="120">
        <v>0</v>
      </c>
      <c r="S566" s="120">
        <v>0</v>
      </c>
      <c r="T566" s="120">
        <v>0</v>
      </c>
      <c r="U566" s="120">
        <v>0</v>
      </c>
      <c r="V566" s="120">
        <v>0</v>
      </c>
      <c r="W566" s="120">
        <v>0</v>
      </c>
    </row>
    <row r="567" spans="1:23" hidden="1">
      <c r="A567" s="120">
        <v>0</v>
      </c>
      <c r="B567" s="120">
        <v>0</v>
      </c>
      <c r="C567" s="120">
        <v>0</v>
      </c>
      <c r="D567" s="120">
        <v>0</v>
      </c>
      <c r="E567" s="120">
        <v>0</v>
      </c>
      <c r="F567" s="120">
        <v>0</v>
      </c>
      <c r="G567" s="120">
        <v>0</v>
      </c>
      <c r="H567" s="120">
        <v>0</v>
      </c>
      <c r="I567" s="120">
        <v>0</v>
      </c>
      <c r="J567" s="120">
        <v>0</v>
      </c>
      <c r="K567" s="120">
        <v>0</v>
      </c>
      <c r="L567" s="120">
        <v>0</v>
      </c>
      <c r="M567" s="120">
        <v>0</v>
      </c>
      <c r="N567" s="120">
        <v>0</v>
      </c>
      <c r="O567" s="120">
        <v>0</v>
      </c>
      <c r="P567" s="120">
        <v>0</v>
      </c>
      <c r="Q567" s="120">
        <v>0</v>
      </c>
      <c r="R567" s="120">
        <v>0</v>
      </c>
      <c r="S567" s="120">
        <v>0</v>
      </c>
      <c r="T567" s="120">
        <v>0</v>
      </c>
      <c r="U567" s="120">
        <v>0</v>
      </c>
      <c r="V567" s="120">
        <v>0</v>
      </c>
      <c r="W567" s="120">
        <v>0</v>
      </c>
    </row>
    <row r="568" spans="1:23" hidden="1">
      <c r="A568" s="120">
        <v>0</v>
      </c>
      <c r="B568" s="120">
        <v>0</v>
      </c>
      <c r="C568" s="120">
        <v>0</v>
      </c>
      <c r="D568" s="120">
        <v>0</v>
      </c>
      <c r="E568" s="120">
        <v>0</v>
      </c>
      <c r="F568" s="120">
        <v>0</v>
      </c>
      <c r="G568" s="120">
        <v>0</v>
      </c>
      <c r="H568" s="120">
        <v>0</v>
      </c>
      <c r="I568" s="120">
        <v>0</v>
      </c>
      <c r="J568" s="120">
        <v>0</v>
      </c>
      <c r="K568" s="120">
        <v>0</v>
      </c>
      <c r="L568" s="120">
        <v>0</v>
      </c>
      <c r="M568" s="120">
        <v>0</v>
      </c>
      <c r="N568" s="120">
        <v>0</v>
      </c>
      <c r="O568" s="120">
        <v>0</v>
      </c>
      <c r="P568" s="120">
        <v>0</v>
      </c>
      <c r="Q568" s="120">
        <v>0</v>
      </c>
      <c r="R568" s="120">
        <v>0</v>
      </c>
      <c r="S568" s="120">
        <v>0</v>
      </c>
      <c r="T568" s="120">
        <v>0</v>
      </c>
      <c r="U568" s="120">
        <v>0</v>
      </c>
      <c r="V568" s="120">
        <v>0</v>
      </c>
      <c r="W568" s="120">
        <v>0</v>
      </c>
    </row>
    <row r="569" spans="1:23" hidden="1">
      <c r="A569" s="120">
        <v>0</v>
      </c>
      <c r="B569" s="120">
        <v>0</v>
      </c>
      <c r="C569" s="120">
        <v>0</v>
      </c>
      <c r="D569" s="120">
        <v>0</v>
      </c>
      <c r="E569" s="120">
        <v>0</v>
      </c>
      <c r="F569" s="120">
        <v>0</v>
      </c>
      <c r="G569" s="120">
        <v>0</v>
      </c>
      <c r="H569" s="120">
        <v>0</v>
      </c>
      <c r="I569" s="120">
        <v>0</v>
      </c>
      <c r="J569" s="120">
        <v>0</v>
      </c>
      <c r="K569" s="120">
        <v>0</v>
      </c>
      <c r="L569" s="120">
        <v>0</v>
      </c>
      <c r="M569" s="120">
        <v>0</v>
      </c>
      <c r="N569" s="120">
        <v>0</v>
      </c>
      <c r="O569" s="120">
        <v>0</v>
      </c>
      <c r="P569" s="120">
        <v>0</v>
      </c>
      <c r="Q569" s="120">
        <v>0</v>
      </c>
      <c r="R569" s="120">
        <v>0</v>
      </c>
      <c r="S569" s="120">
        <v>0</v>
      </c>
      <c r="T569" s="120">
        <v>0</v>
      </c>
      <c r="U569" s="120">
        <v>0</v>
      </c>
      <c r="V569" s="120">
        <v>0</v>
      </c>
      <c r="W569" s="120">
        <v>0</v>
      </c>
    </row>
    <row r="570" spans="1:23" hidden="1">
      <c r="A570" s="120">
        <v>0</v>
      </c>
      <c r="B570" s="120">
        <v>0</v>
      </c>
      <c r="C570" s="120">
        <v>0</v>
      </c>
      <c r="D570" s="120">
        <v>0</v>
      </c>
      <c r="E570" s="120">
        <v>0</v>
      </c>
      <c r="F570" s="120">
        <v>0</v>
      </c>
      <c r="G570" s="120">
        <v>0</v>
      </c>
      <c r="H570" s="120">
        <v>0</v>
      </c>
      <c r="I570" s="120">
        <v>0</v>
      </c>
      <c r="J570" s="120">
        <v>0</v>
      </c>
      <c r="K570" s="120">
        <v>0</v>
      </c>
      <c r="L570" s="120">
        <v>0</v>
      </c>
      <c r="M570" s="120">
        <v>0</v>
      </c>
      <c r="N570" s="120">
        <v>0</v>
      </c>
      <c r="O570" s="120">
        <v>0</v>
      </c>
      <c r="P570" s="120">
        <v>0</v>
      </c>
      <c r="Q570" s="120">
        <v>0</v>
      </c>
      <c r="R570" s="120">
        <v>0</v>
      </c>
      <c r="S570" s="120">
        <v>0</v>
      </c>
      <c r="T570" s="120">
        <v>0</v>
      </c>
      <c r="U570" s="120">
        <v>0</v>
      </c>
      <c r="V570" s="120">
        <v>0</v>
      </c>
      <c r="W570" s="120">
        <v>0</v>
      </c>
    </row>
    <row r="571" spans="1:23" hidden="1">
      <c r="A571" s="120">
        <v>0</v>
      </c>
      <c r="B571" s="120">
        <v>0</v>
      </c>
      <c r="C571" s="120">
        <v>0</v>
      </c>
      <c r="D571" s="120">
        <v>0</v>
      </c>
      <c r="E571" s="120">
        <v>0</v>
      </c>
      <c r="F571" s="120">
        <v>0</v>
      </c>
      <c r="G571" s="120">
        <v>0</v>
      </c>
      <c r="H571" s="120">
        <v>0</v>
      </c>
      <c r="I571" s="120">
        <v>0</v>
      </c>
      <c r="J571" s="120">
        <v>0</v>
      </c>
      <c r="K571" s="120">
        <v>0</v>
      </c>
      <c r="L571" s="120">
        <v>0</v>
      </c>
      <c r="M571" s="120">
        <v>0</v>
      </c>
      <c r="N571" s="120">
        <v>0</v>
      </c>
      <c r="O571" s="120">
        <v>0</v>
      </c>
      <c r="P571" s="120">
        <v>0</v>
      </c>
      <c r="Q571" s="120">
        <v>0</v>
      </c>
      <c r="R571" s="120">
        <v>0</v>
      </c>
      <c r="S571" s="120">
        <v>0</v>
      </c>
      <c r="T571" s="120">
        <v>0</v>
      </c>
      <c r="U571" s="120">
        <v>0</v>
      </c>
      <c r="V571" s="120">
        <v>0</v>
      </c>
      <c r="W571" s="120">
        <v>0</v>
      </c>
    </row>
    <row r="572" spans="1:23" hidden="1">
      <c r="A572" s="120">
        <v>0</v>
      </c>
      <c r="B572" s="120">
        <v>0</v>
      </c>
      <c r="C572" s="120">
        <v>0</v>
      </c>
      <c r="D572" s="120">
        <v>0</v>
      </c>
      <c r="E572" s="120">
        <v>0</v>
      </c>
      <c r="F572" s="120">
        <v>0</v>
      </c>
      <c r="G572" s="120">
        <v>0</v>
      </c>
      <c r="H572" s="120">
        <v>0</v>
      </c>
      <c r="I572" s="120">
        <v>0</v>
      </c>
      <c r="J572" s="120">
        <v>0</v>
      </c>
      <c r="K572" s="120">
        <v>0</v>
      </c>
      <c r="L572" s="120">
        <v>0</v>
      </c>
      <c r="M572" s="120">
        <v>0</v>
      </c>
      <c r="N572" s="120">
        <v>0</v>
      </c>
      <c r="O572" s="120">
        <v>0</v>
      </c>
      <c r="P572" s="120">
        <v>0</v>
      </c>
      <c r="Q572" s="120">
        <v>0</v>
      </c>
      <c r="R572" s="120">
        <v>0</v>
      </c>
      <c r="S572" s="120">
        <v>0</v>
      </c>
      <c r="T572" s="120">
        <v>0</v>
      </c>
      <c r="U572" s="120">
        <v>0</v>
      </c>
      <c r="V572" s="120">
        <v>0</v>
      </c>
      <c r="W572" s="120">
        <v>0</v>
      </c>
    </row>
    <row r="573" spans="1:23" hidden="1">
      <c r="A573" s="120">
        <v>0</v>
      </c>
      <c r="B573" s="120">
        <v>0</v>
      </c>
      <c r="C573" s="120">
        <v>0</v>
      </c>
      <c r="D573" s="120">
        <v>0</v>
      </c>
      <c r="E573" s="120">
        <v>0</v>
      </c>
      <c r="F573" s="120">
        <v>0</v>
      </c>
      <c r="G573" s="120">
        <v>0</v>
      </c>
      <c r="H573" s="120">
        <v>0</v>
      </c>
      <c r="I573" s="120">
        <v>0</v>
      </c>
      <c r="J573" s="120">
        <v>0</v>
      </c>
      <c r="K573" s="120">
        <v>0</v>
      </c>
      <c r="L573" s="120">
        <v>0</v>
      </c>
      <c r="M573" s="120">
        <v>0</v>
      </c>
      <c r="N573" s="120">
        <v>0</v>
      </c>
      <c r="O573" s="120">
        <v>0</v>
      </c>
      <c r="P573" s="120">
        <v>0</v>
      </c>
      <c r="Q573" s="120">
        <v>0</v>
      </c>
      <c r="R573" s="120">
        <v>0</v>
      </c>
      <c r="S573" s="120">
        <v>0</v>
      </c>
      <c r="T573" s="120">
        <v>0</v>
      </c>
      <c r="U573" s="120">
        <v>0</v>
      </c>
      <c r="V573" s="120">
        <v>0</v>
      </c>
      <c r="W573" s="120">
        <v>0</v>
      </c>
    </row>
    <row r="574" spans="1:23" hidden="1">
      <c r="A574" s="120">
        <v>0</v>
      </c>
      <c r="B574" s="120">
        <v>0</v>
      </c>
      <c r="C574" s="120">
        <v>0</v>
      </c>
      <c r="D574" s="120">
        <v>0</v>
      </c>
      <c r="E574" s="120">
        <v>0</v>
      </c>
      <c r="F574" s="120">
        <v>0</v>
      </c>
      <c r="G574" s="120">
        <v>0</v>
      </c>
      <c r="H574" s="120">
        <v>0</v>
      </c>
      <c r="I574" s="120">
        <v>0</v>
      </c>
      <c r="J574" s="120">
        <v>0</v>
      </c>
      <c r="K574" s="120">
        <v>0</v>
      </c>
      <c r="L574" s="120">
        <v>0</v>
      </c>
      <c r="M574" s="120">
        <v>0</v>
      </c>
      <c r="N574" s="120">
        <v>0</v>
      </c>
      <c r="O574" s="120">
        <v>0</v>
      </c>
      <c r="P574" s="120">
        <v>0</v>
      </c>
      <c r="Q574" s="120">
        <v>0</v>
      </c>
      <c r="R574" s="120">
        <v>0</v>
      </c>
      <c r="S574" s="120">
        <v>0</v>
      </c>
      <c r="T574" s="120">
        <v>0</v>
      </c>
      <c r="U574" s="120">
        <v>0</v>
      </c>
      <c r="V574" s="120">
        <v>0</v>
      </c>
      <c r="W574" s="120">
        <v>0</v>
      </c>
    </row>
    <row r="575" spans="1:23" hidden="1">
      <c r="A575" s="120">
        <v>0</v>
      </c>
      <c r="B575" s="120">
        <v>0</v>
      </c>
      <c r="C575" s="120">
        <v>0</v>
      </c>
      <c r="D575" s="120">
        <v>0</v>
      </c>
      <c r="E575" s="120">
        <v>0</v>
      </c>
      <c r="F575" s="120">
        <v>0</v>
      </c>
      <c r="G575" s="120">
        <v>0</v>
      </c>
      <c r="H575" s="120">
        <v>0</v>
      </c>
      <c r="I575" s="120">
        <v>0</v>
      </c>
      <c r="J575" s="120">
        <v>0</v>
      </c>
      <c r="K575" s="120">
        <v>0</v>
      </c>
      <c r="L575" s="120">
        <v>0</v>
      </c>
      <c r="M575" s="120">
        <v>0</v>
      </c>
      <c r="N575" s="120">
        <v>0</v>
      </c>
      <c r="O575" s="120">
        <v>0</v>
      </c>
      <c r="P575" s="120">
        <v>0</v>
      </c>
      <c r="Q575" s="120">
        <v>0</v>
      </c>
      <c r="R575" s="120">
        <v>0</v>
      </c>
      <c r="S575" s="120">
        <v>0</v>
      </c>
      <c r="T575" s="120">
        <v>0</v>
      </c>
      <c r="U575" s="120">
        <v>0</v>
      </c>
      <c r="V575" s="120">
        <v>0</v>
      </c>
      <c r="W575" s="120">
        <v>0</v>
      </c>
    </row>
    <row r="576" spans="1:23" hidden="1">
      <c r="A576" s="120">
        <v>0</v>
      </c>
      <c r="B576" s="120">
        <v>0</v>
      </c>
      <c r="C576" s="120">
        <v>0</v>
      </c>
      <c r="D576" s="120">
        <v>0</v>
      </c>
      <c r="E576" s="120">
        <v>0</v>
      </c>
      <c r="F576" s="120">
        <v>0</v>
      </c>
      <c r="G576" s="120">
        <v>0</v>
      </c>
      <c r="H576" s="120">
        <v>0</v>
      </c>
      <c r="I576" s="120">
        <v>0</v>
      </c>
      <c r="J576" s="120">
        <v>0</v>
      </c>
      <c r="K576" s="120">
        <v>0</v>
      </c>
      <c r="L576" s="120">
        <v>0</v>
      </c>
      <c r="M576" s="120">
        <v>0</v>
      </c>
      <c r="N576" s="120">
        <v>0</v>
      </c>
      <c r="O576" s="120">
        <v>0</v>
      </c>
      <c r="P576" s="120">
        <v>0</v>
      </c>
      <c r="Q576" s="120">
        <v>0</v>
      </c>
      <c r="R576" s="120">
        <v>0</v>
      </c>
      <c r="S576" s="120">
        <v>0</v>
      </c>
      <c r="T576" s="120">
        <v>0</v>
      </c>
      <c r="U576" s="120">
        <v>0</v>
      </c>
      <c r="V576" s="120">
        <v>0</v>
      </c>
      <c r="W576" s="120">
        <v>0</v>
      </c>
    </row>
    <row r="577" spans="1:23" hidden="1">
      <c r="A577" s="120">
        <v>0</v>
      </c>
      <c r="B577" s="120">
        <v>0</v>
      </c>
      <c r="C577" s="120">
        <v>0</v>
      </c>
      <c r="D577" s="120">
        <v>0</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c r="W577" s="120">
        <v>0</v>
      </c>
    </row>
    <row r="578" spans="1:23" hidden="1">
      <c r="A578" s="120">
        <v>0</v>
      </c>
      <c r="B578" s="120">
        <v>0</v>
      </c>
      <c r="C578" s="120">
        <v>0</v>
      </c>
      <c r="D578" s="120">
        <v>0</v>
      </c>
      <c r="E578" s="120">
        <v>0</v>
      </c>
      <c r="F578" s="120">
        <v>0</v>
      </c>
      <c r="G578" s="120">
        <v>0</v>
      </c>
      <c r="H578" s="120">
        <v>0</v>
      </c>
      <c r="I578" s="120">
        <v>0</v>
      </c>
      <c r="J578" s="120">
        <v>0</v>
      </c>
      <c r="K578" s="120">
        <v>0</v>
      </c>
      <c r="L578" s="120">
        <v>0</v>
      </c>
      <c r="M578" s="120">
        <v>0</v>
      </c>
      <c r="N578" s="120">
        <v>0</v>
      </c>
      <c r="O578" s="120">
        <v>0</v>
      </c>
      <c r="P578" s="120">
        <v>0</v>
      </c>
      <c r="Q578" s="120">
        <v>0</v>
      </c>
      <c r="R578" s="120">
        <v>0</v>
      </c>
      <c r="S578" s="120">
        <v>0</v>
      </c>
      <c r="T578" s="120">
        <v>0</v>
      </c>
      <c r="U578" s="120">
        <v>0</v>
      </c>
      <c r="V578" s="120">
        <v>0</v>
      </c>
      <c r="W578" s="120">
        <v>0</v>
      </c>
    </row>
    <row r="579" spans="1:23" hidden="1">
      <c r="A579" s="120">
        <v>0</v>
      </c>
      <c r="B579" s="120">
        <v>0</v>
      </c>
      <c r="C579" s="120">
        <v>0</v>
      </c>
      <c r="D579" s="120">
        <v>0</v>
      </c>
      <c r="E579" s="120">
        <v>0</v>
      </c>
      <c r="F579" s="120">
        <v>0</v>
      </c>
      <c r="G579" s="120">
        <v>0</v>
      </c>
      <c r="H579" s="120">
        <v>0</v>
      </c>
      <c r="I579" s="120">
        <v>0</v>
      </c>
      <c r="J579" s="120">
        <v>0</v>
      </c>
      <c r="K579" s="120">
        <v>0</v>
      </c>
      <c r="L579" s="120">
        <v>0</v>
      </c>
      <c r="M579" s="120">
        <v>0</v>
      </c>
      <c r="N579" s="120">
        <v>0</v>
      </c>
      <c r="O579" s="120">
        <v>0</v>
      </c>
      <c r="P579" s="120">
        <v>0</v>
      </c>
      <c r="Q579" s="120">
        <v>0</v>
      </c>
      <c r="R579" s="120">
        <v>0</v>
      </c>
      <c r="S579" s="120">
        <v>0</v>
      </c>
      <c r="T579" s="120">
        <v>0</v>
      </c>
      <c r="U579" s="120">
        <v>0</v>
      </c>
      <c r="V579" s="120">
        <v>0</v>
      </c>
      <c r="W579" s="120">
        <v>0</v>
      </c>
    </row>
    <row r="580" spans="1:23" hidden="1">
      <c r="A580" s="120">
        <v>0</v>
      </c>
      <c r="B580" s="120">
        <v>0</v>
      </c>
      <c r="C580" s="120">
        <v>0</v>
      </c>
      <c r="D580" s="120">
        <v>0</v>
      </c>
      <c r="E580" s="120">
        <v>0</v>
      </c>
      <c r="F580" s="120">
        <v>0</v>
      </c>
      <c r="G580" s="120">
        <v>0</v>
      </c>
      <c r="H580" s="120">
        <v>0</v>
      </c>
      <c r="I580" s="120">
        <v>0</v>
      </c>
      <c r="J580" s="120">
        <v>0</v>
      </c>
      <c r="K580" s="120">
        <v>0</v>
      </c>
      <c r="L580" s="120">
        <v>0</v>
      </c>
      <c r="M580" s="120">
        <v>0</v>
      </c>
      <c r="N580" s="120">
        <v>0</v>
      </c>
      <c r="O580" s="120">
        <v>0</v>
      </c>
      <c r="P580" s="120">
        <v>0</v>
      </c>
      <c r="Q580" s="120">
        <v>0</v>
      </c>
      <c r="R580" s="120">
        <v>0</v>
      </c>
      <c r="S580" s="120">
        <v>0</v>
      </c>
      <c r="T580" s="120">
        <v>0</v>
      </c>
      <c r="U580" s="120">
        <v>0</v>
      </c>
      <c r="V580" s="120">
        <v>0</v>
      </c>
      <c r="W580" s="120">
        <v>0</v>
      </c>
    </row>
    <row r="581" spans="1:23" hidden="1">
      <c r="A581" s="120">
        <v>0</v>
      </c>
      <c r="B581" s="120">
        <v>0</v>
      </c>
      <c r="C581" s="120">
        <v>0</v>
      </c>
      <c r="D581" s="120">
        <v>0</v>
      </c>
      <c r="E581" s="120">
        <v>0</v>
      </c>
      <c r="F581" s="120">
        <v>0</v>
      </c>
      <c r="G581" s="120">
        <v>0</v>
      </c>
      <c r="H581" s="120">
        <v>0</v>
      </c>
      <c r="I581" s="120">
        <v>0</v>
      </c>
      <c r="J581" s="120">
        <v>0</v>
      </c>
      <c r="K581" s="120">
        <v>0</v>
      </c>
      <c r="L581" s="120">
        <v>0</v>
      </c>
      <c r="M581" s="120">
        <v>0</v>
      </c>
      <c r="N581" s="120">
        <v>0</v>
      </c>
      <c r="O581" s="120">
        <v>0</v>
      </c>
      <c r="P581" s="120">
        <v>0</v>
      </c>
      <c r="Q581" s="120">
        <v>0</v>
      </c>
      <c r="R581" s="120">
        <v>0</v>
      </c>
      <c r="S581" s="120">
        <v>0</v>
      </c>
      <c r="T581" s="120">
        <v>0</v>
      </c>
      <c r="U581" s="120">
        <v>0</v>
      </c>
      <c r="V581" s="120">
        <v>0</v>
      </c>
      <c r="W581" s="120">
        <v>0</v>
      </c>
    </row>
    <row r="582" spans="1:23" hidden="1">
      <c r="A582" s="120">
        <v>0</v>
      </c>
      <c r="B582" s="120">
        <v>0</v>
      </c>
      <c r="C582" s="120">
        <v>0</v>
      </c>
      <c r="D582" s="120">
        <v>0</v>
      </c>
      <c r="E582" s="120">
        <v>0</v>
      </c>
      <c r="F582" s="120">
        <v>0</v>
      </c>
      <c r="G582" s="120">
        <v>0</v>
      </c>
      <c r="H582" s="120">
        <v>0</v>
      </c>
      <c r="I582" s="120">
        <v>0</v>
      </c>
      <c r="J582" s="120">
        <v>0</v>
      </c>
      <c r="K582" s="120">
        <v>0</v>
      </c>
      <c r="L582" s="120">
        <v>0</v>
      </c>
      <c r="M582" s="120">
        <v>0</v>
      </c>
      <c r="N582" s="120">
        <v>0</v>
      </c>
      <c r="O582" s="120">
        <v>0</v>
      </c>
      <c r="P582" s="120">
        <v>0</v>
      </c>
      <c r="Q582" s="120">
        <v>0</v>
      </c>
      <c r="R582" s="120">
        <v>0</v>
      </c>
      <c r="S582" s="120">
        <v>0</v>
      </c>
      <c r="T582" s="120">
        <v>0</v>
      </c>
      <c r="U582" s="120">
        <v>0</v>
      </c>
      <c r="V582" s="120">
        <v>0</v>
      </c>
      <c r="W582" s="120">
        <v>0</v>
      </c>
    </row>
    <row r="583" spans="1:23" hidden="1">
      <c r="A583" s="120">
        <v>0</v>
      </c>
      <c r="B583" s="120">
        <v>0</v>
      </c>
      <c r="C583" s="120">
        <v>0</v>
      </c>
      <c r="D583" s="120">
        <v>0</v>
      </c>
      <c r="E583" s="120">
        <v>0</v>
      </c>
      <c r="F583" s="120">
        <v>0</v>
      </c>
      <c r="G583" s="120">
        <v>0</v>
      </c>
      <c r="H583" s="120">
        <v>0</v>
      </c>
      <c r="I583" s="120">
        <v>0</v>
      </c>
      <c r="J583" s="120">
        <v>0</v>
      </c>
      <c r="K583" s="120">
        <v>0</v>
      </c>
      <c r="L583" s="120">
        <v>0</v>
      </c>
      <c r="M583" s="120">
        <v>0</v>
      </c>
      <c r="N583" s="120">
        <v>0</v>
      </c>
      <c r="O583" s="120">
        <v>0</v>
      </c>
      <c r="P583" s="120">
        <v>0</v>
      </c>
      <c r="Q583" s="120">
        <v>0</v>
      </c>
      <c r="R583" s="120">
        <v>0</v>
      </c>
      <c r="S583" s="120">
        <v>0</v>
      </c>
      <c r="T583" s="120">
        <v>0</v>
      </c>
      <c r="U583" s="120">
        <v>0</v>
      </c>
      <c r="V583" s="120">
        <v>0</v>
      </c>
      <c r="W583" s="120">
        <v>0</v>
      </c>
    </row>
    <row r="584" spans="1:23" hidden="1">
      <c r="A584" s="120">
        <v>0</v>
      </c>
      <c r="B584" s="120">
        <v>0</v>
      </c>
      <c r="C584" s="120">
        <v>0</v>
      </c>
      <c r="D584" s="120">
        <v>0</v>
      </c>
      <c r="E584" s="120">
        <v>0</v>
      </c>
      <c r="F584" s="120">
        <v>0</v>
      </c>
      <c r="G584" s="120">
        <v>0</v>
      </c>
      <c r="H584" s="120">
        <v>0</v>
      </c>
      <c r="I584" s="120">
        <v>0</v>
      </c>
      <c r="J584" s="120">
        <v>0</v>
      </c>
      <c r="K584" s="120">
        <v>0</v>
      </c>
      <c r="L584" s="120">
        <v>0</v>
      </c>
      <c r="M584" s="120">
        <v>0</v>
      </c>
      <c r="N584" s="120">
        <v>0</v>
      </c>
      <c r="O584" s="120">
        <v>0</v>
      </c>
      <c r="P584" s="120">
        <v>0</v>
      </c>
      <c r="Q584" s="120">
        <v>0</v>
      </c>
      <c r="R584" s="120">
        <v>0</v>
      </c>
      <c r="S584" s="120">
        <v>0</v>
      </c>
      <c r="T584" s="120">
        <v>0</v>
      </c>
      <c r="U584" s="120">
        <v>0</v>
      </c>
      <c r="V584" s="120">
        <v>0</v>
      </c>
      <c r="W584" s="120">
        <v>0</v>
      </c>
    </row>
    <row r="585" spans="1:23" hidden="1">
      <c r="A585" s="120">
        <v>0</v>
      </c>
      <c r="B585" s="120">
        <v>0</v>
      </c>
      <c r="C585" s="120">
        <v>0</v>
      </c>
      <c r="D585" s="120">
        <v>0</v>
      </c>
      <c r="E585" s="120">
        <v>0</v>
      </c>
      <c r="F585" s="120">
        <v>0</v>
      </c>
      <c r="G585" s="120">
        <v>0</v>
      </c>
      <c r="H585" s="120">
        <v>0</v>
      </c>
      <c r="I585" s="120">
        <v>0</v>
      </c>
      <c r="J585" s="120">
        <v>0</v>
      </c>
      <c r="K585" s="120">
        <v>0</v>
      </c>
      <c r="L585" s="120">
        <v>0</v>
      </c>
      <c r="M585" s="120">
        <v>0</v>
      </c>
      <c r="N585" s="120">
        <v>0</v>
      </c>
      <c r="O585" s="120">
        <v>0</v>
      </c>
      <c r="P585" s="120">
        <v>0</v>
      </c>
      <c r="Q585" s="120">
        <v>0</v>
      </c>
      <c r="R585" s="120">
        <v>0</v>
      </c>
      <c r="S585" s="120">
        <v>0</v>
      </c>
      <c r="T585" s="120">
        <v>0</v>
      </c>
      <c r="U585" s="120">
        <v>0</v>
      </c>
      <c r="V585" s="120">
        <v>0</v>
      </c>
      <c r="W585" s="120">
        <v>0</v>
      </c>
    </row>
    <row r="586" spans="1:23" hidden="1">
      <c r="A586" s="120">
        <v>0</v>
      </c>
      <c r="B586" s="120">
        <v>0</v>
      </c>
      <c r="C586" s="120">
        <v>0</v>
      </c>
      <c r="D586" s="120">
        <v>0</v>
      </c>
      <c r="E586" s="120">
        <v>0</v>
      </c>
      <c r="F586" s="120">
        <v>0</v>
      </c>
      <c r="G586" s="120">
        <v>0</v>
      </c>
      <c r="H586" s="120">
        <v>0</v>
      </c>
      <c r="I586" s="120">
        <v>0</v>
      </c>
      <c r="J586" s="120">
        <v>0</v>
      </c>
      <c r="K586" s="120">
        <v>0</v>
      </c>
      <c r="L586" s="120">
        <v>0</v>
      </c>
      <c r="M586" s="120">
        <v>0</v>
      </c>
      <c r="N586" s="120">
        <v>0</v>
      </c>
      <c r="O586" s="120">
        <v>0</v>
      </c>
      <c r="P586" s="120">
        <v>0</v>
      </c>
      <c r="Q586" s="120">
        <v>0</v>
      </c>
      <c r="R586" s="120">
        <v>0</v>
      </c>
      <c r="S586" s="120">
        <v>0</v>
      </c>
      <c r="T586" s="120">
        <v>0</v>
      </c>
      <c r="U586" s="120">
        <v>0</v>
      </c>
      <c r="V586" s="120">
        <v>0</v>
      </c>
      <c r="W586" s="120">
        <v>0</v>
      </c>
    </row>
    <row r="587" spans="1:23" hidden="1">
      <c r="A587" s="120">
        <v>0</v>
      </c>
      <c r="B587" s="120">
        <v>0</v>
      </c>
      <c r="C587" s="120">
        <v>0</v>
      </c>
      <c r="D587" s="120">
        <v>0</v>
      </c>
      <c r="E587" s="120">
        <v>0</v>
      </c>
      <c r="F587" s="120">
        <v>0</v>
      </c>
      <c r="G587" s="120">
        <v>0</v>
      </c>
      <c r="H587" s="120">
        <v>0</v>
      </c>
      <c r="I587" s="120">
        <v>0</v>
      </c>
      <c r="J587" s="120">
        <v>0</v>
      </c>
      <c r="K587" s="120">
        <v>0</v>
      </c>
      <c r="L587" s="120">
        <v>0</v>
      </c>
      <c r="M587" s="120">
        <v>0</v>
      </c>
      <c r="N587" s="120">
        <v>0</v>
      </c>
      <c r="O587" s="120">
        <v>0</v>
      </c>
      <c r="P587" s="120">
        <v>0</v>
      </c>
      <c r="Q587" s="120">
        <v>0</v>
      </c>
      <c r="R587" s="120">
        <v>0</v>
      </c>
      <c r="S587" s="120">
        <v>0</v>
      </c>
      <c r="T587" s="120">
        <v>0</v>
      </c>
      <c r="U587" s="120">
        <v>0</v>
      </c>
      <c r="V587" s="120">
        <v>0</v>
      </c>
      <c r="W587" s="120">
        <v>0</v>
      </c>
    </row>
    <row r="588" spans="1:23" hidden="1">
      <c r="A588" s="120">
        <v>0</v>
      </c>
      <c r="B588" s="120">
        <v>0</v>
      </c>
      <c r="C588" s="120">
        <v>0</v>
      </c>
      <c r="D588" s="120">
        <v>0</v>
      </c>
      <c r="E588" s="120">
        <v>0</v>
      </c>
      <c r="F588" s="120">
        <v>0</v>
      </c>
      <c r="G588" s="120">
        <v>0</v>
      </c>
      <c r="H588" s="120">
        <v>0</v>
      </c>
      <c r="I588" s="120">
        <v>0</v>
      </c>
      <c r="J588" s="120">
        <v>0</v>
      </c>
      <c r="K588" s="120">
        <v>0</v>
      </c>
      <c r="L588" s="120">
        <v>0</v>
      </c>
      <c r="M588" s="120">
        <v>0</v>
      </c>
      <c r="N588" s="120">
        <v>0</v>
      </c>
      <c r="O588" s="120">
        <v>0</v>
      </c>
      <c r="P588" s="120">
        <v>0</v>
      </c>
      <c r="Q588" s="120">
        <v>0</v>
      </c>
      <c r="R588" s="120">
        <v>0</v>
      </c>
      <c r="S588" s="120">
        <v>0</v>
      </c>
      <c r="T588" s="120">
        <v>0</v>
      </c>
      <c r="U588" s="120">
        <v>0</v>
      </c>
      <c r="V588" s="120">
        <v>0</v>
      </c>
      <c r="W588" s="120">
        <v>0</v>
      </c>
    </row>
    <row r="589" spans="1:23" hidden="1">
      <c r="A589" s="120">
        <v>0</v>
      </c>
      <c r="B589" s="120">
        <v>0</v>
      </c>
      <c r="C589" s="120">
        <v>0</v>
      </c>
      <c r="D589" s="120">
        <v>0</v>
      </c>
      <c r="E589" s="120">
        <v>0</v>
      </c>
      <c r="F589" s="120">
        <v>0</v>
      </c>
      <c r="G589" s="120">
        <v>0</v>
      </c>
      <c r="H589" s="120">
        <v>0</v>
      </c>
      <c r="I589" s="120">
        <v>0</v>
      </c>
      <c r="J589" s="120">
        <v>0</v>
      </c>
      <c r="K589" s="120">
        <v>0</v>
      </c>
      <c r="L589" s="120">
        <v>0</v>
      </c>
      <c r="M589" s="120">
        <v>0</v>
      </c>
      <c r="N589" s="120">
        <v>0</v>
      </c>
      <c r="O589" s="120">
        <v>0</v>
      </c>
      <c r="P589" s="120">
        <v>0</v>
      </c>
      <c r="Q589" s="120">
        <v>0</v>
      </c>
      <c r="R589" s="120">
        <v>0</v>
      </c>
      <c r="S589" s="120">
        <v>0</v>
      </c>
      <c r="T589" s="120">
        <v>0</v>
      </c>
      <c r="U589" s="120">
        <v>0</v>
      </c>
      <c r="V589" s="120">
        <v>0</v>
      </c>
      <c r="W589" s="120">
        <v>0</v>
      </c>
    </row>
    <row r="590" spans="1:23" hidden="1">
      <c r="A590" s="120">
        <v>0</v>
      </c>
      <c r="B590" s="120">
        <v>0</v>
      </c>
      <c r="C590" s="120">
        <v>0</v>
      </c>
      <c r="D590" s="120">
        <v>0</v>
      </c>
      <c r="E590" s="120">
        <v>0</v>
      </c>
      <c r="F590" s="120">
        <v>0</v>
      </c>
      <c r="G590" s="120">
        <v>0</v>
      </c>
      <c r="H590" s="120">
        <v>0</v>
      </c>
      <c r="I590" s="120">
        <v>0</v>
      </c>
      <c r="J590" s="120">
        <v>0</v>
      </c>
      <c r="K590" s="120">
        <v>0</v>
      </c>
      <c r="L590" s="120">
        <v>0</v>
      </c>
      <c r="M590" s="120">
        <v>0</v>
      </c>
      <c r="N590" s="120">
        <v>0</v>
      </c>
      <c r="O590" s="120">
        <v>0</v>
      </c>
      <c r="P590" s="120">
        <v>0</v>
      </c>
      <c r="Q590" s="120">
        <v>0</v>
      </c>
      <c r="R590" s="120">
        <v>0</v>
      </c>
      <c r="S590" s="120">
        <v>0</v>
      </c>
      <c r="T590" s="120">
        <v>0</v>
      </c>
      <c r="U590" s="120">
        <v>0</v>
      </c>
      <c r="V590" s="120">
        <v>0</v>
      </c>
      <c r="W590" s="120">
        <v>0</v>
      </c>
    </row>
    <row r="591" spans="1:23" hidden="1">
      <c r="A591" s="120">
        <v>0</v>
      </c>
      <c r="B591" s="120">
        <v>0</v>
      </c>
      <c r="C591" s="120">
        <v>0</v>
      </c>
      <c r="D591" s="120">
        <v>0</v>
      </c>
      <c r="E591" s="120">
        <v>0</v>
      </c>
      <c r="F591" s="120">
        <v>0</v>
      </c>
      <c r="G591" s="120">
        <v>0</v>
      </c>
      <c r="H591" s="120">
        <v>0</v>
      </c>
      <c r="I591" s="120">
        <v>0</v>
      </c>
      <c r="J591" s="120">
        <v>0</v>
      </c>
      <c r="K591" s="120">
        <v>0</v>
      </c>
      <c r="L591" s="120">
        <v>0</v>
      </c>
      <c r="M591" s="120">
        <v>0</v>
      </c>
      <c r="N591" s="120">
        <v>0</v>
      </c>
      <c r="O591" s="120">
        <v>0</v>
      </c>
      <c r="P591" s="120">
        <v>0</v>
      </c>
      <c r="Q591" s="120">
        <v>0</v>
      </c>
      <c r="R591" s="120">
        <v>0</v>
      </c>
      <c r="S591" s="120">
        <v>0</v>
      </c>
      <c r="T591" s="120">
        <v>0</v>
      </c>
      <c r="U591" s="120">
        <v>0</v>
      </c>
      <c r="V591" s="120">
        <v>0</v>
      </c>
      <c r="W591" s="120">
        <v>0</v>
      </c>
    </row>
    <row r="592" spans="1:23" hidden="1">
      <c r="A592" s="120">
        <v>0</v>
      </c>
      <c r="B592" s="120">
        <v>0</v>
      </c>
      <c r="C592" s="120">
        <v>0</v>
      </c>
      <c r="D592" s="120">
        <v>0</v>
      </c>
      <c r="E592" s="120">
        <v>0</v>
      </c>
      <c r="F592" s="120">
        <v>0</v>
      </c>
      <c r="G592" s="120">
        <v>0</v>
      </c>
      <c r="H592" s="120">
        <v>0</v>
      </c>
      <c r="I592" s="120">
        <v>0</v>
      </c>
      <c r="J592" s="120">
        <v>0</v>
      </c>
      <c r="K592" s="120">
        <v>0</v>
      </c>
      <c r="L592" s="120">
        <v>0</v>
      </c>
      <c r="M592" s="120">
        <v>0</v>
      </c>
      <c r="N592" s="120">
        <v>0</v>
      </c>
      <c r="O592" s="120">
        <v>0</v>
      </c>
      <c r="P592" s="120">
        <v>0</v>
      </c>
      <c r="Q592" s="120">
        <v>0</v>
      </c>
      <c r="R592" s="120">
        <v>0</v>
      </c>
      <c r="S592" s="120">
        <v>0</v>
      </c>
      <c r="T592" s="120">
        <v>0</v>
      </c>
      <c r="U592" s="120">
        <v>0</v>
      </c>
      <c r="V592" s="120">
        <v>0</v>
      </c>
      <c r="W592" s="120">
        <v>0</v>
      </c>
    </row>
    <row r="593" spans="1:23" hidden="1">
      <c r="A593" s="120">
        <v>0</v>
      </c>
      <c r="B593" s="120">
        <v>0</v>
      </c>
      <c r="C593" s="120">
        <v>0</v>
      </c>
      <c r="D593" s="120">
        <v>0</v>
      </c>
      <c r="E593" s="120">
        <v>0</v>
      </c>
      <c r="F593" s="120">
        <v>0</v>
      </c>
      <c r="G593" s="120">
        <v>0</v>
      </c>
      <c r="H593" s="120">
        <v>0</v>
      </c>
      <c r="I593" s="120">
        <v>0</v>
      </c>
      <c r="J593" s="120">
        <v>0</v>
      </c>
      <c r="K593" s="120">
        <v>0</v>
      </c>
      <c r="L593" s="120">
        <v>0</v>
      </c>
      <c r="M593" s="120">
        <v>0</v>
      </c>
      <c r="N593" s="120">
        <v>0</v>
      </c>
      <c r="O593" s="120">
        <v>0</v>
      </c>
      <c r="P593" s="120">
        <v>0</v>
      </c>
      <c r="Q593" s="120">
        <v>0</v>
      </c>
      <c r="R593" s="120">
        <v>0</v>
      </c>
      <c r="S593" s="120">
        <v>0</v>
      </c>
      <c r="T593" s="120">
        <v>0</v>
      </c>
      <c r="U593" s="120">
        <v>0</v>
      </c>
      <c r="V593" s="120">
        <v>0</v>
      </c>
      <c r="W593" s="120">
        <v>0</v>
      </c>
    </row>
    <row r="594" spans="1:23" hidden="1">
      <c r="A594" s="120">
        <v>0</v>
      </c>
      <c r="B594" s="120">
        <v>0</v>
      </c>
      <c r="C594" s="120">
        <v>0</v>
      </c>
      <c r="D594" s="120">
        <v>0</v>
      </c>
      <c r="E594" s="120">
        <v>0</v>
      </c>
      <c r="F594" s="120">
        <v>0</v>
      </c>
      <c r="G594" s="120">
        <v>0</v>
      </c>
      <c r="H594" s="120">
        <v>0</v>
      </c>
      <c r="I594" s="120">
        <v>0</v>
      </c>
      <c r="J594" s="120">
        <v>0</v>
      </c>
      <c r="K594" s="120">
        <v>0</v>
      </c>
      <c r="L594" s="120">
        <v>0</v>
      </c>
      <c r="M594" s="120">
        <v>0</v>
      </c>
      <c r="N594" s="120">
        <v>0</v>
      </c>
      <c r="O594" s="120">
        <v>0</v>
      </c>
      <c r="P594" s="120">
        <v>0</v>
      </c>
      <c r="Q594" s="120">
        <v>0</v>
      </c>
      <c r="R594" s="120">
        <v>0</v>
      </c>
      <c r="S594" s="120">
        <v>0</v>
      </c>
      <c r="T594" s="120">
        <v>0</v>
      </c>
      <c r="U594" s="120">
        <v>0</v>
      </c>
      <c r="V594" s="120">
        <v>0</v>
      </c>
      <c r="W594" s="120">
        <v>0</v>
      </c>
    </row>
    <row r="595" spans="1:23" hidden="1">
      <c r="A595" s="120">
        <v>0</v>
      </c>
      <c r="B595" s="120">
        <v>0</v>
      </c>
      <c r="C595" s="120">
        <v>0</v>
      </c>
      <c r="D595" s="120">
        <v>0</v>
      </c>
      <c r="E595" s="120">
        <v>0</v>
      </c>
      <c r="F595" s="120">
        <v>0</v>
      </c>
      <c r="G595" s="120">
        <v>0</v>
      </c>
      <c r="H595" s="120">
        <v>0</v>
      </c>
      <c r="I595" s="120">
        <v>0</v>
      </c>
      <c r="J595" s="120">
        <v>0</v>
      </c>
      <c r="K595" s="120">
        <v>0</v>
      </c>
      <c r="L595" s="120">
        <v>0</v>
      </c>
      <c r="M595" s="120">
        <v>0</v>
      </c>
      <c r="N595" s="120">
        <v>0</v>
      </c>
      <c r="O595" s="120">
        <v>0</v>
      </c>
      <c r="P595" s="120">
        <v>0</v>
      </c>
      <c r="Q595" s="120">
        <v>0</v>
      </c>
      <c r="R595" s="120">
        <v>0</v>
      </c>
      <c r="S595" s="120">
        <v>0</v>
      </c>
      <c r="T595" s="120">
        <v>0</v>
      </c>
      <c r="U595" s="120">
        <v>0</v>
      </c>
      <c r="V595" s="120">
        <v>0</v>
      </c>
      <c r="W595" s="120">
        <v>0</v>
      </c>
    </row>
    <row r="596" spans="1:23" hidden="1">
      <c r="A596" s="120">
        <v>0</v>
      </c>
      <c r="B596" s="120">
        <v>0</v>
      </c>
      <c r="C596" s="120">
        <v>0</v>
      </c>
      <c r="D596" s="120">
        <v>0</v>
      </c>
      <c r="E596" s="120">
        <v>0</v>
      </c>
      <c r="F596" s="120">
        <v>0</v>
      </c>
      <c r="G596" s="120">
        <v>0</v>
      </c>
      <c r="H596" s="120">
        <v>0</v>
      </c>
      <c r="I596" s="120">
        <v>0</v>
      </c>
      <c r="J596" s="120">
        <v>0</v>
      </c>
      <c r="K596" s="120">
        <v>0</v>
      </c>
      <c r="L596" s="120">
        <v>0</v>
      </c>
      <c r="M596" s="120">
        <v>0</v>
      </c>
      <c r="N596" s="120">
        <v>0</v>
      </c>
      <c r="O596" s="120">
        <v>0</v>
      </c>
      <c r="P596" s="120">
        <v>0</v>
      </c>
      <c r="Q596" s="120">
        <v>0</v>
      </c>
      <c r="R596" s="120">
        <v>0</v>
      </c>
      <c r="S596" s="120">
        <v>0</v>
      </c>
      <c r="T596" s="120">
        <v>0</v>
      </c>
      <c r="U596" s="120">
        <v>0</v>
      </c>
      <c r="V596" s="120">
        <v>0</v>
      </c>
      <c r="W596" s="120">
        <v>0</v>
      </c>
    </row>
    <row r="597" spans="1:23" hidden="1">
      <c r="A597" s="120">
        <v>0</v>
      </c>
      <c r="B597" s="120">
        <v>0</v>
      </c>
      <c r="C597" s="120">
        <v>0</v>
      </c>
      <c r="D597" s="120">
        <v>0</v>
      </c>
      <c r="E597" s="120">
        <v>0</v>
      </c>
      <c r="F597" s="120">
        <v>0</v>
      </c>
      <c r="G597" s="120">
        <v>0</v>
      </c>
      <c r="H597" s="120">
        <v>0</v>
      </c>
      <c r="I597" s="120">
        <v>0</v>
      </c>
      <c r="J597" s="120">
        <v>0</v>
      </c>
      <c r="K597" s="120">
        <v>0</v>
      </c>
      <c r="L597" s="120">
        <v>0</v>
      </c>
      <c r="M597" s="120">
        <v>0</v>
      </c>
      <c r="N597" s="120">
        <v>0</v>
      </c>
      <c r="O597" s="120">
        <v>0</v>
      </c>
      <c r="P597" s="120">
        <v>0</v>
      </c>
      <c r="Q597" s="120">
        <v>0</v>
      </c>
      <c r="R597" s="120">
        <v>0</v>
      </c>
      <c r="S597" s="120">
        <v>0</v>
      </c>
      <c r="T597" s="120">
        <v>0</v>
      </c>
      <c r="U597" s="120">
        <v>0</v>
      </c>
      <c r="V597" s="120">
        <v>0</v>
      </c>
      <c r="W597" s="120">
        <v>0</v>
      </c>
    </row>
    <row r="598" spans="1:23" hidden="1">
      <c r="A598" s="120">
        <v>0</v>
      </c>
      <c r="B598" s="120">
        <v>0</v>
      </c>
      <c r="C598" s="120">
        <v>0</v>
      </c>
      <c r="D598" s="120">
        <v>0</v>
      </c>
      <c r="E598" s="120">
        <v>0</v>
      </c>
      <c r="F598" s="120">
        <v>0</v>
      </c>
      <c r="G598" s="120">
        <v>0</v>
      </c>
      <c r="H598" s="120">
        <v>0</v>
      </c>
      <c r="I598" s="120">
        <v>0</v>
      </c>
      <c r="J598" s="120">
        <v>0</v>
      </c>
      <c r="K598" s="120">
        <v>0</v>
      </c>
      <c r="L598" s="120">
        <v>0</v>
      </c>
      <c r="M598" s="120">
        <v>0</v>
      </c>
      <c r="N598" s="120">
        <v>0</v>
      </c>
      <c r="O598" s="120">
        <v>0</v>
      </c>
      <c r="P598" s="120">
        <v>0</v>
      </c>
      <c r="Q598" s="120">
        <v>0</v>
      </c>
      <c r="R598" s="120">
        <v>0</v>
      </c>
      <c r="S598" s="120">
        <v>0</v>
      </c>
      <c r="T598" s="120">
        <v>0</v>
      </c>
      <c r="U598" s="120">
        <v>0</v>
      </c>
      <c r="V598" s="120">
        <v>0</v>
      </c>
      <c r="W598" s="120">
        <v>0</v>
      </c>
    </row>
    <row r="599" spans="1:23" hidden="1">
      <c r="A599" s="120">
        <v>0</v>
      </c>
      <c r="B599" s="120">
        <v>0</v>
      </c>
      <c r="C599" s="120">
        <v>0</v>
      </c>
      <c r="D599" s="120">
        <v>0</v>
      </c>
      <c r="E599" s="120">
        <v>0</v>
      </c>
      <c r="F599" s="120">
        <v>0</v>
      </c>
      <c r="G599" s="120">
        <v>0</v>
      </c>
      <c r="H599" s="120">
        <v>0</v>
      </c>
      <c r="I599" s="120">
        <v>0</v>
      </c>
      <c r="J599" s="120">
        <v>0</v>
      </c>
      <c r="K599" s="120">
        <v>0</v>
      </c>
      <c r="L599" s="120">
        <v>0</v>
      </c>
      <c r="M599" s="120">
        <v>0</v>
      </c>
      <c r="N599" s="120">
        <v>0</v>
      </c>
      <c r="O599" s="120">
        <v>0</v>
      </c>
      <c r="P599" s="120">
        <v>0</v>
      </c>
      <c r="Q599" s="120">
        <v>0</v>
      </c>
      <c r="R599" s="120">
        <v>0</v>
      </c>
      <c r="S599" s="120">
        <v>0</v>
      </c>
      <c r="T599" s="120">
        <v>0</v>
      </c>
      <c r="U599" s="120">
        <v>0</v>
      </c>
      <c r="V599" s="120">
        <v>0</v>
      </c>
      <c r="W599" s="120">
        <v>0</v>
      </c>
    </row>
    <row r="600" spans="1:23" hidden="1">
      <c r="A600" s="120">
        <v>0</v>
      </c>
      <c r="B600" s="120">
        <v>0</v>
      </c>
      <c r="C600" s="120">
        <v>0</v>
      </c>
      <c r="D600" s="120">
        <v>0</v>
      </c>
      <c r="E600" s="120">
        <v>0</v>
      </c>
      <c r="F600" s="120">
        <v>0</v>
      </c>
      <c r="G600" s="120">
        <v>0</v>
      </c>
      <c r="H600" s="120">
        <v>0</v>
      </c>
      <c r="I600" s="120">
        <v>0</v>
      </c>
      <c r="J600" s="120">
        <v>0</v>
      </c>
      <c r="K600" s="120">
        <v>0</v>
      </c>
      <c r="L600" s="120">
        <v>0</v>
      </c>
      <c r="M600" s="120">
        <v>0</v>
      </c>
      <c r="N600" s="120">
        <v>0</v>
      </c>
      <c r="O600" s="120">
        <v>0</v>
      </c>
      <c r="P600" s="120">
        <v>0</v>
      </c>
      <c r="Q600" s="120">
        <v>0</v>
      </c>
      <c r="R600" s="120">
        <v>0</v>
      </c>
      <c r="S600" s="120">
        <v>0</v>
      </c>
      <c r="T600" s="120">
        <v>0</v>
      </c>
      <c r="U600" s="120">
        <v>0</v>
      </c>
      <c r="V600" s="120">
        <v>0</v>
      </c>
      <c r="W600" s="120">
        <v>0</v>
      </c>
    </row>
    <row r="601" spans="1:23" hidden="1">
      <c r="A601" s="120">
        <v>0</v>
      </c>
      <c r="B601" s="120">
        <v>0</v>
      </c>
      <c r="C601" s="120">
        <v>0</v>
      </c>
      <c r="D601" s="120">
        <v>0</v>
      </c>
      <c r="E601" s="120">
        <v>0</v>
      </c>
      <c r="F601" s="120">
        <v>0</v>
      </c>
      <c r="G601" s="120">
        <v>0</v>
      </c>
      <c r="H601" s="120">
        <v>0</v>
      </c>
      <c r="I601" s="120">
        <v>0</v>
      </c>
      <c r="J601" s="120">
        <v>0</v>
      </c>
      <c r="K601" s="120">
        <v>0</v>
      </c>
      <c r="L601" s="120">
        <v>0</v>
      </c>
      <c r="M601" s="120">
        <v>0</v>
      </c>
      <c r="N601" s="120">
        <v>0</v>
      </c>
      <c r="O601" s="120">
        <v>0</v>
      </c>
      <c r="P601" s="120">
        <v>0</v>
      </c>
      <c r="Q601" s="120">
        <v>0</v>
      </c>
      <c r="R601" s="120">
        <v>0</v>
      </c>
      <c r="S601" s="120">
        <v>0</v>
      </c>
      <c r="T601" s="120">
        <v>0</v>
      </c>
      <c r="U601" s="120">
        <v>0</v>
      </c>
      <c r="V601" s="120">
        <v>0</v>
      </c>
      <c r="W601" s="120">
        <v>0</v>
      </c>
    </row>
    <row r="602" spans="1:23" hidden="1">
      <c r="A602" s="120">
        <v>0</v>
      </c>
      <c r="B602" s="120">
        <v>0</v>
      </c>
      <c r="C602" s="120">
        <v>0</v>
      </c>
      <c r="D602" s="120">
        <v>0</v>
      </c>
      <c r="E602" s="120">
        <v>0</v>
      </c>
      <c r="F602" s="120">
        <v>0</v>
      </c>
      <c r="G602" s="120">
        <v>0</v>
      </c>
      <c r="H602" s="120">
        <v>0</v>
      </c>
      <c r="I602" s="120">
        <v>0</v>
      </c>
      <c r="J602" s="120">
        <v>0</v>
      </c>
      <c r="K602" s="120">
        <v>0</v>
      </c>
      <c r="L602" s="120">
        <v>0</v>
      </c>
      <c r="M602" s="120">
        <v>0</v>
      </c>
      <c r="N602" s="120">
        <v>0</v>
      </c>
      <c r="O602" s="120">
        <v>0</v>
      </c>
      <c r="P602" s="120">
        <v>0</v>
      </c>
      <c r="Q602" s="120">
        <v>0</v>
      </c>
      <c r="R602" s="120">
        <v>0</v>
      </c>
      <c r="S602" s="120">
        <v>0</v>
      </c>
      <c r="T602" s="120">
        <v>0</v>
      </c>
      <c r="U602" s="120">
        <v>0</v>
      </c>
      <c r="V602" s="120">
        <v>0</v>
      </c>
      <c r="W602" s="120">
        <v>0</v>
      </c>
    </row>
    <row r="603" spans="1:23" hidden="1">
      <c r="A603" s="120">
        <v>0</v>
      </c>
      <c r="B603" s="120">
        <v>0</v>
      </c>
      <c r="C603" s="120">
        <v>0</v>
      </c>
      <c r="D603" s="120">
        <v>0</v>
      </c>
      <c r="E603" s="120">
        <v>0</v>
      </c>
      <c r="F603" s="120">
        <v>0</v>
      </c>
      <c r="G603" s="120">
        <v>0</v>
      </c>
      <c r="H603" s="120">
        <v>0</v>
      </c>
      <c r="I603" s="120">
        <v>0</v>
      </c>
      <c r="J603" s="120">
        <v>0</v>
      </c>
      <c r="K603" s="120">
        <v>0</v>
      </c>
      <c r="L603" s="120">
        <v>0</v>
      </c>
      <c r="M603" s="120">
        <v>0</v>
      </c>
      <c r="N603" s="120">
        <v>0</v>
      </c>
      <c r="O603" s="120">
        <v>0</v>
      </c>
      <c r="P603" s="120">
        <v>0</v>
      </c>
      <c r="Q603" s="120">
        <v>0</v>
      </c>
      <c r="R603" s="120">
        <v>0</v>
      </c>
      <c r="S603" s="120">
        <v>0</v>
      </c>
      <c r="T603" s="120">
        <v>0</v>
      </c>
      <c r="U603" s="120">
        <v>0</v>
      </c>
      <c r="V603" s="120">
        <v>0</v>
      </c>
      <c r="W603" s="120">
        <v>0</v>
      </c>
    </row>
    <row r="604" spans="1:23" hidden="1">
      <c r="A604" s="120">
        <v>0</v>
      </c>
      <c r="B604" s="120">
        <v>0</v>
      </c>
      <c r="C604" s="120">
        <v>0</v>
      </c>
      <c r="D604" s="120">
        <v>0</v>
      </c>
      <c r="E604" s="120">
        <v>0</v>
      </c>
      <c r="F604" s="120">
        <v>0</v>
      </c>
      <c r="G604" s="120">
        <v>0</v>
      </c>
      <c r="H604" s="120">
        <v>0</v>
      </c>
      <c r="I604" s="120">
        <v>0</v>
      </c>
      <c r="J604" s="120">
        <v>0</v>
      </c>
      <c r="K604" s="120">
        <v>0</v>
      </c>
      <c r="L604" s="120">
        <v>0</v>
      </c>
      <c r="M604" s="120">
        <v>0</v>
      </c>
      <c r="N604" s="120">
        <v>0</v>
      </c>
      <c r="O604" s="120">
        <v>0</v>
      </c>
      <c r="P604" s="120">
        <v>0</v>
      </c>
      <c r="Q604" s="120">
        <v>0</v>
      </c>
      <c r="R604" s="120">
        <v>0</v>
      </c>
      <c r="S604" s="120">
        <v>0</v>
      </c>
      <c r="T604" s="120">
        <v>0</v>
      </c>
      <c r="U604" s="120">
        <v>0</v>
      </c>
      <c r="V604" s="120">
        <v>0</v>
      </c>
      <c r="W604" s="120">
        <v>0</v>
      </c>
    </row>
    <row r="605" spans="1:23" hidden="1">
      <c r="A605" s="120">
        <v>0</v>
      </c>
      <c r="B605" s="120">
        <v>0</v>
      </c>
      <c r="C605" s="120">
        <v>0</v>
      </c>
      <c r="D605" s="120">
        <v>0</v>
      </c>
      <c r="E605" s="120">
        <v>0</v>
      </c>
      <c r="F605" s="120">
        <v>0</v>
      </c>
      <c r="G605" s="120">
        <v>0</v>
      </c>
      <c r="H605" s="120">
        <v>0</v>
      </c>
      <c r="I605" s="120">
        <v>0</v>
      </c>
      <c r="J605" s="120">
        <v>0</v>
      </c>
      <c r="K605" s="120">
        <v>0</v>
      </c>
      <c r="L605" s="120">
        <v>0</v>
      </c>
      <c r="M605" s="120">
        <v>0</v>
      </c>
      <c r="N605" s="120">
        <v>0</v>
      </c>
      <c r="O605" s="120">
        <v>0</v>
      </c>
      <c r="P605" s="120">
        <v>0</v>
      </c>
      <c r="Q605" s="120">
        <v>0</v>
      </c>
      <c r="R605" s="120">
        <v>0</v>
      </c>
      <c r="S605" s="120">
        <v>0</v>
      </c>
      <c r="T605" s="120">
        <v>0</v>
      </c>
      <c r="U605" s="120">
        <v>0</v>
      </c>
      <c r="V605" s="120">
        <v>0</v>
      </c>
      <c r="W605" s="120">
        <v>0</v>
      </c>
    </row>
    <row r="606" spans="1:23" hidden="1">
      <c r="A606" s="120">
        <v>0</v>
      </c>
      <c r="B606" s="120">
        <v>0</v>
      </c>
      <c r="C606" s="120">
        <v>0</v>
      </c>
      <c r="D606" s="120">
        <v>0</v>
      </c>
      <c r="E606" s="120">
        <v>0</v>
      </c>
      <c r="F606" s="120">
        <v>0</v>
      </c>
      <c r="G606" s="120">
        <v>0</v>
      </c>
      <c r="H606" s="120">
        <v>0</v>
      </c>
      <c r="I606" s="120">
        <v>0</v>
      </c>
      <c r="J606" s="120">
        <v>0</v>
      </c>
      <c r="K606" s="120">
        <v>0</v>
      </c>
      <c r="L606" s="120">
        <v>0</v>
      </c>
      <c r="M606" s="120">
        <v>0</v>
      </c>
      <c r="N606" s="120">
        <v>0</v>
      </c>
      <c r="O606" s="120">
        <v>0</v>
      </c>
      <c r="P606" s="120">
        <v>0</v>
      </c>
      <c r="Q606" s="120">
        <v>0</v>
      </c>
      <c r="R606" s="120">
        <v>0</v>
      </c>
      <c r="S606" s="120">
        <v>0</v>
      </c>
      <c r="T606" s="120">
        <v>0</v>
      </c>
      <c r="U606" s="120">
        <v>0</v>
      </c>
      <c r="V606" s="120">
        <v>0</v>
      </c>
      <c r="W606" s="120">
        <v>0</v>
      </c>
    </row>
    <row r="607" spans="1:23" hidden="1">
      <c r="A607" s="120">
        <v>0</v>
      </c>
      <c r="B607" s="120">
        <v>0</v>
      </c>
      <c r="C607" s="120">
        <v>0</v>
      </c>
      <c r="D607" s="120">
        <v>0</v>
      </c>
      <c r="E607" s="120">
        <v>0</v>
      </c>
      <c r="F607" s="120">
        <v>0</v>
      </c>
      <c r="G607" s="120">
        <v>0</v>
      </c>
      <c r="H607" s="120">
        <v>0</v>
      </c>
      <c r="I607" s="120">
        <v>0</v>
      </c>
      <c r="J607" s="120">
        <v>0</v>
      </c>
      <c r="K607" s="120">
        <v>0</v>
      </c>
      <c r="L607" s="120">
        <v>0</v>
      </c>
      <c r="M607" s="120">
        <v>0</v>
      </c>
      <c r="N607" s="120">
        <v>0</v>
      </c>
      <c r="O607" s="120">
        <v>0</v>
      </c>
      <c r="P607" s="120">
        <v>0</v>
      </c>
      <c r="Q607" s="120">
        <v>0</v>
      </c>
      <c r="R607" s="120">
        <v>0</v>
      </c>
      <c r="S607" s="120">
        <v>0</v>
      </c>
      <c r="T607" s="120">
        <v>0</v>
      </c>
      <c r="U607" s="120">
        <v>0</v>
      </c>
      <c r="V607" s="120">
        <v>0</v>
      </c>
      <c r="W607" s="120">
        <v>0</v>
      </c>
    </row>
    <row r="608" spans="1:23" hidden="1">
      <c r="A608" s="120">
        <v>0</v>
      </c>
      <c r="B608" s="120">
        <v>0</v>
      </c>
      <c r="C608" s="120">
        <v>0</v>
      </c>
      <c r="D608" s="120">
        <v>0</v>
      </c>
      <c r="E608" s="120">
        <v>0</v>
      </c>
      <c r="F608" s="120">
        <v>0</v>
      </c>
      <c r="G608" s="120">
        <v>0</v>
      </c>
      <c r="H608" s="120">
        <v>0</v>
      </c>
      <c r="I608" s="120">
        <v>0</v>
      </c>
      <c r="J608" s="120">
        <v>0</v>
      </c>
      <c r="K608" s="120">
        <v>0</v>
      </c>
      <c r="L608" s="120">
        <v>0</v>
      </c>
      <c r="M608" s="120">
        <v>0</v>
      </c>
      <c r="N608" s="120">
        <v>0</v>
      </c>
      <c r="O608" s="120">
        <v>0</v>
      </c>
      <c r="P608" s="120">
        <v>0</v>
      </c>
      <c r="Q608" s="120">
        <v>0</v>
      </c>
      <c r="R608" s="120">
        <v>0</v>
      </c>
      <c r="S608" s="120">
        <v>0</v>
      </c>
      <c r="T608" s="120">
        <v>0</v>
      </c>
      <c r="U608" s="120">
        <v>0</v>
      </c>
      <c r="V608" s="120">
        <v>0</v>
      </c>
      <c r="W608" s="120">
        <v>0</v>
      </c>
    </row>
    <row r="609" spans="1:23" hidden="1">
      <c r="A609" s="120">
        <v>0</v>
      </c>
      <c r="B609" s="120">
        <v>0</v>
      </c>
      <c r="C609" s="120">
        <v>0</v>
      </c>
      <c r="D609" s="120">
        <v>0</v>
      </c>
      <c r="E609" s="120">
        <v>0</v>
      </c>
      <c r="F609" s="120">
        <v>0</v>
      </c>
      <c r="G609" s="120">
        <v>0</v>
      </c>
      <c r="H609" s="120">
        <v>0</v>
      </c>
      <c r="I609" s="120">
        <v>0</v>
      </c>
      <c r="J609" s="120">
        <v>0</v>
      </c>
      <c r="K609" s="120">
        <v>0</v>
      </c>
      <c r="L609" s="120">
        <v>0</v>
      </c>
      <c r="M609" s="120">
        <v>0</v>
      </c>
      <c r="N609" s="120">
        <v>0</v>
      </c>
      <c r="O609" s="120">
        <v>0</v>
      </c>
      <c r="P609" s="120">
        <v>0</v>
      </c>
      <c r="Q609" s="120">
        <v>0</v>
      </c>
      <c r="R609" s="120">
        <v>0</v>
      </c>
      <c r="S609" s="120">
        <v>0</v>
      </c>
      <c r="T609" s="120">
        <v>0</v>
      </c>
      <c r="U609" s="120">
        <v>0</v>
      </c>
      <c r="V609" s="120">
        <v>0</v>
      </c>
      <c r="W609" s="120">
        <v>0</v>
      </c>
    </row>
    <row r="610" spans="1:23" hidden="1">
      <c r="A610" s="120">
        <v>0</v>
      </c>
      <c r="B610" s="120">
        <v>0</v>
      </c>
      <c r="C610" s="120">
        <v>0</v>
      </c>
      <c r="D610" s="120">
        <v>0</v>
      </c>
      <c r="E610" s="120">
        <v>0</v>
      </c>
      <c r="F610" s="120">
        <v>0</v>
      </c>
      <c r="G610" s="120">
        <v>0</v>
      </c>
      <c r="H610" s="120">
        <v>0</v>
      </c>
      <c r="I610" s="120">
        <v>0</v>
      </c>
      <c r="J610" s="120">
        <v>0</v>
      </c>
      <c r="K610" s="120">
        <v>0</v>
      </c>
      <c r="L610" s="120">
        <v>0</v>
      </c>
      <c r="M610" s="120">
        <v>0</v>
      </c>
      <c r="N610" s="120">
        <v>0</v>
      </c>
      <c r="O610" s="120">
        <v>0</v>
      </c>
      <c r="P610" s="120">
        <v>0</v>
      </c>
      <c r="Q610" s="120">
        <v>0</v>
      </c>
      <c r="R610" s="120">
        <v>0</v>
      </c>
      <c r="S610" s="120">
        <v>0</v>
      </c>
      <c r="T610" s="120">
        <v>0</v>
      </c>
      <c r="U610" s="120">
        <v>0</v>
      </c>
      <c r="V610" s="120">
        <v>0</v>
      </c>
      <c r="W610" s="120">
        <v>0</v>
      </c>
    </row>
    <row r="611" spans="1:23" hidden="1">
      <c r="A611" s="120">
        <v>0</v>
      </c>
      <c r="B611" s="120">
        <v>0</v>
      </c>
      <c r="C611" s="120">
        <v>0</v>
      </c>
      <c r="D611" s="120">
        <v>0</v>
      </c>
      <c r="E611" s="120">
        <v>0</v>
      </c>
      <c r="F611" s="120">
        <v>0</v>
      </c>
      <c r="G611" s="120">
        <v>0</v>
      </c>
      <c r="H611" s="120">
        <v>0</v>
      </c>
      <c r="I611" s="120">
        <v>0</v>
      </c>
      <c r="J611" s="120">
        <v>0</v>
      </c>
      <c r="K611" s="120">
        <v>0</v>
      </c>
      <c r="L611" s="120">
        <v>0</v>
      </c>
      <c r="M611" s="120">
        <v>0</v>
      </c>
      <c r="N611" s="120">
        <v>0</v>
      </c>
      <c r="O611" s="120">
        <v>0</v>
      </c>
      <c r="P611" s="120">
        <v>0</v>
      </c>
      <c r="Q611" s="120">
        <v>0</v>
      </c>
      <c r="R611" s="120">
        <v>0</v>
      </c>
      <c r="S611" s="120">
        <v>0</v>
      </c>
      <c r="T611" s="120">
        <v>0</v>
      </c>
      <c r="U611" s="120">
        <v>0</v>
      </c>
      <c r="V611" s="120">
        <v>0</v>
      </c>
      <c r="W611" s="120">
        <v>0</v>
      </c>
    </row>
    <row r="612" spans="1:23" hidden="1">
      <c r="A612" s="120">
        <v>0</v>
      </c>
      <c r="B612" s="120">
        <v>0</v>
      </c>
      <c r="C612" s="120">
        <v>0</v>
      </c>
      <c r="D612" s="120">
        <v>0</v>
      </c>
      <c r="E612" s="120">
        <v>0</v>
      </c>
      <c r="F612" s="120">
        <v>0</v>
      </c>
      <c r="G612" s="120">
        <v>0</v>
      </c>
      <c r="H612" s="120">
        <v>0</v>
      </c>
      <c r="I612" s="120">
        <v>0</v>
      </c>
      <c r="J612" s="120">
        <v>0</v>
      </c>
      <c r="K612" s="120">
        <v>0</v>
      </c>
      <c r="L612" s="120">
        <v>0</v>
      </c>
      <c r="M612" s="120">
        <v>0</v>
      </c>
      <c r="N612" s="120">
        <v>0</v>
      </c>
      <c r="O612" s="120">
        <v>0</v>
      </c>
      <c r="P612" s="120">
        <v>0</v>
      </c>
      <c r="Q612" s="120">
        <v>0</v>
      </c>
      <c r="R612" s="120">
        <v>0</v>
      </c>
      <c r="S612" s="120">
        <v>0</v>
      </c>
      <c r="T612" s="120">
        <v>0</v>
      </c>
      <c r="U612" s="120">
        <v>0</v>
      </c>
      <c r="V612" s="120">
        <v>0</v>
      </c>
      <c r="W612" s="120">
        <v>0</v>
      </c>
    </row>
    <row r="613" spans="1:23" hidden="1">
      <c r="A613" s="120">
        <v>0</v>
      </c>
      <c r="B613" s="120">
        <v>0</v>
      </c>
      <c r="C613" s="120">
        <v>0</v>
      </c>
      <c r="D613" s="120">
        <v>0</v>
      </c>
      <c r="E613" s="120">
        <v>0</v>
      </c>
      <c r="F613" s="120">
        <v>0</v>
      </c>
      <c r="G613" s="120">
        <v>0</v>
      </c>
      <c r="H613" s="120">
        <v>0</v>
      </c>
      <c r="I613" s="120">
        <v>0</v>
      </c>
      <c r="J613" s="120">
        <v>0</v>
      </c>
      <c r="K613" s="120">
        <v>0</v>
      </c>
      <c r="L613" s="120">
        <v>0</v>
      </c>
      <c r="M613" s="120">
        <v>0</v>
      </c>
      <c r="N613" s="120">
        <v>0</v>
      </c>
      <c r="O613" s="120">
        <v>0</v>
      </c>
      <c r="P613" s="120">
        <v>0</v>
      </c>
      <c r="Q613" s="120">
        <v>0</v>
      </c>
      <c r="R613" s="120">
        <v>0</v>
      </c>
      <c r="S613" s="120">
        <v>0</v>
      </c>
      <c r="T613" s="120">
        <v>0</v>
      </c>
      <c r="U613" s="120">
        <v>0</v>
      </c>
      <c r="V613" s="120">
        <v>0</v>
      </c>
      <c r="W613" s="120">
        <v>0</v>
      </c>
    </row>
    <row r="614" spans="1:23" hidden="1">
      <c r="A614" s="120">
        <v>0</v>
      </c>
      <c r="B614" s="120">
        <v>0</v>
      </c>
      <c r="C614" s="120">
        <v>0</v>
      </c>
      <c r="D614" s="120">
        <v>0</v>
      </c>
      <c r="E614" s="120">
        <v>0</v>
      </c>
      <c r="F614" s="120">
        <v>0</v>
      </c>
      <c r="G614" s="120">
        <v>0</v>
      </c>
      <c r="H614" s="120">
        <v>0</v>
      </c>
      <c r="I614" s="120">
        <v>0</v>
      </c>
      <c r="J614" s="120">
        <v>0</v>
      </c>
      <c r="K614" s="120">
        <v>0</v>
      </c>
      <c r="L614" s="120">
        <v>0</v>
      </c>
      <c r="M614" s="120">
        <v>0</v>
      </c>
      <c r="N614" s="120">
        <v>0</v>
      </c>
      <c r="O614" s="120">
        <v>0</v>
      </c>
      <c r="P614" s="120">
        <v>0</v>
      </c>
      <c r="Q614" s="120">
        <v>0</v>
      </c>
      <c r="R614" s="120">
        <v>0</v>
      </c>
      <c r="S614" s="120">
        <v>0</v>
      </c>
      <c r="T614" s="120">
        <v>0</v>
      </c>
      <c r="U614" s="120">
        <v>0</v>
      </c>
      <c r="V614" s="120">
        <v>0</v>
      </c>
      <c r="W614" s="120">
        <v>0</v>
      </c>
    </row>
    <row r="615" spans="1:23" hidden="1">
      <c r="A615" s="120">
        <v>0</v>
      </c>
      <c r="B615" s="120">
        <v>0</v>
      </c>
      <c r="C615" s="120">
        <v>0</v>
      </c>
      <c r="D615" s="120">
        <v>0</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c r="W615" s="120">
        <v>0</v>
      </c>
    </row>
    <row r="616" spans="1:23" hidden="1">
      <c r="A616" s="120">
        <v>0</v>
      </c>
      <c r="B616" s="120">
        <v>0</v>
      </c>
      <c r="C616" s="120">
        <v>0</v>
      </c>
      <c r="D616" s="120">
        <v>0</v>
      </c>
      <c r="E616" s="120">
        <v>0</v>
      </c>
      <c r="F616" s="120">
        <v>0</v>
      </c>
      <c r="G616" s="120">
        <v>0</v>
      </c>
      <c r="H616" s="120">
        <v>0</v>
      </c>
      <c r="I616" s="120">
        <v>0</v>
      </c>
      <c r="J616" s="120">
        <v>0</v>
      </c>
      <c r="K616" s="120">
        <v>0</v>
      </c>
      <c r="L616" s="120">
        <v>0</v>
      </c>
      <c r="M616" s="120">
        <v>0</v>
      </c>
      <c r="N616" s="120">
        <v>0</v>
      </c>
      <c r="O616" s="120">
        <v>0</v>
      </c>
      <c r="P616" s="120">
        <v>0</v>
      </c>
      <c r="Q616" s="120">
        <v>0</v>
      </c>
      <c r="R616" s="120">
        <v>0</v>
      </c>
      <c r="S616" s="120">
        <v>0</v>
      </c>
      <c r="T616" s="120">
        <v>0</v>
      </c>
      <c r="U616" s="120">
        <v>0</v>
      </c>
      <c r="V616" s="120">
        <v>0</v>
      </c>
      <c r="W616" s="120">
        <v>0</v>
      </c>
    </row>
    <row r="617" spans="1:23" hidden="1">
      <c r="A617" s="120">
        <v>0</v>
      </c>
      <c r="B617" s="120">
        <v>0</v>
      </c>
      <c r="C617" s="120">
        <v>0</v>
      </c>
      <c r="D617" s="120">
        <v>0</v>
      </c>
      <c r="E617" s="120">
        <v>0</v>
      </c>
      <c r="F617" s="120">
        <v>0</v>
      </c>
      <c r="G617" s="120">
        <v>0</v>
      </c>
      <c r="H617" s="120">
        <v>0</v>
      </c>
      <c r="I617" s="120">
        <v>0</v>
      </c>
      <c r="J617" s="120">
        <v>0</v>
      </c>
      <c r="K617" s="120">
        <v>0</v>
      </c>
      <c r="L617" s="120">
        <v>0</v>
      </c>
      <c r="M617" s="120">
        <v>0</v>
      </c>
      <c r="N617" s="120">
        <v>0</v>
      </c>
      <c r="O617" s="120">
        <v>0</v>
      </c>
      <c r="P617" s="120">
        <v>0</v>
      </c>
      <c r="Q617" s="120">
        <v>0</v>
      </c>
      <c r="R617" s="120">
        <v>0</v>
      </c>
      <c r="S617" s="120">
        <v>0</v>
      </c>
      <c r="T617" s="120">
        <v>0</v>
      </c>
      <c r="U617" s="120">
        <v>0</v>
      </c>
      <c r="V617" s="120">
        <v>0</v>
      </c>
      <c r="W617" s="120">
        <v>0</v>
      </c>
    </row>
    <row r="618" spans="1:23" hidden="1">
      <c r="A618" s="120">
        <v>0</v>
      </c>
      <c r="B618" s="120">
        <v>0</v>
      </c>
      <c r="C618" s="120">
        <v>0</v>
      </c>
      <c r="D618" s="120">
        <v>0</v>
      </c>
      <c r="E618" s="120">
        <v>0</v>
      </c>
      <c r="F618" s="120">
        <v>0</v>
      </c>
      <c r="G618" s="120">
        <v>0</v>
      </c>
      <c r="H618" s="120">
        <v>0</v>
      </c>
      <c r="I618" s="120">
        <v>0</v>
      </c>
      <c r="J618" s="120">
        <v>0</v>
      </c>
      <c r="K618" s="120">
        <v>0</v>
      </c>
      <c r="L618" s="120">
        <v>0</v>
      </c>
      <c r="M618" s="120">
        <v>0</v>
      </c>
      <c r="N618" s="120">
        <v>0</v>
      </c>
      <c r="O618" s="120">
        <v>0</v>
      </c>
      <c r="P618" s="120">
        <v>0</v>
      </c>
      <c r="Q618" s="120">
        <v>0</v>
      </c>
      <c r="R618" s="120">
        <v>0</v>
      </c>
      <c r="S618" s="120">
        <v>0</v>
      </c>
      <c r="T618" s="120">
        <v>0</v>
      </c>
      <c r="U618" s="120">
        <v>0</v>
      </c>
      <c r="V618" s="120">
        <v>0</v>
      </c>
      <c r="W618" s="120">
        <v>0</v>
      </c>
    </row>
    <row r="619" spans="1:23" hidden="1">
      <c r="A619" s="120">
        <v>0</v>
      </c>
      <c r="B619" s="120">
        <v>0</v>
      </c>
      <c r="C619" s="120">
        <v>0</v>
      </c>
      <c r="D619" s="120">
        <v>0</v>
      </c>
      <c r="E619" s="120">
        <v>0</v>
      </c>
      <c r="F619" s="120">
        <v>0</v>
      </c>
      <c r="G619" s="120">
        <v>0</v>
      </c>
      <c r="H619" s="120">
        <v>0</v>
      </c>
      <c r="I619" s="120">
        <v>0</v>
      </c>
      <c r="J619" s="120">
        <v>0</v>
      </c>
      <c r="K619" s="120">
        <v>0</v>
      </c>
      <c r="L619" s="120">
        <v>0</v>
      </c>
      <c r="M619" s="120">
        <v>0</v>
      </c>
      <c r="N619" s="120">
        <v>0</v>
      </c>
      <c r="O619" s="120">
        <v>0</v>
      </c>
      <c r="P619" s="120">
        <v>0</v>
      </c>
      <c r="Q619" s="120">
        <v>0</v>
      </c>
      <c r="R619" s="120">
        <v>0</v>
      </c>
      <c r="S619" s="120">
        <v>0</v>
      </c>
      <c r="T619" s="120">
        <v>0</v>
      </c>
      <c r="U619" s="120">
        <v>0</v>
      </c>
      <c r="V619" s="120">
        <v>0</v>
      </c>
      <c r="W619" s="120">
        <v>0</v>
      </c>
    </row>
    <row r="620" spans="1:23" hidden="1">
      <c r="A620" s="120">
        <v>0</v>
      </c>
      <c r="B620" s="120">
        <v>0</v>
      </c>
      <c r="C620" s="120">
        <v>0</v>
      </c>
      <c r="D620" s="120">
        <v>0</v>
      </c>
      <c r="E620" s="120">
        <v>0</v>
      </c>
      <c r="F620" s="120">
        <v>0</v>
      </c>
      <c r="G620" s="120">
        <v>0</v>
      </c>
      <c r="H620" s="120">
        <v>0</v>
      </c>
      <c r="I620" s="120">
        <v>0</v>
      </c>
      <c r="J620" s="120">
        <v>0</v>
      </c>
      <c r="K620" s="120">
        <v>0</v>
      </c>
      <c r="L620" s="120">
        <v>0</v>
      </c>
      <c r="M620" s="120">
        <v>0</v>
      </c>
      <c r="N620" s="120">
        <v>0</v>
      </c>
      <c r="O620" s="120">
        <v>0</v>
      </c>
      <c r="P620" s="120">
        <v>0</v>
      </c>
      <c r="Q620" s="120">
        <v>0</v>
      </c>
      <c r="R620" s="120">
        <v>0</v>
      </c>
      <c r="S620" s="120">
        <v>0</v>
      </c>
      <c r="T620" s="120">
        <v>0</v>
      </c>
      <c r="U620" s="120">
        <v>0</v>
      </c>
      <c r="V620" s="120">
        <v>0</v>
      </c>
      <c r="W620" s="120">
        <v>0</v>
      </c>
    </row>
    <row r="621" spans="1:23" hidden="1">
      <c r="A621" s="120">
        <v>0</v>
      </c>
      <c r="B621" s="120">
        <v>0</v>
      </c>
      <c r="C621" s="120">
        <v>0</v>
      </c>
      <c r="D621" s="120">
        <v>0</v>
      </c>
      <c r="E621" s="120">
        <v>0</v>
      </c>
      <c r="F621" s="120">
        <v>0</v>
      </c>
      <c r="G621" s="120">
        <v>0</v>
      </c>
      <c r="H621" s="120">
        <v>0</v>
      </c>
      <c r="I621" s="120">
        <v>0</v>
      </c>
      <c r="J621" s="120">
        <v>0</v>
      </c>
      <c r="K621" s="120">
        <v>0</v>
      </c>
      <c r="L621" s="120">
        <v>0</v>
      </c>
      <c r="M621" s="120">
        <v>0</v>
      </c>
      <c r="N621" s="120">
        <v>0</v>
      </c>
      <c r="O621" s="120">
        <v>0</v>
      </c>
      <c r="P621" s="120">
        <v>0</v>
      </c>
      <c r="Q621" s="120">
        <v>0</v>
      </c>
      <c r="R621" s="120">
        <v>0</v>
      </c>
      <c r="S621" s="120">
        <v>0</v>
      </c>
      <c r="T621" s="120">
        <v>0</v>
      </c>
      <c r="U621" s="120">
        <v>0</v>
      </c>
      <c r="V621" s="120">
        <v>0</v>
      </c>
      <c r="W621" s="120">
        <v>0</v>
      </c>
    </row>
    <row r="622" spans="1:23" hidden="1">
      <c r="A622" s="120">
        <v>0</v>
      </c>
      <c r="B622" s="120">
        <v>0</v>
      </c>
      <c r="C622" s="120">
        <v>0</v>
      </c>
      <c r="D622" s="120">
        <v>0</v>
      </c>
      <c r="E622" s="120">
        <v>0</v>
      </c>
      <c r="F622" s="120">
        <v>0</v>
      </c>
      <c r="G622" s="120">
        <v>0</v>
      </c>
      <c r="H622" s="120">
        <v>0</v>
      </c>
      <c r="I622" s="120">
        <v>0</v>
      </c>
      <c r="J622" s="120">
        <v>0</v>
      </c>
      <c r="K622" s="120">
        <v>0</v>
      </c>
      <c r="L622" s="120">
        <v>0</v>
      </c>
      <c r="M622" s="120">
        <v>0</v>
      </c>
      <c r="N622" s="120">
        <v>0</v>
      </c>
      <c r="O622" s="120">
        <v>0</v>
      </c>
      <c r="P622" s="120">
        <v>0</v>
      </c>
      <c r="Q622" s="120">
        <v>0</v>
      </c>
      <c r="R622" s="120">
        <v>0</v>
      </c>
      <c r="S622" s="120">
        <v>0</v>
      </c>
      <c r="T622" s="120">
        <v>0</v>
      </c>
      <c r="U622" s="120">
        <v>0</v>
      </c>
      <c r="V622" s="120">
        <v>0</v>
      </c>
      <c r="W622" s="120">
        <v>0</v>
      </c>
    </row>
    <row r="623" spans="1:23" hidden="1">
      <c r="A623" s="120">
        <v>0</v>
      </c>
      <c r="B623" s="120">
        <v>0</v>
      </c>
      <c r="C623" s="120">
        <v>0</v>
      </c>
      <c r="D623" s="120">
        <v>0</v>
      </c>
      <c r="E623" s="120">
        <v>0</v>
      </c>
      <c r="F623" s="120">
        <v>0</v>
      </c>
      <c r="G623" s="120">
        <v>0</v>
      </c>
      <c r="H623" s="120">
        <v>0</v>
      </c>
      <c r="I623" s="120">
        <v>0</v>
      </c>
      <c r="J623" s="120">
        <v>0</v>
      </c>
      <c r="K623" s="120">
        <v>0</v>
      </c>
      <c r="L623" s="120">
        <v>0</v>
      </c>
      <c r="M623" s="120">
        <v>0</v>
      </c>
      <c r="N623" s="120">
        <v>0</v>
      </c>
      <c r="O623" s="120">
        <v>0</v>
      </c>
      <c r="P623" s="120">
        <v>0</v>
      </c>
      <c r="Q623" s="120">
        <v>0</v>
      </c>
      <c r="R623" s="120">
        <v>0</v>
      </c>
      <c r="S623" s="120">
        <v>0</v>
      </c>
      <c r="T623" s="120">
        <v>0</v>
      </c>
      <c r="U623" s="120">
        <v>0</v>
      </c>
      <c r="V623" s="120">
        <v>0</v>
      </c>
      <c r="W623" s="120">
        <v>0</v>
      </c>
    </row>
    <row r="624" spans="1:23" hidden="1">
      <c r="A624" s="120">
        <v>0</v>
      </c>
      <c r="B624" s="120">
        <v>0</v>
      </c>
      <c r="C624" s="120">
        <v>0</v>
      </c>
      <c r="D624" s="120">
        <v>0</v>
      </c>
      <c r="E624" s="120">
        <v>0</v>
      </c>
      <c r="F624" s="120">
        <v>0</v>
      </c>
      <c r="G624" s="120">
        <v>0</v>
      </c>
      <c r="H624" s="120">
        <v>0</v>
      </c>
      <c r="I624" s="120">
        <v>0</v>
      </c>
      <c r="J624" s="120">
        <v>0</v>
      </c>
      <c r="K624" s="120">
        <v>0</v>
      </c>
      <c r="L624" s="120">
        <v>0</v>
      </c>
      <c r="M624" s="120">
        <v>0</v>
      </c>
      <c r="N624" s="120">
        <v>0</v>
      </c>
      <c r="O624" s="120">
        <v>0</v>
      </c>
      <c r="P624" s="120">
        <v>0</v>
      </c>
      <c r="Q624" s="120">
        <v>0</v>
      </c>
      <c r="R624" s="120">
        <v>0</v>
      </c>
      <c r="S624" s="120">
        <v>0</v>
      </c>
      <c r="T624" s="120">
        <v>0</v>
      </c>
      <c r="U624" s="120">
        <v>0</v>
      </c>
      <c r="V624" s="120">
        <v>0</v>
      </c>
      <c r="W624" s="120">
        <v>0</v>
      </c>
    </row>
    <row r="625" spans="1:23" hidden="1">
      <c r="A625" s="120">
        <v>0</v>
      </c>
      <c r="B625" s="120">
        <v>0</v>
      </c>
      <c r="C625" s="120">
        <v>0</v>
      </c>
      <c r="D625" s="120">
        <v>0</v>
      </c>
      <c r="E625" s="120">
        <v>0</v>
      </c>
      <c r="F625" s="120">
        <v>0</v>
      </c>
      <c r="G625" s="120">
        <v>0</v>
      </c>
      <c r="H625" s="120">
        <v>0</v>
      </c>
      <c r="I625" s="120">
        <v>0</v>
      </c>
      <c r="J625" s="120">
        <v>0</v>
      </c>
      <c r="K625" s="120">
        <v>0</v>
      </c>
      <c r="L625" s="120">
        <v>0</v>
      </c>
      <c r="M625" s="120">
        <v>0</v>
      </c>
      <c r="N625" s="120">
        <v>0</v>
      </c>
      <c r="O625" s="120">
        <v>0</v>
      </c>
      <c r="P625" s="120">
        <v>0</v>
      </c>
      <c r="Q625" s="120">
        <v>0</v>
      </c>
      <c r="R625" s="120">
        <v>0</v>
      </c>
      <c r="S625" s="120">
        <v>0</v>
      </c>
      <c r="T625" s="120">
        <v>0</v>
      </c>
      <c r="U625" s="120">
        <v>0</v>
      </c>
      <c r="V625" s="120">
        <v>0</v>
      </c>
      <c r="W625" s="120">
        <v>0</v>
      </c>
    </row>
    <row r="626" spans="1:23" hidden="1">
      <c r="A626" s="120">
        <v>0</v>
      </c>
      <c r="B626" s="120">
        <v>0</v>
      </c>
      <c r="C626" s="120">
        <v>0</v>
      </c>
      <c r="D626" s="120">
        <v>0</v>
      </c>
      <c r="E626" s="120">
        <v>0</v>
      </c>
      <c r="F626" s="120">
        <v>0</v>
      </c>
      <c r="G626" s="120">
        <v>0</v>
      </c>
      <c r="H626" s="120">
        <v>0</v>
      </c>
      <c r="I626" s="120">
        <v>0</v>
      </c>
      <c r="J626" s="120">
        <v>0</v>
      </c>
      <c r="K626" s="120">
        <v>0</v>
      </c>
      <c r="L626" s="120">
        <v>0</v>
      </c>
      <c r="M626" s="120">
        <v>0</v>
      </c>
      <c r="N626" s="120">
        <v>0</v>
      </c>
      <c r="O626" s="120">
        <v>0</v>
      </c>
      <c r="P626" s="120">
        <v>0</v>
      </c>
      <c r="Q626" s="120">
        <v>0</v>
      </c>
      <c r="R626" s="120">
        <v>0</v>
      </c>
      <c r="S626" s="120">
        <v>0</v>
      </c>
      <c r="T626" s="120">
        <v>0</v>
      </c>
      <c r="U626" s="120">
        <v>0</v>
      </c>
      <c r="V626" s="120">
        <v>0</v>
      </c>
      <c r="W626" s="120">
        <v>0</v>
      </c>
    </row>
    <row r="627" spans="1:23" hidden="1">
      <c r="A627" s="120">
        <v>0</v>
      </c>
      <c r="B627" s="120">
        <v>0</v>
      </c>
      <c r="C627" s="120">
        <v>0</v>
      </c>
      <c r="D627" s="120">
        <v>0</v>
      </c>
      <c r="E627" s="120">
        <v>0</v>
      </c>
      <c r="F627" s="120">
        <v>0</v>
      </c>
      <c r="G627" s="120">
        <v>0</v>
      </c>
      <c r="H627" s="120">
        <v>0</v>
      </c>
      <c r="I627" s="120">
        <v>0</v>
      </c>
      <c r="J627" s="120">
        <v>0</v>
      </c>
      <c r="K627" s="120">
        <v>0</v>
      </c>
      <c r="L627" s="120">
        <v>0</v>
      </c>
      <c r="M627" s="120">
        <v>0</v>
      </c>
      <c r="N627" s="120">
        <v>0</v>
      </c>
      <c r="O627" s="120">
        <v>0</v>
      </c>
      <c r="P627" s="120">
        <v>0</v>
      </c>
      <c r="Q627" s="120">
        <v>0</v>
      </c>
      <c r="R627" s="120">
        <v>0</v>
      </c>
      <c r="S627" s="120">
        <v>0</v>
      </c>
      <c r="T627" s="120">
        <v>0</v>
      </c>
      <c r="U627" s="120">
        <v>0</v>
      </c>
      <c r="V627" s="120">
        <v>0</v>
      </c>
      <c r="W627" s="120">
        <v>0</v>
      </c>
    </row>
    <row r="628" spans="1:23" hidden="1">
      <c r="A628" s="120">
        <v>0</v>
      </c>
      <c r="B628" s="120">
        <v>0</v>
      </c>
      <c r="C628" s="120">
        <v>0</v>
      </c>
      <c r="D628" s="120">
        <v>0</v>
      </c>
      <c r="E628" s="120">
        <v>0</v>
      </c>
      <c r="F628" s="120">
        <v>0</v>
      </c>
      <c r="G628" s="120">
        <v>0</v>
      </c>
      <c r="H628" s="120">
        <v>0</v>
      </c>
      <c r="I628" s="120">
        <v>0</v>
      </c>
      <c r="J628" s="120">
        <v>0</v>
      </c>
      <c r="K628" s="120">
        <v>0</v>
      </c>
      <c r="L628" s="120">
        <v>0</v>
      </c>
      <c r="M628" s="120">
        <v>0</v>
      </c>
      <c r="N628" s="120">
        <v>0</v>
      </c>
      <c r="O628" s="120">
        <v>0</v>
      </c>
      <c r="P628" s="120">
        <v>0</v>
      </c>
      <c r="Q628" s="120">
        <v>0</v>
      </c>
      <c r="R628" s="120">
        <v>0</v>
      </c>
      <c r="S628" s="120">
        <v>0</v>
      </c>
      <c r="T628" s="120">
        <v>0</v>
      </c>
      <c r="U628" s="120">
        <v>0</v>
      </c>
      <c r="V628" s="120">
        <v>0</v>
      </c>
      <c r="W628" s="120">
        <v>0</v>
      </c>
    </row>
    <row r="629" spans="1:23" hidden="1">
      <c r="A629" s="120">
        <v>0</v>
      </c>
      <c r="B629" s="120">
        <v>0</v>
      </c>
      <c r="C629" s="120">
        <v>0</v>
      </c>
      <c r="D629" s="120">
        <v>0</v>
      </c>
      <c r="E629" s="120">
        <v>0</v>
      </c>
      <c r="F629" s="120">
        <v>0</v>
      </c>
      <c r="G629" s="120">
        <v>0</v>
      </c>
      <c r="H629" s="120">
        <v>0</v>
      </c>
      <c r="I629" s="120">
        <v>0</v>
      </c>
      <c r="J629" s="120">
        <v>0</v>
      </c>
      <c r="K629" s="120">
        <v>0</v>
      </c>
      <c r="L629" s="120">
        <v>0</v>
      </c>
      <c r="M629" s="120">
        <v>0</v>
      </c>
      <c r="N629" s="120">
        <v>0</v>
      </c>
      <c r="O629" s="120">
        <v>0</v>
      </c>
      <c r="P629" s="120">
        <v>0</v>
      </c>
      <c r="Q629" s="120">
        <v>0</v>
      </c>
      <c r="R629" s="120">
        <v>0</v>
      </c>
      <c r="S629" s="120">
        <v>0</v>
      </c>
      <c r="T629" s="120">
        <v>0</v>
      </c>
      <c r="U629" s="120">
        <v>0</v>
      </c>
      <c r="V629" s="120">
        <v>0</v>
      </c>
      <c r="W629" s="120">
        <v>0</v>
      </c>
    </row>
    <row r="630" spans="1:23" hidden="1">
      <c r="A630" s="120">
        <v>0</v>
      </c>
      <c r="B630" s="120">
        <v>0</v>
      </c>
      <c r="C630" s="120">
        <v>0</v>
      </c>
      <c r="D630" s="120">
        <v>0</v>
      </c>
      <c r="E630" s="120">
        <v>0</v>
      </c>
      <c r="F630" s="120">
        <v>0</v>
      </c>
      <c r="G630" s="120">
        <v>0</v>
      </c>
      <c r="H630" s="120">
        <v>0</v>
      </c>
      <c r="I630" s="120">
        <v>0</v>
      </c>
      <c r="J630" s="120">
        <v>0</v>
      </c>
      <c r="K630" s="120">
        <v>0</v>
      </c>
      <c r="L630" s="120">
        <v>0</v>
      </c>
      <c r="M630" s="120">
        <v>0</v>
      </c>
      <c r="N630" s="120">
        <v>0</v>
      </c>
      <c r="O630" s="120">
        <v>0</v>
      </c>
      <c r="P630" s="120">
        <v>0</v>
      </c>
      <c r="Q630" s="120">
        <v>0</v>
      </c>
      <c r="R630" s="120">
        <v>0</v>
      </c>
      <c r="S630" s="120">
        <v>0</v>
      </c>
      <c r="T630" s="120">
        <v>0</v>
      </c>
      <c r="U630" s="120">
        <v>0</v>
      </c>
      <c r="V630" s="120">
        <v>0</v>
      </c>
      <c r="W630" s="120">
        <v>0</v>
      </c>
    </row>
    <row r="631" spans="1:23" hidden="1">
      <c r="A631" s="120">
        <v>0</v>
      </c>
      <c r="B631" s="120">
        <v>0</v>
      </c>
      <c r="C631" s="120">
        <v>0</v>
      </c>
      <c r="D631" s="120">
        <v>0</v>
      </c>
      <c r="E631" s="120">
        <v>0</v>
      </c>
      <c r="F631" s="120">
        <v>0</v>
      </c>
      <c r="G631" s="120">
        <v>0</v>
      </c>
      <c r="H631" s="120">
        <v>0</v>
      </c>
      <c r="I631" s="120">
        <v>0</v>
      </c>
      <c r="J631" s="120">
        <v>0</v>
      </c>
      <c r="K631" s="120">
        <v>0</v>
      </c>
      <c r="L631" s="120">
        <v>0</v>
      </c>
      <c r="M631" s="120">
        <v>0</v>
      </c>
      <c r="N631" s="120">
        <v>0</v>
      </c>
      <c r="O631" s="120">
        <v>0</v>
      </c>
      <c r="P631" s="120">
        <v>0</v>
      </c>
      <c r="Q631" s="120">
        <v>0</v>
      </c>
      <c r="R631" s="120">
        <v>0</v>
      </c>
      <c r="S631" s="120">
        <v>0</v>
      </c>
      <c r="T631" s="120">
        <v>0</v>
      </c>
      <c r="U631" s="120">
        <v>0</v>
      </c>
      <c r="V631" s="120">
        <v>0</v>
      </c>
      <c r="W631" s="120">
        <v>0</v>
      </c>
    </row>
    <row r="632" spans="1:23" hidden="1">
      <c r="A632" s="120">
        <v>0</v>
      </c>
      <c r="B632" s="120">
        <v>0</v>
      </c>
      <c r="C632" s="120">
        <v>0</v>
      </c>
      <c r="D632" s="120">
        <v>0</v>
      </c>
      <c r="E632" s="120">
        <v>0</v>
      </c>
      <c r="F632" s="120">
        <v>0</v>
      </c>
      <c r="G632" s="120">
        <v>0</v>
      </c>
      <c r="H632" s="120">
        <v>0</v>
      </c>
      <c r="I632" s="120">
        <v>0</v>
      </c>
      <c r="J632" s="120">
        <v>0</v>
      </c>
      <c r="K632" s="120">
        <v>0</v>
      </c>
      <c r="L632" s="120">
        <v>0</v>
      </c>
      <c r="M632" s="120">
        <v>0</v>
      </c>
      <c r="N632" s="120">
        <v>0</v>
      </c>
      <c r="O632" s="120">
        <v>0</v>
      </c>
      <c r="P632" s="120">
        <v>0</v>
      </c>
      <c r="Q632" s="120">
        <v>0</v>
      </c>
      <c r="R632" s="120">
        <v>0</v>
      </c>
      <c r="S632" s="120">
        <v>0</v>
      </c>
      <c r="T632" s="120">
        <v>0</v>
      </c>
      <c r="U632" s="120">
        <v>0</v>
      </c>
      <c r="V632" s="120">
        <v>0</v>
      </c>
      <c r="W632" s="120">
        <v>0</v>
      </c>
    </row>
    <row r="633" spans="1:23" hidden="1">
      <c r="A633" s="120">
        <v>0</v>
      </c>
      <c r="B633" s="120">
        <v>0</v>
      </c>
      <c r="C633" s="120">
        <v>0</v>
      </c>
      <c r="D633" s="120">
        <v>0</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c r="W633" s="120">
        <v>0</v>
      </c>
    </row>
    <row r="634" spans="1:23" hidden="1">
      <c r="A634" s="120">
        <v>0</v>
      </c>
      <c r="B634" s="120">
        <v>0</v>
      </c>
      <c r="C634" s="120">
        <v>0</v>
      </c>
      <c r="D634" s="120">
        <v>0</v>
      </c>
      <c r="E634" s="120">
        <v>0</v>
      </c>
      <c r="F634" s="120">
        <v>0</v>
      </c>
      <c r="G634" s="120">
        <v>0</v>
      </c>
      <c r="H634" s="120">
        <v>0</v>
      </c>
      <c r="I634" s="120">
        <v>0</v>
      </c>
      <c r="J634" s="120">
        <v>0</v>
      </c>
      <c r="K634" s="120">
        <v>0</v>
      </c>
      <c r="L634" s="120">
        <v>0</v>
      </c>
      <c r="M634" s="120">
        <v>0</v>
      </c>
      <c r="N634" s="120">
        <v>0</v>
      </c>
      <c r="O634" s="120">
        <v>0</v>
      </c>
      <c r="P634" s="120">
        <v>0</v>
      </c>
      <c r="Q634" s="120">
        <v>0</v>
      </c>
      <c r="R634" s="120">
        <v>0</v>
      </c>
      <c r="S634" s="120">
        <v>0</v>
      </c>
      <c r="T634" s="120">
        <v>0</v>
      </c>
      <c r="U634" s="120">
        <v>0</v>
      </c>
      <c r="V634" s="120">
        <v>0</v>
      </c>
      <c r="W634" s="120">
        <v>0</v>
      </c>
    </row>
    <row r="635" spans="1:23" hidden="1">
      <c r="A635" s="120">
        <v>0</v>
      </c>
      <c r="B635" s="120">
        <v>0</v>
      </c>
      <c r="C635" s="120">
        <v>0</v>
      </c>
      <c r="D635" s="120">
        <v>0</v>
      </c>
      <c r="E635" s="120">
        <v>0</v>
      </c>
      <c r="F635" s="120">
        <v>0</v>
      </c>
      <c r="G635" s="120">
        <v>0</v>
      </c>
      <c r="H635" s="120">
        <v>0</v>
      </c>
      <c r="I635" s="120">
        <v>0</v>
      </c>
      <c r="J635" s="120">
        <v>0</v>
      </c>
      <c r="K635" s="120">
        <v>0</v>
      </c>
      <c r="L635" s="120">
        <v>0</v>
      </c>
      <c r="M635" s="120">
        <v>0</v>
      </c>
      <c r="N635" s="120">
        <v>0</v>
      </c>
      <c r="O635" s="120">
        <v>0</v>
      </c>
      <c r="P635" s="120">
        <v>0</v>
      </c>
      <c r="Q635" s="120">
        <v>0</v>
      </c>
      <c r="R635" s="120">
        <v>0</v>
      </c>
      <c r="S635" s="120">
        <v>0</v>
      </c>
      <c r="T635" s="120">
        <v>0</v>
      </c>
      <c r="U635" s="120">
        <v>0</v>
      </c>
      <c r="V635" s="120">
        <v>0</v>
      </c>
      <c r="W635" s="120">
        <v>0</v>
      </c>
    </row>
    <row r="636" spans="1:23" hidden="1">
      <c r="A636" s="120">
        <v>0</v>
      </c>
      <c r="B636" s="120">
        <v>0</v>
      </c>
      <c r="C636" s="120">
        <v>0</v>
      </c>
      <c r="D636" s="120">
        <v>0</v>
      </c>
      <c r="E636" s="120">
        <v>0</v>
      </c>
      <c r="F636" s="120">
        <v>0</v>
      </c>
      <c r="G636" s="120">
        <v>0</v>
      </c>
      <c r="H636" s="120">
        <v>0</v>
      </c>
      <c r="I636" s="120">
        <v>0</v>
      </c>
      <c r="J636" s="120">
        <v>0</v>
      </c>
      <c r="K636" s="120">
        <v>0</v>
      </c>
      <c r="L636" s="120">
        <v>0</v>
      </c>
      <c r="M636" s="120">
        <v>0</v>
      </c>
      <c r="N636" s="120">
        <v>0</v>
      </c>
      <c r="O636" s="120">
        <v>0</v>
      </c>
      <c r="P636" s="120">
        <v>0</v>
      </c>
      <c r="Q636" s="120">
        <v>0</v>
      </c>
      <c r="R636" s="120">
        <v>0</v>
      </c>
      <c r="S636" s="120">
        <v>0</v>
      </c>
      <c r="T636" s="120">
        <v>0</v>
      </c>
      <c r="U636" s="120">
        <v>0</v>
      </c>
      <c r="V636" s="120">
        <v>0</v>
      </c>
      <c r="W636" s="120">
        <v>0</v>
      </c>
    </row>
    <row r="637" spans="1:23" hidden="1">
      <c r="A637" s="120">
        <v>0</v>
      </c>
      <c r="B637" s="120">
        <v>0</v>
      </c>
      <c r="C637" s="120">
        <v>0</v>
      </c>
      <c r="D637" s="120">
        <v>0</v>
      </c>
      <c r="E637" s="120">
        <v>0</v>
      </c>
      <c r="F637" s="120">
        <v>0</v>
      </c>
      <c r="G637" s="120">
        <v>0</v>
      </c>
      <c r="H637" s="120">
        <v>0</v>
      </c>
      <c r="I637" s="120">
        <v>0</v>
      </c>
      <c r="J637" s="120">
        <v>0</v>
      </c>
      <c r="K637" s="120">
        <v>0</v>
      </c>
      <c r="L637" s="120">
        <v>0</v>
      </c>
      <c r="M637" s="120">
        <v>0</v>
      </c>
      <c r="N637" s="120">
        <v>0</v>
      </c>
      <c r="O637" s="120">
        <v>0</v>
      </c>
      <c r="P637" s="120">
        <v>0</v>
      </c>
      <c r="Q637" s="120">
        <v>0</v>
      </c>
      <c r="R637" s="120">
        <v>0</v>
      </c>
      <c r="S637" s="120">
        <v>0</v>
      </c>
      <c r="T637" s="120">
        <v>0</v>
      </c>
      <c r="U637" s="120">
        <v>0</v>
      </c>
      <c r="V637" s="120">
        <v>0</v>
      </c>
      <c r="W637" s="120">
        <v>0</v>
      </c>
    </row>
    <row r="638" spans="1:23" hidden="1">
      <c r="A638" s="120">
        <v>0</v>
      </c>
      <c r="B638" s="120">
        <v>0</v>
      </c>
      <c r="C638" s="120">
        <v>0</v>
      </c>
      <c r="D638" s="120">
        <v>0</v>
      </c>
      <c r="E638" s="120">
        <v>0</v>
      </c>
      <c r="F638" s="120">
        <v>0</v>
      </c>
      <c r="G638" s="120">
        <v>0</v>
      </c>
      <c r="H638" s="120">
        <v>0</v>
      </c>
      <c r="I638" s="120">
        <v>0</v>
      </c>
      <c r="J638" s="120">
        <v>0</v>
      </c>
      <c r="K638" s="120">
        <v>0</v>
      </c>
      <c r="L638" s="120">
        <v>0</v>
      </c>
      <c r="M638" s="120">
        <v>0</v>
      </c>
      <c r="N638" s="120">
        <v>0</v>
      </c>
      <c r="O638" s="120">
        <v>0</v>
      </c>
      <c r="P638" s="120">
        <v>0</v>
      </c>
      <c r="Q638" s="120">
        <v>0</v>
      </c>
      <c r="R638" s="120">
        <v>0</v>
      </c>
      <c r="S638" s="120">
        <v>0</v>
      </c>
      <c r="T638" s="120">
        <v>0</v>
      </c>
      <c r="U638" s="120">
        <v>0</v>
      </c>
      <c r="V638" s="120">
        <v>0</v>
      </c>
      <c r="W638" s="120">
        <v>0</v>
      </c>
    </row>
    <row r="639" spans="1:23" hidden="1">
      <c r="A639" s="120">
        <v>0</v>
      </c>
      <c r="B639" s="120">
        <v>0</v>
      </c>
      <c r="C639" s="120">
        <v>0</v>
      </c>
      <c r="D639" s="120">
        <v>0</v>
      </c>
      <c r="E639" s="120">
        <v>0</v>
      </c>
      <c r="F639" s="120">
        <v>0</v>
      </c>
      <c r="G639" s="120">
        <v>0</v>
      </c>
      <c r="H639" s="120">
        <v>0</v>
      </c>
      <c r="I639" s="120">
        <v>0</v>
      </c>
      <c r="J639" s="120">
        <v>0</v>
      </c>
      <c r="K639" s="120">
        <v>0</v>
      </c>
      <c r="L639" s="120">
        <v>0</v>
      </c>
      <c r="M639" s="120">
        <v>0</v>
      </c>
      <c r="N639" s="120">
        <v>0</v>
      </c>
      <c r="O639" s="120">
        <v>0</v>
      </c>
      <c r="P639" s="120">
        <v>0</v>
      </c>
      <c r="Q639" s="120">
        <v>0</v>
      </c>
      <c r="R639" s="120">
        <v>0</v>
      </c>
      <c r="S639" s="120">
        <v>0</v>
      </c>
      <c r="T639" s="120">
        <v>0</v>
      </c>
      <c r="U639" s="120">
        <v>0</v>
      </c>
      <c r="V639" s="120">
        <v>0</v>
      </c>
      <c r="W639" s="120">
        <v>0</v>
      </c>
    </row>
    <row r="640" spans="1:23" hidden="1">
      <c r="A640" s="120">
        <v>0</v>
      </c>
      <c r="B640" s="120">
        <v>0</v>
      </c>
      <c r="C640" s="120">
        <v>0</v>
      </c>
      <c r="D640" s="120">
        <v>0</v>
      </c>
      <c r="E640" s="120">
        <v>0</v>
      </c>
      <c r="F640" s="120">
        <v>0</v>
      </c>
      <c r="G640" s="120">
        <v>0</v>
      </c>
      <c r="H640" s="120">
        <v>0</v>
      </c>
      <c r="I640" s="120">
        <v>0</v>
      </c>
      <c r="J640" s="120">
        <v>0</v>
      </c>
      <c r="K640" s="120">
        <v>0</v>
      </c>
      <c r="L640" s="120">
        <v>0</v>
      </c>
      <c r="M640" s="120">
        <v>0</v>
      </c>
      <c r="N640" s="120">
        <v>0</v>
      </c>
      <c r="O640" s="120">
        <v>0</v>
      </c>
      <c r="P640" s="120">
        <v>0</v>
      </c>
      <c r="Q640" s="120">
        <v>0</v>
      </c>
      <c r="R640" s="120">
        <v>0</v>
      </c>
      <c r="S640" s="120">
        <v>0</v>
      </c>
      <c r="T640" s="120">
        <v>0</v>
      </c>
      <c r="U640" s="120">
        <v>0</v>
      </c>
      <c r="V640" s="120">
        <v>0</v>
      </c>
      <c r="W640" s="120">
        <v>0</v>
      </c>
    </row>
    <row r="641" spans="1:23" hidden="1">
      <c r="A641" s="120">
        <v>0</v>
      </c>
      <c r="B641" s="120">
        <v>0</v>
      </c>
      <c r="C641" s="120">
        <v>0</v>
      </c>
      <c r="D641" s="120">
        <v>0</v>
      </c>
      <c r="E641" s="120">
        <v>0</v>
      </c>
      <c r="F641" s="120">
        <v>0</v>
      </c>
      <c r="G641" s="120">
        <v>0</v>
      </c>
      <c r="H641" s="120">
        <v>0</v>
      </c>
      <c r="I641" s="120">
        <v>0</v>
      </c>
      <c r="J641" s="120">
        <v>0</v>
      </c>
      <c r="K641" s="120">
        <v>0</v>
      </c>
      <c r="L641" s="120">
        <v>0</v>
      </c>
      <c r="M641" s="120">
        <v>0</v>
      </c>
      <c r="N641" s="120">
        <v>0</v>
      </c>
      <c r="O641" s="120">
        <v>0</v>
      </c>
      <c r="P641" s="120">
        <v>0</v>
      </c>
      <c r="Q641" s="120">
        <v>0</v>
      </c>
      <c r="R641" s="120">
        <v>0</v>
      </c>
      <c r="S641" s="120">
        <v>0</v>
      </c>
      <c r="T641" s="120">
        <v>0</v>
      </c>
      <c r="U641" s="120">
        <v>0</v>
      </c>
      <c r="V641" s="120">
        <v>0</v>
      </c>
      <c r="W641" s="120">
        <v>0</v>
      </c>
    </row>
    <row r="642" spans="1:23" hidden="1">
      <c r="A642" s="120">
        <v>0</v>
      </c>
      <c r="B642" s="120">
        <v>0</v>
      </c>
      <c r="C642" s="120">
        <v>0</v>
      </c>
      <c r="D642" s="120">
        <v>0</v>
      </c>
      <c r="E642" s="120">
        <v>0</v>
      </c>
      <c r="F642" s="120">
        <v>0</v>
      </c>
      <c r="G642" s="120">
        <v>0</v>
      </c>
      <c r="H642" s="120">
        <v>0</v>
      </c>
      <c r="I642" s="120">
        <v>0</v>
      </c>
      <c r="J642" s="120">
        <v>0</v>
      </c>
      <c r="K642" s="120">
        <v>0</v>
      </c>
      <c r="L642" s="120">
        <v>0</v>
      </c>
      <c r="M642" s="120">
        <v>0</v>
      </c>
      <c r="N642" s="120">
        <v>0</v>
      </c>
      <c r="O642" s="120">
        <v>0</v>
      </c>
      <c r="P642" s="120">
        <v>0</v>
      </c>
      <c r="Q642" s="120">
        <v>0</v>
      </c>
      <c r="R642" s="120">
        <v>0</v>
      </c>
      <c r="S642" s="120">
        <v>0</v>
      </c>
      <c r="T642" s="120">
        <v>0</v>
      </c>
      <c r="U642" s="120">
        <v>0</v>
      </c>
      <c r="V642" s="120">
        <v>0</v>
      </c>
      <c r="W642" s="120">
        <v>0</v>
      </c>
    </row>
    <row r="643" spans="1:23" hidden="1">
      <c r="A643" s="120">
        <v>0</v>
      </c>
      <c r="B643" s="120">
        <v>0</v>
      </c>
      <c r="C643" s="120">
        <v>0</v>
      </c>
      <c r="D643" s="120">
        <v>0</v>
      </c>
      <c r="E643" s="120">
        <v>0</v>
      </c>
      <c r="F643" s="120">
        <v>0</v>
      </c>
      <c r="G643" s="120">
        <v>0</v>
      </c>
      <c r="H643" s="120">
        <v>0</v>
      </c>
      <c r="I643" s="120">
        <v>0</v>
      </c>
      <c r="J643" s="120">
        <v>0</v>
      </c>
      <c r="K643" s="120">
        <v>0</v>
      </c>
      <c r="L643" s="120">
        <v>0</v>
      </c>
      <c r="M643" s="120">
        <v>0</v>
      </c>
      <c r="N643" s="120">
        <v>0</v>
      </c>
      <c r="O643" s="120">
        <v>0</v>
      </c>
      <c r="P643" s="120">
        <v>0</v>
      </c>
      <c r="Q643" s="120">
        <v>0</v>
      </c>
      <c r="R643" s="120">
        <v>0</v>
      </c>
      <c r="S643" s="120">
        <v>0</v>
      </c>
      <c r="T643" s="120">
        <v>0</v>
      </c>
      <c r="U643" s="120">
        <v>0</v>
      </c>
      <c r="V643" s="120">
        <v>0</v>
      </c>
      <c r="W643" s="120">
        <v>0</v>
      </c>
    </row>
    <row r="644" spans="1:23" hidden="1">
      <c r="A644" s="120">
        <v>0</v>
      </c>
      <c r="B644" s="120">
        <v>0</v>
      </c>
      <c r="C644" s="120">
        <v>0</v>
      </c>
      <c r="D644" s="120">
        <v>0</v>
      </c>
      <c r="E644" s="120">
        <v>0</v>
      </c>
      <c r="F644" s="120">
        <v>0</v>
      </c>
      <c r="G644" s="120">
        <v>0</v>
      </c>
      <c r="H644" s="120">
        <v>0</v>
      </c>
      <c r="I644" s="120">
        <v>0</v>
      </c>
      <c r="J644" s="120">
        <v>0</v>
      </c>
      <c r="K644" s="120">
        <v>0</v>
      </c>
      <c r="L644" s="120">
        <v>0</v>
      </c>
      <c r="M644" s="120">
        <v>0</v>
      </c>
      <c r="N644" s="120">
        <v>0</v>
      </c>
      <c r="O644" s="120">
        <v>0</v>
      </c>
      <c r="P644" s="120">
        <v>0</v>
      </c>
      <c r="Q644" s="120">
        <v>0</v>
      </c>
      <c r="R644" s="120">
        <v>0</v>
      </c>
      <c r="S644" s="120">
        <v>0</v>
      </c>
      <c r="T644" s="120">
        <v>0</v>
      </c>
      <c r="U644" s="120">
        <v>0</v>
      </c>
      <c r="V644" s="120">
        <v>0</v>
      </c>
      <c r="W644" s="120">
        <v>0</v>
      </c>
    </row>
    <row r="645" spans="1:23" hidden="1">
      <c r="A645" s="120">
        <v>0</v>
      </c>
      <c r="B645" s="120">
        <v>0</v>
      </c>
      <c r="C645" s="120">
        <v>0</v>
      </c>
      <c r="D645" s="120">
        <v>0</v>
      </c>
      <c r="E645" s="120">
        <v>0</v>
      </c>
      <c r="F645" s="120">
        <v>0</v>
      </c>
      <c r="G645" s="120">
        <v>0</v>
      </c>
      <c r="H645" s="120">
        <v>0</v>
      </c>
      <c r="I645" s="120">
        <v>0</v>
      </c>
      <c r="J645" s="120">
        <v>0</v>
      </c>
      <c r="K645" s="120">
        <v>0</v>
      </c>
      <c r="L645" s="120">
        <v>0</v>
      </c>
      <c r="M645" s="120">
        <v>0</v>
      </c>
      <c r="N645" s="120">
        <v>0</v>
      </c>
      <c r="O645" s="120">
        <v>0</v>
      </c>
      <c r="P645" s="120">
        <v>0</v>
      </c>
      <c r="Q645" s="120">
        <v>0</v>
      </c>
      <c r="R645" s="120">
        <v>0</v>
      </c>
      <c r="S645" s="120">
        <v>0</v>
      </c>
      <c r="T645" s="120">
        <v>0</v>
      </c>
      <c r="U645" s="120">
        <v>0</v>
      </c>
      <c r="V645" s="120">
        <v>0</v>
      </c>
      <c r="W645" s="120">
        <v>0</v>
      </c>
    </row>
    <row r="646" spans="1:23" hidden="1">
      <c r="A646" s="120">
        <v>0</v>
      </c>
      <c r="B646" s="120">
        <v>0</v>
      </c>
      <c r="C646" s="120">
        <v>0</v>
      </c>
      <c r="D646" s="120">
        <v>0</v>
      </c>
      <c r="E646" s="120">
        <v>0</v>
      </c>
      <c r="F646" s="120">
        <v>0</v>
      </c>
      <c r="G646" s="120">
        <v>0</v>
      </c>
      <c r="H646" s="120">
        <v>0</v>
      </c>
      <c r="I646" s="120">
        <v>0</v>
      </c>
      <c r="J646" s="120">
        <v>0</v>
      </c>
      <c r="K646" s="120">
        <v>0</v>
      </c>
      <c r="L646" s="120">
        <v>0</v>
      </c>
      <c r="M646" s="120">
        <v>0</v>
      </c>
      <c r="N646" s="120">
        <v>0</v>
      </c>
      <c r="O646" s="120">
        <v>0</v>
      </c>
      <c r="P646" s="120">
        <v>0</v>
      </c>
      <c r="Q646" s="120">
        <v>0</v>
      </c>
      <c r="R646" s="120">
        <v>0</v>
      </c>
      <c r="S646" s="120">
        <v>0</v>
      </c>
      <c r="T646" s="120">
        <v>0</v>
      </c>
      <c r="U646" s="120">
        <v>0</v>
      </c>
      <c r="V646" s="120">
        <v>0</v>
      </c>
      <c r="W646" s="120">
        <v>0</v>
      </c>
    </row>
    <row r="647" spans="1:23" hidden="1">
      <c r="A647" s="120">
        <v>0</v>
      </c>
      <c r="B647" s="120">
        <v>0</v>
      </c>
      <c r="C647" s="120">
        <v>0</v>
      </c>
      <c r="D647" s="120">
        <v>0</v>
      </c>
      <c r="E647" s="120">
        <v>0</v>
      </c>
      <c r="F647" s="120">
        <v>0</v>
      </c>
      <c r="G647" s="120">
        <v>0</v>
      </c>
      <c r="H647" s="120">
        <v>0</v>
      </c>
      <c r="I647" s="120">
        <v>0</v>
      </c>
      <c r="J647" s="120">
        <v>0</v>
      </c>
      <c r="K647" s="120">
        <v>0</v>
      </c>
      <c r="L647" s="120">
        <v>0</v>
      </c>
      <c r="M647" s="120">
        <v>0</v>
      </c>
      <c r="N647" s="120">
        <v>0</v>
      </c>
      <c r="O647" s="120">
        <v>0</v>
      </c>
      <c r="P647" s="120">
        <v>0</v>
      </c>
      <c r="Q647" s="120">
        <v>0</v>
      </c>
      <c r="R647" s="120">
        <v>0</v>
      </c>
      <c r="S647" s="120">
        <v>0</v>
      </c>
      <c r="T647" s="120">
        <v>0</v>
      </c>
      <c r="U647" s="120">
        <v>0</v>
      </c>
      <c r="V647" s="120">
        <v>0</v>
      </c>
      <c r="W647" s="120">
        <v>0</v>
      </c>
    </row>
    <row r="648" spans="1:23" hidden="1">
      <c r="A648" s="120">
        <v>0</v>
      </c>
      <c r="B648" s="120">
        <v>0</v>
      </c>
      <c r="C648" s="120">
        <v>0</v>
      </c>
      <c r="D648" s="120">
        <v>0</v>
      </c>
      <c r="E648" s="120">
        <v>0</v>
      </c>
      <c r="F648" s="120">
        <v>0</v>
      </c>
      <c r="G648" s="120">
        <v>0</v>
      </c>
      <c r="H648" s="120">
        <v>0</v>
      </c>
      <c r="I648" s="120">
        <v>0</v>
      </c>
      <c r="J648" s="120">
        <v>0</v>
      </c>
      <c r="K648" s="120">
        <v>0</v>
      </c>
      <c r="L648" s="120">
        <v>0</v>
      </c>
      <c r="M648" s="120">
        <v>0</v>
      </c>
      <c r="N648" s="120">
        <v>0</v>
      </c>
      <c r="O648" s="120">
        <v>0</v>
      </c>
      <c r="P648" s="120">
        <v>0</v>
      </c>
      <c r="Q648" s="120">
        <v>0</v>
      </c>
      <c r="R648" s="120">
        <v>0</v>
      </c>
      <c r="S648" s="120">
        <v>0</v>
      </c>
      <c r="T648" s="120">
        <v>0</v>
      </c>
      <c r="U648" s="120">
        <v>0</v>
      </c>
      <c r="V648" s="120">
        <v>0</v>
      </c>
      <c r="W648" s="120">
        <v>0</v>
      </c>
    </row>
    <row r="649" spans="1:23" hidden="1">
      <c r="A649" s="120">
        <v>0</v>
      </c>
      <c r="B649" s="120">
        <v>0</v>
      </c>
      <c r="C649" s="120">
        <v>0</v>
      </c>
      <c r="D649" s="120">
        <v>0</v>
      </c>
      <c r="E649" s="120">
        <v>0</v>
      </c>
      <c r="F649" s="120">
        <v>0</v>
      </c>
      <c r="G649" s="120">
        <v>0</v>
      </c>
      <c r="H649" s="120">
        <v>0</v>
      </c>
      <c r="I649" s="120">
        <v>0</v>
      </c>
      <c r="J649" s="120">
        <v>0</v>
      </c>
      <c r="K649" s="120">
        <v>0</v>
      </c>
      <c r="L649" s="120">
        <v>0</v>
      </c>
      <c r="M649" s="120">
        <v>0</v>
      </c>
      <c r="N649" s="120">
        <v>0</v>
      </c>
      <c r="O649" s="120">
        <v>0</v>
      </c>
      <c r="P649" s="120">
        <v>0</v>
      </c>
      <c r="Q649" s="120">
        <v>0</v>
      </c>
      <c r="R649" s="120">
        <v>0</v>
      </c>
      <c r="S649" s="120">
        <v>0</v>
      </c>
      <c r="T649" s="120">
        <v>0</v>
      </c>
      <c r="U649" s="120">
        <v>0</v>
      </c>
      <c r="V649" s="120">
        <v>0</v>
      </c>
      <c r="W649" s="120">
        <v>0</v>
      </c>
    </row>
    <row r="650" spans="1:23" hidden="1">
      <c r="A650" s="120">
        <v>0</v>
      </c>
      <c r="B650" s="120">
        <v>0</v>
      </c>
      <c r="C650" s="120">
        <v>0</v>
      </c>
      <c r="D650" s="120">
        <v>0</v>
      </c>
      <c r="E650" s="120">
        <v>0</v>
      </c>
      <c r="F650" s="120">
        <v>0</v>
      </c>
      <c r="G650" s="120">
        <v>0</v>
      </c>
      <c r="H650" s="120">
        <v>0</v>
      </c>
      <c r="I650" s="120">
        <v>0</v>
      </c>
      <c r="J650" s="120">
        <v>0</v>
      </c>
      <c r="K650" s="120">
        <v>0</v>
      </c>
      <c r="L650" s="120">
        <v>0</v>
      </c>
      <c r="M650" s="120">
        <v>0</v>
      </c>
      <c r="N650" s="120">
        <v>0</v>
      </c>
      <c r="O650" s="120">
        <v>0</v>
      </c>
      <c r="P650" s="120">
        <v>0</v>
      </c>
      <c r="Q650" s="120">
        <v>0</v>
      </c>
      <c r="R650" s="120">
        <v>0</v>
      </c>
      <c r="S650" s="120">
        <v>0</v>
      </c>
      <c r="T650" s="120">
        <v>0</v>
      </c>
      <c r="U650" s="120">
        <v>0</v>
      </c>
      <c r="V650" s="120">
        <v>0</v>
      </c>
      <c r="W650" s="120">
        <v>0</v>
      </c>
    </row>
    <row r="651" spans="1:23" hidden="1">
      <c r="A651" s="120">
        <v>0</v>
      </c>
      <c r="B651" s="120">
        <v>0</v>
      </c>
      <c r="C651" s="120">
        <v>0</v>
      </c>
      <c r="D651" s="120">
        <v>0</v>
      </c>
      <c r="E651" s="120">
        <v>0</v>
      </c>
      <c r="F651" s="120">
        <v>0</v>
      </c>
      <c r="G651" s="120">
        <v>0</v>
      </c>
      <c r="H651" s="120">
        <v>0</v>
      </c>
      <c r="I651" s="120">
        <v>0</v>
      </c>
      <c r="J651" s="120">
        <v>0</v>
      </c>
      <c r="K651" s="120">
        <v>0</v>
      </c>
      <c r="L651" s="120">
        <v>0</v>
      </c>
      <c r="M651" s="120">
        <v>0</v>
      </c>
      <c r="N651" s="120">
        <v>0</v>
      </c>
      <c r="O651" s="120">
        <v>0</v>
      </c>
      <c r="P651" s="120">
        <v>0</v>
      </c>
      <c r="Q651" s="120">
        <v>0</v>
      </c>
      <c r="R651" s="120">
        <v>0</v>
      </c>
      <c r="S651" s="120">
        <v>0</v>
      </c>
      <c r="T651" s="120">
        <v>0</v>
      </c>
      <c r="U651" s="120">
        <v>0</v>
      </c>
      <c r="V651" s="120">
        <v>0</v>
      </c>
      <c r="W651" s="120">
        <v>0</v>
      </c>
    </row>
    <row r="652" spans="1:23" hidden="1">
      <c r="A652" s="120">
        <v>0</v>
      </c>
      <c r="B652" s="120">
        <v>0</v>
      </c>
      <c r="C652" s="120">
        <v>0</v>
      </c>
      <c r="D652" s="120">
        <v>0</v>
      </c>
      <c r="E652" s="120">
        <v>0</v>
      </c>
      <c r="F652" s="120">
        <v>0</v>
      </c>
      <c r="G652" s="120">
        <v>0</v>
      </c>
      <c r="H652" s="120">
        <v>0</v>
      </c>
      <c r="I652" s="120">
        <v>0</v>
      </c>
      <c r="J652" s="120">
        <v>0</v>
      </c>
      <c r="K652" s="120">
        <v>0</v>
      </c>
      <c r="L652" s="120">
        <v>0</v>
      </c>
      <c r="M652" s="120">
        <v>0</v>
      </c>
      <c r="N652" s="120">
        <v>0</v>
      </c>
      <c r="O652" s="120">
        <v>0</v>
      </c>
      <c r="P652" s="120">
        <v>0</v>
      </c>
      <c r="Q652" s="120">
        <v>0</v>
      </c>
      <c r="R652" s="120">
        <v>0</v>
      </c>
      <c r="S652" s="120">
        <v>0</v>
      </c>
      <c r="T652" s="120">
        <v>0</v>
      </c>
      <c r="U652" s="120">
        <v>0</v>
      </c>
      <c r="V652" s="120">
        <v>0</v>
      </c>
      <c r="W652" s="120">
        <v>0</v>
      </c>
    </row>
    <row r="653" spans="1:23" hidden="1">
      <c r="A653" s="120">
        <v>0</v>
      </c>
      <c r="B653" s="120">
        <v>0</v>
      </c>
      <c r="C653" s="120">
        <v>0</v>
      </c>
      <c r="D653" s="120">
        <v>0</v>
      </c>
      <c r="E653" s="120">
        <v>0</v>
      </c>
      <c r="F653" s="120">
        <v>0</v>
      </c>
      <c r="G653" s="120">
        <v>0</v>
      </c>
      <c r="H653" s="120">
        <v>0</v>
      </c>
      <c r="I653" s="120">
        <v>0</v>
      </c>
      <c r="J653" s="120">
        <v>0</v>
      </c>
      <c r="K653" s="120">
        <v>0</v>
      </c>
      <c r="L653" s="120">
        <v>0</v>
      </c>
      <c r="M653" s="120">
        <v>0</v>
      </c>
      <c r="N653" s="120">
        <v>0</v>
      </c>
      <c r="O653" s="120">
        <v>0</v>
      </c>
      <c r="P653" s="120">
        <v>0</v>
      </c>
      <c r="Q653" s="120">
        <v>0</v>
      </c>
      <c r="R653" s="120">
        <v>0</v>
      </c>
      <c r="S653" s="120">
        <v>0</v>
      </c>
      <c r="T653" s="120">
        <v>0</v>
      </c>
      <c r="U653" s="120">
        <v>0</v>
      </c>
      <c r="V653" s="120">
        <v>0</v>
      </c>
      <c r="W653" s="120">
        <v>0</v>
      </c>
    </row>
    <row r="654" spans="1:23" hidden="1">
      <c r="A654" s="120">
        <v>0</v>
      </c>
      <c r="B654" s="120">
        <v>0</v>
      </c>
      <c r="C654" s="120">
        <v>0</v>
      </c>
      <c r="D654" s="120">
        <v>0</v>
      </c>
      <c r="E654" s="120">
        <v>0</v>
      </c>
      <c r="F654" s="120">
        <v>0</v>
      </c>
      <c r="G654" s="120">
        <v>0</v>
      </c>
      <c r="H654" s="120">
        <v>0</v>
      </c>
      <c r="I654" s="120">
        <v>0</v>
      </c>
      <c r="J654" s="120">
        <v>0</v>
      </c>
      <c r="K654" s="120">
        <v>0</v>
      </c>
      <c r="L654" s="120">
        <v>0</v>
      </c>
      <c r="M654" s="120">
        <v>0</v>
      </c>
      <c r="N654" s="120">
        <v>0</v>
      </c>
      <c r="O654" s="120">
        <v>0</v>
      </c>
      <c r="P654" s="120">
        <v>0</v>
      </c>
      <c r="Q654" s="120">
        <v>0</v>
      </c>
      <c r="R654" s="120">
        <v>0</v>
      </c>
      <c r="S654" s="120">
        <v>0</v>
      </c>
      <c r="T654" s="120">
        <v>0</v>
      </c>
      <c r="U654" s="120">
        <v>0</v>
      </c>
      <c r="V654" s="120">
        <v>0</v>
      </c>
      <c r="W654" s="120">
        <v>0</v>
      </c>
    </row>
    <row r="655" spans="1:23" hidden="1">
      <c r="A655" s="120">
        <v>0</v>
      </c>
      <c r="B655" s="120">
        <v>0</v>
      </c>
      <c r="C655" s="120">
        <v>0</v>
      </c>
      <c r="D655" s="120">
        <v>0</v>
      </c>
      <c r="E655" s="120">
        <v>0</v>
      </c>
      <c r="F655" s="120">
        <v>0</v>
      </c>
      <c r="G655" s="120">
        <v>0</v>
      </c>
      <c r="H655" s="120">
        <v>0</v>
      </c>
      <c r="I655" s="120">
        <v>0</v>
      </c>
      <c r="J655" s="120">
        <v>0</v>
      </c>
      <c r="K655" s="120">
        <v>0</v>
      </c>
      <c r="L655" s="120">
        <v>0</v>
      </c>
      <c r="M655" s="120">
        <v>0</v>
      </c>
      <c r="N655" s="120">
        <v>0</v>
      </c>
      <c r="O655" s="120">
        <v>0</v>
      </c>
      <c r="P655" s="120">
        <v>0</v>
      </c>
      <c r="Q655" s="120">
        <v>0</v>
      </c>
      <c r="R655" s="120">
        <v>0</v>
      </c>
      <c r="S655" s="120">
        <v>0</v>
      </c>
      <c r="T655" s="120">
        <v>0</v>
      </c>
      <c r="U655" s="120">
        <v>0</v>
      </c>
      <c r="V655" s="120">
        <v>0</v>
      </c>
      <c r="W655" s="120">
        <v>0</v>
      </c>
    </row>
    <row r="656" spans="1:23" hidden="1">
      <c r="A656" s="120">
        <v>0</v>
      </c>
      <c r="B656" s="120">
        <v>0</v>
      </c>
      <c r="C656" s="120">
        <v>0</v>
      </c>
      <c r="D656" s="120">
        <v>0</v>
      </c>
      <c r="E656" s="120">
        <v>0</v>
      </c>
      <c r="F656" s="120">
        <v>0</v>
      </c>
      <c r="G656" s="120">
        <v>0</v>
      </c>
      <c r="H656" s="120">
        <v>0</v>
      </c>
      <c r="I656" s="120">
        <v>0</v>
      </c>
      <c r="J656" s="120">
        <v>0</v>
      </c>
      <c r="K656" s="120">
        <v>0</v>
      </c>
      <c r="L656" s="120">
        <v>0</v>
      </c>
      <c r="M656" s="120">
        <v>0</v>
      </c>
      <c r="N656" s="120">
        <v>0</v>
      </c>
      <c r="O656" s="120">
        <v>0</v>
      </c>
      <c r="P656" s="120">
        <v>0</v>
      </c>
      <c r="Q656" s="120">
        <v>0</v>
      </c>
      <c r="R656" s="120">
        <v>0</v>
      </c>
      <c r="S656" s="120">
        <v>0</v>
      </c>
      <c r="T656" s="120">
        <v>0</v>
      </c>
      <c r="U656" s="120">
        <v>0</v>
      </c>
      <c r="V656" s="120">
        <v>0</v>
      </c>
      <c r="W656" s="120">
        <v>0</v>
      </c>
    </row>
    <row r="657" spans="1:23" hidden="1">
      <c r="A657" s="120">
        <v>0</v>
      </c>
      <c r="B657" s="120">
        <v>0</v>
      </c>
      <c r="C657" s="120">
        <v>0</v>
      </c>
      <c r="D657" s="120">
        <v>0</v>
      </c>
      <c r="E657" s="120">
        <v>0</v>
      </c>
      <c r="F657" s="120">
        <v>0</v>
      </c>
      <c r="G657" s="120">
        <v>0</v>
      </c>
      <c r="H657" s="120">
        <v>0</v>
      </c>
      <c r="I657" s="120">
        <v>0</v>
      </c>
      <c r="J657" s="120">
        <v>0</v>
      </c>
      <c r="K657" s="120">
        <v>0</v>
      </c>
      <c r="L657" s="120">
        <v>0</v>
      </c>
      <c r="M657" s="120">
        <v>0</v>
      </c>
      <c r="N657" s="120">
        <v>0</v>
      </c>
      <c r="O657" s="120">
        <v>0</v>
      </c>
      <c r="P657" s="120">
        <v>0</v>
      </c>
      <c r="Q657" s="120">
        <v>0</v>
      </c>
      <c r="R657" s="120">
        <v>0</v>
      </c>
      <c r="S657" s="120">
        <v>0</v>
      </c>
      <c r="T657" s="120">
        <v>0</v>
      </c>
      <c r="U657" s="120">
        <v>0</v>
      </c>
      <c r="V657" s="120">
        <v>0</v>
      </c>
      <c r="W657" s="120">
        <v>0</v>
      </c>
    </row>
    <row r="658" spans="1:23" hidden="1">
      <c r="A658" s="120">
        <v>0</v>
      </c>
      <c r="B658" s="120">
        <v>0</v>
      </c>
      <c r="C658" s="120">
        <v>0</v>
      </c>
      <c r="D658" s="120">
        <v>0</v>
      </c>
      <c r="E658" s="120">
        <v>0</v>
      </c>
      <c r="F658" s="120">
        <v>0</v>
      </c>
      <c r="G658" s="120">
        <v>0</v>
      </c>
      <c r="H658" s="120">
        <v>0</v>
      </c>
      <c r="I658" s="120">
        <v>0</v>
      </c>
      <c r="J658" s="120">
        <v>0</v>
      </c>
      <c r="K658" s="120">
        <v>0</v>
      </c>
      <c r="L658" s="120">
        <v>0</v>
      </c>
      <c r="M658" s="120">
        <v>0</v>
      </c>
      <c r="N658" s="120">
        <v>0</v>
      </c>
      <c r="O658" s="120">
        <v>0</v>
      </c>
      <c r="P658" s="120">
        <v>0</v>
      </c>
      <c r="Q658" s="120">
        <v>0</v>
      </c>
      <c r="R658" s="120">
        <v>0</v>
      </c>
      <c r="S658" s="120">
        <v>0</v>
      </c>
      <c r="T658" s="120">
        <v>0</v>
      </c>
      <c r="U658" s="120">
        <v>0</v>
      </c>
      <c r="V658" s="120">
        <v>0</v>
      </c>
      <c r="W658" s="120">
        <v>0</v>
      </c>
    </row>
    <row r="659" spans="1:23" hidden="1">
      <c r="A659" s="120">
        <v>0</v>
      </c>
      <c r="B659" s="120">
        <v>0</v>
      </c>
      <c r="C659" s="120">
        <v>0</v>
      </c>
      <c r="D659" s="120">
        <v>0</v>
      </c>
      <c r="E659" s="120">
        <v>0</v>
      </c>
      <c r="F659" s="120">
        <v>0</v>
      </c>
      <c r="G659" s="120">
        <v>0</v>
      </c>
      <c r="H659" s="120">
        <v>0</v>
      </c>
      <c r="I659" s="120">
        <v>0</v>
      </c>
      <c r="J659" s="120">
        <v>0</v>
      </c>
      <c r="K659" s="120">
        <v>0</v>
      </c>
      <c r="L659" s="120">
        <v>0</v>
      </c>
      <c r="M659" s="120">
        <v>0</v>
      </c>
      <c r="N659" s="120">
        <v>0</v>
      </c>
      <c r="O659" s="120">
        <v>0</v>
      </c>
      <c r="P659" s="120">
        <v>0</v>
      </c>
      <c r="Q659" s="120">
        <v>0</v>
      </c>
      <c r="R659" s="120">
        <v>0</v>
      </c>
      <c r="S659" s="120">
        <v>0</v>
      </c>
      <c r="T659" s="120">
        <v>0</v>
      </c>
      <c r="U659" s="120">
        <v>0</v>
      </c>
      <c r="V659" s="120">
        <v>0</v>
      </c>
      <c r="W659" s="120">
        <v>0</v>
      </c>
    </row>
    <row r="660" spans="1:23" hidden="1">
      <c r="A660" s="120">
        <v>0</v>
      </c>
      <c r="B660" s="120">
        <v>0</v>
      </c>
      <c r="C660" s="120">
        <v>0</v>
      </c>
      <c r="D660" s="120">
        <v>0</v>
      </c>
      <c r="E660" s="120">
        <v>0</v>
      </c>
      <c r="F660" s="120">
        <v>0</v>
      </c>
      <c r="G660" s="120">
        <v>0</v>
      </c>
      <c r="H660" s="120">
        <v>0</v>
      </c>
      <c r="I660" s="120">
        <v>0</v>
      </c>
      <c r="J660" s="120">
        <v>0</v>
      </c>
      <c r="K660" s="120">
        <v>0</v>
      </c>
      <c r="L660" s="120">
        <v>0</v>
      </c>
      <c r="M660" s="120">
        <v>0</v>
      </c>
      <c r="N660" s="120">
        <v>0</v>
      </c>
      <c r="O660" s="120">
        <v>0</v>
      </c>
      <c r="P660" s="120">
        <v>0</v>
      </c>
      <c r="Q660" s="120">
        <v>0</v>
      </c>
      <c r="R660" s="120">
        <v>0</v>
      </c>
      <c r="S660" s="120">
        <v>0</v>
      </c>
      <c r="T660" s="120">
        <v>0</v>
      </c>
      <c r="U660" s="120">
        <v>0</v>
      </c>
      <c r="V660" s="120">
        <v>0</v>
      </c>
      <c r="W660" s="120">
        <v>0</v>
      </c>
    </row>
    <row r="661" spans="1:23" hidden="1">
      <c r="A661" s="120">
        <v>0</v>
      </c>
      <c r="B661" s="120">
        <v>0</v>
      </c>
      <c r="C661" s="120">
        <v>0</v>
      </c>
      <c r="D661" s="120">
        <v>0</v>
      </c>
      <c r="E661" s="120">
        <v>0</v>
      </c>
      <c r="F661" s="120">
        <v>0</v>
      </c>
      <c r="G661" s="120">
        <v>0</v>
      </c>
      <c r="H661" s="120">
        <v>0</v>
      </c>
      <c r="I661" s="120">
        <v>0</v>
      </c>
      <c r="J661" s="120">
        <v>0</v>
      </c>
      <c r="K661" s="120">
        <v>0</v>
      </c>
      <c r="L661" s="120">
        <v>0</v>
      </c>
      <c r="M661" s="120">
        <v>0</v>
      </c>
      <c r="N661" s="120">
        <v>0</v>
      </c>
      <c r="O661" s="120">
        <v>0</v>
      </c>
      <c r="P661" s="120">
        <v>0</v>
      </c>
      <c r="Q661" s="120">
        <v>0</v>
      </c>
      <c r="R661" s="120">
        <v>0</v>
      </c>
      <c r="S661" s="120">
        <v>0</v>
      </c>
      <c r="T661" s="120">
        <v>0</v>
      </c>
      <c r="U661" s="120">
        <v>0</v>
      </c>
      <c r="V661" s="120">
        <v>0</v>
      </c>
      <c r="W661" s="120">
        <v>0</v>
      </c>
    </row>
    <row r="662" spans="1:23" hidden="1">
      <c r="A662" s="120">
        <v>0</v>
      </c>
      <c r="B662" s="120">
        <v>0</v>
      </c>
      <c r="C662" s="120">
        <v>0</v>
      </c>
      <c r="D662" s="120">
        <v>0</v>
      </c>
      <c r="E662" s="120">
        <v>0</v>
      </c>
      <c r="F662" s="120">
        <v>0</v>
      </c>
      <c r="G662" s="120">
        <v>0</v>
      </c>
      <c r="H662" s="120">
        <v>0</v>
      </c>
      <c r="I662" s="120">
        <v>0</v>
      </c>
      <c r="J662" s="120">
        <v>0</v>
      </c>
      <c r="K662" s="120">
        <v>0</v>
      </c>
      <c r="L662" s="120">
        <v>0</v>
      </c>
      <c r="M662" s="120">
        <v>0</v>
      </c>
      <c r="N662" s="120">
        <v>0</v>
      </c>
      <c r="O662" s="120">
        <v>0</v>
      </c>
      <c r="P662" s="120">
        <v>0</v>
      </c>
      <c r="Q662" s="120">
        <v>0</v>
      </c>
      <c r="R662" s="120">
        <v>0</v>
      </c>
      <c r="S662" s="120">
        <v>0</v>
      </c>
      <c r="T662" s="120">
        <v>0</v>
      </c>
      <c r="U662" s="120">
        <v>0</v>
      </c>
      <c r="V662" s="120">
        <v>0</v>
      </c>
      <c r="W662" s="120">
        <v>0</v>
      </c>
    </row>
    <row r="663" spans="1:23" hidden="1">
      <c r="A663" s="120">
        <v>0</v>
      </c>
      <c r="B663" s="120">
        <v>0</v>
      </c>
      <c r="C663" s="120">
        <v>0</v>
      </c>
      <c r="D663" s="120">
        <v>0</v>
      </c>
      <c r="E663" s="120">
        <v>0</v>
      </c>
      <c r="F663" s="120">
        <v>0</v>
      </c>
      <c r="G663" s="120">
        <v>0</v>
      </c>
      <c r="H663" s="120">
        <v>0</v>
      </c>
      <c r="I663" s="120">
        <v>0</v>
      </c>
      <c r="J663" s="120">
        <v>0</v>
      </c>
      <c r="K663" s="120">
        <v>0</v>
      </c>
      <c r="L663" s="120">
        <v>0</v>
      </c>
      <c r="M663" s="120">
        <v>0</v>
      </c>
      <c r="N663" s="120">
        <v>0</v>
      </c>
      <c r="O663" s="120">
        <v>0</v>
      </c>
      <c r="P663" s="120">
        <v>0</v>
      </c>
      <c r="Q663" s="120">
        <v>0</v>
      </c>
      <c r="R663" s="120">
        <v>0</v>
      </c>
      <c r="S663" s="120">
        <v>0</v>
      </c>
      <c r="T663" s="120">
        <v>0</v>
      </c>
      <c r="U663" s="120">
        <v>0</v>
      </c>
      <c r="V663" s="120">
        <v>0</v>
      </c>
      <c r="W663" s="120">
        <v>0</v>
      </c>
    </row>
    <row r="664" spans="1:23" hidden="1">
      <c r="A664" s="120">
        <v>0</v>
      </c>
      <c r="B664" s="120">
        <v>0</v>
      </c>
      <c r="C664" s="120">
        <v>0</v>
      </c>
      <c r="D664" s="120">
        <v>0</v>
      </c>
      <c r="E664" s="120">
        <v>0</v>
      </c>
      <c r="F664" s="120">
        <v>0</v>
      </c>
      <c r="G664" s="120">
        <v>0</v>
      </c>
      <c r="H664" s="120">
        <v>0</v>
      </c>
      <c r="I664" s="120">
        <v>0</v>
      </c>
      <c r="J664" s="120">
        <v>0</v>
      </c>
      <c r="K664" s="120">
        <v>0</v>
      </c>
      <c r="L664" s="120">
        <v>0</v>
      </c>
      <c r="M664" s="120">
        <v>0</v>
      </c>
      <c r="N664" s="120">
        <v>0</v>
      </c>
      <c r="O664" s="120">
        <v>0</v>
      </c>
      <c r="P664" s="120">
        <v>0</v>
      </c>
      <c r="Q664" s="120">
        <v>0</v>
      </c>
      <c r="R664" s="120">
        <v>0</v>
      </c>
      <c r="S664" s="120">
        <v>0</v>
      </c>
      <c r="T664" s="120">
        <v>0</v>
      </c>
      <c r="U664" s="120">
        <v>0</v>
      </c>
      <c r="V664" s="120">
        <v>0</v>
      </c>
      <c r="W664" s="120">
        <v>0</v>
      </c>
    </row>
    <row r="665" spans="1:23" hidden="1">
      <c r="A665" s="120">
        <v>0</v>
      </c>
      <c r="B665" s="120">
        <v>0</v>
      </c>
      <c r="C665" s="120">
        <v>0</v>
      </c>
      <c r="D665" s="120">
        <v>0</v>
      </c>
      <c r="E665" s="120">
        <v>0</v>
      </c>
      <c r="F665" s="120">
        <v>0</v>
      </c>
      <c r="G665" s="120">
        <v>0</v>
      </c>
      <c r="H665" s="120">
        <v>0</v>
      </c>
      <c r="I665" s="120">
        <v>0</v>
      </c>
      <c r="J665" s="120">
        <v>0</v>
      </c>
      <c r="K665" s="120">
        <v>0</v>
      </c>
      <c r="L665" s="120">
        <v>0</v>
      </c>
      <c r="M665" s="120">
        <v>0</v>
      </c>
      <c r="N665" s="120">
        <v>0</v>
      </c>
      <c r="O665" s="120">
        <v>0</v>
      </c>
      <c r="P665" s="120">
        <v>0</v>
      </c>
      <c r="Q665" s="120">
        <v>0</v>
      </c>
      <c r="R665" s="120">
        <v>0</v>
      </c>
      <c r="S665" s="120">
        <v>0</v>
      </c>
      <c r="T665" s="120">
        <v>0</v>
      </c>
      <c r="U665" s="120">
        <v>0</v>
      </c>
      <c r="V665" s="120">
        <v>0</v>
      </c>
      <c r="W665" s="120">
        <v>0</v>
      </c>
    </row>
    <row r="666" spans="1:23" hidden="1">
      <c r="A666" s="120">
        <v>0</v>
      </c>
      <c r="B666" s="120">
        <v>0</v>
      </c>
      <c r="C666" s="120">
        <v>0</v>
      </c>
      <c r="D666" s="120">
        <v>0</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c r="W666" s="120">
        <v>0</v>
      </c>
    </row>
    <row r="667" spans="1:23" hidden="1">
      <c r="A667" s="120">
        <v>0</v>
      </c>
      <c r="B667" s="120">
        <v>0</v>
      </c>
      <c r="C667" s="120">
        <v>0</v>
      </c>
      <c r="D667" s="120">
        <v>0</v>
      </c>
      <c r="E667" s="120">
        <v>0</v>
      </c>
      <c r="F667" s="120">
        <v>0</v>
      </c>
      <c r="G667" s="120">
        <v>0</v>
      </c>
      <c r="H667" s="120">
        <v>0</v>
      </c>
      <c r="I667" s="120">
        <v>0</v>
      </c>
      <c r="J667" s="120">
        <v>0</v>
      </c>
      <c r="K667" s="120">
        <v>0</v>
      </c>
      <c r="L667" s="120">
        <v>0</v>
      </c>
      <c r="M667" s="120">
        <v>0</v>
      </c>
      <c r="N667" s="120">
        <v>0</v>
      </c>
      <c r="O667" s="120">
        <v>0</v>
      </c>
      <c r="P667" s="120">
        <v>0</v>
      </c>
      <c r="Q667" s="120">
        <v>0</v>
      </c>
      <c r="R667" s="120">
        <v>0</v>
      </c>
      <c r="S667" s="120">
        <v>0</v>
      </c>
      <c r="T667" s="120">
        <v>0</v>
      </c>
      <c r="U667" s="120">
        <v>0</v>
      </c>
      <c r="V667" s="120">
        <v>0</v>
      </c>
      <c r="W667" s="120">
        <v>0</v>
      </c>
    </row>
    <row r="668" spans="1:23" hidden="1">
      <c r="A668" s="120">
        <v>0</v>
      </c>
      <c r="B668" s="120">
        <v>0</v>
      </c>
      <c r="C668" s="120">
        <v>0</v>
      </c>
      <c r="D668" s="120">
        <v>0</v>
      </c>
      <c r="E668" s="120">
        <v>0</v>
      </c>
      <c r="F668" s="120">
        <v>0</v>
      </c>
      <c r="G668" s="120">
        <v>0</v>
      </c>
      <c r="H668" s="120">
        <v>0</v>
      </c>
      <c r="I668" s="120">
        <v>0</v>
      </c>
      <c r="J668" s="120">
        <v>0</v>
      </c>
      <c r="K668" s="120">
        <v>0</v>
      </c>
      <c r="L668" s="120">
        <v>0</v>
      </c>
      <c r="M668" s="120">
        <v>0</v>
      </c>
      <c r="N668" s="120">
        <v>0</v>
      </c>
      <c r="O668" s="120">
        <v>0</v>
      </c>
      <c r="P668" s="120">
        <v>0</v>
      </c>
      <c r="Q668" s="120">
        <v>0</v>
      </c>
      <c r="R668" s="120">
        <v>0</v>
      </c>
      <c r="S668" s="120">
        <v>0</v>
      </c>
      <c r="T668" s="120">
        <v>0</v>
      </c>
      <c r="U668" s="120">
        <v>0</v>
      </c>
      <c r="V668" s="120">
        <v>0</v>
      </c>
      <c r="W668" s="120">
        <v>0</v>
      </c>
    </row>
    <row r="669" spans="1:23" hidden="1">
      <c r="A669" s="120">
        <v>0</v>
      </c>
      <c r="B669" s="120">
        <v>0</v>
      </c>
      <c r="C669" s="120">
        <v>0</v>
      </c>
      <c r="D669" s="120">
        <v>0</v>
      </c>
      <c r="E669" s="120">
        <v>0</v>
      </c>
      <c r="F669" s="120">
        <v>0</v>
      </c>
      <c r="G669" s="120">
        <v>0</v>
      </c>
      <c r="H669" s="120">
        <v>0</v>
      </c>
      <c r="I669" s="120">
        <v>0</v>
      </c>
      <c r="J669" s="120">
        <v>0</v>
      </c>
      <c r="K669" s="120">
        <v>0</v>
      </c>
      <c r="L669" s="120">
        <v>0</v>
      </c>
      <c r="M669" s="120">
        <v>0</v>
      </c>
      <c r="N669" s="120">
        <v>0</v>
      </c>
      <c r="O669" s="120">
        <v>0</v>
      </c>
      <c r="P669" s="120">
        <v>0</v>
      </c>
      <c r="Q669" s="120">
        <v>0</v>
      </c>
      <c r="R669" s="120">
        <v>0</v>
      </c>
      <c r="S669" s="120">
        <v>0</v>
      </c>
      <c r="T669" s="120">
        <v>0</v>
      </c>
      <c r="U669" s="120">
        <v>0</v>
      </c>
      <c r="V669" s="120">
        <v>0</v>
      </c>
      <c r="W669" s="120">
        <v>0</v>
      </c>
    </row>
    <row r="670" spans="1:23" hidden="1">
      <c r="A670" s="120">
        <v>0</v>
      </c>
      <c r="B670" s="120">
        <v>0</v>
      </c>
      <c r="C670" s="120">
        <v>0</v>
      </c>
      <c r="D670" s="120">
        <v>0</v>
      </c>
      <c r="E670" s="120">
        <v>0</v>
      </c>
      <c r="F670" s="120">
        <v>0</v>
      </c>
      <c r="G670" s="120">
        <v>0</v>
      </c>
      <c r="H670" s="120">
        <v>0</v>
      </c>
      <c r="I670" s="120">
        <v>0</v>
      </c>
      <c r="J670" s="120">
        <v>0</v>
      </c>
      <c r="K670" s="120">
        <v>0</v>
      </c>
      <c r="L670" s="120">
        <v>0</v>
      </c>
      <c r="M670" s="120">
        <v>0</v>
      </c>
      <c r="N670" s="120">
        <v>0</v>
      </c>
      <c r="O670" s="120">
        <v>0</v>
      </c>
      <c r="P670" s="120">
        <v>0</v>
      </c>
      <c r="Q670" s="120">
        <v>0</v>
      </c>
      <c r="R670" s="120">
        <v>0</v>
      </c>
      <c r="S670" s="120">
        <v>0</v>
      </c>
      <c r="T670" s="120">
        <v>0</v>
      </c>
      <c r="U670" s="120">
        <v>0</v>
      </c>
      <c r="V670" s="120">
        <v>0</v>
      </c>
      <c r="W670" s="120">
        <v>0</v>
      </c>
    </row>
    <row r="671" spans="1:23" hidden="1">
      <c r="A671" s="120">
        <v>0</v>
      </c>
      <c r="B671" s="120">
        <v>0</v>
      </c>
      <c r="C671" s="120">
        <v>0</v>
      </c>
      <c r="D671" s="120">
        <v>0</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c r="W671" s="120">
        <v>0</v>
      </c>
    </row>
    <row r="672" spans="1:23" hidden="1">
      <c r="A672" s="120">
        <v>0</v>
      </c>
      <c r="B672" s="120">
        <v>0</v>
      </c>
      <c r="C672" s="120">
        <v>0</v>
      </c>
      <c r="D672" s="120">
        <v>0</v>
      </c>
      <c r="E672" s="120">
        <v>0</v>
      </c>
      <c r="F672" s="120">
        <v>0</v>
      </c>
      <c r="G672" s="120">
        <v>0</v>
      </c>
      <c r="H672" s="120">
        <v>0</v>
      </c>
      <c r="I672" s="120">
        <v>0</v>
      </c>
      <c r="J672" s="120">
        <v>0</v>
      </c>
      <c r="K672" s="120">
        <v>0</v>
      </c>
      <c r="L672" s="120">
        <v>0</v>
      </c>
      <c r="M672" s="120">
        <v>0</v>
      </c>
      <c r="N672" s="120">
        <v>0</v>
      </c>
      <c r="O672" s="120">
        <v>0</v>
      </c>
      <c r="P672" s="120">
        <v>0</v>
      </c>
      <c r="Q672" s="120">
        <v>0</v>
      </c>
      <c r="R672" s="120">
        <v>0</v>
      </c>
      <c r="S672" s="120">
        <v>0</v>
      </c>
      <c r="T672" s="120">
        <v>0</v>
      </c>
      <c r="U672" s="120">
        <v>0</v>
      </c>
      <c r="V672" s="120">
        <v>0</v>
      </c>
      <c r="W672" s="120">
        <v>0</v>
      </c>
    </row>
    <row r="673" spans="1:23" hidden="1">
      <c r="A673" s="120">
        <v>0</v>
      </c>
      <c r="B673" s="120">
        <v>0</v>
      </c>
      <c r="C673" s="120">
        <v>0</v>
      </c>
      <c r="D673" s="120">
        <v>0</v>
      </c>
      <c r="E673" s="120">
        <v>0</v>
      </c>
      <c r="F673" s="120">
        <v>0</v>
      </c>
      <c r="G673" s="120">
        <v>0</v>
      </c>
      <c r="H673" s="120">
        <v>0</v>
      </c>
      <c r="I673" s="120">
        <v>0</v>
      </c>
      <c r="J673" s="120">
        <v>0</v>
      </c>
      <c r="K673" s="120">
        <v>0</v>
      </c>
      <c r="L673" s="120">
        <v>0</v>
      </c>
      <c r="M673" s="120">
        <v>0</v>
      </c>
      <c r="N673" s="120">
        <v>0</v>
      </c>
      <c r="O673" s="120">
        <v>0</v>
      </c>
      <c r="P673" s="120">
        <v>0</v>
      </c>
      <c r="Q673" s="120">
        <v>0</v>
      </c>
      <c r="R673" s="120">
        <v>0</v>
      </c>
      <c r="S673" s="120">
        <v>0</v>
      </c>
      <c r="T673" s="120">
        <v>0</v>
      </c>
      <c r="U673" s="120">
        <v>0</v>
      </c>
      <c r="V673" s="120">
        <v>0</v>
      </c>
      <c r="W673" s="120">
        <v>0</v>
      </c>
    </row>
    <row r="674" spans="1:23" hidden="1">
      <c r="A674" s="120">
        <v>0</v>
      </c>
      <c r="B674" s="120">
        <v>0</v>
      </c>
      <c r="C674" s="120">
        <v>0</v>
      </c>
      <c r="D674" s="120">
        <v>0</v>
      </c>
      <c r="E674" s="120">
        <v>0</v>
      </c>
      <c r="F674" s="120">
        <v>0</v>
      </c>
      <c r="G674" s="120">
        <v>0</v>
      </c>
      <c r="H674" s="120">
        <v>0</v>
      </c>
      <c r="I674" s="120">
        <v>0</v>
      </c>
      <c r="J674" s="120">
        <v>0</v>
      </c>
      <c r="K674" s="120">
        <v>0</v>
      </c>
      <c r="L674" s="120">
        <v>0</v>
      </c>
      <c r="M674" s="120">
        <v>0</v>
      </c>
      <c r="N674" s="120">
        <v>0</v>
      </c>
      <c r="O674" s="120">
        <v>0</v>
      </c>
      <c r="P674" s="120">
        <v>0</v>
      </c>
      <c r="Q674" s="120">
        <v>0</v>
      </c>
      <c r="R674" s="120">
        <v>0</v>
      </c>
      <c r="S674" s="120">
        <v>0</v>
      </c>
      <c r="T674" s="120">
        <v>0</v>
      </c>
      <c r="U674" s="120">
        <v>0</v>
      </c>
      <c r="V674" s="120">
        <v>0</v>
      </c>
      <c r="W674" s="120">
        <v>0</v>
      </c>
    </row>
    <row r="675" spans="1:23" hidden="1">
      <c r="A675" s="120">
        <v>0</v>
      </c>
      <c r="B675" s="120">
        <v>0</v>
      </c>
      <c r="C675" s="120">
        <v>0</v>
      </c>
      <c r="D675" s="120">
        <v>0</v>
      </c>
      <c r="E675" s="120">
        <v>0</v>
      </c>
      <c r="F675" s="120">
        <v>0</v>
      </c>
      <c r="G675" s="120">
        <v>0</v>
      </c>
      <c r="H675" s="120">
        <v>0</v>
      </c>
      <c r="I675" s="120">
        <v>0</v>
      </c>
      <c r="J675" s="120">
        <v>0</v>
      </c>
      <c r="K675" s="120">
        <v>0</v>
      </c>
      <c r="L675" s="120">
        <v>0</v>
      </c>
      <c r="M675" s="120">
        <v>0</v>
      </c>
      <c r="N675" s="120">
        <v>0</v>
      </c>
      <c r="O675" s="120">
        <v>0</v>
      </c>
      <c r="P675" s="120">
        <v>0</v>
      </c>
      <c r="Q675" s="120">
        <v>0</v>
      </c>
      <c r="R675" s="120">
        <v>0</v>
      </c>
      <c r="S675" s="120">
        <v>0</v>
      </c>
      <c r="T675" s="120">
        <v>0</v>
      </c>
      <c r="U675" s="120">
        <v>0</v>
      </c>
      <c r="V675" s="120">
        <v>0</v>
      </c>
      <c r="W675" s="120">
        <v>0</v>
      </c>
    </row>
    <row r="676" spans="1:23" hidden="1">
      <c r="A676" s="120">
        <v>0</v>
      </c>
      <c r="B676" s="120">
        <v>0</v>
      </c>
      <c r="C676" s="120">
        <v>0</v>
      </c>
      <c r="D676" s="120">
        <v>0</v>
      </c>
      <c r="E676" s="120">
        <v>0</v>
      </c>
      <c r="F676" s="120">
        <v>0</v>
      </c>
      <c r="G676" s="120">
        <v>0</v>
      </c>
      <c r="H676" s="120">
        <v>0</v>
      </c>
      <c r="I676" s="120">
        <v>0</v>
      </c>
      <c r="J676" s="120">
        <v>0</v>
      </c>
      <c r="K676" s="120">
        <v>0</v>
      </c>
      <c r="L676" s="120">
        <v>0</v>
      </c>
      <c r="M676" s="120">
        <v>0</v>
      </c>
      <c r="N676" s="120">
        <v>0</v>
      </c>
      <c r="O676" s="120">
        <v>0</v>
      </c>
      <c r="P676" s="120">
        <v>0</v>
      </c>
      <c r="Q676" s="120">
        <v>0</v>
      </c>
      <c r="R676" s="120">
        <v>0</v>
      </c>
      <c r="S676" s="120">
        <v>0</v>
      </c>
      <c r="T676" s="120">
        <v>0</v>
      </c>
      <c r="U676" s="120">
        <v>0</v>
      </c>
      <c r="V676" s="120">
        <v>0</v>
      </c>
      <c r="W676" s="120">
        <v>0</v>
      </c>
    </row>
    <row r="677" spans="1:23" hidden="1">
      <c r="A677" s="120">
        <v>0</v>
      </c>
      <c r="B677" s="120">
        <v>0</v>
      </c>
      <c r="C677" s="120">
        <v>0</v>
      </c>
      <c r="D677" s="120">
        <v>0</v>
      </c>
      <c r="E677" s="120">
        <v>0</v>
      </c>
      <c r="F677" s="120">
        <v>0</v>
      </c>
      <c r="G677" s="120">
        <v>0</v>
      </c>
      <c r="H677" s="120">
        <v>0</v>
      </c>
      <c r="I677" s="120">
        <v>0</v>
      </c>
      <c r="J677" s="120">
        <v>0</v>
      </c>
      <c r="K677" s="120">
        <v>0</v>
      </c>
      <c r="L677" s="120">
        <v>0</v>
      </c>
      <c r="M677" s="120">
        <v>0</v>
      </c>
      <c r="N677" s="120">
        <v>0</v>
      </c>
      <c r="O677" s="120">
        <v>0</v>
      </c>
      <c r="P677" s="120">
        <v>0</v>
      </c>
      <c r="Q677" s="120">
        <v>0</v>
      </c>
      <c r="R677" s="120">
        <v>0</v>
      </c>
      <c r="S677" s="120">
        <v>0</v>
      </c>
      <c r="T677" s="120">
        <v>0</v>
      </c>
      <c r="U677" s="120">
        <v>0</v>
      </c>
      <c r="V677" s="120">
        <v>0</v>
      </c>
      <c r="W677" s="120">
        <v>0</v>
      </c>
    </row>
    <row r="678" spans="1:23" hidden="1">
      <c r="A678" s="120">
        <v>0</v>
      </c>
      <c r="B678" s="120">
        <v>0</v>
      </c>
      <c r="C678" s="120">
        <v>0</v>
      </c>
      <c r="D678" s="120">
        <v>0</v>
      </c>
      <c r="E678" s="120">
        <v>0</v>
      </c>
      <c r="F678" s="120">
        <v>0</v>
      </c>
      <c r="G678" s="120">
        <v>0</v>
      </c>
      <c r="H678" s="120">
        <v>0</v>
      </c>
      <c r="I678" s="120">
        <v>0</v>
      </c>
      <c r="J678" s="120">
        <v>0</v>
      </c>
      <c r="K678" s="120">
        <v>0</v>
      </c>
      <c r="L678" s="120">
        <v>0</v>
      </c>
      <c r="M678" s="120">
        <v>0</v>
      </c>
      <c r="N678" s="120">
        <v>0</v>
      </c>
      <c r="O678" s="120">
        <v>0</v>
      </c>
      <c r="P678" s="120">
        <v>0</v>
      </c>
      <c r="Q678" s="120">
        <v>0</v>
      </c>
      <c r="R678" s="120">
        <v>0</v>
      </c>
      <c r="S678" s="120">
        <v>0</v>
      </c>
      <c r="T678" s="120">
        <v>0</v>
      </c>
      <c r="U678" s="120">
        <v>0</v>
      </c>
      <c r="V678" s="120">
        <v>0</v>
      </c>
      <c r="W678" s="120">
        <v>0</v>
      </c>
    </row>
    <row r="679" spans="1:23" hidden="1">
      <c r="A679" s="120">
        <v>0</v>
      </c>
      <c r="B679" s="120">
        <v>0</v>
      </c>
      <c r="C679" s="120">
        <v>0</v>
      </c>
      <c r="D679" s="120">
        <v>0</v>
      </c>
      <c r="E679" s="120">
        <v>0</v>
      </c>
      <c r="F679" s="120">
        <v>0</v>
      </c>
      <c r="G679" s="120">
        <v>0</v>
      </c>
      <c r="H679" s="120">
        <v>0</v>
      </c>
      <c r="I679" s="120">
        <v>0</v>
      </c>
      <c r="J679" s="120">
        <v>0</v>
      </c>
      <c r="K679" s="120">
        <v>0</v>
      </c>
      <c r="L679" s="120">
        <v>0</v>
      </c>
      <c r="M679" s="120">
        <v>0</v>
      </c>
      <c r="N679" s="120">
        <v>0</v>
      </c>
      <c r="O679" s="120">
        <v>0</v>
      </c>
      <c r="P679" s="120">
        <v>0</v>
      </c>
      <c r="Q679" s="120">
        <v>0</v>
      </c>
      <c r="R679" s="120">
        <v>0</v>
      </c>
      <c r="S679" s="120">
        <v>0</v>
      </c>
      <c r="T679" s="120">
        <v>0</v>
      </c>
      <c r="U679" s="120">
        <v>0</v>
      </c>
      <c r="V679" s="120">
        <v>0</v>
      </c>
      <c r="W679" s="120">
        <v>0</v>
      </c>
    </row>
    <row r="680" spans="1:23" hidden="1">
      <c r="A680" s="120">
        <v>0</v>
      </c>
      <c r="B680" s="120">
        <v>0</v>
      </c>
      <c r="C680" s="120">
        <v>0</v>
      </c>
      <c r="D680" s="120">
        <v>0</v>
      </c>
      <c r="E680" s="120">
        <v>0</v>
      </c>
      <c r="F680" s="120">
        <v>0</v>
      </c>
      <c r="G680" s="120">
        <v>0</v>
      </c>
      <c r="H680" s="120">
        <v>0</v>
      </c>
      <c r="I680" s="120">
        <v>0</v>
      </c>
      <c r="J680" s="120">
        <v>0</v>
      </c>
      <c r="K680" s="120">
        <v>0</v>
      </c>
      <c r="L680" s="120">
        <v>0</v>
      </c>
      <c r="M680" s="120">
        <v>0</v>
      </c>
      <c r="N680" s="120">
        <v>0</v>
      </c>
      <c r="O680" s="120">
        <v>0</v>
      </c>
      <c r="P680" s="120">
        <v>0</v>
      </c>
      <c r="Q680" s="120">
        <v>0</v>
      </c>
      <c r="R680" s="120">
        <v>0</v>
      </c>
      <c r="S680" s="120">
        <v>0</v>
      </c>
      <c r="T680" s="120">
        <v>0</v>
      </c>
      <c r="U680" s="120">
        <v>0</v>
      </c>
      <c r="V680" s="120">
        <v>0</v>
      </c>
      <c r="W680" s="120">
        <v>0</v>
      </c>
    </row>
    <row r="681" spans="1:23" hidden="1">
      <c r="A681" s="120">
        <v>0</v>
      </c>
      <c r="B681" s="120">
        <v>0</v>
      </c>
      <c r="C681" s="120">
        <v>0</v>
      </c>
      <c r="D681" s="120">
        <v>0</v>
      </c>
      <c r="E681" s="120">
        <v>0</v>
      </c>
      <c r="F681" s="120">
        <v>0</v>
      </c>
      <c r="G681" s="120">
        <v>0</v>
      </c>
      <c r="H681" s="120">
        <v>0</v>
      </c>
      <c r="I681" s="120">
        <v>0</v>
      </c>
      <c r="J681" s="120">
        <v>0</v>
      </c>
      <c r="K681" s="120">
        <v>0</v>
      </c>
      <c r="L681" s="120">
        <v>0</v>
      </c>
      <c r="M681" s="120">
        <v>0</v>
      </c>
      <c r="N681" s="120">
        <v>0</v>
      </c>
      <c r="O681" s="120">
        <v>0</v>
      </c>
      <c r="P681" s="120">
        <v>0</v>
      </c>
      <c r="Q681" s="120">
        <v>0</v>
      </c>
      <c r="R681" s="120">
        <v>0</v>
      </c>
      <c r="S681" s="120">
        <v>0</v>
      </c>
      <c r="T681" s="120">
        <v>0</v>
      </c>
      <c r="U681" s="120">
        <v>0</v>
      </c>
      <c r="V681" s="120">
        <v>0</v>
      </c>
      <c r="W681" s="120">
        <v>0</v>
      </c>
    </row>
    <row r="682" spans="1:23" hidden="1">
      <c r="A682" s="120">
        <v>0</v>
      </c>
      <c r="B682" s="120">
        <v>0</v>
      </c>
      <c r="C682" s="120">
        <v>0</v>
      </c>
      <c r="D682" s="120">
        <v>0</v>
      </c>
      <c r="E682" s="120">
        <v>0</v>
      </c>
      <c r="F682" s="120">
        <v>0</v>
      </c>
      <c r="G682" s="120">
        <v>0</v>
      </c>
      <c r="H682" s="120">
        <v>0</v>
      </c>
      <c r="I682" s="120">
        <v>0</v>
      </c>
      <c r="J682" s="120">
        <v>0</v>
      </c>
      <c r="K682" s="120">
        <v>0</v>
      </c>
      <c r="L682" s="120">
        <v>0</v>
      </c>
      <c r="M682" s="120">
        <v>0</v>
      </c>
      <c r="N682" s="120">
        <v>0</v>
      </c>
      <c r="O682" s="120">
        <v>0</v>
      </c>
      <c r="P682" s="120">
        <v>0</v>
      </c>
      <c r="Q682" s="120">
        <v>0</v>
      </c>
      <c r="R682" s="120">
        <v>0</v>
      </c>
      <c r="S682" s="120">
        <v>0</v>
      </c>
      <c r="T682" s="120">
        <v>0</v>
      </c>
      <c r="U682" s="120">
        <v>0</v>
      </c>
      <c r="V682" s="120">
        <v>0</v>
      </c>
      <c r="W682" s="120">
        <v>0</v>
      </c>
    </row>
    <row r="683" spans="1:23" hidden="1">
      <c r="A683" s="120">
        <v>0</v>
      </c>
      <c r="B683" s="120">
        <v>0</v>
      </c>
      <c r="C683" s="120">
        <v>0</v>
      </c>
      <c r="D683" s="120">
        <v>0</v>
      </c>
      <c r="E683" s="120">
        <v>0</v>
      </c>
      <c r="F683" s="120">
        <v>0</v>
      </c>
      <c r="G683" s="120">
        <v>0</v>
      </c>
      <c r="H683" s="120">
        <v>0</v>
      </c>
      <c r="I683" s="120">
        <v>0</v>
      </c>
      <c r="J683" s="120">
        <v>0</v>
      </c>
      <c r="K683" s="120">
        <v>0</v>
      </c>
      <c r="L683" s="120">
        <v>0</v>
      </c>
      <c r="M683" s="120">
        <v>0</v>
      </c>
      <c r="N683" s="120">
        <v>0</v>
      </c>
      <c r="O683" s="120">
        <v>0</v>
      </c>
      <c r="P683" s="120">
        <v>0</v>
      </c>
      <c r="Q683" s="120">
        <v>0</v>
      </c>
      <c r="R683" s="120">
        <v>0</v>
      </c>
      <c r="S683" s="120">
        <v>0</v>
      </c>
      <c r="T683" s="120">
        <v>0</v>
      </c>
      <c r="U683" s="120">
        <v>0</v>
      </c>
      <c r="V683" s="120">
        <v>0</v>
      </c>
      <c r="W683" s="120">
        <v>0</v>
      </c>
    </row>
    <row r="684" spans="1:23" hidden="1">
      <c r="A684" s="120">
        <v>0</v>
      </c>
      <c r="B684" s="120">
        <v>0</v>
      </c>
      <c r="C684" s="120">
        <v>0</v>
      </c>
      <c r="D684" s="120">
        <v>0</v>
      </c>
      <c r="E684" s="120">
        <v>0</v>
      </c>
      <c r="F684" s="120">
        <v>0</v>
      </c>
      <c r="G684" s="120">
        <v>0</v>
      </c>
      <c r="H684" s="120">
        <v>0</v>
      </c>
      <c r="I684" s="120">
        <v>0</v>
      </c>
      <c r="J684" s="120">
        <v>0</v>
      </c>
      <c r="K684" s="120">
        <v>0</v>
      </c>
      <c r="L684" s="120">
        <v>0</v>
      </c>
      <c r="M684" s="120">
        <v>0</v>
      </c>
      <c r="N684" s="120">
        <v>0</v>
      </c>
      <c r="O684" s="120">
        <v>0</v>
      </c>
      <c r="P684" s="120">
        <v>0</v>
      </c>
      <c r="Q684" s="120">
        <v>0</v>
      </c>
      <c r="R684" s="120">
        <v>0</v>
      </c>
      <c r="S684" s="120">
        <v>0</v>
      </c>
      <c r="T684" s="120">
        <v>0</v>
      </c>
      <c r="U684" s="120">
        <v>0</v>
      </c>
      <c r="V684" s="120">
        <v>0</v>
      </c>
      <c r="W684" s="120">
        <v>0</v>
      </c>
    </row>
    <row r="685" spans="1:23" hidden="1">
      <c r="A685" s="120">
        <v>0</v>
      </c>
      <c r="B685" s="120">
        <v>0</v>
      </c>
      <c r="C685" s="120">
        <v>0</v>
      </c>
      <c r="D685" s="120">
        <v>0</v>
      </c>
      <c r="E685" s="120">
        <v>0</v>
      </c>
      <c r="F685" s="120">
        <v>0</v>
      </c>
      <c r="G685" s="120">
        <v>0</v>
      </c>
      <c r="H685" s="120">
        <v>0</v>
      </c>
      <c r="I685" s="120">
        <v>0</v>
      </c>
      <c r="J685" s="120">
        <v>0</v>
      </c>
      <c r="K685" s="120">
        <v>0</v>
      </c>
      <c r="L685" s="120">
        <v>0</v>
      </c>
      <c r="M685" s="120">
        <v>0</v>
      </c>
      <c r="N685" s="120">
        <v>0</v>
      </c>
      <c r="O685" s="120">
        <v>0</v>
      </c>
      <c r="P685" s="120">
        <v>0</v>
      </c>
      <c r="Q685" s="120">
        <v>0</v>
      </c>
      <c r="R685" s="120">
        <v>0</v>
      </c>
      <c r="S685" s="120">
        <v>0</v>
      </c>
      <c r="T685" s="120">
        <v>0</v>
      </c>
      <c r="U685" s="120">
        <v>0</v>
      </c>
      <c r="V685" s="120">
        <v>0</v>
      </c>
      <c r="W685" s="120">
        <v>0</v>
      </c>
    </row>
    <row r="686" spans="1:23" hidden="1">
      <c r="A686" s="120">
        <v>0</v>
      </c>
      <c r="B686" s="120">
        <v>0</v>
      </c>
      <c r="C686" s="120">
        <v>0</v>
      </c>
      <c r="D686" s="120">
        <v>0</v>
      </c>
      <c r="E686" s="120">
        <v>0</v>
      </c>
      <c r="F686" s="120">
        <v>0</v>
      </c>
      <c r="G686" s="120">
        <v>0</v>
      </c>
      <c r="H686" s="120">
        <v>0</v>
      </c>
      <c r="I686" s="120">
        <v>0</v>
      </c>
      <c r="J686" s="120">
        <v>0</v>
      </c>
      <c r="K686" s="120">
        <v>0</v>
      </c>
      <c r="L686" s="120">
        <v>0</v>
      </c>
      <c r="M686" s="120">
        <v>0</v>
      </c>
      <c r="N686" s="120">
        <v>0</v>
      </c>
      <c r="O686" s="120">
        <v>0</v>
      </c>
      <c r="P686" s="120">
        <v>0</v>
      </c>
      <c r="Q686" s="120">
        <v>0</v>
      </c>
      <c r="R686" s="120">
        <v>0</v>
      </c>
      <c r="S686" s="120">
        <v>0</v>
      </c>
      <c r="T686" s="120">
        <v>0</v>
      </c>
      <c r="U686" s="120">
        <v>0</v>
      </c>
      <c r="V686" s="120">
        <v>0</v>
      </c>
      <c r="W686" s="120">
        <v>0</v>
      </c>
    </row>
    <row r="687" spans="1:23" hidden="1">
      <c r="A687" s="120">
        <v>0</v>
      </c>
      <c r="B687" s="120">
        <v>0</v>
      </c>
      <c r="C687" s="120">
        <v>0</v>
      </c>
      <c r="D687" s="120">
        <v>0</v>
      </c>
      <c r="E687" s="120">
        <v>0</v>
      </c>
      <c r="F687" s="120">
        <v>0</v>
      </c>
      <c r="G687" s="120">
        <v>0</v>
      </c>
      <c r="H687" s="120">
        <v>0</v>
      </c>
      <c r="I687" s="120">
        <v>0</v>
      </c>
      <c r="J687" s="120">
        <v>0</v>
      </c>
      <c r="K687" s="120">
        <v>0</v>
      </c>
      <c r="L687" s="120">
        <v>0</v>
      </c>
      <c r="M687" s="120">
        <v>0</v>
      </c>
      <c r="N687" s="120">
        <v>0</v>
      </c>
      <c r="O687" s="120">
        <v>0</v>
      </c>
      <c r="P687" s="120">
        <v>0</v>
      </c>
      <c r="Q687" s="120">
        <v>0</v>
      </c>
      <c r="R687" s="120">
        <v>0</v>
      </c>
      <c r="S687" s="120">
        <v>0</v>
      </c>
      <c r="T687" s="120">
        <v>0</v>
      </c>
      <c r="U687" s="120">
        <v>0</v>
      </c>
      <c r="V687" s="120">
        <v>0</v>
      </c>
      <c r="W687" s="120">
        <v>0</v>
      </c>
    </row>
    <row r="688" spans="1:23" hidden="1">
      <c r="A688" s="120">
        <v>0</v>
      </c>
      <c r="B688" s="120">
        <v>0</v>
      </c>
      <c r="C688" s="120">
        <v>0</v>
      </c>
      <c r="D688" s="120">
        <v>0</v>
      </c>
      <c r="E688" s="120">
        <v>0</v>
      </c>
      <c r="F688" s="120">
        <v>0</v>
      </c>
      <c r="G688" s="120">
        <v>0</v>
      </c>
      <c r="H688" s="120">
        <v>0</v>
      </c>
      <c r="I688" s="120">
        <v>0</v>
      </c>
      <c r="J688" s="120">
        <v>0</v>
      </c>
      <c r="K688" s="120">
        <v>0</v>
      </c>
      <c r="L688" s="120">
        <v>0</v>
      </c>
      <c r="M688" s="120">
        <v>0</v>
      </c>
      <c r="N688" s="120">
        <v>0</v>
      </c>
      <c r="O688" s="120">
        <v>0</v>
      </c>
      <c r="P688" s="120">
        <v>0</v>
      </c>
      <c r="Q688" s="120">
        <v>0</v>
      </c>
      <c r="R688" s="120">
        <v>0</v>
      </c>
      <c r="S688" s="120">
        <v>0</v>
      </c>
      <c r="T688" s="120">
        <v>0</v>
      </c>
      <c r="U688" s="120">
        <v>0</v>
      </c>
      <c r="V688" s="120">
        <v>0</v>
      </c>
      <c r="W688" s="120">
        <v>0</v>
      </c>
    </row>
    <row r="689" spans="1:23" hidden="1">
      <c r="A689" s="120">
        <v>0</v>
      </c>
      <c r="B689" s="120">
        <v>0</v>
      </c>
      <c r="C689" s="120">
        <v>0</v>
      </c>
      <c r="D689" s="120">
        <v>0</v>
      </c>
      <c r="E689" s="120">
        <v>0</v>
      </c>
      <c r="F689" s="120">
        <v>0</v>
      </c>
      <c r="G689" s="120">
        <v>0</v>
      </c>
      <c r="H689" s="120">
        <v>0</v>
      </c>
      <c r="I689" s="120">
        <v>0</v>
      </c>
      <c r="J689" s="120">
        <v>0</v>
      </c>
      <c r="K689" s="120">
        <v>0</v>
      </c>
      <c r="L689" s="120">
        <v>0</v>
      </c>
      <c r="M689" s="120">
        <v>0</v>
      </c>
      <c r="N689" s="120">
        <v>0</v>
      </c>
      <c r="O689" s="120">
        <v>0</v>
      </c>
      <c r="P689" s="120">
        <v>0</v>
      </c>
      <c r="Q689" s="120">
        <v>0</v>
      </c>
      <c r="R689" s="120">
        <v>0</v>
      </c>
      <c r="S689" s="120">
        <v>0</v>
      </c>
      <c r="T689" s="120">
        <v>0</v>
      </c>
      <c r="U689" s="120">
        <v>0</v>
      </c>
      <c r="V689" s="120">
        <v>0</v>
      </c>
      <c r="W689" s="120">
        <v>0</v>
      </c>
    </row>
    <row r="690" spans="1:23" hidden="1">
      <c r="A690" s="120">
        <v>0</v>
      </c>
      <c r="B690" s="120">
        <v>0</v>
      </c>
      <c r="C690" s="120">
        <v>0</v>
      </c>
      <c r="D690" s="120">
        <v>0</v>
      </c>
      <c r="E690" s="120">
        <v>0</v>
      </c>
      <c r="F690" s="120">
        <v>0</v>
      </c>
      <c r="G690" s="120">
        <v>0</v>
      </c>
      <c r="H690" s="120">
        <v>0</v>
      </c>
      <c r="I690" s="120">
        <v>0</v>
      </c>
      <c r="J690" s="120">
        <v>0</v>
      </c>
      <c r="K690" s="120">
        <v>0</v>
      </c>
      <c r="L690" s="120">
        <v>0</v>
      </c>
      <c r="M690" s="120">
        <v>0</v>
      </c>
      <c r="N690" s="120">
        <v>0</v>
      </c>
      <c r="O690" s="120">
        <v>0</v>
      </c>
      <c r="P690" s="120">
        <v>0</v>
      </c>
      <c r="Q690" s="120">
        <v>0</v>
      </c>
      <c r="R690" s="120">
        <v>0</v>
      </c>
      <c r="S690" s="120">
        <v>0</v>
      </c>
      <c r="T690" s="120">
        <v>0</v>
      </c>
      <c r="U690" s="120">
        <v>0</v>
      </c>
      <c r="V690" s="120">
        <v>0</v>
      </c>
      <c r="W690" s="120">
        <v>0</v>
      </c>
    </row>
    <row r="691" spans="1:23" hidden="1">
      <c r="A691" s="120">
        <v>0</v>
      </c>
      <c r="B691" s="120">
        <v>0</v>
      </c>
      <c r="C691" s="120">
        <v>0</v>
      </c>
      <c r="D691" s="120">
        <v>0</v>
      </c>
      <c r="E691" s="120">
        <v>0</v>
      </c>
      <c r="F691" s="120">
        <v>0</v>
      </c>
      <c r="G691" s="120">
        <v>0</v>
      </c>
      <c r="H691" s="120">
        <v>0</v>
      </c>
      <c r="I691" s="120">
        <v>0</v>
      </c>
      <c r="J691" s="120">
        <v>0</v>
      </c>
      <c r="K691" s="120">
        <v>0</v>
      </c>
      <c r="L691" s="120">
        <v>0</v>
      </c>
      <c r="M691" s="120">
        <v>0</v>
      </c>
      <c r="N691" s="120">
        <v>0</v>
      </c>
      <c r="O691" s="120">
        <v>0</v>
      </c>
      <c r="P691" s="120">
        <v>0</v>
      </c>
      <c r="Q691" s="120">
        <v>0</v>
      </c>
      <c r="R691" s="120">
        <v>0</v>
      </c>
      <c r="S691" s="120">
        <v>0</v>
      </c>
      <c r="T691" s="120">
        <v>0</v>
      </c>
      <c r="U691" s="120">
        <v>0</v>
      </c>
      <c r="V691" s="120">
        <v>0</v>
      </c>
      <c r="W691" s="120">
        <v>0</v>
      </c>
    </row>
    <row r="692" spans="1:23" hidden="1">
      <c r="A692" s="120">
        <v>0</v>
      </c>
      <c r="B692" s="120">
        <v>0</v>
      </c>
      <c r="C692" s="120">
        <v>0</v>
      </c>
      <c r="D692" s="120">
        <v>0</v>
      </c>
      <c r="E692" s="120">
        <v>0</v>
      </c>
      <c r="F692" s="120">
        <v>0</v>
      </c>
      <c r="G692" s="120">
        <v>0</v>
      </c>
      <c r="H692" s="120">
        <v>0</v>
      </c>
      <c r="I692" s="120">
        <v>0</v>
      </c>
      <c r="J692" s="120">
        <v>0</v>
      </c>
      <c r="K692" s="120">
        <v>0</v>
      </c>
      <c r="L692" s="120">
        <v>0</v>
      </c>
      <c r="M692" s="120">
        <v>0</v>
      </c>
      <c r="N692" s="120">
        <v>0</v>
      </c>
      <c r="O692" s="120">
        <v>0</v>
      </c>
      <c r="P692" s="120">
        <v>0</v>
      </c>
      <c r="Q692" s="120">
        <v>0</v>
      </c>
      <c r="R692" s="120">
        <v>0</v>
      </c>
      <c r="S692" s="120">
        <v>0</v>
      </c>
      <c r="T692" s="120">
        <v>0</v>
      </c>
      <c r="U692" s="120">
        <v>0</v>
      </c>
      <c r="V692" s="120">
        <v>0</v>
      </c>
      <c r="W692" s="120">
        <v>0</v>
      </c>
    </row>
    <row r="693" spans="1:23" hidden="1">
      <c r="A693" s="120">
        <v>0</v>
      </c>
      <c r="B693" s="120">
        <v>0</v>
      </c>
      <c r="C693" s="120">
        <v>0</v>
      </c>
      <c r="D693" s="120">
        <v>0</v>
      </c>
      <c r="E693" s="120">
        <v>0</v>
      </c>
      <c r="F693" s="120">
        <v>0</v>
      </c>
      <c r="G693" s="120">
        <v>0</v>
      </c>
      <c r="H693" s="120">
        <v>0</v>
      </c>
      <c r="I693" s="120">
        <v>0</v>
      </c>
      <c r="J693" s="120">
        <v>0</v>
      </c>
      <c r="K693" s="120">
        <v>0</v>
      </c>
      <c r="L693" s="120">
        <v>0</v>
      </c>
      <c r="M693" s="120">
        <v>0</v>
      </c>
      <c r="N693" s="120">
        <v>0</v>
      </c>
      <c r="O693" s="120">
        <v>0</v>
      </c>
      <c r="P693" s="120">
        <v>0</v>
      </c>
      <c r="Q693" s="120">
        <v>0</v>
      </c>
      <c r="R693" s="120">
        <v>0</v>
      </c>
      <c r="S693" s="120">
        <v>0</v>
      </c>
      <c r="T693" s="120">
        <v>0</v>
      </c>
      <c r="U693" s="120">
        <v>0</v>
      </c>
      <c r="V693" s="120">
        <v>0</v>
      </c>
      <c r="W693" s="120">
        <v>0</v>
      </c>
    </row>
    <row r="694" spans="1:23" hidden="1">
      <c r="A694" s="120">
        <v>0</v>
      </c>
      <c r="B694" s="120">
        <v>0</v>
      </c>
      <c r="C694" s="120">
        <v>0</v>
      </c>
      <c r="D694" s="120">
        <v>0</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c r="W694" s="120">
        <v>0</v>
      </c>
    </row>
    <row r="695" spans="1:23" hidden="1">
      <c r="A695" s="120">
        <v>0</v>
      </c>
      <c r="B695" s="120">
        <v>0</v>
      </c>
      <c r="C695" s="120">
        <v>0</v>
      </c>
      <c r="D695" s="120">
        <v>0</v>
      </c>
      <c r="E695" s="120">
        <v>0</v>
      </c>
      <c r="F695" s="120">
        <v>0</v>
      </c>
      <c r="G695" s="120">
        <v>0</v>
      </c>
      <c r="H695" s="120">
        <v>0</v>
      </c>
      <c r="I695" s="120">
        <v>0</v>
      </c>
      <c r="J695" s="120">
        <v>0</v>
      </c>
      <c r="K695" s="120">
        <v>0</v>
      </c>
      <c r="L695" s="120">
        <v>0</v>
      </c>
      <c r="M695" s="120">
        <v>0</v>
      </c>
      <c r="N695" s="120">
        <v>0</v>
      </c>
      <c r="O695" s="120">
        <v>0</v>
      </c>
      <c r="P695" s="120">
        <v>0</v>
      </c>
      <c r="Q695" s="120">
        <v>0</v>
      </c>
      <c r="R695" s="120">
        <v>0</v>
      </c>
      <c r="S695" s="120">
        <v>0</v>
      </c>
      <c r="T695" s="120">
        <v>0</v>
      </c>
      <c r="U695" s="120">
        <v>0</v>
      </c>
      <c r="V695" s="120">
        <v>0</v>
      </c>
      <c r="W695" s="120">
        <v>0</v>
      </c>
    </row>
    <row r="696" spans="1:23" hidden="1">
      <c r="A696" s="120">
        <v>0</v>
      </c>
      <c r="B696" s="120">
        <v>0</v>
      </c>
      <c r="C696" s="120">
        <v>0</v>
      </c>
      <c r="D696" s="120">
        <v>0</v>
      </c>
      <c r="E696" s="120">
        <v>0</v>
      </c>
      <c r="F696" s="120">
        <v>0</v>
      </c>
      <c r="G696" s="120">
        <v>0</v>
      </c>
      <c r="H696" s="120">
        <v>0</v>
      </c>
      <c r="I696" s="120">
        <v>0</v>
      </c>
      <c r="J696" s="120">
        <v>0</v>
      </c>
      <c r="K696" s="120">
        <v>0</v>
      </c>
      <c r="L696" s="120">
        <v>0</v>
      </c>
      <c r="M696" s="120">
        <v>0</v>
      </c>
      <c r="N696" s="120">
        <v>0</v>
      </c>
      <c r="O696" s="120">
        <v>0</v>
      </c>
      <c r="P696" s="120">
        <v>0</v>
      </c>
      <c r="Q696" s="120">
        <v>0</v>
      </c>
      <c r="R696" s="120">
        <v>0</v>
      </c>
      <c r="S696" s="120">
        <v>0</v>
      </c>
      <c r="T696" s="120">
        <v>0</v>
      </c>
      <c r="U696" s="120">
        <v>0</v>
      </c>
      <c r="V696" s="120">
        <v>0</v>
      </c>
      <c r="W696" s="120">
        <v>0</v>
      </c>
    </row>
    <row r="697" spans="1:23" hidden="1">
      <c r="A697" s="120">
        <v>0</v>
      </c>
      <c r="B697" s="120">
        <v>0</v>
      </c>
      <c r="C697" s="120">
        <v>0</v>
      </c>
      <c r="D697" s="120">
        <v>0</v>
      </c>
      <c r="E697" s="120">
        <v>0</v>
      </c>
      <c r="F697" s="120">
        <v>0</v>
      </c>
      <c r="G697" s="120">
        <v>0</v>
      </c>
      <c r="H697" s="120">
        <v>0</v>
      </c>
      <c r="I697" s="120">
        <v>0</v>
      </c>
      <c r="J697" s="120">
        <v>0</v>
      </c>
      <c r="K697" s="120">
        <v>0</v>
      </c>
      <c r="L697" s="120">
        <v>0</v>
      </c>
      <c r="M697" s="120">
        <v>0</v>
      </c>
      <c r="N697" s="120">
        <v>0</v>
      </c>
      <c r="O697" s="120">
        <v>0</v>
      </c>
      <c r="P697" s="120">
        <v>0</v>
      </c>
      <c r="Q697" s="120">
        <v>0</v>
      </c>
      <c r="R697" s="120">
        <v>0</v>
      </c>
      <c r="S697" s="120">
        <v>0</v>
      </c>
      <c r="T697" s="120">
        <v>0</v>
      </c>
      <c r="U697" s="120">
        <v>0</v>
      </c>
      <c r="V697" s="120">
        <v>0</v>
      </c>
      <c r="W697" s="120">
        <v>0</v>
      </c>
    </row>
    <row r="698" spans="1:23" hidden="1">
      <c r="A698" s="120">
        <v>0</v>
      </c>
      <c r="B698" s="120">
        <v>0</v>
      </c>
      <c r="C698" s="120">
        <v>0</v>
      </c>
      <c r="D698" s="120">
        <v>0</v>
      </c>
      <c r="E698" s="120">
        <v>0</v>
      </c>
      <c r="F698" s="120">
        <v>0</v>
      </c>
      <c r="G698" s="120">
        <v>0</v>
      </c>
      <c r="H698" s="120">
        <v>0</v>
      </c>
      <c r="I698" s="120">
        <v>0</v>
      </c>
      <c r="J698" s="120">
        <v>0</v>
      </c>
      <c r="K698" s="120">
        <v>0</v>
      </c>
      <c r="L698" s="120">
        <v>0</v>
      </c>
      <c r="M698" s="120">
        <v>0</v>
      </c>
      <c r="N698" s="120">
        <v>0</v>
      </c>
      <c r="O698" s="120">
        <v>0</v>
      </c>
      <c r="P698" s="120">
        <v>0</v>
      </c>
      <c r="Q698" s="120">
        <v>0</v>
      </c>
      <c r="R698" s="120">
        <v>0</v>
      </c>
      <c r="S698" s="120">
        <v>0</v>
      </c>
      <c r="T698" s="120">
        <v>0</v>
      </c>
      <c r="U698" s="120">
        <v>0</v>
      </c>
      <c r="V698" s="120">
        <v>0</v>
      </c>
      <c r="W698" s="120">
        <v>0</v>
      </c>
    </row>
    <row r="699" spans="1:23" hidden="1">
      <c r="A699" s="120">
        <v>0</v>
      </c>
      <c r="B699" s="120">
        <v>0</v>
      </c>
      <c r="C699" s="120">
        <v>0</v>
      </c>
      <c r="D699" s="120">
        <v>0</v>
      </c>
      <c r="E699" s="120">
        <v>0</v>
      </c>
      <c r="F699" s="120">
        <v>0</v>
      </c>
      <c r="G699" s="120">
        <v>0</v>
      </c>
      <c r="H699" s="120">
        <v>0</v>
      </c>
      <c r="I699" s="120">
        <v>0</v>
      </c>
      <c r="J699" s="120">
        <v>0</v>
      </c>
      <c r="K699" s="120">
        <v>0</v>
      </c>
      <c r="L699" s="120">
        <v>0</v>
      </c>
      <c r="M699" s="120">
        <v>0</v>
      </c>
      <c r="N699" s="120">
        <v>0</v>
      </c>
      <c r="O699" s="120">
        <v>0</v>
      </c>
      <c r="P699" s="120">
        <v>0</v>
      </c>
      <c r="Q699" s="120">
        <v>0</v>
      </c>
      <c r="R699" s="120">
        <v>0</v>
      </c>
      <c r="S699" s="120">
        <v>0</v>
      </c>
      <c r="T699" s="120">
        <v>0</v>
      </c>
      <c r="U699" s="120">
        <v>0</v>
      </c>
      <c r="V699" s="120">
        <v>0</v>
      </c>
      <c r="W699" s="120">
        <v>0</v>
      </c>
    </row>
    <row r="700" spans="1:23" hidden="1">
      <c r="A700" s="120">
        <v>0</v>
      </c>
      <c r="B700" s="120">
        <v>0</v>
      </c>
      <c r="C700" s="120">
        <v>0</v>
      </c>
      <c r="D700" s="120">
        <v>0</v>
      </c>
      <c r="E700" s="120">
        <v>0</v>
      </c>
      <c r="F700" s="120">
        <v>0</v>
      </c>
      <c r="G700" s="120">
        <v>0</v>
      </c>
      <c r="H700" s="120">
        <v>0</v>
      </c>
      <c r="I700" s="120">
        <v>0</v>
      </c>
      <c r="J700" s="120">
        <v>0</v>
      </c>
      <c r="K700" s="120">
        <v>0</v>
      </c>
      <c r="L700" s="120">
        <v>0</v>
      </c>
      <c r="M700" s="120">
        <v>0</v>
      </c>
      <c r="N700" s="120">
        <v>0</v>
      </c>
      <c r="O700" s="120">
        <v>0</v>
      </c>
      <c r="P700" s="120">
        <v>0</v>
      </c>
      <c r="Q700" s="120">
        <v>0</v>
      </c>
      <c r="R700" s="120">
        <v>0</v>
      </c>
      <c r="S700" s="120">
        <v>0</v>
      </c>
      <c r="T700" s="120">
        <v>0</v>
      </c>
      <c r="U700" s="120">
        <v>0</v>
      </c>
      <c r="V700" s="120">
        <v>0</v>
      </c>
      <c r="W700" s="120">
        <v>0</v>
      </c>
    </row>
    <row r="701" spans="1:23" hidden="1">
      <c r="A701" s="120">
        <v>0</v>
      </c>
      <c r="B701" s="120">
        <v>0</v>
      </c>
      <c r="C701" s="120">
        <v>0</v>
      </c>
      <c r="D701" s="120">
        <v>0</v>
      </c>
      <c r="E701" s="120">
        <v>0</v>
      </c>
      <c r="F701" s="120">
        <v>0</v>
      </c>
      <c r="G701" s="120">
        <v>0</v>
      </c>
      <c r="H701" s="120">
        <v>0</v>
      </c>
      <c r="I701" s="120">
        <v>0</v>
      </c>
      <c r="J701" s="120">
        <v>0</v>
      </c>
      <c r="K701" s="120">
        <v>0</v>
      </c>
      <c r="L701" s="120">
        <v>0</v>
      </c>
      <c r="M701" s="120">
        <v>0</v>
      </c>
      <c r="N701" s="120">
        <v>0</v>
      </c>
      <c r="O701" s="120">
        <v>0</v>
      </c>
      <c r="P701" s="120">
        <v>0</v>
      </c>
      <c r="Q701" s="120">
        <v>0</v>
      </c>
      <c r="R701" s="120">
        <v>0</v>
      </c>
      <c r="S701" s="120">
        <v>0</v>
      </c>
      <c r="T701" s="120">
        <v>0</v>
      </c>
      <c r="U701" s="120">
        <v>0</v>
      </c>
      <c r="V701" s="120">
        <v>0</v>
      </c>
      <c r="W701" s="120">
        <v>0</v>
      </c>
    </row>
    <row r="702" spans="1:23" hidden="1">
      <c r="A702" s="120">
        <v>0</v>
      </c>
      <c r="B702" s="120">
        <v>0</v>
      </c>
      <c r="C702" s="120">
        <v>0</v>
      </c>
      <c r="D702" s="120">
        <v>0</v>
      </c>
      <c r="E702" s="120">
        <v>0</v>
      </c>
      <c r="F702" s="120">
        <v>0</v>
      </c>
      <c r="G702" s="120">
        <v>0</v>
      </c>
      <c r="H702" s="120">
        <v>0</v>
      </c>
      <c r="I702" s="120">
        <v>0</v>
      </c>
      <c r="J702" s="120">
        <v>0</v>
      </c>
      <c r="K702" s="120">
        <v>0</v>
      </c>
      <c r="L702" s="120">
        <v>0</v>
      </c>
      <c r="M702" s="120">
        <v>0</v>
      </c>
      <c r="N702" s="120">
        <v>0</v>
      </c>
      <c r="O702" s="120">
        <v>0</v>
      </c>
      <c r="P702" s="120">
        <v>0</v>
      </c>
      <c r="Q702" s="120">
        <v>0</v>
      </c>
      <c r="R702" s="120">
        <v>0</v>
      </c>
      <c r="S702" s="120">
        <v>0</v>
      </c>
      <c r="T702" s="120">
        <v>0</v>
      </c>
      <c r="U702" s="120">
        <v>0</v>
      </c>
      <c r="V702" s="120">
        <v>0</v>
      </c>
      <c r="W702" s="120">
        <v>0</v>
      </c>
    </row>
    <row r="703" spans="1:23" hidden="1">
      <c r="A703" s="120">
        <v>0</v>
      </c>
      <c r="B703" s="120">
        <v>0</v>
      </c>
      <c r="C703" s="120">
        <v>0</v>
      </c>
      <c r="D703" s="120">
        <v>0</v>
      </c>
      <c r="E703" s="120">
        <v>0</v>
      </c>
      <c r="F703" s="120">
        <v>0</v>
      </c>
      <c r="G703" s="120">
        <v>0</v>
      </c>
      <c r="H703" s="120">
        <v>0</v>
      </c>
      <c r="I703" s="120">
        <v>0</v>
      </c>
      <c r="J703" s="120">
        <v>0</v>
      </c>
      <c r="K703" s="120">
        <v>0</v>
      </c>
      <c r="L703" s="120">
        <v>0</v>
      </c>
      <c r="M703" s="120">
        <v>0</v>
      </c>
      <c r="N703" s="120">
        <v>0</v>
      </c>
      <c r="O703" s="120">
        <v>0</v>
      </c>
      <c r="P703" s="120">
        <v>0</v>
      </c>
      <c r="Q703" s="120">
        <v>0</v>
      </c>
      <c r="R703" s="120">
        <v>0</v>
      </c>
      <c r="S703" s="120">
        <v>0</v>
      </c>
      <c r="T703" s="120">
        <v>0</v>
      </c>
      <c r="U703" s="120">
        <v>0</v>
      </c>
      <c r="V703" s="120">
        <v>0</v>
      </c>
      <c r="W703" s="120">
        <v>0</v>
      </c>
    </row>
    <row r="704" spans="1:23" hidden="1">
      <c r="A704" s="120">
        <v>0</v>
      </c>
      <c r="B704" s="120">
        <v>0</v>
      </c>
      <c r="C704" s="120">
        <v>0</v>
      </c>
      <c r="D704" s="120">
        <v>0</v>
      </c>
      <c r="E704" s="120">
        <v>0</v>
      </c>
      <c r="F704" s="120">
        <v>0</v>
      </c>
      <c r="G704" s="120">
        <v>0</v>
      </c>
      <c r="H704" s="120">
        <v>0</v>
      </c>
      <c r="I704" s="120">
        <v>0</v>
      </c>
      <c r="J704" s="120">
        <v>0</v>
      </c>
      <c r="K704" s="120">
        <v>0</v>
      </c>
      <c r="L704" s="120">
        <v>0</v>
      </c>
      <c r="M704" s="120">
        <v>0</v>
      </c>
      <c r="N704" s="120">
        <v>0</v>
      </c>
      <c r="O704" s="120">
        <v>0</v>
      </c>
      <c r="P704" s="120">
        <v>0</v>
      </c>
      <c r="Q704" s="120">
        <v>0</v>
      </c>
      <c r="R704" s="120">
        <v>0</v>
      </c>
      <c r="S704" s="120">
        <v>0</v>
      </c>
      <c r="T704" s="120">
        <v>0</v>
      </c>
      <c r="U704" s="120">
        <v>0</v>
      </c>
      <c r="V704" s="120">
        <v>0</v>
      </c>
      <c r="W704" s="120">
        <v>0</v>
      </c>
    </row>
    <row r="705" spans="1:23" hidden="1">
      <c r="A705" s="120">
        <v>0</v>
      </c>
      <c r="B705" s="120">
        <v>0</v>
      </c>
      <c r="C705" s="120">
        <v>0</v>
      </c>
      <c r="D705" s="120">
        <v>0</v>
      </c>
      <c r="E705" s="120">
        <v>0</v>
      </c>
      <c r="F705" s="120">
        <v>0</v>
      </c>
      <c r="G705" s="120">
        <v>0</v>
      </c>
      <c r="H705" s="120">
        <v>0</v>
      </c>
      <c r="I705" s="120">
        <v>0</v>
      </c>
      <c r="J705" s="120">
        <v>0</v>
      </c>
      <c r="K705" s="120">
        <v>0</v>
      </c>
      <c r="L705" s="120">
        <v>0</v>
      </c>
      <c r="M705" s="120">
        <v>0</v>
      </c>
      <c r="N705" s="120">
        <v>0</v>
      </c>
      <c r="O705" s="120">
        <v>0</v>
      </c>
      <c r="P705" s="120">
        <v>0</v>
      </c>
      <c r="Q705" s="120">
        <v>0</v>
      </c>
      <c r="R705" s="120">
        <v>0</v>
      </c>
      <c r="S705" s="120">
        <v>0</v>
      </c>
      <c r="T705" s="120">
        <v>0</v>
      </c>
      <c r="U705" s="120">
        <v>0</v>
      </c>
      <c r="V705" s="120">
        <v>0</v>
      </c>
      <c r="W705" s="120">
        <v>0</v>
      </c>
    </row>
    <row r="706" spans="1:23" hidden="1">
      <c r="A706" s="120">
        <v>0</v>
      </c>
      <c r="B706" s="120">
        <v>0</v>
      </c>
      <c r="C706" s="120">
        <v>0</v>
      </c>
      <c r="D706" s="120">
        <v>0</v>
      </c>
      <c r="E706" s="120">
        <v>0</v>
      </c>
      <c r="F706" s="120">
        <v>0</v>
      </c>
      <c r="G706" s="120">
        <v>0</v>
      </c>
      <c r="H706" s="120">
        <v>0</v>
      </c>
      <c r="I706" s="120">
        <v>0</v>
      </c>
      <c r="J706" s="120">
        <v>0</v>
      </c>
      <c r="K706" s="120">
        <v>0</v>
      </c>
      <c r="L706" s="120">
        <v>0</v>
      </c>
      <c r="M706" s="120">
        <v>0</v>
      </c>
      <c r="N706" s="120">
        <v>0</v>
      </c>
      <c r="O706" s="120">
        <v>0</v>
      </c>
      <c r="P706" s="120">
        <v>0</v>
      </c>
      <c r="Q706" s="120">
        <v>0</v>
      </c>
      <c r="R706" s="120">
        <v>0</v>
      </c>
      <c r="S706" s="120">
        <v>0</v>
      </c>
      <c r="T706" s="120">
        <v>0</v>
      </c>
      <c r="U706" s="120">
        <v>0</v>
      </c>
      <c r="V706" s="120">
        <v>0</v>
      </c>
      <c r="W706" s="120">
        <v>0</v>
      </c>
    </row>
    <row r="707" spans="1:23" hidden="1">
      <c r="A707" s="120">
        <v>0</v>
      </c>
      <c r="B707" s="120">
        <v>0</v>
      </c>
      <c r="C707" s="120">
        <v>0</v>
      </c>
      <c r="D707" s="120">
        <v>0</v>
      </c>
      <c r="E707" s="120">
        <v>0</v>
      </c>
      <c r="F707" s="120">
        <v>0</v>
      </c>
      <c r="G707" s="120">
        <v>0</v>
      </c>
      <c r="H707" s="120">
        <v>0</v>
      </c>
      <c r="I707" s="120">
        <v>0</v>
      </c>
      <c r="J707" s="120">
        <v>0</v>
      </c>
      <c r="K707" s="120">
        <v>0</v>
      </c>
      <c r="L707" s="120">
        <v>0</v>
      </c>
      <c r="M707" s="120">
        <v>0</v>
      </c>
      <c r="N707" s="120">
        <v>0</v>
      </c>
      <c r="O707" s="120">
        <v>0</v>
      </c>
      <c r="P707" s="120">
        <v>0</v>
      </c>
      <c r="Q707" s="120">
        <v>0</v>
      </c>
      <c r="R707" s="120">
        <v>0</v>
      </c>
      <c r="S707" s="120">
        <v>0</v>
      </c>
      <c r="T707" s="120">
        <v>0</v>
      </c>
      <c r="U707" s="120">
        <v>0</v>
      </c>
      <c r="V707" s="120">
        <v>0</v>
      </c>
      <c r="W707" s="120">
        <v>0</v>
      </c>
    </row>
    <row r="708" spans="1:23" hidden="1">
      <c r="A708" s="120">
        <v>0</v>
      </c>
      <c r="B708" s="120">
        <v>0</v>
      </c>
      <c r="C708" s="120">
        <v>0</v>
      </c>
      <c r="D708" s="120">
        <v>0</v>
      </c>
      <c r="E708" s="120">
        <v>0</v>
      </c>
      <c r="F708" s="120">
        <v>0</v>
      </c>
      <c r="G708" s="120">
        <v>0</v>
      </c>
      <c r="H708" s="120">
        <v>0</v>
      </c>
      <c r="I708" s="120">
        <v>0</v>
      </c>
      <c r="J708" s="120">
        <v>0</v>
      </c>
      <c r="K708" s="120">
        <v>0</v>
      </c>
      <c r="L708" s="120">
        <v>0</v>
      </c>
      <c r="M708" s="120">
        <v>0</v>
      </c>
      <c r="N708" s="120">
        <v>0</v>
      </c>
      <c r="O708" s="120">
        <v>0</v>
      </c>
      <c r="P708" s="120">
        <v>0</v>
      </c>
      <c r="Q708" s="120">
        <v>0</v>
      </c>
      <c r="R708" s="120">
        <v>0</v>
      </c>
      <c r="S708" s="120">
        <v>0</v>
      </c>
      <c r="T708" s="120">
        <v>0</v>
      </c>
      <c r="U708" s="120">
        <v>0</v>
      </c>
      <c r="V708" s="120">
        <v>0</v>
      </c>
      <c r="W708" s="120">
        <v>0</v>
      </c>
    </row>
    <row r="709" spans="1:23" hidden="1">
      <c r="A709" s="120">
        <v>0</v>
      </c>
      <c r="B709" s="120">
        <v>0</v>
      </c>
      <c r="C709" s="120">
        <v>0</v>
      </c>
      <c r="D709" s="120">
        <v>0</v>
      </c>
      <c r="E709" s="120">
        <v>0</v>
      </c>
      <c r="F709" s="120">
        <v>0</v>
      </c>
      <c r="G709" s="120">
        <v>0</v>
      </c>
      <c r="H709" s="120">
        <v>0</v>
      </c>
      <c r="I709" s="120">
        <v>0</v>
      </c>
      <c r="J709" s="120">
        <v>0</v>
      </c>
      <c r="K709" s="120">
        <v>0</v>
      </c>
      <c r="L709" s="120">
        <v>0</v>
      </c>
      <c r="M709" s="120">
        <v>0</v>
      </c>
      <c r="N709" s="120">
        <v>0</v>
      </c>
      <c r="O709" s="120">
        <v>0</v>
      </c>
      <c r="P709" s="120">
        <v>0</v>
      </c>
      <c r="Q709" s="120">
        <v>0</v>
      </c>
      <c r="R709" s="120">
        <v>0</v>
      </c>
      <c r="S709" s="120">
        <v>0</v>
      </c>
      <c r="T709" s="120">
        <v>0</v>
      </c>
      <c r="U709" s="120">
        <v>0</v>
      </c>
      <c r="V709" s="120">
        <v>0</v>
      </c>
      <c r="W709" s="120">
        <v>0</v>
      </c>
    </row>
    <row r="710" spans="1:23" hidden="1">
      <c r="A710" s="120">
        <v>0</v>
      </c>
      <c r="B710" s="120">
        <v>0</v>
      </c>
      <c r="C710" s="120">
        <v>0</v>
      </c>
      <c r="D710" s="120">
        <v>0</v>
      </c>
      <c r="E710" s="120">
        <v>0</v>
      </c>
      <c r="F710" s="120">
        <v>0</v>
      </c>
      <c r="G710" s="120">
        <v>0</v>
      </c>
      <c r="H710" s="120">
        <v>0</v>
      </c>
      <c r="I710" s="120">
        <v>0</v>
      </c>
      <c r="J710" s="120">
        <v>0</v>
      </c>
      <c r="K710" s="120">
        <v>0</v>
      </c>
      <c r="L710" s="120">
        <v>0</v>
      </c>
      <c r="M710" s="120">
        <v>0</v>
      </c>
      <c r="N710" s="120">
        <v>0</v>
      </c>
      <c r="O710" s="120">
        <v>0</v>
      </c>
      <c r="P710" s="120">
        <v>0</v>
      </c>
      <c r="Q710" s="120">
        <v>0</v>
      </c>
      <c r="R710" s="120">
        <v>0</v>
      </c>
      <c r="S710" s="120">
        <v>0</v>
      </c>
      <c r="T710" s="120">
        <v>0</v>
      </c>
      <c r="U710" s="120">
        <v>0</v>
      </c>
      <c r="V710" s="120">
        <v>0</v>
      </c>
      <c r="W710" s="120">
        <v>0</v>
      </c>
    </row>
    <row r="711" spans="1:23" hidden="1">
      <c r="A711" s="120">
        <v>0</v>
      </c>
      <c r="B711" s="120">
        <v>0</v>
      </c>
      <c r="C711" s="120">
        <v>0</v>
      </c>
      <c r="D711" s="120">
        <v>0</v>
      </c>
      <c r="E711" s="120">
        <v>0</v>
      </c>
      <c r="F711" s="120">
        <v>0</v>
      </c>
      <c r="G711" s="120">
        <v>0</v>
      </c>
      <c r="H711" s="120">
        <v>0</v>
      </c>
      <c r="I711" s="120">
        <v>0</v>
      </c>
      <c r="J711" s="120">
        <v>0</v>
      </c>
      <c r="K711" s="120">
        <v>0</v>
      </c>
      <c r="L711" s="120">
        <v>0</v>
      </c>
      <c r="M711" s="120">
        <v>0</v>
      </c>
      <c r="N711" s="120">
        <v>0</v>
      </c>
      <c r="O711" s="120">
        <v>0</v>
      </c>
      <c r="P711" s="120">
        <v>0</v>
      </c>
      <c r="Q711" s="120">
        <v>0</v>
      </c>
      <c r="R711" s="120">
        <v>0</v>
      </c>
      <c r="S711" s="120">
        <v>0</v>
      </c>
      <c r="T711" s="120">
        <v>0</v>
      </c>
      <c r="U711" s="120">
        <v>0</v>
      </c>
      <c r="V711" s="120">
        <v>0</v>
      </c>
      <c r="W711" s="120">
        <v>0</v>
      </c>
    </row>
    <row r="712" spans="1:23" hidden="1">
      <c r="A712" s="120">
        <v>0</v>
      </c>
      <c r="B712" s="120">
        <v>0</v>
      </c>
      <c r="C712" s="120">
        <v>0</v>
      </c>
      <c r="D712" s="120">
        <v>0</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c r="W712" s="120">
        <v>0</v>
      </c>
    </row>
    <row r="713" spans="1:23" hidden="1">
      <c r="A713" s="120">
        <v>0</v>
      </c>
      <c r="B713" s="120">
        <v>0</v>
      </c>
      <c r="C713" s="120">
        <v>0</v>
      </c>
      <c r="D713" s="120">
        <v>0</v>
      </c>
      <c r="E713" s="120">
        <v>0</v>
      </c>
      <c r="F713" s="120">
        <v>0</v>
      </c>
      <c r="G713" s="120">
        <v>0</v>
      </c>
      <c r="H713" s="120">
        <v>0</v>
      </c>
      <c r="I713" s="120">
        <v>0</v>
      </c>
      <c r="J713" s="120">
        <v>0</v>
      </c>
      <c r="K713" s="120">
        <v>0</v>
      </c>
      <c r="L713" s="120">
        <v>0</v>
      </c>
      <c r="M713" s="120">
        <v>0</v>
      </c>
      <c r="N713" s="120">
        <v>0</v>
      </c>
      <c r="O713" s="120">
        <v>0</v>
      </c>
      <c r="P713" s="120">
        <v>0</v>
      </c>
      <c r="Q713" s="120">
        <v>0</v>
      </c>
      <c r="R713" s="120">
        <v>0</v>
      </c>
      <c r="S713" s="120">
        <v>0</v>
      </c>
      <c r="T713" s="120">
        <v>0</v>
      </c>
      <c r="U713" s="120">
        <v>0</v>
      </c>
      <c r="V713" s="120">
        <v>0</v>
      </c>
      <c r="W713" s="120">
        <v>0</v>
      </c>
    </row>
    <row r="714" spans="1:23" hidden="1">
      <c r="A714" s="120">
        <v>0</v>
      </c>
      <c r="B714" s="120">
        <v>0</v>
      </c>
      <c r="C714" s="120">
        <v>0</v>
      </c>
      <c r="D714" s="120">
        <v>0</v>
      </c>
      <c r="E714" s="120">
        <v>0</v>
      </c>
      <c r="F714" s="120">
        <v>0</v>
      </c>
      <c r="G714" s="120">
        <v>0</v>
      </c>
      <c r="H714" s="120">
        <v>0</v>
      </c>
      <c r="I714" s="120">
        <v>0</v>
      </c>
      <c r="J714" s="120">
        <v>0</v>
      </c>
      <c r="K714" s="120">
        <v>0</v>
      </c>
      <c r="L714" s="120">
        <v>0</v>
      </c>
      <c r="M714" s="120">
        <v>0</v>
      </c>
      <c r="N714" s="120">
        <v>0</v>
      </c>
      <c r="O714" s="120">
        <v>0</v>
      </c>
      <c r="P714" s="120">
        <v>0</v>
      </c>
      <c r="Q714" s="120">
        <v>0</v>
      </c>
      <c r="R714" s="120">
        <v>0</v>
      </c>
      <c r="S714" s="120">
        <v>0</v>
      </c>
      <c r="T714" s="120">
        <v>0</v>
      </c>
      <c r="U714" s="120">
        <v>0</v>
      </c>
      <c r="V714" s="120">
        <v>0</v>
      </c>
      <c r="W714" s="120">
        <v>0</v>
      </c>
    </row>
    <row r="715" spans="1:23" hidden="1">
      <c r="A715" s="120">
        <v>0</v>
      </c>
      <c r="B715" s="120">
        <v>0</v>
      </c>
      <c r="C715" s="120">
        <v>0</v>
      </c>
      <c r="D715" s="120">
        <v>0</v>
      </c>
      <c r="E715" s="120">
        <v>0</v>
      </c>
      <c r="F715" s="120">
        <v>0</v>
      </c>
      <c r="G715" s="120">
        <v>0</v>
      </c>
      <c r="H715" s="120">
        <v>0</v>
      </c>
      <c r="I715" s="120">
        <v>0</v>
      </c>
      <c r="J715" s="120">
        <v>0</v>
      </c>
      <c r="K715" s="120">
        <v>0</v>
      </c>
      <c r="L715" s="120">
        <v>0</v>
      </c>
      <c r="M715" s="120">
        <v>0</v>
      </c>
      <c r="N715" s="120">
        <v>0</v>
      </c>
      <c r="O715" s="120">
        <v>0</v>
      </c>
      <c r="P715" s="120">
        <v>0</v>
      </c>
      <c r="Q715" s="120">
        <v>0</v>
      </c>
      <c r="R715" s="120">
        <v>0</v>
      </c>
      <c r="S715" s="120">
        <v>0</v>
      </c>
      <c r="T715" s="120">
        <v>0</v>
      </c>
      <c r="U715" s="120">
        <v>0</v>
      </c>
      <c r="V715" s="120">
        <v>0</v>
      </c>
      <c r="W715" s="120">
        <v>0</v>
      </c>
    </row>
    <row r="716" spans="1:23" hidden="1">
      <c r="A716" s="120">
        <v>0</v>
      </c>
      <c r="B716" s="120">
        <v>0</v>
      </c>
      <c r="C716" s="120">
        <v>0</v>
      </c>
      <c r="D716" s="120">
        <v>0</v>
      </c>
      <c r="E716" s="120">
        <v>0</v>
      </c>
      <c r="F716" s="120">
        <v>0</v>
      </c>
      <c r="G716" s="120">
        <v>0</v>
      </c>
      <c r="H716" s="120">
        <v>0</v>
      </c>
      <c r="I716" s="120">
        <v>0</v>
      </c>
      <c r="J716" s="120">
        <v>0</v>
      </c>
      <c r="K716" s="120">
        <v>0</v>
      </c>
      <c r="L716" s="120">
        <v>0</v>
      </c>
      <c r="M716" s="120">
        <v>0</v>
      </c>
      <c r="N716" s="120">
        <v>0</v>
      </c>
      <c r="O716" s="120">
        <v>0</v>
      </c>
      <c r="P716" s="120">
        <v>0</v>
      </c>
      <c r="Q716" s="120">
        <v>0</v>
      </c>
      <c r="R716" s="120">
        <v>0</v>
      </c>
      <c r="S716" s="120">
        <v>0</v>
      </c>
      <c r="T716" s="120">
        <v>0</v>
      </c>
      <c r="U716" s="120">
        <v>0</v>
      </c>
      <c r="V716" s="120">
        <v>0</v>
      </c>
      <c r="W716" s="120">
        <v>0</v>
      </c>
    </row>
    <row r="717" spans="1:23" hidden="1">
      <c r="A717" s="120">
        <v>0</v>
      </c>
      <c r="B717" s="120">
        <v>0</v>
      </c>
      <c r="C717" s="120">
        <v>0</v>
      </c>
      <c r="D717" s="120">
        <v>0</v>
      </c>
      <c r="E717" s="120">
        <v>0</v>
      </c>
      <c r="F717" s="120">
        <v>0</v>
      </c>
      <c r="G717" s="120">
        <v>0</v>
      </c>
      <c r="H717" s="120">
        <v>0</v>
      </c>
      <c r="I717" s="120">
        <v>0</v>
      </c>
      <c r="J717" s="120">
        <v>0</v>
      </c>
      <c r="K717" s="120">
        <v>0</v>
      </c>
      <c r="L717" s="120">
        <v>0</v>
      </c>
      <c r="M717" s="120">
        <v>0</v>
      </c>
      <c r="N717" s="120">
        <v>0</v>
      </c>
      <c r="O717" s="120">
        <v>0</v>
      </c>
      <c r="P717" s="120">
        <v>0</v>
      </c>
      <c r="Q717" s="120">
        <v>0</v>
      </c>
      <c r="R717" s="120">
        <v>0</v>
      </c>
      <c r="S717" s="120">
        <v>0</v>
      </c>
      <c r="T717" s="120">
        <v>0</v>
      </c>
      <c r="U717" s="120">
        <v>0</v>
      </c>
      <c r="V717" s="120">
        <v>0</v>
      </c>
      <c r="W717" s="120">
        <v>0</v>
      </c>
    </row>
    <row r="718" spans="1:23" hidden="1">
      <c r="A718" s="120">
        <v>0</v>
      </c>
      <c r="B718" s="120">
        <v>0</v>
      </c>
      <c r="C718" s="120">
        <v>0</v>
      </c>
      <c r="D718" s="120">
        <v>0</v>
      </c>
      <c r="E718" s="120">
        <v>0</v>
      </c>
      <c r="F718" s="120">
        <v>0</v>
      </c>
      <c r="G718" s="120">
        <v>0</v>
      </c>
      <c r="H718" s="120">
        <v>0</v>
      </c>
      <c r="I718" s="120">
        <v>0</v>
      </c>
      <c r="J718" s="120">
        <v>0</v>
      </c>
      <c r="K718" s="120">
        <v>0</v>
      </c>
      <c r="L718" s="120">
        <v>0</v>
      </c>
      <c r="M718" s="120">
        <v>0</v>
      </c>
      <c r="N718" s="120">
        <v>0</v>
      </c>
      <c r="O718" s="120">
        <v>0</v>
      </c>
      <c r="P718" s="120">
        <v>0</v>
      </c>
      <c r="Q718" s="120">
        <v>0</v>
      </c>
      <c r="R718" s="120">
        <v>0</v>
      </c>
      <c r="S718" s="120">
        <v>0</v>
      </c>
      <c r="T718" s="120">
        <v>0</v>
      </c>
      <c r="U718" s="120">
        <v>0</v>
      </c>
      <c r="V718" s="120">
        <v>0</v>
      </c>
      <c r="W718" s="120">
        <v>0</v>
      </c>
    </row>
    <row r="719" spans="1:23" hidden="1">
      <c r="A719" s="120">
        <v>0</v>
      </c>
      <c r="B719" s="120">
        <v>0</v>
      </c>
      <c r="C719" s="120">
        <v>0</v>
      </c>
      <c r="D719" s="120">
        <v>0</v>
      </c>
      <c r="E719" s="120">
        <v>0</v>
      </c>
      <c r="F719" s="120">
        <v>0</v>
      </c>
      <c r="G719" s="120">
        <v>0</v>
      </c>
      <c r="H719" s="120">
        <v>0</v>
      </c>
      <c r="I719" s="120">
        <v>0</v>
      </c>
      <c r="J719" s="120">
        <v>0</v>
      </c>
      <c r="K719" s="120">
        <v>0</v>
      </c>
      <c r="L719" s="120">
        <v>0</v>
      </c>
      <c r="M719" s="120">
        <v>0</v>
      </c>
      <c r="N719" s="120">
        <v>0</v>
      </c>
      <c r="O719" s="120">
        <v>0</v>
      </c>
      <c r="P719" s="120">
        <v>0</v>
      </c>
      <c r="Q719" s="120">
        <v>0</v>
      </c>
      <c r="R719" s="120">
        <v>0</v>
      </c>
      <c r="S719" s="120">
        <v>0</v>
      </c>
      <c r="T719" s="120">
        <v>0</v>
      </c>
      <c r="U719" s="120">
        <v>0</v>
      </c>
      <c r="V719" s="120">
        <v>0</v>
      </c>
      <c r="W719" s="120">
        <v>0</v>
      </c>
    </row>
    <row r="720" spans="1:23" hidden="1">
      <c r="A720" s="120">
        <v>0</v>
      </c>
      <c r="B720" s="120">
        <v>0</v>
      </c>
      <c r="C720" s="120">
        <v>0</v>
      </c>
      <c r="D720" s="120">
        <v>0</v>
      </c>
      <c r="E720" s="120">
        <v>0</v>
      </c>
      <c r="F720" s="120">
        <v>0</v>
      </c>
      <c r="G720" s="120">
        <v>0</v>
      </c>
      <c r="H720" s="120">
        <v>0</v>
      </c>
      <c r="I720" s="120">
        <v>0</v>
      </c>
      <c r="J720" s="120">
        <v>0</v>
      </c>
      <c r="K720" s="120">
        <v>0</v>
      </c>
      <c r="L720" s="120">
        <v>0</v>
      </c>
      <c r="M720" s="120">
        <v>0</v>
      </c>
      <c r="N720" s="120">
        <v>0</v>
      </c>
      <c r="O720" s="120">
        <v>0</v>
      </c>
      <c r="P720" s="120">
        <v>0</v>
      </c>
      <c r="Q720" s="120">
        <v>0</v>
      </c>
      <c r="R720" s="120">
        <v>0</v>
      </c>
      <c r="S720" s="120">
        <v>0</v>
      </c>
      <c r="T720" s="120">
        <v>0</v>
      </c>
      <c r="U720" s="120">
        <v>0</v>
      </c>
      <c r="V720" s="120">
        <v>0</v>
      </c>
      <c r="W720" s="120">
        <v>0</v>
      </c>
    </row>
    <row r="721" spans="1:23" hidden="1">
      <c r="A721" s="120">
        <v>0</v>
      </c>
      <c r="B721" s="120">
        <v>0</v>
      </c>
      <c r="C721" s="120">
        <v>0</v>
      </c>
      <c r="D721" s="120">
        <v>0</v>
      </c>
      <c r="E721" s="120">
        <v>0</v>
      </c>
      <c r="F721" s="120">
        <v>0</v>
      </c>
      <c r="G721" s="120">
        <v>0</v>
      </c>
      <c r="H721" s="120">
        <v>0</v>
      </c>
      <c r="I721" s="120">
        <v>0</v>
      </c>
      <c r="J721" s="120">
        <v>0</v>
      </c>
      <c r="K721" s="120">
        <v>0</v>
      </c>
      <c r="L721" s="120">
        <v>0</v>
      </c>
      <c r="M721" s="120">
        <v>0</v>
      </c>
      <c r="N721" s="120">
        <v>0</v>
      </c>
      <c r="O721" s="120">
        <v>0</v>
      </c>
      <c r="P721" s="120">
        <v>0</v>
      </c>
      <c r="Q721" s="120">
        <v>0</v>
      </c>
      <c r="R721" s="120">
        <v>0</v>
      </c>
      <c r="S721" s="120">
        <v>0</v>
      </c>
      <c r="T721" s="120">
        <v>0</v>
      </c>
      <c r="U721" s="120">
        <v>0</v>
      </c>
      <c r="V721" s="120">
        <v>0</v>
      </c>
      <c r="W721" s="120">
        <v>0</v>
      </c>
    </row>
    <row r="722" spans="1:23" hidden="1">
      <c r="A722" s="120">
        <v>0</v>
      </c>
      <c r="B722" s="120">
        <v>0</v>
      </c>
      <c r="C722" s="120">
        <v>0</v>
      </c>
      <c r="D722" s="120">
        <v>0</v>
      </c>
      <c r="E722" s="120">
        <v>0</v>
      </c>
      <c r="F722" s="120">
        <v>0</v>
      </c>
      <c r="G722" s="120">
        <v>0</v>
      </c>
      <c r="H722" s="120">
        <v>0</v>
      </c>
      <c r="I722" s="120">
        <v>0</v>
      </c>
      <c r="J722" s="120">
        <v>0</v>
      </c>
      <c r="K722" s="120">
        <v>0</v>
      </c>
      <c r="L722" s="120">
        <v>0</v>
      </c>
      <c r="M722" s="120">
        <v>0</v>
      </c>
      <c r="N722" s="120">
        <v>0</v>
      </c>
      <c r="O722" s="120">
        <v>0</v>
      </c>
      <c r="P722" s="120">
        <v>0</v>
      </c>
      <c r="Q722" s="120">
        <v>0</v>
      </c>
      <c r="R722" s="120">
        <v>0</v>
      </c>
      <c r="S722" s="120">
        <v>0</v>
      </c>
      <c r="T722" s="120">
        <v>0</v>
      </c>
      <c r="U722" s="120">
        <v>0</v>
      </c>
      <c r="V722" s="120">
        <v>0</v>
      </c>
      <c r="W722" s="120">
        <v>0</v>
      </c>
    </row>
    <row r="723" spans="1:23" hidden="1">
      <c r="A723" s="120">
        <v>0</v>
      </c>
      <c r="B723" s="120">
        <v>0</v>
      </c>
      <c r="C723" s="120">
        <v>0</v>
      </c>
      <c r="D723" s="120">
        <v>0</v>
      </c>
      <c r="E723" s="120">
        <v>0</v>
      </c>
      <c r="F723" s="120">
        <v>0</v>
      </c>
      <c r="G723" s="120">
        <v>0</v>
      </c>
      <c r="H723" s="120">
        <v>0</v>
      </c>
      <c r="I723" s="120">
        <v>0</v>
      </c>
      <c r="J723" s="120">
        <v>0</v>
      </c>
      <c r="K723" s="120">
        <v>0</v>
      </c>
      <c r="L723" s="120">
        <v>0</v>
      </c>
      <c r="M723" s="120">
        <v>0</v>
      </c>
      <c r="N723" s="120">
        <v>0</v>
      </c>
      <c r="O723" s="120">
        <v>0</v>
      </c>
      <c r="P723" s="120">
        <v>0</v>
      </c>
      <c r="Q723" s="120">
        <v>0</v>
      </c>
      <c r="R723" s="120">
        <v>0</v>
      </c>
      <c r="S723" s="120">
        <v>0</v>
      </c>
      <c r="T723" s="120">
        <v>0</v>
      </c>
      <c r="U723" s="120">
        <v>0</v>
      </c>
      <c r="V723" s="120">
        <v>0</v>
      </c>
      <c r="W723" s="120">
        <v>0</v>
      </c>
    </row>
    <row r="724" spans="1:23" hidden="1">
      <c r="A724" s="120">
        <v>0</v>
      </c>
      <c r="B724" s="120">
        <v>0</v>
      </c>
      <c r="C724" s="120">
        <v>0</v>
      </c>
      <c r="D724" s="120">
        <v>0</v>
      </c>
      <c r="E724" s="120">
        <v>0</v>
      </c>
      <c r="F724" s="120">
        <v>0</v>
      </c>
      <c r="G724" s="120">
        <v>0</v>
      </c>
      <c r="H724" s="120">
        <v>0</v>
      </c>
      <c r="I724" s="120">
        <v>0</v>
      </c>
      <c r="J724" s="120">
        <v>0</v>
      </c>
      <c r="K724" s="120">
        <v>0</v>
      </c>
      <c r="L724" s="120">
        <v>0</v>
      </c>
      <c r="M724" s="120">
        <v>0</v>
      </c>
      <c r="N724" s="120">
        <v>0</v>
      </c>
      <c r="O724" s="120">
        <v>0</v>
      </c>
      <c r="P724" s="120">
        <v>0</v>
      </c>
      <c r="Q724" s="120">
        <v>0</v>
      </c>
      <c r="R724" s="120">
        <v>0</v>
      </c>
      <c r="S724" s="120">
        <v>0</v>
      </c>
      <c r="T724" s="120">
        <v>0</v>
      </c>
      <c r="U724" s="120">
        <v>0</v>
      </c>
      <c r="V724" s="120">
        <v>0</v>
      </c>
      <c r="W724" s="120">
        <v>0</v>
      </c>
    </row>
    <row r="725" spans="1:23" hidden="1">
      <c r="A725" s="120">
        <v>0</v>
      </c>
      <c r="B725" s="120">
        <v>0</v>
      </c>
      <c r="C725" s="120">
        <v>0</v>
      </c>
      <c r="D725" s="120">
        <v>0</v>
      </c>
      <c r="E725" s="120">
        <v>0</v>
      </c>
      <c r="F725" s="120">
        <v>0</v>
      </c>
      <c r="G725" s="120">
        <v>0</v>
      </c>
      <c r="H725" s="120">
        <v>0</v>
      </c>
      <c r="I725" s="120">
        <v>0</v>
      </c>
      <c r="J725" s="120">
        <v>0</v>
      </c>
      <c r="K725" s="120">
        <v>0</v>
      </c>
      <c r="L725" s="120">
        <v>0</v>
      </c>
      <c r="M725" s="120">
        <v>0</v>
      </c>
      <c r="N725" s="120">
        <v>0</v>
      </c>
      <c r="O725" s="120">
        <v>0</v>
      </c>
      <c r="P725" s="120">
        <v>0</v>
      </c>
      <c r="Q725" s="120">
        <v>0</v>
      </c>
      <c r="R725" s="120">
        <v>0</v>
      </c>
      <c r="S725" s="120">
        <v>0</v>
      </c>
      <c r="T725" s="120">
        <v>0</v>
      </c>
      <c r="U725" s="120">
        <v>0</v>
      </c>
      <c r="V725" s="120">
        <v>0</v>
      </c>
      <c r="W725" s="120">
        <v>0</v>
      </c>
    </row>
    <row r="726" spans="1:23" hidden="1">
      <c r="A726" s="120">
        <v>0</v>
      </c>
      <c r="B726" s="120">
        <v>0</v>
      </c>
      <c r="C726" s="120">
        <v>0</v>
      </c>
      <c r="D726" s="120">
        <v>0</v>
      </c>
      <c r="E726" s="120">
        <v>0</v>
      </c>
      <c r="F726" s="120">
        <v>0</v>
      </c>
      <c r="G726" s="120">
        <v>0</v>
      </c>
      <c r="H726" s="120">
        <v>0</v>
      </c>
      <c r="I726" s="120">
        <v>0</v>
      </c>
      <c r="J726" s="120">
        <v>0</v>
      </c>
      <c r="K726" s="120">
        <v>0</v>
      </c>
      <c r="L726" s="120">
        <v>0</v>
      </c>
      <c r="M726" s="120">
        <v>0</v>
      </c>
      <c r="N726" s="120">
        <v>0</v>
      </c>
      <c r="O726" s="120">
        <v>0</v>
      </c>
      <c r="P726" s="120">
        <v>0</v>
      </c>
      <c r="Q726" s="120">
        <v>0</v>
      </c>
      <c r="R726" s="120">
        <v>0</v>
      </c>
      <c r="S726" s="120">
        <v>0</v>
      </c>
      <c r="T726" s="120">
        <v>0</v>
      </c>
      <c r="U726" s="120">
        <v>0</v>
      </c>
      <c r="V726" s="120">
        <v>0</v>
      </c>
      <c r="W726" s="120">
        <v>0</v>
      </c>
    </row>
    <row r="727" spans="1:23" hidden="1">
      <c r="A727" s="120">
        <v>0</v>
      </c>
      <c r="B727" s="120">
        <v>0</v>
      </c>
      <c r="C727" s="120">
        <v>0</v>
      </c>
      <c r="D727" s="120">
        <v>0</v>
      </c>
      <c r="E727" s="120">
        <v>0</v>
      </c>
      <c r="F727" s="120">
        <v>0</v>
      </c>
      <c r="G727" s="120">
        <v>0</v>
      </c>
      <c r="H727" s="120">
        <v>0</v>
      </c>
      <c r="I727" s="120">
        <v>0</v>
      </c>
      <c r="J727" s="120">
        <v>0</v>
      </c>
      <c r="K727" s="120">
        <v>0</v>
      </c>
      <c r="L727" s="120">
        <v>0</v>
      </c>
      <c r="M727" s="120">
        <v>0</v>
      </c>
      <c r="N727" s="120">
        <v>0</v>
      </c>
      <c r="O727" s="120">
        <v>0</v>
      </c>
      <c r="P727" s="120">
        <v>0</v>
      </c>
      <c r="Q727" s="120">
        <v>0</v>
      </c>
      <c r="R727" s="120">
        <v>0</v>
      </c>
      <c r="S727" s="120">
        <v>0</v>
      </c>
      <c r="T727" s="120">
        <v>0</v>
      </c>
      <c r="U727" s="120">
        <v>0</v>
      </c>
      <c r="V727" s="120">
        <v>0</v>
      </c>
      <c r="W727" s="120">
        <v>0</v>
      </c>
    </row>
    <row r="728" spans="1:23" hidden="1">
      <c r="A728" s="120">
        <v>0</v>
      </c>
      <c r="B728" s="120">
        <v>0</v>
      </c>
      <c r="C728" s="120">
        <v>0</v>
      </c>
      <c r="D728" s="120">
        <v>0</v>
      </c>
      <c r="E728" s="120">
        <v>0</v>
      </c>
      <c r="F728" s="120">
        <v>0</v>
      </c>
      <c r="G728" s="120">
        <v>0</v>
      </c>
      <c r="H728" s="120">
        <v>0</v>
      </c>
      <c r="I728" s="120">
        <v>0</v>
      </c>
      <c r="J728" s="120">
        <v>0</v>
      </c>
      <c r="K728" s="120">
        <v>0</v>
      </c>
      <c r="L728" s="120">
        <v>0</v>
      </c>
      <c r="M728" s="120">
        <v>0</v>
      </c>
      <c r="N728" s="120">
        <v>0</v>
      </c>
      <c r="O728" s="120">
        <v>0</v>
      </c>
      <c r="P728" s="120">
        <v>0</v>
      </c>
      <c r="Q728" s="120">
        <v>0</v>
      </c>
      <c r="R728" s="120">
        <v>0</v>
      </c>
      <c r="S728" s="120">
        <v>0</v>
      </c>
      <c r="T728" s="120">
        <v>0</v>
      </c>
      <c r="U728" s="120">
        <v>0</v>
      </c>
      <c r="V728" s="120">
        <v>0</v>
      </c>
      <c r="W728" s="120">
        <v>0</v>
      </c>
    </row>
    <row r="729" spans="1:23" hidden="1">
      <c r="A729" s="120">
        <v>0</v>
      </c>
      <c r="B729" s="120">
        <v>0</v>
      </c>
      <c r="C729" s="120">
        <v>0</v>
      </c>
      <c r="D729" s="120">
        <v>0</v>
      </c>
      <c r="E729" s="120">
        <v>0</v>
      </c>
      <c r="F729" s="120">
        <v>0</v>
      </c>
      <c r="G729" s="120">
        <v>0</v>
      </c>
      <c r="H729" s="120">
        <v>0</v>
      </c>
      <c r="I729" s="120">
        <v>0</v>
      </c>
      <c r="J729" s="120">
        <v>0</v>
      </c>
      <c r="K729" s="120">
        <v>0</v>
      </c>
      <c r="L729" s="120">
        <v>0</v>
      </c>
      <c r="M729" s="120">
        <v>0</v>
      </c>
      <c r="N729" s="120">
        <v>0</v>
      </c>
      <c r="O729" s="120">
        <v>0</v>
      </c>
      <c r="P729" s="120">
        <v>0</v>
      </c>
      <c r="Q729" s="120">
        <v>0</v>
      </c>
      <c r="R729" s="120">
        <v>0</v>
      </c>
      <c r="S729" s="120">
        <v>0</v>
      </c>
      <c r="T729" s="120">
        <v>0</v>
      </c>
      <c r="U729" s="120">
        <v>0</v>
      </c>
      <c r="V729" s="120">
        <v>0</v>
      </c>
      <c r="W729" s="120">
        <v>0</v>
      </c>
    </row>
    <row r="730" spans="1:23" hidden="1">
      <c r="A730" s="120">
        <v>0</v>
      </c>
      <c r="B730" s="120">
        <v>0</v>
      </c>
      <c r="C730" s="120">
        <v>0</v>
      </c>
      <c r="D730" s="120">
        <v>0</v>
      </c>
      <c r="E730" s="120">
        <v>0</v>
      </c>
      <c r="F730" s="120">
        <v>0</v>
      </c>
      <c r="G730" s="120">
        <v>0</v>
      </c>
      <c r="H730" s="120">
        <v>0</v>
      </c>
      <c r="I730" s="120">
        <v>0</v>
      </c>
      <c r="J730" s="120">
        <v>0</v>
      </c>
      <c r="K730" s="120">
        <v>0</v>
      </c>
      <c r="L730" s="120">
        <v>0</v>
      </c>
      <c r="M730" s="120">
        <v>0</v>
      </c>
      <c r="N730" s="120">
        <v>0</v>
      </c>
      <c r="O730" s="120">
        <v>0</v>
      </c>
      <c r="P730" s="120">
        <v>0</v>
      </c>
      <c r="Q730" s="120">
        <v>0</v>
      </c>
      <c r="R730" s="120">
        <v>0</v>
      </c>
      <c r="S730" s="120">
        <v>0</v>
      </c>
      <c r="T730" s="120">
        <v>0</v>
      </c>
      <c r="U730" s="120">
        <v>0</v>
      </c>
      <c r="V730" s="120">
        <v>0</v>
      </c>
      <c r="W730" s="120">
        <v>0</v>
      </c>
    </row>
    <row r="731" spans="1:23" hidden="1">
      <c r="A731" s="120">
        <v>0</v>
      </c>
      <c r="B731" s="120">
        <v>0</v>
      </c>
      <c r="C731" s="120">
        <v>0</v>
      </c>
      <c r="D731" s="120">
        <v>0</v>
      </c>
      <c r="E731" s="120">
        <v>0</v>
      </c>
      <c r="F731" s="120">
        <v>0</v>
      </c>
      <c r="G731" s="120">
        <v>0</v>
      </c>
      <c r="H731" s="120">
        <v>0</v>
      </c>
      <c r="I731" s="120">
        <v>0</v>
      </c>
      <c r="J731" s="120">
        <v>0</v>
      </c>
      <c r="K731" s="120">
        <v>0</v>
      </c>
      <c r="L731" s="120">
        <v>0</v>
      </c>
      <c r="M731" s="120">
        <v>0</v>
      </c>
      <c r="N731" s="120">
        <v>0</v>
      </c>
      <c r="O731" s="120">
        <v>0</v>
      </c>
      <c r="P731" s="120">
        <v>0</v>
      </c>
      <c r="Q731" s="120">
        <v>0</v>
      </c>
      <c r="R731" s="120">
        <v>0</v>
      </c>
      <c r="S731" s="120">
        <v>0</v>
      </c>
      <c r="T731" s="120">
        <v>0</v>
      </c>
      <c r="U731" s="120">
        <v>0</v>
      </c>
      <c r="V731" s="120">
        <v>0</v>
      </c>
      <c r="W731" s="120">
        <v>0</v>
      </c>
    </row>
    <row r="732" spans="1:23" hidden="1">
      <c r="A732" s="120">
        <v>0</v>
      </c>
      <c r="B732" s="120">
        <v>0</v>
      </c>
      <c r="C732" s="120">
        <v>0</v>
      </c>
      <c r="D732" s="120">
        <v>0</v>
      </c>
      <c r="E732" s="120">
        <v>0</v>
      </c>
      <c r="F732" s="120">
        <v>0</v>
      </c>
      <c r="G732" s="120">
        <v>0</v>
      </c>
      <c r="H732" s="120">
        <v>0</v>
      </c>
      <c r="I732" s="120">
        <v>0</v>
      </c>
      <c r="J732" s="120">
        <v>0</v>
      </c>
      <c r="K732" s="120">
        <v>0</v>
      </c>
      <c r="L732" s="120">
        <v>0</v>
      </c>
      <c r="M732" s="120">
        <v>0</v>
      </c>
      <c r="N732" s="120">
        <v>0</v>
      </c>
      <c r="O732" s="120">
        <v>0</v>
      </c>
      <c r="P732" s="120">
        <v>0</v>
      </c>
      <c r="Q732" s="120">
        <v>0</v>
      </c>
      <c r="R732" s="120">
        <v>0</v>
      </c>
      <c r="S732" s="120">
        <v>0</v>
      </c>
      <c r="T732" s="120">
        <v>0</v>
      </c>
      <c r="U732" s="120">
        <v>0</v>
      </c>
      <c r="V732" s="120">
        <v>0</v>
      </c>
      <c r="W732" s="120">
        <v>0</v>
      </c>
    </row>
    <row r="733" spans="1:23" hidden="1">
      <c r="A733" s="120">
        <v>0</v>
      </c>
      <c r="B733" s="120">
        <v>0</v>
      </c>
      <c r="C733" s="120">
        <v>0</v>
      </c>
      <c r="D733" s="120">
        <v>0</v>
      </c>
      <c r="E733" s="120">
        <v>0</v>
      </c>
      <c r="F733" s="120">
        <v>0</v>
      </c>
      <c r="G733" s="120">
        <v>0</v>
      </c>
      <c r="H733" s="120">
        <v>0</v>
      </c>
      <c r="I733" s="120">
        <v>0</v>
      </c>
      <c r="J733" s="120">
        <v>0</v>
      </c>
      <c r="K733" s="120">
        <v>0</v>
      </c>
      <c r="L733" s="120">
        <v>0</v>
      </c>
      <c r="M733" s="120">
        <v>0</v>
      </c>
      <c r="N733" s="120">
        <v>0</v>
      </c>
      <c r="O733" s="120">
        <v>0</v>
      </c>
      <c r="P733" s="120">
        <v>0</v>
      </c>
      <c r="Q733" s="120">
        <v>0</v>
      </c>
      <c r="R733" s="120">
        <v>0</v>
      </c>
      <c r="S733" s="120">
        <v>0</v>
      </c>
      <c r="T733" s="120">
        <v>0</v>
      </c>
      <c r="U733" s="120">
        <v>0</v>
      </c>
      <c r="V733" s="120">
        <v>0</v>
      </c>
      <c r="W733" s="120">
        <v>0</v>
      </c>
    </row>
    <row r="734" spans="1:23" hidden="1">
      <c r="A734" s="120">
        <v>0</v>
      </c>
      <c r="B734" s="120">
        <v>0</v>
      </c>
      <c r="C734" s="120">
        <v>0</v>
      </c>
      <c r="D734" s="120">
        <v>0</v>
      </c>
      <c r="E734" s="120">
        <v>0</v>
      </c>
      <c r="F734" s="120">
        <v>0</v>
      </c>
      <c r="G734" s="120">
        <v>0</v>
      </c>
      <c r="H734" s="120">
        <v>0</v>
      </c>
      <c r="I734" s="120">
        <v>0</v>
      </c>
      <c r="J734" s="120">
        <v>0</v>
      </c>
      <c r="K734" s="120">
        <v>0</v>
      </c>
      <c r="L734" s="120">
        <v>0</v>
      </c>
      <c r="M734" s="120">
        <v>0</v>
      </c>
      <c r="N734" s="120">
        <v>0</v>
      </c>
      <c r="O734" s="120">
        <v>0</v>
      </c>
      <c r="P734" s="120">
        <v>0</v>
      </c>
      <c r="Q734" s="120">
        <v>0</v>
      </c>
      <c r="R734" s="120">
        <v>0</v>
      </c>
      <c r="S734" s="120">
        <v>0</v>
      </c>
      <c r="T734" s="120">
        <v>0</v>
      </c>
      <c r="U734" s="120">
        <v>0</v>
      </c>
      <c r="V734" s="120">
        <v>0</v>
      </c>
      <c r="W734" s="120">
        <v>0</v>
      </c>
    </row>
    <row r="735" spans="1:23" hidden="1">
      <c r="A735" s="120">
        <v>0</v>
      </c>
      <c r="B735" s="120">
        <v>0</v>
      </c>
      <c r="C735" s="120">
        <v>0</v>
      </c>
      <c r="D735" s="120">
        <v>0</v>
      </c>
      <c r="E735" s="120">
        <v>0</v>
      </c>
      <c r="F735" s="120">
        <v>0</v>
      </c>
      <c r="G735" s="120">
        <v>0</v>
      </c>
      <c r="H735" s="120">
        <v>0</v>
      </c>
      <c r="I735" s="120">
        <v>0</v>
      </c>
      <c r="J735" s="120">
        <v>0</v>
      </c>
      <c r="K735" s="120">
        <v>0</v>
      </c>
      <c r="L735" s="120">
        <v>0</v>
      </c>
      <c r="M735" s="120">
        <v>0</v>
      </c>
      <c r="N735" s="120">
        <v>0</v>
      </c>
      <c r="O735" s="120">
        <v>0</v>
      </c>
      <c r="P735" s="120">
        <v>0</v>
      </c>
      <c r="Q735" s="120">
        <v>0</v>
      </c>
      <c r="R735" s="120">
        <v>0</v>
      </c>
      <c r="S735" s="120">
        <v>0</v>
      </c>
      <c r="T735" s="120">
        <v>0</v>
      </c>
      <c r="U735" s="120">
        <v>0</v>
      </c>
      <c r="V735" s="120">
        <v>0</v>
      </c>
      <c r="W735" s="120">
        <v>0</v>
      </c>
    </row>
    <row r="736" spans="1:23" hidden="1">
      <c r="A736" s="120">
        <v>0</v>
      </c>
      <c r="B736" s="120">
        <v>0</v>
      </c>
      <c r="C736" s="120">
        <v>0</v>
      </c>
      <c r="D736" s="120">
        <v>0</v>
      </c>
      <c r="E736" s="120">
        <v>0</v>
      </c>
      <c r="F736" s="120">
        <v>0</v>
      </c>
      <c r="G736" s="120">
        <v>0</v>
      </c>
      <c r="H736" s="120">
        <v>0</v>
      </c>
      <c r="I736" s="120">
        <v>0</v>
      </c>
      <c r="J736" s="120">
        <v>0</v>
      </c>
      <c r="K736" s="120">
        <v>0</v>
      </c>
      <c r="L736" s="120">
        <v>0</v>
      </c>
      <c r="M736" s="120">
        <v>0</v>
      </c>
      <c r="N736" s="120">
        <v>0</v>
      </c>
      <c r="O736" s="120">
        <v>0</v>
      </c>
      <c r="P736" s="120">
        <v>0</v>
      </c>
      <c r="Q736" s="120">
        <v>0</v>
      </c>
      <c r="R736" s="120">
        <v>0</v>
      </c>
      <c r="S736" s="120">
        <v>0</v>
      </c>
      <c r="T736" s="120">
        <v>0</v>
      </c>
      <c r="U736" s="120">
        <v>0</v>
      </c>
      <c r="V736" s="120">
        <v>0</v>
      </c>
      <c r="W736" s="120">
        <v>0</v>
      </c>
    </row>
    <row r="737" spans="1:23" hidden="1">
      <c r="A737" s="120">
        <v>0</v>
      </c>
      <c r="B737" s="120">
        <v>0</v>
      </c>
      <c r="C737" s="120">
        <v>0</v>
      </c>
      <c r="D737" s="120">
        <v>0</v>
      </c>
      <c r="E737" s="120">
        <v>0</v>
      </c>
      <c r="F737" s="120">
        <v>0</v>
      </c>
      <c r="G737" s="120">
        <v>0</v>
      </c>
      <c r="H737" s="120">
        <v>0</v>
      </c>
      <c r="I737" s="120">
        <v>0</v>
      </c>
      <c r="J737" s="120">
        <v>0</v>
      </c>
      <c r="K737" s="120">
        <v>0</v>
      </c>
      <c r="L737" s="120">
        <v>0</v>
      </c>
      <c r="M737" s="120">
        <v>0</v>
      </c>
      <c r="N737" s="120">
        <v>0</v>
      </c>
      <c r="O737" s="120">
        <v>0</v>
      </c>
      <c r="P737" s="120">
        <v>0</v>
      </c>
      <c r="Q737" s="120">
        <v>0</v>
      </c>
      <c r="R737" s="120">
        <v>0</v>
      </c>
      <c r="S737" s="120">
        <v>0</v>
      </c>
      <c r="T737" s="120">
        <v>0</v>
      </c>
      <c r="U737" s="120">
        <v>0</v>
      </c>
      <c r="V737" s="120">
        <v>0</v>
      </c>
      <c r="W737" s="120">
        <v>0</v>
      </c>
    </row>
    <row r="738" spans="1:23" hidden="1">
      <c r="A738" s="120">
        <v>0</v>
      </c>
      <c r="B738" s="120">
        <v>0</v>
      </c>
      <c r="C738" s="120">
        <v>0</v>
      </c>
      <c r="D738" s="120">
        <v>0</v>
      </c>
      <c r="E738" s="120">
        <v>0</v>
      </c>
      <c r="F738" s="120">
        <v>0</v>
      </c>
      <c r="G738" s="120">
        <v>0</v>
      </c>
      <c r="H738" s="120">
        <v>0</v>
      </c>
      <c r="I738" s="120">
        <v>0</v>
      </c>
      <c r="J738" s="120">
        <v>0</v>
      </c>
      <c r="K738" s="120">
        <v>0</v>
      </c>
      <c r="L738" s="120">
        <v>0</v>
      </c>
      <c r="M738" s="120">
        <v>0</v>
      </c>
      <c r="N738" s="120">
        <v>0</v>
      </c>
      <c r="O738" s="120">
        <v>0</v>
      </c>
      <c r="P738" s="120">
        <v>0</v>
      </c>
      <c r="Q738" s="120">
        <v>0</v>
      </c>
      <c r="R738" s="120">
        <v>0</v>
      </c>
      <c r="S738" s="120">
        <v>0</v>
      </c>
      <c r="T738" s="120">
        <v>0</v>
      </c>
      <c r="U738" s="120">
        <v>0</v>
      </c>
      <c r="V738" s="120">
        <v>0</v>
      </c>
      <c r="W738" s="120">
        <v>0</v>
      </c>
    </row>
    <row r="739" spans="1:23" hidden="1">
      <c r="A739" s="120">
        <v>0</v>
      </c>
      <c r="B739" s="120">
        <v>0</v>
      </c>
      <c r="C739" s="120">
        <v>0</v>
      </c>
      <c r="D739" s="120">
        <v>0</v>
      </c>
      <c r="E739" s="120">
        <v>0</v>
      </c>
      <c r="F739" s="120">
        <v>0</v>
      </c>
      <c r="G739" s="120">
        <v>0</v>
      </c>
      <c r="H739" s="120">
        <v>0</v>
      </c>
      <c r="I739" s="120">
        <v>0</v>
      </c>
      <c r="J739" s="120">
        <v>0</v>
      </c>
      <c r="K739" s="120">
        <v>0</v>
      </c>
      <c r="L739" s="120">
        <v>0</v>
      </c>
      <c r="M739" s="120">
        <v>0</v>
      </c>
      <c r="N739" s="120">
        <v>0</v>
      </c>
      <c r="O739" s="120">
        <v>0</v>
      </c>
      <c r="P739" s="120">
        <v>0</v>
      </c>
      <c r="Q739" s="120">
        <v>0</v>
      </c>
      <c r="R739" s="120">
        <v>0</v>
      </c>
      <c r="S739" s="120">
        <v>0</v>
      </c>
      <c r="T739" s="120">
        <v>0</v>
      </c>
      <c r="U739" s="120">
        <v>0</v>
      </c>
      <c r="V739" s="120">
        <v>0</v>
      </c>
      <c r="W739" s="120">
        <v>0</v>
      </c>
    </row>
    <row r="740" spans="1:23" hidden="1">
      <c r="A740" s="120">
        <v>0</v>
      </c>
      <c r="B740" s="120">
        <v>0</v>
      </c>
      <c r="C740" s="120">
        <v>0</v>
      </c>
      <c r="D740" s="120">
        <v>0</v>
      </c>
      <c r="E740" s="120">
        <v>0</v>
      </c>
      <c r="F740" s="120">
        <v>0</v>
      </c>
      <c r="G740" s="120">
        <v>0</v>
      </c>
      <c r="H740" s="120">
        <v>0</v>
      </c>
      <c r="I740" s="120">
        <v>0</v>
      </c>
      <c r="J740" s="120">
        <v>0</v>
      </c>
      <c r="K740" s="120">
        <v>0</v>
      </c>
      <c r="L740" s="120">
        <v>0</v>
      </c>
      <c r="M740" s="120">
        <v>0</v>
      </c>
      <c r="N740" s="120">
        <v>0</v>
      </c>
      <c r="O740" s="120">
        <v>0</v>
      </c>
      <c r="P740" s="120">
        <v>0</v>
      </c>
      <c r="Q740" s="120">
        <v>0</v>
      </c>
      <c r="R740" s="120">
        <v>0</v>
      </c>
      <c r="S740" s="120">
        <v>0</v>
      </c>
      <c r="T740" s="120">
        <v>0</v>
      </c>
      <c r="U740" s="120">
        <v>0</v>
      </c>
      <c r="V740" s="120">
        <v>0</v>
      </c>
      <c r="W740" s="120">
        <v>0</v>
      </c>
    </row>
    <row r="741" spans="1:23" hidden="1">
      <c r="A741" s="120">
        <v>0</v>
      </c>
      <c r="B741" s="120">
        <v>0</v>
      </c>
      <c r="C741" s="120">
        <v>0</v>
      </c>
      <c r="D741" s="120">
        <v>0</v>
      </c>
      <c r="E741" s="120">
        <v>0</v>
      </c>
      <c r="F741" s="120">
        <v>0</v>
      </c>
      <c r="G741" s="120">
        <v>0</v>
      </c>
      <c r="H741" s="120">
        <v>0</v>
      </c>
      <c r="I741" s="120">
        <v>0</v>
      </c>
      <c r="J741" s="120">
        <v>0</v>
      </c>
      <c r="K741" s="120">
        <v>0</v>
      </c>
      <c r="L741" s="120">
        <v>0</v>
      </c>
      <c r="M741" s="120">
        <v>0</v>
      </c>
      <c r="N741" s="120">
        <v>0</v>
      </c>
      <c r="O741" s="120">
        <v>0</v>
      </c>
      <c r="P741" s="120">
        <v>0</v>
      </c>
      <c r="Q741" s="120">
        <v>0</v>
      </c>
      <c r="R741" s="120">
        <v>0</v>
      </c>
      <c r="S741" s="120">
        <v>0</v>
      </c>
      <c r="T741" s="120">
        <v>0</v>
      </c>
      <c r="U741" s="120">
        <v>0</v>
      </c>
      <c r="V741" s="120">
        <v>0</v>
      </c>
      <c r="W741" s="120">
        <v>0</v>
      </c>
    </row>
    <row r="742" spans="1:23" hidden="1">
      <c r="A742" s="120">
        <v>0</v>
      </c>
      <c r="B742" s="120">
        <v>0</v>
      </c>
      <c r="C742" s="120">
        <v>0</v>
      </c>
      <c r="D742" s="120">
        <v>0</v>
      </c>
      <c r="E742" s="120">
        <v>0</v>
      </c>
      <c r="F742" s="120">
        <v>0</v>
      </c>
      <c r="G742" s="120">
        <v>0</v>
      </c>
      <c r="H742" s="120">
        <v>0</v>
      </c>
      <c r="I742" s="120">
        <v>0</v>
      </c>
      <c r="J742" s="120">
        <v>0</v>
      </c>
      <c r="K742" s="120">
        <v>0</v>
      </c>
      <c r="L742" s="120">
        <v>0</v>
      </c>
      <c r="M742" s="120">
        <v>0</v>
      </c>
      <c r="N742" s="120">
        <v>0</v>
      </c>
      <c r="O742" s="120">
        <v>0</v>
      </c>
      <c r="P742" s="120">
        <v>0</v>
      </c>
      <c r="Q742" s="120">
        <v>0</v>
      </c>
      <c r="R742" s="120">
        <v>0</v>
      </c>
      <c r="S742" s="120">
        <v>0</v>
      </c>
      <c r="T742" s="120">
        <v>0</v>
      </c>
      <c r="U742" s="120">
        <v>0</v>
      </c>
      <c r="V742" s="120">
        <v>0</v>
      </c>
      <c r="W742" s="120">
        <v>0</v>
      </c>
    </row>
    <row r="743" spans="1:23" hidden="1">
      <c r="A743" s="120">
        <v>0</v>
      </c>
      <c r="B743" s="120">
        <v>0</v>
      </c>
      <c r="C743" s="120">
        <v>0</v>
      </c>
      <c r="D743" s="120">
        <v>0</v>
      </c>
      <c r="E743" s="120">
        <v>0</v>
      </c>
      <c r="F743" s="120">
        <v>0</v>
      </c>
      <c r="G743" s="120">
        <v>0</v>
      </c>
      <c r="H743" s="120">
        <v>0</v>
      </c>
      <c r="I743" s="120">
        <v>0</v>
      </c>
      <c r="J743" s="120">
        <v>0</v>
      </c>
      <c r="K743" s="120">
        <v>0</v>
      </c>
      <c r="L743" s="120">
        <v>0</v>
      </c>
      <c r="M743" s="120">
        <v>0</v>
      </c>
      <c r="N743" s="120">
        <v>0</v>
      </c>
      <c r="O743" s="120">
        <v>0</v>
      </c>
      <c r="P743" s="120">
        <v>0</v>
      </c>
      <c r="Q743" s="120">
        <v>0</v>
      </c>
      <c r="R743" s="120">
        <v>0</v>
      </c>
      <c r="S743" s="120">
        <v>0</v>
      </c>
      <c r="T743" s="120">
        <v>0</v>
      </c>
      <c r="U743" s="120">
        <v>0</v>
      </c>
      <c r="V743" s="120">
        <v>0</v>
      </c>
      <c r="W743" s="120">
        <v>0</v>
      </c>
    </row>
    <row r="744" spans="1:23" hidden="1">
      <c r="A744" s="120">
        <v>0</v>
      </c>
      <c r="B744" s="120">
        <v>0</v>
      </c>
      <c r="C744" s="120">
        <v>0</v>
      </c>
      <c r="D744" s="120">
        <v>0</v>
      </c>
      <c r="E744" s="120">
        <v>0</v>
      </c>
      <c r="F744" s="120">
        <v>0</v>
      </c>
      <c r="G744" s="120">
        <v>0</v>
      </c>
      <c r="H744" s="120">
        <v>0</v>
      </c>
      <c r="I744" s="120">
        <v>0</v>
      </c>
      <c r="J744" s="120">
        <v>0</v>
      </c>
      <c r="K744" s="120">
        <v>0</v>
      </c>
      <c r="L744" s="120">
        <v>0</v>
      </c>
      <c r="M744" s="120">
        <v>0</v>
      </c>
      <c r="N744" s="120">
        <v>0</v>
      </c>
      <c r="O744" s="120">
        <v>0</v>
      </c>
      <c r="P744" s="120">
        <v>0</v>
      </c>
      <c r="Q744" s="120">
        <v>0</v>
      </c>
      <c r="R744" s="120">
        <v>0</v>
      </c>
      <c r="S744" s="120">
        <v>0</v>
      </c>
      <c r="T744" s="120">
        <v>0</v>
      </c>
      <c r="U744" s="120">
        <v>0</v>
      </c>
      <c r="V744" s="120">
        <v>0</v>
      </c>
      <c r="W744" s="120">
        <v>0</v>
      </c>
    </row>
    <row r="745" spans="1:23" hidden="1">
      <c r="A745" s="120">
        <v>0</v>
      </c>
      <c r="B745" s="120">
        <v>0</v>
      </c>
      <c r="C745" s="120">
        <v>0</v>
      </c>
      <c r="D745" s="120">
        <v>0</v>
      </c>
      <c r="E745" s="120">
        <v>0</v>
      </c>
      <c r="F745" s="120">
        <v>0</v>
      </c>
      <c r="G745" s="120">
        <v>0</v>
      </c>
      <c r="H745" s="120">
        <v>0</v>
      </c>
      <c r="I745" s="120">
        <v>0</v>
      </c>
      <c r="J745" s="120">
        <v>0</v>
      </c>
      <c r="K745" s="120">
        <v>0</v>
      </c>
      <c r="L745" s="120">
        <v>0</v>
      </c>
      <c r="M745" s="120">
        <v>0</v>
      </c>
      <c r="N745" s="120">
        <v>0</v>
      </c>
      <c r="O745" s="120">
        <v>0</v>
      </c>
      <c r="P745" s="120">
        <v>0</v>
      </c>
      <c r="Q745" s="120">
        <v>0</v>
      </c>
      <c r="R745" s="120">
        <v>0</v>
      </c>
      <c r="S745" s="120">
        <v>0</v>
      </c>
      <c r="T745" s="120">
        <v>0</v>
      </c>
      <c r="U745" s="120">
        <v>0</v>
      </c>
      <c r="V745" s="120">
        <v>0</v>
      </c>
      <c r="W745" s="120">
        <v>0</v>
      </c>
    </row>
    <row r="746" spans="1:23" hidden="1">
      <c r="A746" s="120">
        <v>0</v>
      </c>
      <c r="B746" s="120">
        <v>0</v>
      </c>
      <c r="C746" s="120">
        <v>0</v>
      </c>
      <c r="D746" s="120">
        <v>0</v>
      </c>
      <c r="E746" s="120">
        <v>0</v>
      </c>
      <c r="F746" s="120">
        <v>0</v>
      </c>
      <c r="G746" s="120">
        <v>0</v>
      </c>
      <c r="H746" s="120">
        <v>0</v>
      </c>
      <c r="I746" s="120">
        <v>0</v>
      </c>
      <c r="J746" s="120">
        <v>0</v>
      </c>
      <c r="K746" s="120">
        <v>0</v>
      </c>
      <c r="L746" s="120">
        <v>0</v>
      </c>
      <c r="M746" s="120">
        <v>0</v>
      </c>
      <c r="N746" s="120">
        <v>0</v>
      </c>
      <c r="O746" s="120">
        <v>0</v>
      </c>
      <c r="P746" s="120">
        <v>0</v>
      </c>
      <c r="Q746" s="120">
        <v>0</v>
      </c>
      <c r="R746" s="120">
        <v>0</v>
      </c>
      <c r="S746" s="120">
        <v>0</v>
      </c>
      <c r="T746" s="120">
        <v>0</v>
      </c>
      <c r="U746" s="120">
        <v>0</v>
      </c>
      <c r="V746" s="120">
        <v>0</v>
      </c>
      <c r="W746" s="120">
        <v>0</v>
      </c>
    </row>
    <row r="747" spans="1:23" hidden="1">
      <c r="A747" s="120">
        <v>0</v>
      </c>
      <c r="B747" s="120">
        <v>0</v>
      </c>
      <c r="C747" s="120">
        <v>0</v>
      </c>
      <c r="D747" s="120">
        <v>0</v>
      </c>
      <c r="E747" s="120">
        <v>0</v>
      </c>
      <c r="F747" s="120">
        <v>0</v>
      </c>
      <c r="G747" s="120">
        <v>0</v>
      </c>
      <c r="H747" s="120">
        <v>0</v>
      </c>
      <c r="I747" s="120">
        <v>0</v>
      </c>
      <c r="J747" s="120">
        <v>0</v>
      </c>
      <c r="K747" s="120">
        <v>0</v>
      </c>
      <c r="L747" s="120">
        <v>0</v>
      </c>
      <c r="M747" s="120">
        <v>0</v>
      </c>
      <c r="N747" s="120">
        <v>0</v>
      </c>
      <c r="O747" s="120">
        <v>0</v>
      </c>
      <c r="P747" s="120">
        <v>0</v>
      </c>
      <c r="Q747" s="120">
        <v>0</v>
      </c>
      <c r="R747" s="120">
        <v>0</v>
      </c>
      <c r="S747" s="120">
        <v>0</v>
      </c>
      <c r="T747" s="120">
        <v>0</v>
      </c>
      <c r="U747" s="120">
        <v>0</v>
      </c>
      <c r="V747" s="120">
        <v>0</v>
      </c>
      <c r="W747" s="120">
        <v>0</v>
      </c>
    </row>
    <row r="748" spans="1:23" hidden="1">
      <c r="A748" s="120">
        <v>0</v>
      </c>
      <c r="B748" s="120">
        <v>0</v>
      </c>
      <c r="C748" s="120">
        <v>0</v>
      </c>
      <c r="D748" s="120">
        <v>0</v>
      </c>
      <c r="E748" s="120">
        <v>0</v>
      </c>
      <c r="F748" s="120">
        <v>0</v>
      </c>
      <c r="G748" s="120">
        <v>0</v>
      </c>
      <c r="H748" s="120">
        <v>0</v>
      </c>
      <c r="I748" s="120">
        <v>0</v>
      </c>
      <c r="J748" s="120">
        <v>0</v>
      </c>
      <c r="K748" s="120">
        <v>0</v>
      </c>
      <c r="L748" s="120">
        <v>0</v>
      </c>
      <c r="M748" s="120">
        <v>0</v>
      </c>
      <c r="N748" s="120">
        <v>0</v>
      </c>
      <c r="O748" s="120">
        <v>0</v>
      </c>
      <c r="P748" s="120">
        <v>0</v>
      </c>
      <c r="Q748" s="120">
        <v>0</v>
      </c>
      <c r="R748" s="120">
        <v>0</v>
      </c>
      <c r="S748" s="120">
        <v>0</v>
      </c>
      <c r="T748" s="120">
        <v>0</v>
      </c>
      <c r="U748" s="120">
        <v>0</v>
      </c>
      <c r="V748" s="120">
        <v>0</v>
      </c>
      <c r="W748" s="120">
        <v>0</v>
      </c>
    </row>
    <row r="749" spans="1:23" hidden="1">
      <c r="A749" s="120">
        <v>0</v>
      </c>
      <c r="B749" s="120">
        <v>0</v>
      </c>
      <c r="C749" s="120">
        <v>0</v>
      </c>
      <c r="D749" s="120">
        <v>0</v>
      </c>
      <c r="E749" s="120">
        <v>0</v>
      </c>
      <c r="F749" s="120">
        <v>0</v>
      </c>
      <c r="G749" s="120">
        <v>0</v>
      </c>
      <c r="H749" s="120">
        <v>0</v>
      </c>
      <c r="I749" s="120">
        <v>0</v>
      </c>
      <c r="J749" s="120">
        <v>0</v>
      </c>
      <c r="K749" s="120">
        <v>0</v>
      </c>
      <c r="L749" s="120">
        <v>0</v>
      </c>
      <c r="M749" s="120">
        <v>0</v>
      </c>
      <c r="N749" s="120">
        <v>0</v>
      </c>
      <c r="O749" s="120">
        <v>0</v>
      </c>
      <c r="P749" s="120">
        <v>0</v>
      </c>
      <c r="Q749" s="120">
        <v>0</v>
      </c>
      <c r="R749" s="120">
        <v>0</v>
      </c>
      <c r="S749" s="120">
        <v>0</v>
      </c>
      <c r="T749" s="120">
        <v>0</v>
      </c>
      <c r="U749" s="120">
        <v>0</v>
      </c>
      <c r="V749" s="120">
        <v>0</v>
      </c>
      <c r="W749" s="120">
        <v>0</v>
      </c>
    </row>
    <row r="750" spans="1:23" hidden="1">
      <c r="A750" s="120">
        <v>0</v>
      </c>
      <c r="B750" s="120">
        <v>0</v>
      </c>
      <c r="C750" s="120">
        <v>0</v>
      </c>
      <c r="D750" s="120">
        <v>0</v>
      </c>
      <c r="E750" s="120">
        <v>0</v>
      </c>
      <c r="F750" s="120">
        <v>0</v>
      </c>
      <c r="G750" s="120">
        <v>0</v>
      </c>
      <c r="H750" s="120">
        <v>0</v>
      </c>
      <c r="I750" s="120">
        <v>0</v>
      </c>
      <c r="J750" s="120">
        <v>0</v>
      </c>
      <c r="K750" s="120">
        <v>0</v>
      </c>
      <c r="L750" s="120">
        <v>0</v>
      </c>
      <c r="M750" s="120">
        <v>0</v>
      </c>
      <c r="N750" s="120">
        <v>0</v>
      </c>
      <c r="O750" s="120">
        <v>0</v>
      </c>
      <c r="P750" s="120">
        <v>0</v>
      </c>
      <c r="Q750" s="120">
        <v>0</v>
      </c>
      <c r="R750" s="120">
        <v>0</v>
      </c>
      <c r="S750" s="120">
        <v>0</v>
      </c>
      <c r="T750" s="120">
        <v>0</v>
      </c>
      <c r="U750" s="120">
        <v>0</v>
      </c>
      <c r="V750" s="120">
        <v>0</v>
      </c>
      <c r="W750" s="120">
        <v>0</v>
      </c>
    </row>
    <row r="751" spans="1:23" hidden="1">
      <c r="A751" s="120">
        <v>0</v>
      </c>
      <c r="B751" s="120">
        <v>0</v>
      </c>
      <c r="C751" s="120">
        <v>0</v>
      </c>
      <c r="D751" s="120">
        <v>0</v>
      </c>
      <c r="E751" s="120">
        <v>0</v>
      </c>
      <c r="F751" s="120">
        <v>0</v>
      </c>
      <c r="G751" s="120">
        <v>0</v>
      </c>
      <c r="H751" s="120">
        <v>0</v>
      </c>
      <c r="I751" s="120">
        <v>0</v>
      </c>
      <c r="J751" s="120">
        <v>0</v>
      </c>
      <c r="K751" s="120">
        <v>0</v>
      </c>
      <c r="L751" s="120">
        <v>0</v>
      </c>
      <c r="M751" s="120">
        <v>0</v>
      </c>
      <c r="N751" s="120">
        <v>0</v>
      </c>
      <c r="O751" s="120">
        <v>0</v>
      </c>
      <c r="P751" s="120">
        <v>0</v>
      </c>
      <c r="Q751" s="120">
        <v>0</v>
      </c>
      <c r="R751" s="120">
        <v>0</v>
      </c>
      <c r="S751" s="120">
        <v>0</v>
      </c>
      <c r="T751" s="120">
        <v>0</v>
      </c>
      <c r="U751" s="120">
        <v>0</v>
      </c>
      <c r="V751" s="120">
        <v>0</v>
      </c>
      <c r="W751" s="120">
        <v>0</v>
      </c>
    </row>
    <row r="752" spans="1:23" hidden="1">
      <c r="A752" s="120">
        <v>0</v>
      </c>
      <c r="B752" s="120">
        <v>0</v>
      </c>
      <c r="C752" s="120">
        <v>0</v>
      </c>
      <c r="D752" s="120">
        <v>0</v>
      </c>
      <c r="E752" s="120">
        <v>0</v>
      </c>
      <c r="F752" s="120">
        <v>0</v>
      </c>
      <c r="G752" s="120">
        <v>0</v>
      </c>
      <c r="H752" s="120">
        <v>0</v>
      </c>
      <c r="I752" s="120">
        <v>0</v>
      </c>
      <c r="J752" s="120">
        <v>0</v>
      </c>
      <c r="K752" s="120">
        <v>0</v>
      </c>
      <c r="L752" s="120">
        <v>0</v>
      </c>
      <c r="M752" s="120">
        <v>0</v>
      </c>
      <c r="N752" s="120">
        <v>0</v>
      </c>
      <c r="O752" s="120">
        <v>0</v>
      </c>
      <c r="P752" s="120">
        <v>0</v>
      </c>
      <c r="Q752" s="120">
        <v>0</v>
      </c>
      <c r="R752" s="120">
        <v>0</v>
      </c>
      <c r="S752" s="120">
        <v>0</v>
      </c>
      <c r="T752" s="120">
        <v>0</v>
      </c>
      <c r="U752" s="120">
        <v>0</v>
      </c>
      <c r="V752" s="120">
        <v>0</v>
      </c>
      <c r="W752" s="120">
        <v>0</v>
      </c>
    </row>
    <row r="753" spans="1:23" hidden="1">
      <c r="A753" s="120">
        <v>0</v>
      </c>
      <c r="B753" s="120">
        <v>0</v>
      </c>
      <c r="C753" s="120">
        <v>0</v>
      </c>
      <c r="D753" s="120">
        <v>0</v>
      </c>
      <c r="E753" s="120">
        <v>0</v>
      </c>
      <c r="F753" s="120">
        <v>0</v>
      </c>
      <c r="G753" s="120">
        <v>0</v>
      </c>
      <c r="H753" s="120">
        <v>0</v>
      </c>
      <c r="I753" s="120">
        <v>0</v>
      </c>
      <c r="J753" s="120">
        <v>0</v>
      </c>
      <c r="K753" s="120">
        <v>0</v>
      </c>
      <c r="L753" s="120">
        <v>0</v>
      </c>
      <c r="M753" s="120">
        <v>0</v>
      </c>
      <c r="N753" s="120">
        <v>0</v>
      </c>
      <c r="O753" s="120">
        <v>0</v>
      </c>
      <c r="P753" s="120">
        <v>0</v>
      </c>
      <c r="Q753" s="120">
        <v>0</v>
      </c>
      <c r="R753" s="120">
        <v>0</v>
      </c>
      <c r="S753" s="120">
        <v>0</v>
      </c>
      <c r="T753" s="120">
        <v>0</v>
      </c>
      <c r="U753" s="120">
        <v>0</v>
      </c>
      <c r="V753" s="120">
        <v>0</v>
      </c>
      <c r="W753" s="120">
        <v>0</v>
      </c>
    </row>
    <row r="754" spans="1:23" hidden="1">
      <c r="A754" s="120">
        <v>0</v>
      </c>
      <c r="B754" s="120">
        <v>0</v>
      </c>
      <c r="C754" s="120">
        <v>0</v>
      </c>
      <c r="D754" s="120">
        <v>0</v>
      </c>
      <c r="E754" s="120">
        <v>0</v>
      </c>
      <c r="F754" s="120">
        <v>0</v>
      </c>
      <c r="G754" s="120">
        <v>0</v>
      </c>
      <c r="H754" s="120">
        <v>0</v>
      </c>
      <c r="I754" s="120">
        <v>0</v>
      </c>
      <c r="J754" s="120">
        <v>0</v>
      </c>
      <c r="K754" s="120">
        <v>0</v>
      </c>
      <c r="L754" s="120">
        <v>0</v>
      </c>
      <c r="M754" s="120">
        <v>0</v>
      </c>
      <c r="N754" s="120">
        <v>0</v>
      </c>
      <c r="O754" s="120">
        <v>0</v>
      </c>
      <c r="P754" s="120">
        <v>0</v>
      </c>
      <c r="Q754" s="120">
        <v>0</v>
      </c>
      <c r="R754" s="120">
        <v>0</v>
      </c>
      <c r="S754" s="120">
        <v>0</v>
      </c>
      <c r="T754" s="120">
        <v>0</v>
      </c>
      <c r="U754" s="120">
        <v>0</v>
      </c>
      <c r="V754" s="120">
        <v>0</v>
      </c>
      <c r="W754" s="120">
        <v>0</v>
      </c>
    </row>
    <row r="755" spans="1:23" hidden="1">
      <c r="A755" s="120">
        <v>0</v>
      </c>
      <c r="B755" s="120">
        <v>0</v>
      </c>
      <c r="C755" s="120">
        <v>0</v>
      </c>
      <c r="D755" s="120">
        <v>0</v>
      </c>
      <c r="E755" s="120">
        <v>0</v>
      </c>
      <c r="F755" s="120">
        <v>0</v>
      </c>
      <c r="G755" s="120">
        <v>0</v>
      </c>
      <c r="H755" s="120">
        <v>0</v>
      </c>
      <c r="I755" s="120">
        <v>0</v>
      </c>
      <c r="J755" s="120">
        <v>0</v>
      </c>
      <c r="K755" s="120">
        <v>0</v>
      </c>
      <c r="L755" s="120">
        <v>0</v>
      </c>
      <c r="M755" s="120">
        <v>0</v>
      </c>
      <c r="N755" s="120">
        <v>0</v>
      </c>
      <c r="O755" s="120">
        <v>0</v>
      </c>
      <c r="P755" s="120">
        <v>0</v>
      </c>
      <c r="Q755" s="120">
        <v>0</v>
      </c>
      <c r="R755" s="120">
        <v>0</v>
      </c>
      <c r="S755" s="120">
        <v>0</v>
      </c>
      <c r="T755" s="120">
        <v>0</v>
      </c>
      <c r="U755" s="120">
        <v>0</v>
      </c>
      <c r="V755" s="120">
        <v>0</v>
      </c>
      <c r="W755" s="120">
        <v>0</v>
      </c>
    </row>
    <row r="756" spans="1:23" hidden="1">
      <c r="A756" s="120">
        <v>0</v>
      </c>
      <c r="B756" s="120">
        <v>0</v>
      </c>
      <c r="C756" s="120">
        <v>0</v>
      </c>
      <c r="D756" s="120">
        <v>0</v>
      </c>
      <c r="E756" s="120">
        <v>0</v>
      </c>
      <c r="F756" s="120">
        <v>0</v>
      </c>
      <c r="G756" s="120">
        <v>0</v>
      </c>
      <c r="H756" s="120">
        <v>0</v>
      </c>
      <c r="I756" s="120">
        <v>0</v>
      </c>
      <c r="J756" s="120">
        <v>0</v>
      </c>
      <c r="K756" s="120">
        <v>0</v>
      </c>
      <c r="L756" s="120">
        <v>0</v>
      </c>
      <c r="M756" s="120">
        <v>0</v>
      </c>
      <c r="N756" s="120">
        <v>0</v>
      </c>
      <c r="O756" s="120">
        <v>0</v>
      </c>
      <c r="P756" s="120">
        <v>0</v>
      </c>
      <c r="Q756" s="120">
        <v>0</v>
      </c>
      <c r="R756" s="120">
        <v>0</v>
      </c>
      <c r="S756" s="120">
        <v>0</v>
      </c>
      <c r="T756" s="120">
        <v>0</v>
      </c>
      <c r="U756" s="120">
        <v>0</v>
      </c>
      <c r="V756" s="120">
        <v>0</v>
      </c>
      <c r="W756" s="120">
        <v>0</v>
      </c>
    </row>
    <row r="757" spans="1:23" hidden="1">
      <c r="A757" s="120">
        <v>0</v>
      </c>
      <c r="B757" s="120">
        <v>0</v>
      </c>
      <c r="C757" s="120">
        <v>0</v>
      </c>
      <c r="D757" s="120">
        <v>0</v>
      </c>
      <c r="E757" s="120">
        <v>0</v>
      </c>
      <c r="F757" s="120">
        <v>0</v>
      </c>
      <c r="G757" s="120">
        <v>0</v>
      </c>
      <c r="H757" s="120">
        <v>0</v>
      </c>
      <c r="I757" s="120">
        <v>0</v>
      </c>
      <c r="J757" s="120">
        <v>0</v>
      </c>
      <c r="K757" s="120">
        <v>0</v>
      </c>
      <c r="L757" s="120">
        <v>0</v>
      </c>
      <c r="M757" s="120">
        <v>0</v>
      </c>
      <c r="N757" s="120">
        <v>0</v>
      </c>
      <c r="O757" s="120">
        <v>0</v>
      </c>
      <c r="P757" s="120">
        <v>0</v>
      </c>
      <c r="Q757" s="120">
        <v>0</v>
      </c>
      <c r="R757" s="120">
        <v>0</v>
      </c>
      <c r="S757" s="120">
        <v>0</v>
      </c>
      <c r="T757" s="120">
        <v>0</v>
      </c>
      <c r="U757" s="120">
        <v>0</v>
      </c>
      <c r="V757" s="120">
        <v>0</v>
      </c>
      <c r="W757" s="120">
        <v>0</v>
      </c>
    </row>
    <row r="758" spans="1:23" hidden="1">
      <c r="A758" s="120">
        <v>0</v>
      </c>
      <c r="B758" s="120">
        <v>0</v>
      </c>
      <c r="C758" s="120">
        <v>0</v>
      </c>
      <c r="D758" s="120">
        <v>0</v>
      </c>
      <c r="E758" s="120">
        <v>0</v>
      </c>
      <c r="F758" s="120">
        <v>0</v>
      </c>
      <c r="G758" s="120">
        <v>0</v>
      </c>
      <c r="H758" s="120">
        <v>0</v>
      </c>
      <c r="I758" s="120">
        <v>0</v>
      </c>
      <c r="J758" s="120">
        <v>0</v>
      </c>
      <c r="K758" s="120">
        <v>0</v>
      </c>
      <c r="L758" s="120">
        <v>0</v>
      </c>
      <c r="M758" s="120">
        <v>0</v>
      </c>
      <c r="N758" s="120">
        <v>0</v>
      </c>
      <c r="O758" s="120">
        <v>0</v>
      </c>
      <c r="P758" s="120">
        <v>0</v>
      </c>
      <c r="Q758" s="120">
        <v>0</v>
      </c>
      <c r="R758" s="120">
        <v>0</v>
      </c>
      <c r="S758" s="120">
        <v>0</v>
      </c>
      <c r="T758" s="120">
        <v>0</v>
      </c>
      <c r="U758" s="120">
        <v>0</v>
      </c>
      <c r="V758" s="120">
        <v>0</v>
      </c>
      <c r="W758" s="120">
        <v>0</v>
      </c>
    </row>
    <row r="759" spans="1:23" hidden="1">
      <c r="A759" s="120">
        <v>0</v>
      </c>
      <c r="B759" s="120">
        <v>0</v>
      </c>
      <c r="C759" s="120">
        <v>0</v>
      </c>
      <c r="D759" s="120">
        <v>0</v>
      </c>
      <c r="E759" s="120">
        <v>0</v>
      </c>
      <c r="F759" s="120">
        <v>0</v>
      </c>
      <c r="G759" s="120">
        <v>0</v>
      </c>
      <c r="H759" s="120">
        <v>0</v>
      </c>
      <c r="I759" s="120">
        <v>0</v>
      </c>
      <c r="J759" s="120">
        <v>0</v>
      </c>
      <c r="K759" s="120">
        <v>0</v>
      </c>
      <c r="L759" s="120">
        <v>0</v>
      </c>
      <c r="M759" s="120">
        <v>0</v>
      </c>
      <c r="N759" s="120">
        <v>0</v>
      </c>
      <c r="O759" s="120">
        <v>0</v>
      </c>
      <c r="P759" s="120">
        <v>0</v>
      </c>
      <c r="Q759" s="120">
        <v>0</v>
      </c>
      <c r="R759" s="120">
        <v>0</v>
      </c>
      <c r="S759" s="120">
        <v>0</v>
      </c>
      <c r="T759" s="120">
        <v>0</v>
      </c>
      <c r="U759" s="120">
        <v>0</v>
      </c>
      <c r="V759" s="120">
        <v>0</v>
      </c>
      <c r="W759" s="120">
        <v>0</v>
      </c>
    </row>
    <row r="760" spans="1:23" hidden="1">
      <c r="A760" s="120">
        <v>0</v>
      </c>
      <c r="B760" s="120">
        <v>0</v>
      </c>
      <c r="C760" s="120">
        <v>0</v>
      </c>
      <c r="D760" s="120">
        <v>0</v>
      </c>
      <c r="E760" s="120">
        <v>0</v>
      </c>
      <c r="F760" s="120">
        <v>0</v>
      </c>
      <c r="G760" s="120">
        <v>0</v>
      </c>
      <c r="H760" s="120">
        <v>0</v>
      </c>
      <c r="I760" s="120">
        <v>0</v>
      </c>
      <c r="J760" s="120">
        <v>0</v>
      </c>
      <c r="K760" s="120">
        <v>0</v>
      </c>
      <c r="L760" s="120">
        <v>0</v>
      </c>
      <c r="M760" s="120">
        <v>0</v>
      </c>
      <c r="N760" s="120">
        <v>0</v>
      </c>
      <c r="O760" s="120">
        <v>0</v>
      </c>
      <c r="P760" s="120">
        <v>0</v>
      </c>
      <c r="Q760" s="120">
        <v>0</v>
      </c>
      <c r="R760" s="120">
        <v>0</v>
      </c>
      <c r="S760" s="120">
        <v>0</v>
      </c>
      <c r="T760" s="120">
        <v>0</v>
      </c>
      <c r="U760" s="120">
        <v>0</v>
      </c>
      <c r="V760" s="120">
        <v>0</v>
      </c>
      <c r="W760" s="120">
        <v>0</v>
      </c>
    </row>
    <row r="761" spans="1:23" hidden="1">
      <c r="A761" s="120">
        <v>0</v>
      </c>
      <c r="B761" s="120">
        <v>0</v>
      </c>
      <c r="C761" s="120">
        <v>0</v>
      </c>
      <c r="D761" s="120">
        <v>0</v>
      </c>
      <c r="E761" s="120">
        <v>0</v>
      </c>
      <c r="F761" s="120">
        <v>0</v>
      </c>
      <c r="G761" s="120">
        <v>0</v>
      </c>
      <c r="H761" s="120">
        <v>0</v>
      </c>
      <c r="I761" s="120">
        <v>0</v>
      </c>
      <c r="J761" s="120">
        <v>0</v>
      </c>
      <c r="K761" s="120">
        <v>0</v>
      </c>
      <c r="L761" s="120">
        <v>0</v>
      </c>
      <c r="M761" s="120">
        <v>0</v>
      </c>
      <c r="N761" s="120">
        <v>0</v>
      </c>
      <c r="O761" s="120">
        <v>0</v>
      </c>
      <c r="P761" s="120">
        <v>0</v>
      </c>
      <c r="Q761" s="120">
        <v>0</v>
      </c>
      <c r="R761" s="120">
        <v>0</v>
      </c>
      <c r="S761" s="120">
        <v>0</v>
      </c>
      <c r="T761" s="120">
        <v>0</v>
      </c>
      <c r="U761" s="120">
        <v>0</v>
      </c>
      <c r="V761" s="120">
        <v>0</v>
      </c>
      <c r="W761" s="120">
        <v>0</v>
      </c>
    </row>
    <row r="762" spans="1:23" hidden="1">
      <c r="A762" s="120">
        <v>0</v>
      </c>
      <c r="B762" s="120">
        <v>0</v>
      </c>
      <c r="C762" s="120">
        <v>0</v>
      </c>
      <c r="D762" s="120">
        <v>0</v>
      </c>
      <c r="E762" s="120">
        <v>0</v>
      </c>
      <c r="F762" s="120">
        <v>0</v>
      </c>
      <c r="G762" s="120">
        <v>0</v>
      </c>
      <c r="H762" s="120">
        <v>0</v>
      </c>
      <c r="I762" s="120">
        <v>0</v>
      </c>
      <c r="J762" s="120">
        <v>0</v>
      </c>
      <c r="K762" s="120">
        <v>0</v>
      </c>
      <c r="L762" s="120">
        <v>0</v>
      </c>
      <c r="M762" s="120">
        <v>0</v>
      </c>
      <c r="N762" s="120">
        <v>0</v>
      </c>
      <c r="O762" s="120">
        <v>0</v>
      </c>
      <c r="P762" s="120">
        <v>0</v>
      </c>
      <c r="Q762" s="120">
        <v>0</v>
      </c>
      <c r="R762" s="120">
        <v>0</v>
      </c>
      <c r="S762" s="120">
        <v>0</v>
      </c>
      <c r="T762" s="120">
        <v>0</v>
      </c>
      <c r="U762" s="120">
        <v>0</v>
      </c>
      <c r="V762" s="120">
        <v>0</v>
      </c>
      <c r="W762" s="120">
        <v>0</v>
      </c>
    </row>
    <row r="763" spans="1:23" hidden="1">
      <c r="A763" s="120">
        <v>0</v>
      </c>
      <c r="B763" s="120">
        <v>0</v>
      </c>
      <c r="C763" s="120">
        <v>0</v>
      </c>
      <c r="D763" s="120">
        <v>0</v>
      </c>
      <c r="E763" s="120">
        <v>0</v>
      </c>
      <c r="F763" s="120">
        <v>0</v>
      </c>
      <c r="G763" s="120">
        <v>0</v>
      </c>
      <c r="H763" s="120">
        <v>0</v>
      </c>
      <c r="I763" s="120">
        <v>0</v>
      </c>
      <c r="J763" s="120">
        <v>0</v>
      </c>
      <c r="K763" s="120">
        <v>0</v>
      </c>
      <c r="L763" s="120">
        <v>0</v>
      </c>
      <c r="M763" s="120">
        <v>0</v>
      </c>
      <c r="N763" s="120">
        <v>0</v>
      </c>
      <c r="O763" s="120">
        <v>0</v>
      </c>
      <c r="P763" s="120">
        <v>0</v>
      </c>
      <c r="Q763" s="120">
        <v>0</v>
      </c>
      <c r="R763" s="120">
        <v>0</v>
      </c>
      <c r="S763" s="120">
        <v>0</v>
      </c>
      <c r="T763" s="120">
        <v>0</v>
      </c>
      <c r="U763" s="120">
        <v>0</v>
      </c>
      <c r="V763" s="120">
        <v>0</v>
      </c>
      <c r="W763" s="120">
        <v>0</v>
      </c>
    </row>
    <row r="764" spans="1:23" hidden="1">
      <c r="A764" s="120">
        <v>0</v>
      </c>
      <c r="B764" s="120">
        <v>0</v>
      </c>
      <c r="C764" s="120">
        <v>0</v>
      </c>
      <c r="D764" s="120">
        <v>0</v>
      </c>
      <c r="E764" s="120">
        <v>0</v>
      </c>
      <c r="F764" s="120">
        <v>0</v>
      </c>
      <c r="G764" s="120">
        <v>0</v>
      </c>
      <c r="H764" s="120">
        <v>0</v>
      </c>
      <c r="I764" s="120">
        <v>0</v>
      </c>
      <c r="J764" s="120">
        <v>0</v>
      </c>
      <c r="K764" s="120">
        <v>0</v>
      </c>
      <c r="L764" s="120">
        <v>0</v>
      </c>
      <c r="M764" s="120">
        <v>0</v>
      </c>
      <c r="N764" s="120">
        <v>0</v>
      </c>
      <c r="O764" s="120">
        <v>0</v>
      </c>
      <c r="P764" s="120">
        <v>0</v>
      </c>
      <c r="Q764" s="120">
        <v>0</v>
      </c>
      <c r="R764" s="120">
        <v>0</v>
      </c>
      <c r="S764" s="120">
        <v>0</v>
      </c>
      <c r="T764" s="120">
        <v>0</v>
      </c>
      <c r="U764" s="120">
        <v>0</v>
      </c>
      <c r="V764" s="120">
        <v>0</v>
      </c>
      <c r="W764" s="120">
        <v>0</v>
      </c>
    </row>
    <row r="765" spans="1:23" hidden="1">
      <c r="A765" s="120">
        <v>0</v>
      </c>
      <c r="B765" s="120">
        <v>0</v>
      </c>
      <c r="C765" s="120">
        <v>0</v>
      </c>
      <c r="D765" s="120">
        <v>0</v>
      </c>
      <c r="E765" s="120">
        <v>0</v>
      </c>
      <c r="F765" s="120">
        <v>0</v>
      </c>
      <c r="G765" s="120">
        <v>0</v>
      </c>
      <c r="H765" s="120">
        <v>0</v>
      </c>
      <c r="I765" s="120">
        <v>0</v>
      </c>
      <c r="J765" s="120">
        <v>0</v>
      </c>
      <c r="K765" s="120">
        <v>0</v>
      </c>
      <c r="L765" s="120">
        <v>0</v>
      </c>
      <c r="M765" s="120">
        <v>0</v>
      </c>
      <c r="N765" s="120">
        <v>0</v>
      </c>
      <c r="O765" s="120">
        <v>0</v>
      </c>
      <c r="P765" s="120">
        <v>0</v>
      </c>
      <c r="Q765" s="120">
        <v>0</v>
      </c>
      <c r="R765" s="120">
        <v>0</v>
      </c>
      <c r="S765" s="120">
        <v>0</v>
      </c>
      <c r="T765" s="120">
        <v>0</v>
      </c>
      <c r="U765" s="120">
        <v>0</v>
      </c>
      <c r="V765" s="120">
        <v>0</v>
      </c>
      <c r="W765" s="120">
        <v>0</v>
      </c>
    </row>
    <row r="766" spans="1:23" hidden="1">
      <c r="A766" s="120">
        <v>0</v>
      </c>
      <c r="B766" s="120">
        <v>0</v>
      </c>
      <c r="C766" s="120">
        <v>0</v>
      </c>
      <c r="D766" s="120">
        <v>0</v>
      </c>
      <c r="E766" s="120">
        <v>0</v>
      </c>
      <c r="F766" s="120">
        <v>0</v>
      </c>
      <c r="G766" s="120">
        <v>0</v>
      </c>
      <c r="H766" s="120">
        <v>0</v>
      </c>
      <c r="I766" s="120">
        <v>0</v>
      </c>
      <c r="J766" s="120">
        <v>0</v>
      </c>
      <c r="K766" s="120">
        <v>0</v>
      </c>
      <c r="L766" s="120">
        <v>0</v>
      </c>
      <c r="M766" s="120">
        <v>0</v>
      </c>
      <c r="N766" s="120">
        <v>0</v>
      </c>
      <c r="O766" s="120">
        <v>0</v>
      </c>
      <c r="P766" s="120">
        <v>0</v>
      </c>
      <c r="Q766" s="120">
        <v>0</v>
      </c>
      <c r="R766" s="120">
        <v>0</v>
      </c>
      <c r="S766" s="120">
        <v>0</v>
      </c>
      <c r="T766" s="120">
        <v>0</v>
      </c>
      <c r="U766" s="120">
        <v>0</v>
      </c>
      <c r="V766" s="120">
        <v>0</v>
      </c>
      <c r="W766" s="120">
        <v>0</v>
      </c>
    </row>
    <row r="767" spans="1:23" hidden="1">
      <c r="A767" s="120">
        <v>0</v>
      </c>
      <c r="B767" s="120">
        <v>0</v>
      </c>
      <c r="C767" s="120">
        <v>0</v>
      </c>
      <c r="D767" s="120">
        <v>0</v>
      </c>
      <c r="E767" s="120">
        <v>0</v>
      </c>
      <c r="F767" s="120">
        <v>0</v>
      </c>
      <c r="G767" s="120">
        <v>0</v>
      </c>
      <c r="H767" s="120">
        <v>0</v>
      </c>
      <c r="I767" s="120">
        <v>0</v>
      </c>
      <c r="J767" s="120">
        <v>0</v>
      </c>
      <c r="K767" s="120">
        <v>0</v>
      </c>
      <c r="L767" s="120">
        <v>0</v>
      </c>
      <c r="M767" s="120">
        <v>0</v>
      </c>
      <c r="N767" s="120">
        <v>0</v>
      </c>
      <c r="O767" s="120">
        <v>0</v>
      </c>
      <c r="P767" s="120">
        <v>0</v>
      </c>
      <c r="Q767" s="120">
        <v>0</v>
      </c>
      <c r="R767" s="120">
        <v>0</v>
      </c>
      <c r="S767" s="120">
        <v>0</v>
      </c>
      <c r="T767" s="120">
        <v>0</v>
      </c>
      <c r="U767" s="120">
        <v>0</v>
      </c>
      <c r="V767" s="120">
        <v>0</v>
      </c>
      <c r="W767" s="120">
        <v>0</v>
      </c>
    </row>
    <row r="768" spans="1:23" hidden="1">
      <c r="A768" s="120">
        <v>0</v>
      </c>
      <c r="B768" s="120">
        <v>0</v>
      </c>
      <c r="C768" s="120">
        <v>0</v>
      </c>
      <c r="D768" s="120">
        <v>0</v>
      </c>
      <c r="E768" s="120">
        <v>0</v>
      </c>
      <c r="F768" s="120">
        <v>0</v>
      </c>
      <c r="G768" s="120">
        <v>0</v>
      </c>
      <c r="H768" s="120">
        <v>0</v>
      </c>
      <c r="I768" s="120">
        <v>0</v>
      </c>
      <c r="J768" s="120">
        <v>0</v>
      </c>
      <c r="K768" s="120">
        <v>0</v>
      </c>
      <c r="L768" s="120">
        <v>0</v>
      </c>
      <c r="M768" s="120">
        <v>0</v>
      </c>
      <c r="N768" s="120">
        <v>0</v>
      </c>
      <c r="O768" s="120">
        <v>0</v>
      </c>
      <c r="P768" s="120">
        <v>0</v>
      </c>
      <c r="Q768" s="120">
        <v>0</v>
      </c>
      <c r="R768" s="120">
        <v>0</v>
      </c>
      <c r="S768" s="120">
        <v>0</v>
      </c>
      <c r="T768" s="120">
        <v>0</v>
      </c>
      <c r="U768" s="120">
        <v>0</v>
      </c>
      <c r="V768" s="120">
        <v>0</v>
      </c>
      <c r="W768" s="120">
        <v>0</v>
      </c>
    </row>
    <row r="769" spans="1:23" hidden="1">
      <c r="A769" s="120">
        <v>0</v>
      </c>
      <c r="B769" s="120">
        <v>0</v>
      </c>
      <c r="C769" s="120">
        <v>0</v>
      </c>
      <c r="D769" s="120">
        <v>0</v>
      </c>
      <c r="E769" s="120">
        <v>0</v>
      </c>
      <c r="F769" s="120">
        <v>0</v>
      </c>
      <c r="G769" s="120">
        <v>0</v>
      </c>
      <c r="H769" s="120">
        <v>0</v>
      </c>
      <c r="I769" s="120">
        <v>0</v>
      </c>
      <c r="J769" s="120">
        <v>0</v>
      </c>
      <c r="K769" s="120">
        <v>0</v>
      </c>
      <c r="L769" s="120">
        <v>0</v>
      </c>
      <c r="M769" s="120">
        <v>0</v>
      </c>
      <c r="N769" s="120">
        <v>0</v>
      </c>
      <c r="O769" s="120">
        <v>0</v>
      </c>
      <c r="P769" s="120">
        <v>0</v>
      </c>
      <c r="Q769" s="120">
        <v>0</v>
      </c>
      <c r="R769" s="120">
        <v>0</v>
      </c>
      <c r="S769" s="120">
        <v>0</v>
      </c>
      <c r="T769" s="120">
        <v>0</v>
      </c>
      <c r="U769" s="120">
        <v>0</v>
      </c>
      <c r="V769" s="120">
        <v>0</v>
      </c>
      <c r="W769" s="120">
        <v>0</v>
      </c>
    </row>
    <row r="770" spans="1:23" hidden="1">
      <c r="A770" s="120">
        <v>0</v>
      </c>
      <c r="B770" s="120">
        <v>0</v>
      </c>
      <c r="C770" s="120">
        <v>0</v>
      </c>
      <c r="D770" s="120">
        <v>0</v>
      </c>
      <c r="E770" s="120">
        <v>0</v>
      </c>
      <c r="F770" s="120">
        <v>0</v>
      </c>
      <c r="G770" s="120">
        <v>0</v>
      </c>
      <c r="H770" s="120">
        <v>0</v>
      </c>
      <c r="I770" s="120">
        <v>0</v>
      </c>
      <c r="J770" s="120">
        <v>0</v>
      </c>
      <c r="K770" s="120">
        <v>0</v>
      </c>
      <c r="L770" s="120">
        <v>0</v>
      </c>
      <c r="M770" s="120">
        <v>0</v>
      </c>
      <c r="N770" s="120">
        <v>0</v>
      </c>
      <c r="O770" s="120">
        <v>0</v>
      </c>
      <c r="P770" s="120">
        <v>0</v>
      </c>
      <c r="Q770" s="120">
        <v>0</v>
      </c>
      <c r="R770" s="120">
        <v>0</v>
      </c>
      <c r="S770" s="120">
        <v>0</v>
      </c>
      <c r="T770" s="120">
        <v>0</v>
      </c>
      <c r="U770" s="120">
        <v>0</v>
      </c>
      <c r="V770" s="120">
        <v>0</v>
      </c>
      <c r="W770" s="120">
        <v>0</v>
      </c>
    </row>
    <row r="771" spans="1:23" hidden="1">
      <c r="A771" s="120">
        <v>0</v>
      </c>
      <c r="B771" s="120">
        <v>0</v>
      </c>
      <c r="C771" s="120">
        <v>0</v>
      </c>
      <c r="D771" s="120">
        <v>0</v>
      </c>
      <c r="E771" s="120">
        <v>0</v>
      </c>
      <c r="F771" s="120">
        <v>0</v>
      </c>
      <c r="G771" s="120">
        <v>0</v>
      </c>
      <c r="H771" s="120">
        <v>0</v>
      </c>
      <c r="I771" s="120">
        <v>0</v>
      </c>
      <c r="J771" s="120">
        <v>0</v>
      </c>
      <c r="K771" s="120">
        <v>0</v>
      </c>
      <c r="L771" s="120">
        <v>0</v>
      </c>
      <c r="M771" s="120">
        <v>0</v>
      </c>
      <c r="N771" s="120">
        <v>0</v>
      </c>
      <c r="O771" s="120">
        <v>0</v>
      </c>
      <c r="P771" s="120">
        <v>0</v>
      </c>
      <c r="Q771" s="120">
        <v>0</v>
      </c>
      <c r="R771" s="120">
        <v>0</v>
      </c>
      <c r="S771" s="120">
        <v>0</v>
      </c>
      <c r="T771" s="120">
        <v>0</v>
      </c>
      <c r="U771" s="120">
        <v>0</v>
      </c>
      <c r="V771" s="120">
        <v>0</v>
      </c>
      <c r="W771" s="120">
        <v>0</v>
      </c>
    </row>
    <row r="772" spans="1:23" hidden="1">
      <c r="A772" s="120">
        <v>0</v>
      </c>
      <c r="B772" s="120">
        <v>0</v>
      </c>
      <c r="C772" s="120">
        <v>0</v>
      </c>
      <c r="D772" s="120">
        <v>0</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c r="W772" s="120">
        <v>0</v>
      </c>
    </row>
    <row r="773" spans="1:23" hidden="1">
      <c r="A773" s="120">
        <v>0</v>
      </c>
      <c r="B773" s="120">
        <v>0</v>
      </c>
      <c r="C773" s="120">
        <v>0</v>
      </c>
      <c r="D773" s="120">
        <v>0</v>
      </c>
      <c r="E773" s="120">
        <v>0</v>
      </c>
      <c r="F773" s="120">
        <v>0</v>
      </c>
      <c r="G773" s="120">
        <v>0</v>
      </c>
      <c r="H773" s="120">
        <v>0</v>
      </c>
      <c r="I773" s="120">
        <v>0</v>
      </c>
      <c r="J773" s="120">
        <v>0</v>
      </c>
      <c r="K773" s="120">
        <v>0</v>
      </c>
      <c r="L773" s="120">
        <v>0</v>
      </c>
      <c r="M773" s="120">
        <v>0</v>
      </c>
      <c r="N773" s="120">
        <v>0</v>
      </c>
      <c r="O773" s="120">
        <v>0</v>
      </c>
      <c r="P773" s="120">
        <v>0</v>
      </c>
      <c r="Q773" s="120">
        <v>0</v>
      </c>
      <c r="R773" s="120">
        <v>0</v>
      </c>
      <c r="S773" s="120">
        <v>0</v>
      </c>
      <c r="T773" s="120">
        <v>0</v>
      </c>
      <c r="U773" s="120">
        <v>0</v>
      </c>
      <c r="V773" s="120">
        <v>0</v>
      </c>
      <c r="W773" s="120">
        <v>0</v>
      </c>
    </row>
    <row r="774" spans="1:23" hidden="1">
      <c r="A774" s="120">
        <v>0</v>
      </c>
      <c r="B774" s="120">
        <v>0</v>
      </c>
      <c r="C774" s="120">
        <v>0</v>
      </c>
      <c r="D774" s="120">
        <v>0</v>
      </c>
      <c r="E774" s="120">
        <v>0</v>
      </c>
      <c r="F774" s="120">
        <v>0</v>
      </c>
      <c r="G774" s="120">
        <v>0</v>
      </c>
      <c r="H774" s="120">
        <v>0</v>
      </c>
      <c r="I774" s="120">
        <v>0</v>
      </c>
      <c r="J774" s="120">
        <v>0</v>
      </c>
      <c r="K774" s="120">
        <v>0</v>
      </c>
      <c r="L774" s="120">
        <v>0</v>
      </c>
      <c r="M774" s="120">
        <v>0</v>
      </c>
      <c r="N774" s="120">
        <v>0</v>
      </c>
      <c r="O774" s="120">
        <v>0</v>
      </c>
      <c r="P774" s="120">
        <v>0</v>
      </c>
      <c r="Q774" s="120">
        <v>0</v>
      </c>
      <c r="R774" s="120">
        <v>0</v>
      </c>
      <c r="S774" s="120">
        <v>0</v>
      </c>
      <c r="T774" s="120">
        <v>0</v>
      </c>
      <c r="U774" s="120">
        <v>0</v>
      </c>
      <c r="V774" s="120">
        <v>0</v>
      </c>
      <c r="W774" s="120">
        <v>0</v>
      </c>
    </row>
    <row r="775" spans="1:23" hidden="1">
      <c r="A775" s="120">
        <v>0</v>
      </c>
      <c r="B775" s="120">
        <v>0</v>
      </c>
      <c r="C775" s="120">
        <v>0</v>
      </c>
      <c r="D775" s="120">
        <v>0</v>
      </c>
      <c r="E775" s="120">
        <v>0</v>
      </c>
      <c r="F775" s="120">
        <v>0</v>
      </c>
      <c r="G775" s="120">
        <v>0</v>
      </c>
      <c r="H775" s="120">
        <v>0</v>
      </c>
      <c r="I775" s="120">
        <v>0</v>
      </c>
      <c r="J775" s="120">
        <v>0</v>
      </c>
      <c r="K775" s="120">
        <v>0</v>
      </c>
      <c r="L775" s="120">
        <v>0</v>
      </c>
      <c r="M775" s="120">
        <v>0</v>
      </c>
      <c r="N775" s="120">
        <v>0</v>
      </c>
      <c r="O775" s="120">
        <v>0</v>
      </c>
      <c r="P775" s="120">
        <v>0</v>
      </c>
      <c r="Q775" s="120">
        <v>0</v>
      </c>
      <c r="R775" s="120">
        <v>0</v>
      </c>
      <c r="S775" s="120">
        <v>0</v>
      </c>
      <c r="T775" s="120">
        <v>0</v>
      </c>
      <c r="U775" s="120">
        <v>0</v>
      </c>
      <c r="V775" s="120">
        <v>0</v>
      </c>
      <c r="W775" s="120">
        <v>0</v>
      </c>
    </row>
    <row r="776" spans="1:23" hidden="1">
      <c r="A776" s="120">
        <v>0</v>
      </c>
      <c r="B776" s="120">
        <v>0</v>
      </c>
      <c r="C776" s="120">
        <v>0</v>
      </c>
      <c r="D776" s="120">
        <v>0</v>
      </c>
      <c r="E776" s="120">
        <v>0</v>
      </c>
      <c r="F776" s="120">
        <v>0</v>
      </c>
      <c r="G776" s="120">
        <v>0</v>
      </c>
      <c r="H776" s="120">
        <v>0</v>
      </c>
      <c r="I776" s="120">
        <v>0</v>
      </c>
      <c r="J776" s="120">
        <v>0</v>
      </c>
      <c r="K776" s="120">
        <v>0</v>
      </c>
      <c r="L776" s="120">
        <v>0</v>
      </c>
      <c r="M776" s="120">
        <v>0</v>
      </c>
      <c r="N776" s="120">
        <v>0</v>
      </c>
      <c r="O776" s="120">
        <v>0</v>
      </c>
      <c r="P776" s="120">
        <v>0</v>
      </c>
      <c r="Q776" s="120">
        <v>0</v>
      </c>
      <c r="R776" s="120">
        <v>0</v>
      </c>
      <c r="S776" s="120">
        <v>0</v>
      </c>
      <c r="T776" s="120">
        <v>0</v>
      </c>
      <c r="U776" s="120">
        <v>0</v>
      </c>
      <c r="V776" s="120">
        <v>0</v>
      </c>
      <c r="W776" s="120">
        <v>0</v>
      </c>
    </row>
    <row r="777" spans="1:23" hidden="1">
      <c r="A777" s="120">
        <v>0</v>
      </c>
      <c r="B777" s="120">
        <v>0</v>
      </c>
      <c r="C777" s="120">
        <v>0</v>
      </c>
      <c r="D777" s="120">
        <v>0</v>
      </c>
      <c r="E777" s="120">
        <v>0</v>
      </c>
      <c r="F777" s="120">
        <v>0</v>
      </c>
      <c r="G777" s="120">
        <v>0</v>
      </c>
      <c r="H777" s="120">
        <v>0</v>
      </c>
      <c r="I777" s="120">
        <v>0</v>
      </c>
      <c r="J777" s="120">
        <v>0</v>
      </c>
      <c r="K777" s="120">
        <v>0</v>
      </c>
      <c r="L777" s="120">
        <v>0</v>
      </c>
      <c r="M777" s="120">
        <v>0</v>
      </c>
      <c r="N777" s="120">
        <v>0</v>
      </c>
      <c r="O777" s="120">
        <v>0</v>
      </c>
      <c r="P777" s="120">
        <v>0</v>
      </c>
      <c r="Q777" s="120">
        <v>0</v>
      </c>
      <c r="R777" s="120">
        <v>0</v>
      </c>
      <c r="S777" s="120">
        <v>0</v>
      </c>
      <c r="T777" s="120">
        <v>0</v>
      </c>
      <c r="U777" s="120">
        <v>0</v>
      </c>
      <c r="V777" s="120">
        <v>0</v>
      </c>
      <c r="W777" s="120">
        <v>0</v>
      </c>
    </row>
    <row r="778" spans="1:23" hidden="1">
      <c r="A778" s="120">
        <v>0</v>
      </c>
      <c r="B778" s="120">
        <v>0</v>
      </c>
      <c r="C778" s="120">
        <v>0</v>
      </c>
      <c r="D778" s="120">
        <v>0</v>
      </c>
      <c r="E778" s="120">
        <v>0</v>
      </c>
      <c r="F778" s="120">
        <v>0</v>
      </c>
      <c r="G778" s="120">
        <v>0</v>
      </c>
      <c r="H778" s="120">
        <v>0</v>
      </c>
      <c r="I778" s="120">
        <v>0</v>
      </c>
      <c r="J778" s="120">
        <v>0</v>
      </c>
      <c r="K778" s="120">
        <v>0</v>
      </c>
      <c r="L778" s="120">
        <v>0</v>
      </c>
      <c r="M778" s="120">
        <v>0</v>
      </c>
      <c r="N778" s="120">
        <v>0</v>
      </c>
      <c r="O778" s="120">
        <v>0</v>
      </c>
      <c r="P778" s="120">
        <v>0</v>
      </c>
      <c r="Q778" s="120">
        <v>0</v>
      </c>
      <c r="R778" s="120">
        <v>0</v>
      </c>
      <c r="S778" s="120">
        <v>0</v>
      </c>
      <c r="T778" s="120">
        <v>0</v>
      </c>
      <c r="U778" s="120">
        <v>0</v>
      </c>
      <c r="V778" s="120">
        <v>0</v>
      </c>
      <c r="W778" s="120">
        <v>0</v>
      </c>
    </row>
    <row r="779" spans="1:23" hidden="1">
      <c r="A779" s="120">
        <v>0</v>
      </c>
      <c r="B779" s="120">
        <v>0</v>
      </c>
      <c r="C779" s="120">
        <v>0</v>
      </c>
      <c r="D779" s="120">
        <v>0</v>
      </c>
      <c r="E779" s="120">
        <v>0</v>
      </c>
      <c r="F779" s="120">
        <v>0</v>
      </c>
      <c r="G779" s="120">
        <v>0</v>
      </c>
      <c r="H779" s="120">
        <v>0</v>
      </c>
      <c r="I779" s="120">
        <v>0</v>
      </c>
      <c r="J779" s="120">
        <v>0</v>
      </c>
      <c r="K779" s="120">
        <v>0</v>
      </c>
      <c r="L779" s="120">
        <v>0</v>
      </c>
      <c r="M779" s="120">
        <v>0</v>
      </c>
      <c r="N779" s="120">
        <v>0</v>
      </c>
      <c r="O779" s="120">
        <v>0</v>
      </c>
      <c r="P779" s="120">
        <v>0</v>
      </c>
      <c r="Q779" s="120">
        <v>0</v>
      </c>
      <c r="R779" s="120">
        <v>0</v>
      </c>
      <c r="S779" s="120">
        <v>0</v>
      </c>
      <c r="T779" s="120">
        <v>0</v>
      </c>
      <c r="U779" s="120">
        <v>0</v>
      </c>
      <c r="V779" s="120">
        <v>0</v>
      </c>
      <c r="W779" s="120">
        <v>0</v>
      </c>
    </row>
    <row r="780" spans="1:23" hidden="1">
      <c r="A780" s="120">
        <v>0</v>
      </c>
      <c r="B780" s="120">
        <v>0</v>
      </c>
      <c r="C780" s="120">
        <v>0</v>
      </c>
      <c r="D780" s="120">
        <v>0</v>
      </c>
      <c r="E780" s="120">
        <v>0</v>
      </c>
      <c r="F780" s="120">
        <v>0</v>
      </c>
      <c r="G780" s="120">
        <v>0</v>
      </c>
      <c r="H780" s="120">
        <v>0</v>
      </c>
      <c r="I780" s="120">
        <v>0</v>
      </c>
      <c r="J780" s="120">
        <v>0</v>
      </c>
      <c r="K780" s="120">
        <v>0</v>
      </c>
      <c r="L780" s="120">
        <v>0</v>
      </c>
      <c r="M780" s="120">
        <v>0</v>
      </c>
      <c r="N780" s="120">
        <v>0</v>
      </c>
      <c r="O780" s="120">
        <v>0</v>
      </c>
      <c r="P780" s="120">
        <v>0</v>
      </c>
      <c r="Q780" s="120">
        <v>0</v>
      </c>
      <c r="R780" s="120">
        <v>0</v>
      </c>
      <c r="S780" s="120">
        <v>0</v>
      </c>
      <c r="T780" s="120">
        <v>0</v>
      </c>
      <c r="U780" s="120">
        <v>0</v>
      </c>
      <c r="V780" s="120">
        <v>0</v>
      </c>
      <c r="W780" s="120">
        <v>0</v>
      </c>
    </row>
    <row r="781" spans="1:23" hidden="1">
      <c r="A781" s="120">
        <v>0</v>
      </c>
      <c r="B781" s="120">
        <v>0</v>
      </c>
      <c r="C781" s="120">
        <v>0</v>
      </c>
      <c r="D781" s="120">
        <v>0</v>
      </c>
      <c r="E781" s="120">
        <v>0</v>
      </c>
      <c r="F781" s="120">
        <v>0</v>
      </c>
      <c r="G781" s="120">
        <v>0</v>
      </c>
      <c r="H781" s="120">
        <v>0</v>
      </c>
      <c r="I781" s="120">
        <v>0</v>
      </c>
      <c r="J781" s="120">
        <v>0</v>
      </c>
      <c r="K781" s="120">
        <v>0</v>
      </c>
      <c r="L781" s="120">
        <v>0</v>
      </c>
      <c r="M781" s="120">
        <v>0</v>
      </c>
      <c r="N781" s="120">
        <v>0</v>
      </c>
      <c r="O781" s="120">
        <v>0</v>
      </c>
      <c r="P781" s="120">
        <v>0</v>
      </c>
      <c r="Q781" s="120">
        <v>0</v>
      </c>
      <c r="R781" s="120">
        <v>0</v>
      </c>
      <c r="S781" s="120">
        <v>0</v>
      </c>
      <c r="T781" s="120">
        <v>0</v>
      </c>
      <c r="U781" s="120">
        <v>0</v>
      </c>
      <c r="V781" s="120">
        <v>0</v>
      </c>
      <c r="W781" s="120">
        <v>0</v>
      </c>
    </row>
    <row r="782" spans="1:23" hidden="1">
      <c r="A782" s="120">
        <v>0</v>
      </c>
      <c r="B782" s="120">
        <v>0</v>
      </c>
      <c r="C782" s="120">
        <v>0</v>
      </c>
      <c r="D782" s="120">
        <v>0</v>
      </c>
      <c r="E782" s="120">
        <v>0</v>
      </c>
      <c r="F782" s="120">
        <v>0</v>
      </c>
      <c r="G782" s="120">
        <v>0</v>
      </c>
      <c r="H782" s="120">
        <v>0</v>
      </c>
      <c r="I782" s="120">
        <v>0</v>
      </c>
      <c r="J782" s="120">
        <v>0</v>
      </c>
      <c r="K782" s="120">
        <v>0</v>
      </c>
      <c r="L782" s="120">
        <v>0</v>
      </c>
      <c r="M782" s="120">
        <v>0</v>
      </c>
      <c r="N782" s="120">
        <v>0</v>
      </c>
      <c r="O782" s="120">
        <v>0</v>
      </c>
      <c r="P782" s="120">
        <v>0</v>
      </c>
      <c r="Q782" s="120">
        <v>0</v>
      </c>
      <c r="R782" s="120">
        <v>0</v>
      </c>
      <c r="S782" s="120">
        <v>0</v>
      </c>
      <c r="T782" s="120">
        <v>0</v>
      </c>
      <c r="U782" s="120">
        <v>0</v>
      </c>
      <c r="V782" s="120">
        <v>0</v>
      </c>
      <c r="W782" s="120">
        <v>0</v>
      </c>
    </row>
    <row r="783" spans="1:23" hidden="1">
      <c r="A783" s="120">
        <v>0</v>
      </c>
      <c r="B783" s="120">
        <v>0</v>
      </c>
      <c r="C783" s="120">
        <v>0</v>
      </c>
      <c r="D783" s="120">
        <v>0</v>
      </c>
      <c r="E783" s="120">
        <v>0</v>
      </c>
      <c r="F783" s="120">
        <v>0</v>
      </c>
      <c r="G783" s="120">
        <v>0</v>
      </c>
      <c r="H783" s="120">
        <v>0</v>
      </c>
      <c r="I783" s="120">
        <v>0</v>
      </c>
      <c r="J783" s="120">
        <v>0</v>
      </c>
      <c r="K783" s="120">
        <v>0</v>
      </c>
      <c r="L783" s="120">
        <v>0</v>
      </c>
      <c r="M783" s="120">
        <v>0</v>
      </c>
      <c r="N783" s="120">
        <v>0</v>
      </c>
      <c r="O783" s="120">
        <v>0</v>
      </c>
      <c r="P783" s="120">
        <v>0</v>
      </c>
      <c r="Q783" s="120">
        <v>0</v>
      </c>
      <c r="R783" s="120">
        <v>0</v>
      </c>
      <c r="S783" s="120">
        <v>0</v>
      </c>
      <c r="T783" s="120">
        <v>0</v>
      </c>
      <c r="U783" s="120">
        <v>0</v>
      </c>
      <c r="V783" s="120">
        <v>0</v>
      </c>
      <c r="W783" s="120">
        <v>0</v>
      </c>
    </row>
    <row r="784" spans="1:23" hidden="1">
      <c r="A784" s="120">
        <v>0</v>
      </c>
      <c r="B784" s="120">
        <v>0</v>
      </c>
      <c r="C784" s="120">
        <v>0</v>
      </c>
      <c r="D784" s="120">
        <v>0</v>
      </c>
      <c r="E784" s="120">
        <v>0</v>
      </c>
      <c r="F784" s="120">
        <v>0</v>
      </c>
      <c r="G784" s="120">
        <v>0</v>
      </c>
      <c r="H784" s="120">
        <v>0</v>
      </c>
      <c r="I784" s="120">
        <v>0</v>
      </c>
      <c r="J784" s="120">
        <v>0</v>
      </c>
      <c r="K784" s="120">
        <v>0</v>
      </c>
      <c r="L784" s="120">
        <v>0</v>
      </c>
      <c r="M784" s="120">
        <v>0</v>
      </c>
      <c r="N784" s="120">
        <v>0</v>
      </c>
      <c r="O784" s="120">
        <v>0</v>
      </c>
      <c r="P784" s="120">
        <v>0</v>
      </c>
      <c r="Q784" s="120">
        <v>0</v>
      </c>
      <c r="R784" s="120">
        <v>0</v>
      </c>
      <c r="S784" s="120">
        <v>0</v>
      </c>
      <c r="T784" s="120">
        <v>0</v>
      </c>
      <c r="U784" s="120">
        <v>0</v>
      </c>
      <c r="V784" s="120">
        <v>0</v>
      </c>
      <c r="W784" s="120">
        <v>0</v>
      </c>
    </row>
    <row r="785" spans="1:23" hidden="1">
      <c r="A785" s="120">
        <v>0</v>
      </c>
      <c r="B785" s="120">
        <v>0</v>
      </c>
      <c r="C785" s="120">
        <v>0</v>
      </c>
      <c r="D785" s="120">
        <v>0</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c r="W785" s="120">
        <v>0</v>
      </c>
    </row>
    <row r="786" spans="1:23" hidden="1">
      <c r="A786" s="120">
        <v>0</v>
      </c>
      <c r="B786" s="120">
        <v>0</v>
      </c>
      <c r="C786" s="120">
        <v>0</v>
      </c>
      <c r="D786" s="120">
        <v>0</v>
      </c>
      <c r="E786" s="120">
        <v>0</v>
      </c>
      <c r="F786" s="120">
        <v>0</v>
      </c>
      <c r="G786" s="120">
        <v>0</v>
      </c>
      <c r="H786" s="120">
        <v>0</v>
      </c>
      <c r="I786" s="120">
        <v>0</v>
      </c>
      <c r="J786" s="120">
        <v>0</v>
      </c>
      <c r="K786" s="120">
        <v>0</v>
      </c>
      <c r="L786" s="120">
        <v>0</v>
      </c>
      <c r="M786" s="120">
        <v>0</v>
      </c>
      <c r="N786" s="120">
        <v>0</v>
      </c>
      <c r="O786" s="120">
        <v>0</v>
      </c>
      <c r="P786" s="120">
        <v>0</v>
      </c>
      <c r="Q786" s="120">
        <v>0</v>
      </c>
      <c r="R786" s="120">
        <v>0</v>
      </c>
      <c r="S786" s="120">
        <v>0</v>
      </c>
      <c r="T786" s="120">
        <v>0</v>
      </c>
      <c r="U786" s="120">
        <v>0</v>
      </c>
      <c r="V786" s="120">
        <v>0</v>
      </c>
      <c r="W786" s="120">
        <v>0</v>
      </c>
    </row>
    <row r="787" spans="1:23" hidden="1">
      <c r="A787" s="120">
        <v>0</v>
      </c>
      <c r="B787" s="120">
        <v>0</v>
      </c>
      <c r="C787" s="120">
        <v>0</v>
      </c>
      <c r="D787" s="120">
        <v>0</v>
      </c>
      <c r="E787" s="120">
        <v>0</v>
      </c>
      <c r="F787" s="120">
        <v>0</v>
      </c>
      <c r="G787" s="120">
        <v>0</v>
      </c>
      <c r="H787" s="120">
        <v>0</v>
      </c>
      <c r="I787" s="120">
        <v>0</v>
      </c>
      <c r="J787" s="120">
        <v>0</v>
      </c>
      <c r="K787" s="120">
        <v>0</v>
      </c>
      <c r="L787" s="120">
        <v>0</v>
      </c>
      <c r="M787" s="120">
        <v>0</v>
      </c>
      <c r="N787" s="120">
        <v>0</v>
      </c>
      <c r="O787" s="120">
        <v>0</v>
      </c>
      <c r="P787" s="120">
        <v>0</v>
      </c>
      <c r="Q787" s="120">
        <v>0</v>
      </c>
      <c r="R787" s="120">
        <v>0</v>
      </c>
      <c r="S787" s="120">
        <v>0</v>
      </c>
      <c r="T787" s="120">
        <v>0</v>
      </c>
      <c r="U787" s="120">
        <v>0</v>
      </c>
      <c r="V787" s="120">
        <v>0</v>
      </c>
      <c r="W787" s="120">
        <v>0</v>
      </c>
    </row>
    <row r="788" spans="1:23" hidden="1">
      <c r="A788" s="120">
        <v>0</v>
      </c>
      <c r="B788" s="120">
        <v>0</v>
      </c>
      <c r="C788" s="120">
        <v>0</v>
      </c>
      <c r="D788" s="120">
        <v>0</v>
      </c>
      <c r="E788" s="120">
        <v>0</v>
      </c>
      <c r="F788" s="120">
        <v>0</v>
      </c>
      <c r="G788" s="120">
        <v>0</v>
      </c>
      <c r="H788" s="120">
        <v>0</v>
      </c>
      <c r="I788" s="120">
        <v>0</v>
      </c>
      <c r="J788" s="120">
        <v>0</v>
      </c>
      <c r="K788" s="120">
        <v>0</v>
      </c>
      <c r="L788" s="120">
        <v>0</v>
      </c>
      <c r="M788" s="120">
        <v>0</v>
      </c>
      <c r="N788" s="120">
        <v>0</v>
      </c>
      <c r="O788" s="120">
        <v>0</v>
      </c>
      <c r="P788" s="120">
        <v>0</v>
      </c>
      <c r="Q788" s="120">
        <v>0</v>
      </c>
      <c r="R788" s="120">
        <v>0</v>
      </c>
      <c r="S788" s="120">
        <v>0</v>
      </c>
      <c r="T788" s="120">
        <v>0</v>
      </c>
      <c r="U788" s="120">
        <v>0</v>
      </c>
      <c r="V788" s="120">
        <v>0</v>
      </c>
      <c r="W788" s="120">
        <v>0</v>
      </c>
    </row>
    <row r="789" spans="1:23" hidden="1">
      <c r="A789" s="120">
        <v>0</v>
      </c>
      <c r="B789" s="120">
        <v>0</v>
      </c>
      <c r="C789" s="120">
        <v>0</v>
      </c>
      <c r="D789" s="120">
        <v>0</v>
      </c>
      <c r="E789" s="120">
        <v>0</v>
      </c>
      <c r="F789" s="120">
        <v>0</v>
      </c>
      <c r="G789" s="120">
        <v>0</v>
      </c>
      <c r="H789" s="120">
        <v>0</v>
      </c>
      <c r="I789" s="120">
        <v>0</v>
      </c>
      <c r="J789" s="120">
        <v>0</v>
      </c>
      <c r="K789" s="120">
        <v>0</v>
      </c>
      <c r="L789" s="120">
        <v>0</v>
      </c>
      <c r="M789" s="120">
        <v>0</v>
      </c>
      <c r="N789" s="120">
        <v>0</v>
      </c>
      <c r="O789" s="120">
        <v>0</v>
      </c>
      <c r="P789" s="120">
        <v>0</v>
      </c>
      <c r="Q789" s="120">
        <v>0</v>
      </c>
      <c r="R789" s="120">
        <v>0</v>
      </c>
      <c r="S789" s="120">
        <v>0</v>
      </c>
      <c r="T789" s="120">
        <v>0</v>
      </c>
      <c r="U789" s="120">
        <v>0</v>
      </c>
      <c r="V789" s="120">
        <v>0</v>
      </c>
      <c r="W789" s="120">
        <v>0</v>
      </c>
    </row>
    <row r="790" spans="1:23" hidden="1">
      <c r="A790" s="120">
        <v>0</v>
      </c>
      <c r="B790" s="120">
        <v>0</v>
      </c>
      <c r="C790" s="120">
        <v>0</v>
      </c>
      <c r="D790" s="120">
        <v>0</v>
      </c>
      <c r="E790" s="120">
        <v>0</v>
      </c>
      <c r="F790" s="120">
        <v>0</v>
      </c>
      <c r="G790" s="120">
        <v>0</v>
      </c>
      <c r="H790" s="120">
        <v>0</v>
      </c>
      <c r="I790" s="120">
        <v>0</v>
      </c>
      <c r="J790" s="120">
        <v>0</v>
      </c>
      <c r="K790" s="120">
        <v>0</v>
      </c>
      <c r="L790" s="120">
        <v>0</v>
      </c>
      <c r="M790" s="120">
        <v>0</v>
      </c>
      <c r="N790" s="120">
        <v>0</v>
      </c>
      <c r="O790" s="120">
        <v>0</v>
      </c>
      <c r="P790" s="120">
        <v>0</v>
      </c>
      <c r="Q790" s="120">
        <v>0</v>
      </c>
      <c r="R790" s="120">
        <v>0</v>
      </c>
      <c r="S790" s="120">
        <v>0</v>
      </c>
      <c r="T790" s="120">
        <v>0</v>
      </c>
      <c r="U790" s="120">
        <v>0</v>
      </c>
      <c r="V790" s="120">
        <v>0</v>
      </c>
      <c r="W790" s="120">
        <v>0</v>
      </c>
    </row>
    <row r="791" spans="1:23" hidden="1">
      <c r="A791" s="120">
        <v>0</v>
      </c>
      <c r="B791" s="120">
        <v>0</v>
      </c>
      <c r="C791" s="120">
        <v>0</v>
      </c>
      <c r="D791" s="120">
        <v>0</v>
      </c>
      <c r="E791" s="120">
        <v>0</v>
      </c>
      <c r="F791" s="120">
        <v>0</v>
      </c>
      <c r="G791" s="120">
        <v>0</v>
      </c>
      <c r="H791" s="120">
        <v>0</v>
      </c>
      <c r="I791" s="120">
        <v>0</v>
      </c>
      <c r="J791" s="120">
        <v>0</v>
      </c>
      <c r="K791" s="120">
        <v>0</v>
      </c>
      <c r="L791" s="120">
        <v>0</v>
      </c>
      <c r="M791" s="120">
        <v>0</v>
      </c>
      <c r="N791" s="120">
        <v>0</v>
      </c>
      <c r="O791" s="120">
        <v>0</v>
      </c>
      <c r="P791" s="120">
        <v>0</v>
      </c>
      <c r="Q791" s="120">
        <v>0</v>
      </c>
      <c r="R791" s="120">
        <v>0</v>
      </c>
      <c r="S791" s="120">
        <v>0</v>
      </c>
      <c r="T791" s="120">
        <v>0</v>
      </c>
      <c r="U791" s="120">
        <v>0</v>
      </c>
      <c r="V791" s="120">
        <v>0</v>
      </c>
      <c r="W791" s="120">
        <v>0</v>
      </c>
    </row>
    <row r="792" spans="1:23" hidden="1">
      <c r="A792" s="120">
        <v>0</v>
      </c>
      <c r="B792" s="120">
        <v>0</v>
      </c>
      <c r="C792" s="120">
        <v>0</v>
      </c>
      <c r="D792" s="120">
        <v>0</v>
      </c>
      <c r="E792" s="120">
        <v>0</v>
      </c>
      <c r="F792" s="120">
        <v>0</v>
      </c>
      <c r="G792" s="120">
        <v>0</v>
      </c>
      <c r="H792" s="120">
        <v>0</v>
      </c>
      <c r="I792" s="120">
        <v>0</v>
      </c>
      <c r="J792" s="120">
        <v>0</v>
      </c>
      <c r="K792" s="120">
        <v>0</v>
      </c>
      <c r="L792" s="120">
        <v>0</v>
      </c>
      <c r="M792" s="120">
        <v>0</v>
      </c>
      <c r="N792" s="120">
        <v>0</v>
      </c>
      <c r="O792" s="120">
        <v>0</v>
      </c>
      <c r="P792" s="120">
        <v>0</v>
      </c>
      <c r="Q792" s="120">
        <v>0</v>
      </c>
      <c r="R792" s="120">
        <v>0</v>
      </c>
      <c r="S792" s="120">
        <v>0</v>
      </c>
      <c r="T792" s="120">
        <v>0</v>
      </c>
      <c r="U792" s="120">
        <v>0</v>
      </c>
      <c r="V792" s="120">
        <v>0</v>
      </c>
      <c r="W792" s="120">
        <v>0</v>
      </c>
    </row>
    <row r="793" spans="1:23" hidden="1">
      <c r="A793" s="120">
        <v>0</v>
      </c>
      <c r="B793" s="120">
        <v>0</v>
      </c>
      <c r="C793" s="120">
        <v>0</v>
      </c>
      <c r="D793" s="120">
        <v>0</v>
      </c>
      <c r="E793" s="120">
        <v>0</v>
      </c>
      <c r="F793" s="120">
        <v>0</v>
      </c>
      <c r="G793" s="120">
        <v>0</v>
      </c>
      <c r="H793" s="120">
        <v>0</v>
      </c>
      <c r="I793" s="120">
        <v>0</v>
      </c>
      <c r="J793" s="120">
        <v>0</v>
      </c>
      <c r="K793" s="120">
        <v>0</v>
      </c>
      <c r="L793" s="120">
        <v>0</v>
      </c>
      <c r="M793" s="120">
        <v>0</v>
      </c>
      <c r="N793" s="120">
        <v>0</v>
      </c>
      <c r="O793" s="120">
        <v>0</v>
      </c>
      <c r="P793" s="120">
        <v>0</v>
      </c>
      <c r="Q793" s="120">
        <v>0</v>
      </c>
      <c r="R793" s="120">
        <v>0</v>
      </c>
      <c r="S793" s="120">
        <v>0</v>
      </c>
      <c r="T793" s="120">
        <v>0</v>
      </c>
      <c r="U793" s="120">
        <v>0</v>
      </c>
      <c r="V793" s="120">
        <v>0</v>
      </c>
      <c r="W793" s="120">
        <v>0</v>
      </c>
    </row>
    <row r="794" spans="1:23" hidden="1">
      <c r="A794" s="120">
        <v>0</v>
      </c>
      <c r="B794" s="120">
        <v>0</v>
      </c>
      <c r="C794" s="120">
        <v>0</v>
      </c>
      <c r="D794" s="120">
        <v>0</v>
      </c>
      <c r="E794" s="120">
        <v>0</v>
      </c>
      <c r="F794" s="120">
        <v>0</v>
      </c>
      <c r="G794" s="120">
        <v>0</v>
      </c>
      <c r="H794" s="120">
        <v>0</v>
      </c>
      <c r="I794" s="120">
        <v>0</v>
      </c>
      <c r="J794" s="120">
        <v>0</v>
      </c>
      <c r="K794" s="120">
        <v>0</v>
      </c>
      <c r="L794" s="120">
        <v>0</v>
      </c>
      <c r="M794" s="120">
        <v>0</v>
      </c>
      <c r="N794" s="120">
        <v>0</v>
      </c>
      <c r="O794" s="120">
        <v>0</v>
      </c>
      <c r="P794" s="120">
        <v>0</v>
      </c>
      <c r="Q794" s="120">
        <v>0</v>
      </c>
      <c r="R794" s="120">
        <v>0</v>
      </c>
      <c r="S794" s="120">
        <v>0</v>
      </c>
      <c r="T794" s="120">
        <v>0</v>
      </c>
      <c r="U794" s="120">
        <v>0</v>
      </c>
      <c r="V794" s="120">
        <v>0</v>
      </c>
      <c r="W794" s="120">
        <v>0</v>
      </c>
    </row>
    <row r="795" spans="1:23" hidden="1">
      <c r="A795" s="120">
        <v>0</v>
      </c>
      <c r="B795" s="120">
        <v>0</v>
      </c>
      <c r="C795" s="120">
        <v>0</v>
      </c>
      <c r="D795" s="120">
        <v>0</v>
      </c>
      <c r="E795" s="120">
        <v>0</v>
      </c>
      <c r="F795" s="120">
        <v>0</v>
      </c>
      <c r="G795" s="120">
        <v>0</v>
      </c>
      <c r="H795" s="120">
        <v>0</v>
      </c>
      <c r="I795" s="120">
        <v>0</v>
      </c>
      <c r="J795" s="120">
        <v>0</v>
      </c>
      <c r="K795" s="120">
        <v>0</v>
      </c>
      <c r="L795" s="120">
        <v>0</v>
      </c>
      <c r="M795" s="120">
        <v>0</v>
      </c>
      <c r="N795" s="120">
        <v>0</v>
      </c>
      <c r="O795" s="120">
        <v>0</v>
      </c>
      <c r="P795" s="120">
        <v>0</v>
      </c>
      <c r="Q795" s="120">
        <v>0</v>
      </c>
      <c r="R795" s="120">
        <v>0</v>
      </c>
      <c r="S795" s="120">
        <v>0</v>
      </c>
      <c r="T795" s="120">
        <v>0</v>
      </c>
      <c r="U795" s="120">
        <v>0</v>
      </c>
      <c r="V795" s="120">
        <v>0</v>
      </c>
      <c r="W795" s="120">
        <v>0</v>
      </c>
    </row>
    <row r="796" spans="1:23" hidden="1">
      <c r="A796" s="120">
        <v>0</v>
      </c>
      <c r="B796" s="120">
        <v>0</v>
      </c>
      <c r="C796" s="120">
        <v>0</v>
      </c>
      <c r="D796" s="120">
        <v>0</v>
      </c>
      <c r="E796" s="120">
        <v>0</v>
      </c>
      <c r="F796" s="120">
        <v>0</v>
      </c>
      <c r="G796" s="120">
        <v>0</v>
      </c>
      <c r="H796" s="120">
        <v>0</v>
      </c>
      <c r="I796" s="120">
        <v>0</v>
      </c>
      <c r="J796" s="120">
        <v>0</v>
      </c>
      <c r="K796" s="120">
        <v>0</v>
      </c>
      <c r="L796" s="120">
        <v>0</v>
      </c>
      <c r="M796" s="120">
        <v>0</v>
      </c>
      <c r="N796" s="120">
        <v>0</v>
      </c>
      <c r="O796" s="120">
        <v>0</v>
      </c>
      <c r="P796" s="120">
        <v>0</v>
      </c>
      <c r="Q796" s="120">
        <v>0</v>
      </c>
      <c r="R796" s="120">
        <v>0</v>
      </c>
      <c r="S796" s="120">
        <v>0</v>
      </c>
      <c r="T796" s="120">
        <v>0</v>
      </c>
      <c r="U796" s="120">
        <v>0</v>
      </c>
      <c r="V796" s="120">
        <v>0</v>
      </c>
      <c r="W796" s="120">
        <v>0</v>
      </c>
    </row>
    <row r="797" spans="1:23" hidden="1">
      <c r="A797" s="120">
        <v>0</v>
      </c>
      <c r="B797" s="120">
        <v>0</v>
      </c>
      <c r="C797" s="120">
        <v>0</v>
      </c>
      <c r="D797" s="120">
        <v>0</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c r="W797" s="120">
        <v>0</v>
      </c>
    </row>
    <row r="798" spans="1:23" hidden="1">
      <c r="A798" s="120">
        <v>0</v>
      </c>
      <c r="B798" s="120">
        <v>0</v>
      </c>
      <c r="C798" s="120">
        <v>0</v>
      </c>
      <c r="D798" s="120">
        <v>0</v>
      </c>
      <c r="E798" s="120">
        <v>0</v>
      </c>
      <c r="F798" s="120">
        <v>0</v>
      </c>
      <c r="G798" s="120">
        <v>0</v>
      </c>
      <c r="H798" s="120">
        <v>0</v>
      </c>
      <c r="I798" s="120">
        <v>0</v>
      </c>
      <c r="J798" s="120">
        <v>0</v>
      </c>
      <c r="K798" s="120">
        <v>0</v>
      </c>
      <c r="L798" s="120">
        <v>0</v>
      </c>
      <c r="M798" s="120">
        <v>0</v>
      </c>
      <c r="N798" s="120">
        <v>0</v>
      </c>
      <c r="O798" s="120">
        <v>0</v>
      </c>
      <c r="P798" s="120">
        <v>0</v>
      </c>
      <c r="Q798" s="120">
        <v>0</v>
      </c>
      <c r="R798" s="120">
        <v>0</v>
      </c>
      <c r="S798" s="120">
        <v>0</v>
      </c>
      <c r="T798" s="120">
        <v>0</v>
      </c>
      <c r="U798" s="120">
        <v>0</v>
      </c>
      <c r="V798" s="120">
        <v>0</v>
      </c>
      <c r="W798" s="120">
        <v>0</v>
      </c>
    </row>
    <row r="799" spans="1:23" hidden="1">
      <c r="A799" s="120">
        <v>0</v>
      </c>
      <c r="B799" s="120">
        <v>0</v>
      </c>
      <c r="C799" s="120">
        <v>0</v>
      </c>
      <c r="D799" s="120">
        <v>0</v>
      </c>
      <c r="E799" s="120">
        <v>0</v>
      </c>
      <c r="F799" s="120">
        <v>0</v>
      </c>
      <c r="G799" s="120">
        <v>0</v>
      </c>
      <c r="H799" s="120">
        <v>0</v>
      </c>
      <c r="I799" s="120">
        <v>0</v>
      </c>
      <c r="J799" s="120">
        <v>0</v>
      </c>
      <c r="K799" s="120">
        <v>0</v>
      </c>
      <c r="L799" s="120">
        <v>0</v>
      </c>
      <c r="M799" s="120">
        <v>0</v>
      </c>
      <c r="N799" s="120">
        <v>0</v>
      </c>
      <c r="O799" s="120">
        <v>0</v>
      </c>
      <c r="P799" s="120">
        <v>0</v>
      </c>
      <c r="Q799" s="120">
        <v>0</v>
      </c>
      <c r="R799" s="120">
        <v>0</v>
      </c>
      <c r="S799" s="120">
        <v>0</v>
      </c>
      <c r="T799" s="120">
        <v>0</v>
      </c>
      <c r="U799" s="120">
        <v>0</v>
      </c>
      <c r="V799" s="120">
        <v>0</v>
      </c>
      <c r="W799" s="120">
        <v>0</v>
      </c>
    </row>
    <row r="800" spans="1:23" hidden="1">
      <c r="A800" s="120">
        <v>0</v>
      </c>
      <c r="B800" s="120">
        <v>0</v>
      </c>
      <c r="C800" s="120">
        <v>0</v>
      </c>
      <c r="D800" s="120">
        <v>0</v>
      </c>
      <c r="E800" s="120">
        <v>0</v>
      </c>
      <c r="F800" s="120">
        <v>0</v>
      </c>
      <c r="G800" s="120">
        <v>0</v>
      </c>
      <c r="H800" s="120">
        <v>0</v>
      </c>
      <c r="I800" s="120">
        <v>0</v>
      </c>
      <c r="J800" s="120">
        <v>0</v>
      </c>
      <c r="K800" s="120">
        <v>0</v>
      </c>
      <c r="L800" s="120">
        <v>0</v>
      </c>
      <c r="M800" s="120">
        <v>0</v>
      </c>
      <c r="N800" s="120">
        <v>0</v>
      </c>
      <c r="O800" s="120">
        <v>0</v>
      </c>
      <c r="P800" s="120">
        <v>0</v>
      </c>
      <c r="Q800" s="120">
        <v>0</v>
      </c>
      <c r="R800" s="120">
        <v>0</v>
      </c>
      <c r="S800" s="120">
        <v>0</v>
      </c>
      <c r="T800" s="120">
        <v>0</v>
      </c>
      <c r="U800" s="120">
        <v>0</v>
      </c>
      <c r="V800" s="120">
        <v>0</v>
      </c>
      <c r="W800" s="120">
        <v>0</v>
      </c>
    </row>
    <row r="801" spans="1:23" hidden="1">
      <c r="A801" s="120">
        <v>0</v>
      </c>
      <c r="B801" s="120">
        <v>0</v>
      </c>
      <c r="C801" s="120">
        <v>0</v>
      </c>
      <c r="D801" s="120">
        <v>0</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c r="W801" s="120">
        <v>0</v>
      </c>
    </row>
    <row r="802" spans="1:23" hidden="1">
      <c r="A802" s="120">
        <v>0</v>
      </c>
      <c r="B802" s="120">
        <v>0</v>
      </c>
      <c r="C802" s="120">
        <v>0</v>
      </c>
      <c r="D802" s="120">
        <v>0</v>
      </c>
      <c r="E802" s="120">
        <v>0</v>
      </c>
      <c r="F802" s="120">
        <v>0</v>
      </c>
      <c r="G802" s="120">
        <v>0</v>
      </c>
      <c r="H802" s="120">
        <v>0</v>
      </c>
      <c r="I802" s="120">
        <v>0</v>
      </c>
      <c r="J802" s="120">
        <v>0</v>
      </c>
      <c r="K802" s="120">
        <v>0</v>
      </c>
      <c r="L802" s="120">
        <v>0</v>
      </c>
      <c r="M802" s="120">
        <v>0</v>
      </c>
      <c r="N802" s="120">
        <v>0</v>
      </c>
      <c r="O802" s="120">
        <v>0</v>
      </c>
      <c r="P802" s="120">
        <v>0</v>
      </c>
      <c r="Q802" s="120">
        <v>0</v>
      </c>
      <c r="R802" s="120">
        <v>0</v>
      </c>
      <c r="S802" s="120">
        <v>0</v>
      </c>
      <c r="T802" s="120">
        <v>0</v>
      </c>
      <c r="U802" s="120">
        <v>0</v>
      </c>
      <c r="V802" s="120">
        <v>0</v>
      </c>
      <c r="W802" s="120">
        <v>0</v>
      </c>
    </row>
    <row r="803" spans="1:23" hidden="1">
      <c r="A803" s="120">
        <v>0</v>
      </c>
      <c r="B803" s="120">
        <v>0</v>
      </c>
      <c r="C803" s="120">
        <v>0</v>
      </c>
      <c r="D803" s="120">
        <v>0</v>
      </c>
      <c r="E803" s="120">
        <v>0</v>
      </c>
      <c r="F803" s="120">
        <v>0</v>
      </c>
      <c r="G803" s="120">
        <v>0</v>
      </c>
      <c r="H803" s="120">
        <v>0</v>
      </c>
      <c r="I803" s="120">
        <v>0</v>
      </c>
      <c r="J803" s="120">
        <v>0</v>
      </c>
      <c r="K803" s="120">
        <v>0</v>
      </c>
      <c r="L803" s="120">
        <v>0</v>
      </c>
      <c r="M803" s="120">
        <v>0</v>
      </c>
      <c r="N803" s="120">
        <v>0</v>
      </c>
      <c r="O803" s="120">
        <v>0</v>
      </c>
      <c r="P803" s="120">
        <v>0</v>
      </c>
      <c r="Q803" s="120">
        <v>0</v>
      </c>
      <c r="R803" s="120">
        <v>0</v>
      </c>
      <c r="S803" s="120">
        <v>0</v>
      </c>
      <c r="T803" s="120">
        <v>0</v>
      </c>
      <c r="U803" s="120">
        <v>0</v>
      </c>
      <c r="V803" s="120">
        <v>0</v>
      </c>
      <c r="W803" s="120">
        <v>0</v>
      </c>
    </row>
    <row r="804" spans="1:23" hidden="1">
      <c r="A804" s="120">
        <v>0</v>
      </c>
      <c r="B804" s="120">
        <v>0</v>
      </c>
      <c r="C804" s="120">
        <v>0</v>
      </c>
      <c r="D804" s="120">
        <v>0</v>
      </c>
      <c r="E804" s="120">
        <v>0</v>
      </c>
      <c r="F804" s="120">
        <v>0</v>
      </c>
      <c r="G804" s="120">
        <v>0</v>
      </c>
      <c r="H804" s="120">
        <v>0</v>
      </c>
      <c r="I804" s="120">
        <v>0</v>
      </c>
      <c r="J804" s="120">
        <v>0</v>
      </c>
      <c r="K804" s="120">
        <v>0</v>
      </c>
      <c r="L804" s="120">
        <v>0</v>
      </c>
      <c r="M804" s="120">
        <v>0</v>
      </c>
      <c r="N804" s="120">
        <v>0</v>
      </c>
      <c r="O804" s="120">
        <v>0</v>
      </c>
      <c r="P804" s="120">
        <v>0</v>
      </c>
      <c r="Q804" s="120">
        <v>0</v>
      </c>
      <c r="R804" s="120">
        <v>0</v>
      </c>
      <c r="S804" s="120">
        <v>0</v>
      </c>
      <c r="T804" s="120">
        <v>0</v>
      </c>
      <c r="U804" s="120">
        <v>0</v>
      </c>
      <c r="V804" s="120">
        <v>0</v>
      </c>
      <c r="W804" s="120">
        <v>0</v>
      </c>
    </row>
    <row r="805" spans="1:23" hidden="1">
      <c r="A805" s="120">
        <v>0</v>
      </c>
      <c r="B805" s="120">
        <v>0</v>
      </c>
      <c r="C805" s="120">
        <v>0</v>
      </c>
      <c r="D805" s="120">
        <v>0</v>
      </c>
      <c r="E805" s="120">
        <v>0</v>
      </c>
      <c r="F805" s="120">
        <v>0</v>
      </c>
      <c r="G805" s="120">
        <v>0</v>
      </c>
      <c r="H805" s="120">
        <v>0</v>
      </c>
      <c r="I805" s="120">
        <v>0</v>
      </c>
      <c r="J805" s="120">
        <v>0</v>
      </c>
      <c r="K805" s="120">
        <v>0</v>
      </c>
      <c r="L805" s="120">
        <v>0</v>
      </c>
      <c r="M805" s="120">
        <v>0</v>
      </c>
      <c r="N805" s="120">
        <v>0</v>
      </c>
      <c r="O805" s="120">
        <v>0</v>
      </c>
      <c r="P805" s="120">
        <v>0</v>
      </c>
      <c r="Q805" s="120">
        <v>0</v>
      </c>
      <c r="R805" s="120">
        <v>0</v>
      </c>
      <c r="S805" s="120">
        <v>0</v>
      </c>
      <c r="T805" s="120">
        <v>0</v>
      </c>
      <c r="U805" s="120">
        <v>0</v>
      </c>
      <c r="V805" s="120">
        <v>0</v>
      </c>
      <c r="W805" s="120">
        <v>0</v>
      </c>
    </row>
    <row r="806" spans="1:23" hidden="1">
      <c r="A806" s="120">
        <v>0</v>
      </c>
      <c r="B806" s="120">
        <v>0</v>
      </c>
      <c r="C806" s="120">
        <v>0</v>
      </c>
      <c r="D806" s="120">
        <v>0</v>
      </c>
      <c r="E806" s="120">
        <v>0</v>
      </c>
      <c r="F806" s="120">
        <v>0</v>
      </c>
      <c r="G806" s="120">
        <v>0</v>
      </c>
      <c r="H806" s="120">
        <v>0</v>
      </c>
      <c r="I806" s="120">
        <v>0</v>
      </c>
      <c r="J806" s="120">
        <v>0</v>
      </c>
      <c r="K806" s="120">
        <v>0</v>
      </c>
      <c r="L806" s="120">
        <v>0</v>
      </c>
      <c r="M806" s="120">
        <v>0</v>
      </c>
      <c r="N806" s="120">
        <v>0</v>
      </c>
      <c r="O806" s="120">
        <v>0</v>
      </c>
      <c r="P806" s="120">
        <v>0</v>
      </c>
      <c r="Q806" s="120">
        <v>0</v>
      </c>
      <c r="R806" s="120">
        <v>0</v>
      </c>
      <c r="S806" s="120">
        <v>0</v>
      </c>
      <c r="T806" s="120">
        <v>0</v>
      </c>
      <c r="U806" s="120">
        <v>0</v>
      </c>
      <c r="V806" s="120">
        <v>0</v>
      </c>
      <c r="W806" s="120">
        <v>0</v>
      </c>
    </row>
    <row r="807" spans="1:23" hidden="1">
      <c r="A807" s="120">
        <v>0</v>
      </c>
      <c r="B807" s="120">
        <v>0</v>
      </c>
      <c r="C807" s="120">
        <v>0</v>
      </c>
      <c r="D807" s="120">
        <v>0</v>
      </c>
      <c r="E807" s="120">
        <v>0</v>
      </c>
      <c r="F807" s="120">
        <v>0</v>
      </c>
      <c r="G807" s="120">
        <v>0</v>
      </c>
      <c r="H807" s="120">
        <v>0</v>
      </c>
      <c r="I807" s="120">
        <v>0</v>
      </c>
      <c r="J807" s="120">
        <v>0</v>
      </c>
      <c r="K807" s="120">
        <v>0</v>
      </c>
      <c r="L807" s="120">
        <v>0</v>
      </c>
      <c r="M807" s="120">
        <v>0</v>
      </c>
      <c r="N807" s="120">
        <v>0</v>
      </c>
      <c r="O807" s="120">
        <v>0</v>
      </c>
      <c r="P807" s="120">
        <v>0</v>
      </c>
      <c r="Q807" s="120">
        <v>0</v>
      </c>
      <c r="R807" s="120">
        <v>0</v>
      </c>
      <c r="S807" s="120">
        <v>0</v>
      </c>
      <c r="T807" s="120">
        <v>0</v>
      </c>
      <c r="U807" s="120">
        <v>0</v>
      </c>
      <c r="V807" s="120">
        <v>0</v>
      </c>
      <c r="W807" s="120">
        <v>0</v>
      </c>
    </row>
    <row r="808" spans="1:23" hidden="1">
      <c r="A808" s="120">
        <v>0</v>
      </c>
      <c r="B808" s="120">
        <v>0</v>
      </c>
      <c r="C808" s="120">
        <v>0</v>
      </c>
      <c r="D808" s="120">
        <v>0</v>
      </c>
      <c r="E808" s="120">
        <v>0</v>
      </c>
      <c r="F808" s="120">
        <v>0</v>
      </c>
      <c r="G808" s="120">
        <v>0</v>
      </c>
      <c r="H808" s="120">
        <v>0</v>
      </c>
      <c r="I808" s="120">
        <v>0</v>
      </c>
      <c r="J808" s="120">
        <v>0</v>
      </c>
      <c r="K808" s="120">
        <v>0</v>
      </c>
      <c r="L808" s="120">
        <v>0</v>
      </c>
      <c r="M808" s="120">
        <v>0</v>
      </c>
      <c r="N808" s="120">
        <v>0</v>
      </c>
      <c r="O808" s="120">
        <v>0</v>
      </c>
      <c r="P808" s="120">
        <v>0</v>
      </c>
      <c r="Q808" s="120">
        <v>0</v>
      </c>
      <c r="R808" s="120">
        <v>0</v>
      </c>
      <c r="S808" s="120">
        <v>0</v>
      </c>
      <c r="T808" s="120">
        <v>0</v>
      </c>
      <c r="U808" s="120">
        <v>0</v>
      </c>
      <c r="V808" s="120">
        <v>0</v>
      </c>
      <c r="W808" s="120">
        <v>0</v>
      </c>
    </row>
    <row r="809" spans="1:23" hidden="1">
      <c r="A809" s="120">
        <v>0</v>
      </c>
      <c r="B809" s="120">
        <v>0</v>
      </c>
      <c r="C809" s="120">
        <v>0</v>
      </c>
      <c r="D809" s="120">
        <v>0</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c r="W809" s="120">
        <v>0</v>
      </c>
    </row>
    <row r="810" spans="1:23" hidden="1">
      <c r="A810" s="120">
        <v>0</v>
      </c>
      <c r="B810" s="120">
        <v>0</v>
      </c>
      <c r="C810" s="120">
        <v>0</v>
      </c>
      <c r="D810" s="120">
        <v>0</v>
      </c>
      <c r="E810" s="120">
        <v>0</v>
      </c>
      <c r="F810" s="120">
        <v>0</v>
      </c>
      <c r="G810" s="120">
        <v>0</v>
      </c>
      <c r="H810" s="120">
        <v>0</v>
      </c>
      <c r="I810" s="120">
        <v>0</v>
      </c>
      <c r="J810" s="120">
        <v>0</v>
      </c>
      <c r="K810" s="120">
        <v>0</v>
      </c>
      <c r="L810" s="120">
        <v>0</v>
      </c>
      <c r="M810" s="120">
        <v>0</v>
      </c>
      <c r="N810" s="120">
        <v>0</v>
      </c>
      <c r="O810" s="120">
        <v>0</v>
      </c>
      <c r="P810" s="120">
        <v>0</v>
      </c>
      <c r="Q810" s="120">
        <v>0</v>
      </c>
      <c r="R810" s="120">
        <v>0</v>
      </c>
      <c r="S810" s="120">
        <v>0</v>
      </c>
      <c r="T810" s="120">
        <v>0</v>
      </c>
      <c r="U810" s="120">
        <v>0</v>
      </c>
      <c r="V810" s="120">
        <v>0</v>
      </c>
      <c r="W810" s="120">
        <v>0</v>
      </c>
    </row>
    <row r="811" spans="1:23" hidden="1">
      <c r="A811" s="120">
        <v>0</v>
      </c>
      <c r="B811" s="120">
        <v>0</v>
      </c>
      <c r="C811" s="120">
        <v>0</v>
      </c>
      <c r="D811" s="120">
        <v>0</v>
      </c>
      <c r="E811" s="120">
        <v>0</v>
      </c>
      <c r="F811" s="120">
        <v>0</v>
      </c>
      <c r="G811" s="120">
        <v>0</v>
      </c>
      <c r="H811" s="120">
        <v>0</v>
      </c>
      <c r="I811" s="120">
        <v>0</v>
      </c>
      <c r="J811" s="120">
        <v>0</v>
      </c>
      <c r="K811" s="120">
        <v>0</v>
      </c>
      <c r="L811" s="120">
        <v>0</v>
      </c>
      <c r="M811" s="120">
        <v>0</v>
      </c>
      <c r="N811" s="120">
        <v>0</v>
      </c>
      <c r="O811" s="120">
        <v>0</v>
      </c>
      <c r="P811" s="120">
        <v>0</v>
      </c>
      <c r="Q811" s="120">
        <v>0</v>
      </c>
      <c r="R811" s="120">
        <v>0</v>
      </c>
      <c r="S811" s="120">
        <v>0</v>
      </c>
      <c r="T811" s="120">
        <v>0</v>
      </c>
      <c r="U811" s="120">
        <v>0</v>
      </c>
      <c r="V811" s="120">
        <v>0</v>
      </c>
      <c r="W811" s="120">
        <v>0</v>
      </c>
    </row>
    <row r="812" spans="1:23" hidden="1">
      <c r="A812" s="120">
        <v>0</v>
      </c>
      <c r="B812" s="120">
        <v>0</v>
      </c>
      <c r="C812" s="120">
        <v>0</v>
      </c>
      <c r="D812" s="120">
        <v>0</v>
      </c>
      <c r="E812" s="120">
        <v>0</v>
      </c>
      <c r="F812" s="120">
        <v>0</v>
      </c>
      <c r="G812" s="120">
        <v>0</v>
      </c>
      <c r="H812" s="120">
        <v>0</v>
      </c>
      <c r="I812" s="120">
        <v>0</v>
      </c>
      <c r="J812" s="120">
        <v>0</v>
      </c>
      <c r="K812" s="120">
        <v>0</v>
      </c>
      <c r="L812" s="120">
        <v>0</v>
      </c>
      <c r="M812" s="120">
        <v>0</v>
      </c>
      <c r="N812" s="120">
        <v>0</v>
      </c>
      <c r="O812" s="120">
        <v>0</v>
      </c>
      <c r="P812" s="120">
        <v>0</v>
      </c>
      <c r="Q812" s="120">
        <v>0</v>
      </c>
      <c r="R812" s="120">
        <v>0</v>
      </c>
      <c r="S812" s="120">
        <v>0</v>
      </c>
      <c r="T812" s="120">
        <v>0</v>
      </c>
      <c r="U812" s="120">
        <v>0</v>
      </c>
      <c r="V812" s="120">
        <v>0</v>
      </c>
      <c r="W812" s="120">
        <v>0</v>
      </c>
    </row>
    <row r="813" spans="1:23" hidden="1">
      <c r="A813" s="120">
        <v>0</v>
      </c>
      <c r="B813" s="120">
        <v>0</v>
      </c>
      <c r="C813" s="120">
        <v>0</v>
      </c>
      <c r="D813" s="120">
        <v>0</v>
      </c>
      <c r="E813" s="120">
        <v>0</v>
      </c>
      <c r="F813" s="120">
        <v>0</v>
      </c>
      <c r="G813" s="120">
        <v>0</v>
      </c>
      <c r="H813" s="120">
        <v>0</v>
      </c>
      <c r="I813" s="120">
        <v>0</v>
      </c>
      <c r="J813" s="120">
        <v>0</v>
      </c>
      <c r="K813" s="120">
        <v>0</v>
      </c>
      <c r="L813" s="120">
        <v>0</v>
      </c>
      <c r="M813" s="120">
        <v>0</v>
      </c>
      <c r="N813" s="120">
        <v>0</v>
      </c>
      <c r="O813" s="120">
        <v>0</v>
      </c>
      <c r="P813" s="120">
        <v>0</v>
      </c>
      <c r="Q813" s="120">
        <v>0</v>
      </c>
      <c r="R813" s="120">
        <v>0</v>
      </c>
      <c r="S813" s="120">
        <v>0</v>
      </c>
      <c r="T813" s="120">
        <v>0</v>
      </c>
      <c r="U813" s="120">
        <v>0</v>
      </c>
      <c r="V813" s="120">
        <v>0</v>
      </c>
      <c r="W813" s="120">
        <v>0</v>
      </c>
    </row>
    <row r="814" spans="1:23" hidden="1">
      <c r="A814" s="120">
        <v>0</v>
      </c>
      <c r="B814" s="120">
        <v>0</v>
      </c>
      <c r="C814" s="120">
        <v>0</v>
      </c>
      <c r="D814" s="120">
        <v>0</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c r="W814" s="120">
        <v>0</v>
      </c>
    </row>
    <row r="815" spans="1:23" hidden="1">
      <c r="A815" s="120">
        <v>0</v>
      </c>
      <c r="B815" s="120">
        <v>0</v>
      </c>
      <c r="C815" s="120">
        <v>0</v>
      </c>
      <c r="D815" s="120">
        <v>0</v>
      </c>
      <c r="E815" s="120">
        <v>0</v>
      </c>
      <c r="F815" s="120">
        <v>0</v>
      </c>
      <c r="G815" s="120">
        <v>0</v>
      </c>
      <c r="H815" s="120">
        <v>0</v>
      </c>
      <c r="I815" s="120">
        <v>0</v>
      </c>
      <c r="J815" s="120">
        <v>0</v>
      </c>
      <c r="K815" s="120">
        <v>0</v>
      </c>
      <c r="L815" s="120">
        <v>0</v>
      </c>
      <c r="M815" s="120">
        <v>0</v>
      </c>
      <c r="N815" s="120">
        <v>0</v>
      </c>
      <c r="O815" s="120">
        <v>0</v>
      </c>
      <c r="P815" s="120">
        <v>0</v>
      </c>
      <c r="Q815" s="120">
        <v>0</v>
      </c>
      <c r="R815" s="120">
        <v>0</v>
      </c>
      <c r="S815" s="120">
        <v>0</v>
      </c>
      <c r="T815" s="120">
        <v>0</v>
      </c>
      <c r="U815" s="120">
        <v>0</v>
      </c>
      <c r="V815" s="120">
        <v>0</v>
      </c>
      <c r="W815" s="120">
        <v>0</v>
      </c>
    </row>
    <row r="816" spans="1:23" hidden="1">
      <c r="A816" s="120">
        <v>0</v>
      </c>
      <c r="B816" s="120">
        <v>0</v>
      </c>
      <c r="C816" s="120">
        <v>0</v>
      </c>
      <c r="D816" s="120">
        <v>0</v>
      </c>
      <c r="E816" s="120">
        <v>0</v>
      </c>
      <c r="F816" s="120">
        <v>0</v>
      </c>
      <c r="G816" s="120">
        <v>0</v>
      </c>
      <c r="H816" s="120">
        <v>0</v>
      </c>
      <c r="I816" s="120">
        <v>0</v>
      </c>
      <c r="J816" s="120">
        <v>0</v>
      </c>
      <c r="K816" s="120">
        <v>0</v>
      </c>
      <c r="L816" s="120">
        <v>0</v>
      </c>
      <c r="M816" s="120">
        <v>0</v>
      </c>
      <c r="N816" s="120">
        <v>0</v>
      </c>
      <c r="O816" s="120">
        <v>0</v>
      </c>
      <c r="P816" s="120">
        <v>0</v>
      </c>
      <c r="Q816" s="120">
        <v>0</v>
      </c>
      <c r="R816" s="120">
        <v>0</v>
      </c>
      <c r="S816" s="120">
        <v>0</v>
      </c>
      <c r="T816" s="120">
        <v>0</v>
      </c>
      <c r="U816" s="120">
        <v>0</v>
      </c>
      <c r="V816" s="120">
        <v>0</v>
      </c>
      <c r="W816" s="120">
        <v>0</v>
      </c>
    </row>
    <row r="817" spans="1:23" hidden="1">
      <c r="A817" s="120">
        <v>0</v>
      </c>
      <c r="B817" s="120">
        <v>0</v>
      </c>
      <c r="C817" s="120">
        <v>0</v>
      </c>
      <c r="D817" s="120">
        <v>0</v>
      </c>
      <c r="E817" s="120">
        <v>0</v>
      </c>
      <c r="F817" s="120">
        <v>0</v>
      </c>
      <c r="G817" s="120">
        <v>0</v>
      </c>
      <c r="H817" s="120">
        <v>0</v>
      </c>
      <c r="I817" s="120">
        <v>0</v>
      </c>
      <c r="J817" s="120">
        <v>0</v>
      </c>
      <c r="K817" s="120">
        <v>0</v>
      </c>
      <c r="L817" s="120">
        <v>0</v>
      </c>
      <c r="M817" s="120">
        <v>0</v>
      </c>
      <c r="N817" s="120">
        <v>0</v>
      </c>
      <c r="O817" s="120">
        <v>0</v>
      </c>
      <c r="P817" s="120">
        <v>0</v>
      </c>
      <c r="Q817" s="120">
        <v>0</v>
      </c>
      <c r="R817" s="120">
        <v>0</v>
      </c>
      <c r="S817" s="120">
        <v>0</v>
      </c>
      <c r="T817" s="120">
        <v>0</v>
      </c>
      <c r="U817" s="120">
        <v>0</v>
      </c>
      <c r="V817" s="120">
        <v>0</v>
      </c>
      <c r="W817" s="120">
        <v>0</v>
      </c>
    </row>
    <row r="818" spans="1:23" hidden="1">
      <c r="A818" s="120">
        <v>0</v>
      </c>
      <c r="B818" s="120">
        <v>0</v>
      </c>
      <c r="C818" s="120">
        <v>0</v>
      </c>
      <c r="D818" s="120">
        <v>0</v>
      </c>
      <c r="E818" s="120">
        <v>0</v>
      </c>
      <c r="F818" s="120">
        <v>0</v>
      </c>
      <c r="G818" s="120">
        <v>0</v>
      </c>
      <c r="H818" s="120">
        <v>0</v>
      </c>
      <c r="I818" s="120">
        <v>0</v>
      </c>
      <c r="J818" s="120">
        <v>0</v>
      </c>
      <c r="K818" s="120">
        <v>0</v>
      </c>
      <c r="L818" s="120">
        <v>0</v>
      </c>
      <c r="M818" s="120">
        <v>0</v>
      </c>
      <c r="N818" s="120">
        <v>0</v>
      </c>
      <c r="O818" s="120">
        <v>0</v>
      </c>
      <c r="P818" s="120">
        <v>0</v>
      </c>
      <c r="Q818" s="120">
        <v>0</v>
      </c>
      <c r="R818" s="120">
        <v>0</v>
      </c>
      <c r="S818" s="120">
        <v>0</v>
      </c>
      <c r="T818" s="120">
        <v>0</v>
      </c>
      <c r="U818" s="120">
        <v>0</v>
      </c>
      <c r="V818" s="120">
        <v>0</v>
      </c>
      <c r="W818" s="120">
        <v>0</v>
      </c>
    </row>
    <row r="819" spans="1:23" hidden="1">
      <c r="A819" s="120">
        <v>0</v>
      </c>
      <c r="B819" s="120">
        <v>0</v>
      </c>
      <c r="C819" s="120">
        <v>0</v>
      </c>
      <c r="D819" s="120">
        <v>0</v>
      </c>
      <c r="E819" s="120">
        <v>0</v>
      </c>
      <c r="F819" s="120">
        <v>0</v>
      </c>
      <c r="G819" s="120">
        <v>0</v>
      </c>
      <c r="H819" s="120">
        <v>0</v>
      </c>
      <c r="I819" s="120">
        <v>0</v>
      </c>
      <c r="J819" s="120">
        <v>0</v>
      </c>
      <c r="K819" s="120">
        <v>0</v>
      </c>
      <c r="L819" s="120">
        <v>0</v>
      </c>
      <c r="M819" s="120">
        <v>0</v>
      </c>
      <c r="N819" s="120">
        <v>0</v>
      </c>
      <c r="O819" s="120">
        <v>0</v>
      </c>
      <c r="P819" s="120">
        <v>0</v>
      </c>
      <c r="Q819" s="120">
        <v>0</v>
      </c>
      <c r="R819" s="120">
        <v>0</v>
      </c>
      <c r="S819" s="120">
        <v>0</v>
      </c>
      <c r="T819" s="120">
        <v>0</v>
      </c>
      <c r="U819" s="120">
        <v>0</v>
      </c>
      <c r="V819" s="120">
        <v>0</v>
      </c>
      <c r="W819" s="120">
        <v>0</v>
      </c>
    </row>
    <row r="820" spans="1:23" hidden="1">
      <c r="A820" s="120">
        <v>0</v>
      </c>
      <c r="B820" s="120">
        <v>0</v>
      </c>
      <c r="C820" s="120">
        <v>0</v>
      </c>
      <c r="D820" s="120">
        <v>0</v>
      </c>
      <c r="E820" s="120">
        <v>0</v>
      </c>
      <c r="F820" s="120">
        <v>0</v>
      </c>
      <c r="G820" s="120">
        <v>0</v>
      </c>
      <c r="H820" s="120">
        <v>0</v>
      </c>
      <c r="I820" s="120">
        <v>0</v>
      </c>
      <c r="J820" s="120">
        <v>0</v>
      </c>
      <c r="K820" s="120">
        <v>0</v>
      </c>
      <c r="L820" s="120">
        <v>0</v>
      </c>
      <c r="M820" s="120">
        <v>0</v>
      </c>
      <c r="N820" s="120">
        <v>0</v>
      </c>
      <c r="O820" s="120">
        <v>0</v>
      </c>
      <c r="P820" s="120">
        <v>0</v>
      </c>
      <c r="Q820" s="120">
        <v>0</v>
      </c>
      <c r="R820" s="120">
        <v>0</v>
      </c>
      <c r="S820" s="120">
        <v>0</v>
      </c>
      <c r="T820" s="120">
        <v>0</v>
      </c>
      <c r="U820" s="120">
        <v>0</v>
      </c>
      <c r="V820" s="120">
        <v>0</v>
      </c>
      <c r="W820" s="120">
        <v>0</v>
      </c>
    </row>
    <row r="821" spans="1:23" hidden="1">
      <c r="A821" s="120">
        <v>0</v>
      </c>
      <c r="B821" s="120">
        <v>0</v>
      </c>
      <c r="C821" s="120">
        <v>0</v>
      </c>
      <c r="D821" s="120">
        <v>0</v>
      </c>
      <c r="E821" s="120">
        <v>0</v>
      </c>
      <c r="F821" s="120">
        <v>0</v>
      </c>
      <c r="G821" s="120">
        <v>0</v>
      </c>
      <c r="H821" s="120">
        <v>0</v>
      </c>
      <c r="I821" s="120">
        <v>0</v>
      </c>
      <c r="J821" s="120">
        <v>0</v>
      </c>
      <c r="K821" s="120">
        <v>0</v>
      </c>
      <c r="L821" s="120">
        <v>0</v>
      </c>
      <c r="M821" s="120">
        <v>0</v>
      </c>
      <c r="N821" s="120">
        <v>0</v>
      </c>
      <c r="O821" s="120">
        <v>0</v>
      </c>
      <c r="P821" s="120">
        <v>0</v>
      </c>
      <c r="Q821" s="120">
        <v>0</v>
      </c>
      <c r="R821" s="120">
        <v>0</v>
      </c>
      <c r="S821" s="120">
        <v>0</v>
      </c>
      <c r="T821" s="120">
        <v>0</v>
      </c>
      <c r="U821" s="120">
        <v>0</v>
      </c>
      <c r="V821" s="120">
        <v>0</v>
      </c>
      <c r="W821" s="120">
        <v>0</v>
      </c>
    </row>
    <row r="822" spans="1:23" hidden="1">
      <c r="A822" s="120">
        <v>0</v>
      </c>
      <c r="B822" s="120">
        <v>0</v>
      </c>
      <c r="C822" s="120">
        <v>0</v>
      </c>
      <c r="D822" s="120">
        <v>0</v>
      </c>
      <c r="E822" s="120">
        <v>0</v>
      </c>
      <c r="F822" s="120">
        <v>0</v>
      </c>
      <c r="G822" s="120">
        <v>0</v>
      </c>
      <c r="H822" s="120">
        <v>0</v>
      </c>
      <c r="I822" s="120">
        <v>0</v>
      </c>
      <c r="J822" s="120">
        <v>0</v>
      </c>
      <c r="K822" s="120">
        <v>0</v>
      </c>
      <c r="L822" s="120">
        <v>0</v>
      </c>
      <c r="M822" s="120">
        <v>0</v>
      </c>
      <c r="N822" s="120">
        <v>0</v>
      </c>
      <c r="O822" s="120">
        <v>0</v>
      </c>
      <c r="P822" s="120">
        <v>0</v>
      </c>
      <c r="Q822" s="120">
        <v>0</v>
      </c>
      <c r="R822" s="120">
        <v>0</v>
      </c>
      <c r="S822" s="120">
        <v>0</v>
      </c>
      <c r="T822" s="120">
        <v>0</v>
      </c>
      <c r="U822" s="120">
        <v>0</v>
      </c>
      <c r="V822" s="120">
        <v>0</v>
      </c>
      <c r="W822" s="120">
        <v>0</v>
      </c>
    </row>
    <row r="823" spans="1:23" hidden="1">
      <c r="A823" s="120">
        <v>0</v>
      </c>
      <c r="B823" s="120">
        <v>0</v>
      </c>
      <c r="C823" s="120">
        <v>0</v>
      </c>
      <c r="D823" s="120">
        <v>0</v>
      </c>
      <c r="E823" s="120">
        <v>0</v>
      </c>
      <c r="F823" s="120">
        <v>0</v>
      </c>
      <c r="G823" s="120">
        <v>0</v>
      </c>
      <c r="H823" s="120">
        <v>0</v>
      </c>
      <c r="I823" s="120">
        <v>0</v>
      </c>
      <c r="J823" s="120">
        <v>0</v>
      </c>
      <c r="K823" s="120">
        <v>0</v>
      </c>
      <c r="L823" s="120">
        <v>0</v>
      </c>
      <c r="M823" s="120">
        <v>0</v>
      </c>
      <c r="N823" s="120">
        <v>0</v>
      </c>
      <c r="O823" s="120">
        <v>0</v>
      </c>
      <c r="P823" s="120">
        <v>0</v>
      </c>
      <c r="Q823" s="120">
        <v>0</v>
      </c>
      <c r="R823" s="120">
        <v>0</v>
      </c>
      <c r="S823" s="120">
        <v>0</v>
      </c>
      <c r="T823" s="120">
        <v>0</v>
      </c>
      <c r="U823" s="120">
        <v>0</v>
      </c>
      <c r="V823" s="120">
        <v>0</v>
      </c>
      <c r="W823" s="120">
        <v>0</v>
      </c>
    </row>
    <row r="824" spans="1:23" hidden="1">
      <c r="A824" s="120">
        <v>0</v>
      </c>
      <c r="B824" s="120">
        <v>0</v>
      </c>
      <c r="C824" s="120">
        <v>0</v>
      </c>
      <c r="D824" s="120">
        <v>0</v>
      </c>
      <c r="E824" s="120">
        <v>0</v>
      </c>
      <c r="F824" s="120">
        <v>0</v>
      </c>
      <c r="G824" s="120">
        <v>0</v>
      </c>
      <c r="H824" s="120">
        <v>0</v>
      </c>
      <c r="I824" s="120">
        <v>0</v>
      </c>
      <c r="J824" s="120">
        <v>0</v>
      </c>
      <c r="K824" s="120">
        <v>0</v>
      </c>
      <c r="L824" s="120">
        <v>0</v>
      </c>
      <c r="M824" s="120">
        <v>0</v>
      </c>
      <c r="N824" s="120">
        <v>0</v>
      </c>
      <c r="O824" s="120">
        <v>0</v>
      </c>
      <c r="P824" s="120">
        <v>0</v>
      </c>
      <c r="Q824" s="120">
        <v>0</v>
      </c>
      <c r="R824" s="120">
        <v>0</v>
      </c>
      <c r="S824" s="120">
        <v>0</v>
      </c>
      <c r="T824" s="120">
        <v>0</v>
      </c>
      <c r="U824" s="120">
        <v>0</v>
      </c>
      <c r="V824" s="120">
        <v>0</v>
      </c>
      <c r="W824" s="120">
        <v>0</v>
      </c>
    </row>
    <row r="825" spans="1:23" hidden="1">
      <c r="A825" s="120">
        <v>0</v>
      </c>
      <c r="B825" s="120">
        <v>0</v>
      </c>
      <c r="C825" s="120">
        <v>0</v>
      </c>
      <c r="D825" s="120">
        <v>0</v>
      </c>
      <c r="E825" s="120">
        <v>0</v>
      </c>
      <c r="F825" s="120">
        <v>0</v>
      </c>
      <c r="G825" s="120">
        <v>0</v>
      </c>
      <c r="H825" s="120">
        <v>0</v>
      </c>
      <c r="I825" s="120">
        <v>0</v>
      </c>
      <c r="J825" s="120">
        <v>0</v>
      </c>
      <c r="K825" s="120">
        <v>0</v>
      </c>
      <c r="L825" s="120">
        <v>0</v>
      </c>
      <c r="M825" s="120">
        <v>0</v>
      </c>
      <c r="N825" s="120">
        <v>0</v>
      </c>
      <c r="O825" s="120">
        <v>0</v>
      </c>
      <c r="P825" s="120">
        <v>0</v>
      </c>
      <c r="Q825" s="120">
        <v>0</v>
      </c>
      <c r="R825" s="120">
        <v>0</v>
      </c>
      <c r="S825" s="120">
        <v>0</v>
      </c>
      <c r="T825" s="120">
        <v>0</v>
      </c>
      <c r="U825" s="120">
        <v>0</v>
      </c>
      <c r="V825" s="120">
        <v>0</v>
      </c>
      <c r="W825" s="120">
        <v>0</v>
      </c>
    </row>
    <row r="826" spans="1:23" hidden="1">
      <c r="A826" s="120">
        <v>0</v>
      </c>
      <c r="B826" s="120">
        <v>0</v>
      </c>
      <c r="C826" s="120">
        <v>0</v>
      </c>
      <c r="D826" s="120">
        <v>0</v>
      </c>
      <c r="E826" s="120">
        <v>0</v>
      </c>
      <c r="F826" s="120">
        <v>0</v>
      </c>
      <c r="G826" s="120">
        <v>0</v>
      </c>
      <c r="H826" s="120">
        <v>0</v>
      </c>
      <c r="I826" s="120">
        <v>0</v>
      </c>
      <c r="J826" s="120">
        <v>0</v>
      </c>
      <c r="K826" s="120">
        <v>0</v>
      </c>
      <c r="L826" s="120">
        <v>0</v>
      </c>
      <c r="M826" s="120">
        <v>0</v>
      </c>
      <c r="N826" s="120">
        <v>0</v>
      </c>
      <c r="O826" s="120">
        <v>0</v>
      </c>
      <c r="P826" s="120">
        <v>0</v>
      </c>
      <c r="Q826" s="120">
        <v>0</v>
      </c>
      <c r="R826" s="120">
        <v>0</v>
      </c>
      <c r="S826" s="120">
        <v>0</v>
      </c>
      <c r="T826" s="120">
        <v>0</v>
      </c>
      <c r="U826" s="120">
        <v>0</v>
      </c>
      <c r="V826" s="120">
        <v>0</v>
      </c>
      <c r="W826" s="120">
        <v>0</v>
      </c>
    </row>
    <row r="827" spans="1:23" hidden="1">
      <c r="A827" s="120">
        <v>0</v>
      </c>
      <c r="B827" s="120">
        <v>0</v>
      </c>
      <c r="C827" s="120">
        <v>0</v>
      </c>
      <c r="D827" s="120">
        <v>0</v>
      </c>
      <c r="E827" s="120">
        <v>0</v>
      </c>
      <c r="F827" s="120">
        <v>0</v>
      </c>
      <c r="G827" s="120">
        <v>0</v>
      </c>
      <c r="H827" s="120">
        <v>0</v>
      </c>
      <c r="I827" s="120">
        <v>0</v>
      </c>
      <c r="J827" s="120">
        <v>0</v>
      </c>
      <c r="K827" s="120">
        <v>0</v>
      </c>
      <c r="L827" s="120">
        <v>0</v>
      </c>
      <c r="M827" s="120">
        <v>0</v>
      </c>
      <c r="N827" s="120">
        <v>0</v>
      </c>
      <c r="O827" s="120">
        <v>0</v>
      </c>
      <c r="P827" s="120">
        <v>0</v>
      </c>
      <c r="Q827" s="120">
        <v>0</v>
      </c>
      <c r="R827" s="120">
        <v>0</v>
      </c>
      <c r="S827" s="120">
        <v>0</v>
      </c>
      <c r="T827" s="120">
        <v>0</v>
      </c>
      <c r="U827" s="120">
        <v>0</v>
      </c>
      <c r="V827" s="120">
        <v>0</v>
      </c>
      <c r="W827" s="120">
        <v>0</v>
      </c>
    </row>
    <row r="828" spans="1:23" hidden="1">
      <c r="A828" s="120">
        <v>0</v>
      </c>
      <c r="B828" s="120">
        <v>0</v>
      </c>
      <c r="C828" s="120">
        <v>0</v>
      </c>
      <c r="D828" s="120">
        <v>0</v>
      </c>
      <c r="E828" s="120">
        <v>0</v>
      </c>
      <c r="F828" s="120">
        <v>0</v>
      </c>
      <c r="G828" s="120">
        <v>0</v>
      </c>
      <c r="H828" s="120">
        <v>0</v>
      </c>
      <c r="I828" s="120">
        <v>0</v>
      </c>
      <c r="J828" s="120">
        <v>0</v>
      </c>
      <c r="K828" s="120">
        <v>0</v>
      </c>
      <c r="L828" s="120">
        <v>0</v>
      </c>
      <c r="M828" s="120">
        <v>0</v>
      </c>
      <c r="N828" s="120">
        <v>0</v>
      </c>
      <c r="O828" s="120">
        <v>0</v>
      </c>
      <c r="P828" s="120">
        <v>0</v>
      </c>
      <c r="Q828" s="120">
        <v>0</v>
      </c>
      <c r="R828" s="120">
        <v>0</v>
      </c>
      <c r="S828" s="120">
        <v>0</v>
      </c>
      <c r="T828" s="120">
        <v>0</v>
      </c>
      <c r="U828" s="120">
        <v>0</v>
      </c>
      <c r="V828" s="120">
        <v>0</v>
      </c>
      <c r="W828" s="120">
        <v>0</v>
      </c>
    </row>
    <row r="829" spans="1:23" hidden="1">
      <c r="A829" s="120">
        <v>0</v>
      </c>
      <c r="B829" s="120">
        <v>0</v>
      </c>
      <c r="C829" s="120">
        <v>0</v>
      </c>
      <c r="D829" s="120">
        <v>0</v>
      </c>
      <c r="E829" s="120">
        <v>0</v>
      </c>
      <c r="F829" s="120">
        <v>0</v>
      </c>
      <c r="G829" s="120">
        <v>0</v>
      </c>
      <c r="H829" s="120">
        <v>0</v>
      </c>
      <c r="I829" s="120">
        <v>0</v>
      </c>
      <c r="J829" s="120">
        <v>0</v>
      </c>
      <c r="K829" s="120">
        <v>0</v>
      </c>
      <c r="L829" s="120">
        <v>0</v>
      </c>
      <c r="M829" s="120">
        <v>0</v>
      </c>
      <c r="N829" s="120">
        <v>0</v>
      </c>
      <c r="O829" s="120">
        <v>0</v>
      </c>
      <c r="P829" s="120">
        <v>0</v>
      </c>
      <c r="Q829" s="120">
        <v>0</v>
      </c>
      <c r="R829" s="120">
        <v>0</v>
      </c>
      <c r="S829" s="120">
        <v>0</v>
      </c>
      <c r="T829" s="120">
        <v>0</v>
      </c>
      <c r="U829" s="120">
        <v>0</v>
      </c>
      <c r="V829" s="120">
        <v>0</v>
      </c>
      <c r="W829" s="120">
        <v>0</v>
      </c>
    </row>
    <row r="830" spans="1:23" hidden="1">
      <c r="A830" s="120">
        <v>0</v>
      </c>
      <c r="B830" s="120">
        <v>0</v>
      </c>
      <c r="C830" s="120">
        <v>0</v>
      </c>
      <c r="D830" s="120">
        <v>0</v>
      </c>
      <c r="E830" s="120">
        <v>0</v>
      </c>
      <c r="F830" s="120">
        <v>0</v>
      </c>
      <c r="G830" s="120">
        <v>0</v>
      </c>
      <c r="H830" s="120">
        <v>0</v>
      </c>
      <c r="I830" s="120">
        <v>0</v>
      </c>
      <c r="J830" s="120">
        <v>0</v>
      </c>
      <c r="K830" s="120">
        <v>0</v>
      </c>
      <c r="L830" s="120">
        <v>0</v>
      </c>
      <c r="M830" s="120">
        <v>0</v>
      </c>
      <c r="N830" s="120">
        <v>0</v>
      </c>
      <c r="O830" s="120">
        <v>0</v>
      </c>
      <c r="P830" s="120">
        <v>0</v>
      </c>
      <c r="Q830" s="120">
        <v>0</v>
      </c>
      <c r="R830" s="120">
        <v>0</v>
      </c>
      <c r="S830" s="120">
        <v>0</v>
      </c>
      <c r="T830" s="120">
        <v>0</v>
      </c>
      <c r="U830" s="120">
        <v>0</v>
      </c>
      <c r="V830" s="120">
        <v>0</v>
      </c>
      <c r="W830" s="120">
        <v>0</v>
      </c>
    </row>
    <row r="831" spans="1:23" hidden="1">
      <c r="A831" s="120">
        <v>0</v>
      </c>
      <c r="B831" s="120">
        <v>0</v>
      </c>
      <c r="C831" s="120">
        <v>0</v>
      </c>
      <c r="D831" s="120">
        <v>0</v>
      </c>
      <c r="E831" s="120">
        <v>0</v>
      </c>
      <c r="F831" s="120">
        <v>0</v>
      </c>
      <c r="G831" s="120">
        <v>0</v>
      </c>
      <c r="H831" s="120">
        <v>0</v>
      </c>
      <c r="I831" s="120">
        <v>0</v>
      </c>
      <c r="J831" s="120">
        <v>0</v>
      </c>
      <c r="K831" s="120">
        <v>0</v>
      </c>
      <c r="L831" s="120">
        <v>0</v>
      </c>
      <c r="M831" s="120">
        <v>0</v>
      </c>
      <c r="N831" s="120">
        <v>0</v>
      </c>
      <c r="O831" s="120">
        <v>0</v>
      </c>
      <c r="P831" s="120">
        <v>0</v>
      </c>
      <c r="Q831" s="120">
        <v>0</v>
      </c>
      <c r="R831" s="120">
        <v>0</v>
      </c>
      <c r="S831" s="120">
        <v>0</v>
      </c>
      <c r="T831" s="120">
        <v>0</v>
      </c>
      <c r="U831" s="120">
        <v>0</v>
      </c>
      <c r="V831" s="120">
        <v>0</v>
      </c>
      <c r="W831" s="120">
        <v>0</v>
      </c>
    </row>
    <row r="832" spans="1:23" hidden="1">
      <c r="A832" s="120">
        <v>0</v>
      </c>
      <c r="B832" s="120">
        <v>0</v>
      </c>
      <c r="C832" s="120">
        <v>0</v>
      </c>
      <c r="D832" s="120">
        <v>0</v>
      </c>
      <c r="E832" s="120">
        <v>0</v>
      </c>
      <c r="F832" s="120">
        <v>0</v>
      </c>
      <c r="G832" s="120">
        <v>0</v>
      </c>
      <c r="H832" s="120">
        <v>0</v>
      </c>
      <c r="I832" s="120">
        <v>0</v>
      </c>
      <c r="J832" s="120">
        <v>0</v>
      </c>
      <c r="K832" s="120">
        <v>0</v>
      </c>
      <c r="L832" s="120">
        <v>0</v>
      </c>
      <c r="M832" s="120">
        <v>0</v>
      </c>
      <c r="N832" s="120">
        <v>0</v>
      </c>
      <c r="O832" s="120">
        <v>0</v>
      </c>
      <c r="P832" s="120">
        <v>0</v>
      </c>
      <c r="Q832" s="120">
        <v>0</v>
      </c>
      <c r="R832" s="120">
        <v>0</v>
      </c>
      <c r="S832" s="120">
        <v>0</v>
      </c>
      <c r="T832" s="120">
        <v>0</v>
      </c>
      <c r="U832" s="120">
        <v>0</v>
      </c>
      <c r="V832" s="120">
        <v>0</v>
      </c>
      <c r="W832" s="120">
        <v>0</v>
      </c>
    </row>
    <row r="833" spans="1:23" hidden="1">
      <c r="A833" s="120">
        <v>0</v>
      </c>
      <c r="B833" s="120">
        <v>0</v>
      </c>
      <c r="C833" s="120">
        <v>0</v>
      </c>
      <c r="D833" s="120">
        <v>0</v>
      </c>
      <c r="E833" s="120">
        <v>0</v>
      </c>
      <c r="F833" s="120">
        <v>0</v>
      </c>
      <c r="G833" s="120">
        <v>0</v>
      </c>
      <c r="H833" s="120">
        <v>0</v>
      </c>
      <c r="I833" s="120">
        <v>0</v>
      </c>
      <c r="J833" s="120">
        <v>0</v>
      </c>
      <c r="K833" s="120">
        <v>0</v>
      </c>
      <c r="L833" s="120">
        <v>0</v>
      </c>
      <c r="M833" s="120">
        <v>0</v>
      </c>
      <c r="N833" s="120">
        <v>0</v>
      </c>
      <c r="O833" s="120">
        <v>0</v>
      </c>
      <c r="P833" s="120">
        <v>0</v>
      </c>
      <c r="Q833" s="120">
        <v>0</v>
      </c>
      <c r="R833" s="120">
        <v>0</v>
      </c>
      <c r="S833" s="120">
        <v>0</v>
      </c>
      <c r="T833" s="120">
        <v>0</v>
      </c>
      <c r="U833" s="120">
        <v>0</v>
      </c>
      <c r="V833" s="120">
        <v>0</v>
      </c>
      <c r="W833" s="120">
        <v>0</v>
      </c>
    </row>
    <row r="834" spans="1:23" hidden="1">
      <c r="A834" s="120">
        <v>0</v>
      </c>
      <c r="B834" s="120">
        <v>0</v>
      </c>
      <c r="C834" s="120">
        <v>0</v>
      </c>
      <c r="D834" s="120">
        <v>0</v>
      </c>
      <c r="E834" s="120">
        <v>0</v>
      </c>
      <c r="F834" s="120">
        <v>0</v>
      </c>
      <c r="G834" s="120">
        <v>0</v>
      </c>
      <c r="H834" s="120">
        <v>0</v>
      </c>
      <c r="I834" s="120">
        <v>0</v>
      </c>
      <c r="J834" s="120">
        <v>0</v>
      </c>
      <c r="K834" s="120">
        <v>0</v>
      </c>
      <c r="L834" s="120">
        <v>0</v>
      </c>
      <c r="M834" s="120">
        <v>0</v>
      </c>
      <c r="N834" s="120">
        <v>0</v>
      </c>
      <c r="O834" s="120">
        <v>0</v>
      </c>
      <c r="P834" s="120">
        <v>0</v>
      </c>
      <c r="Q834" s="120">
        <v>0</v>
      </c>
      <c r="R834" s="120">
        <v>0</v>
      </c>
      <c r="S834" s="120">
        <v>0</v>
      </c>
      <c r="T834" s="120">
        <v>0</v>
      </c>
      <c r="U834" s="120">
        <v>0</v>
      </c>
      <c r="V834" s="120">
        <v>0</v>
      </c>
      <c r="W834" s="120">
        <v>0</v>
      </c>
    </row>
    <row r="835" spans="1:23" hidden="1">
      <c r="A835" s="120">
        <v>0</v>
      </c>
      <c r="B835" s="120">
        <v>0</v>
      </c>
      <c r="C835" s="120">
        <v>0</v>
      </c>
      <c r="D835" s="120">
        <v>0</v>
      </c>
      <c r="E835" s="120">
        <v>0</v>
      </c>
      <c r="F835" s="120">
        <v>0</v>
      </c>
      <c r="G835" s="120">
        <v>0</v>
      </c>
      <c r="H835" s="120">
        <v>0</v>
      </c>
      <c r="I835" s="120">
        <v>0</v>
      </c>
      <c r="J835" s="120">
        <v>0</v>
      </c>
      <c r="K835" s="120">
        <v>0</v>
      </c>
      <c r="L835" s="120">
        <v>0</v>
      </c>
      <c r="M835" s="120">
        <v>0</v>
      </c>
      <c r="N835" s="120">
        <v>0</v>
      </c>
      <c r="O835" s="120">
        <v>0</v>
      </c>
      <c r="P835" s="120">
        <v>0</v>
      </c>
      <c r="Q835" s="120">
        <v>0</v>
      </c>
      <c r="R835" s="120">
        <v>0</v>
      </c>
      <c r="S835" s="120">
        <v>0</v>
      </c>
      <c r="T835" s="120">
        <v>0</v>
      </c>
      <c r="U835" s="120">
        <v>0</v>
      </c>
      <c r="V835" s="120">
        <v>0</v>
      </c>
      <c r="W835" s="120">
        <v>0</v>
      </c>
    </row>
    <row r="836" spans="1:23" hidden="1">
      <c r="A836" s="120">
        <v>0</v>
      </c>
      <c r="B836" s="120">
        <v>0</v>
      </c>
      <c r="C836" s="120">
        <v>0</v>
      </c>
      <c r="D836" s="120">
        <v>0</v>
      </c>
      <c r="E836" s="120">
        <v>0</v>
      </c>
      <c r="F836" s="120">
        <v>0</v>
      </c>
      <c r="G836" s="120">
        <v>0</v>
      </c>
      <c r="H836" s="120">
        <v>0</v>
      </c>
      <c r="I836" s="120">
        <v>0</v>
      </c>
      <c r="J836" s="120">
        <v>0</v>
      </c>
      <c r="K836" s="120">
        <v>0</v>
      </c>
      <c r="L836" s="120">
        <v>0</v>
      </c>
      <c r="M836" s="120">
        <v>0</v>
      </c>
      <c r="N836" s="120">
        <v>0</v>
      </c>
      <c r="O836" s="120">
        <v>0</v>
      </c>
      <c r="P836" s="120">
        <v>0</v>
      </c>
      <c r="Q836" s="120">
        <v>0</v>
      </c>
      <c r="R836" s="120">
        <v>0</v>
      </c>
      <c r="S836" s="120">
        <v>0</v>
      </c>
      <c r="T836" s="120">
        <v>0</v>
      </c>
      <c r="U836" s="120">
        <v>0</v>
      </c>
      <c r="V836" s="120">
        <v>0</v>
      </c>
      <c r="W836" s="120">
        <v>0</v>
      </c>
    </row>
    <row r="837" spans="1:23" hidden="1">
      <c r="A837" s="120">
        <v>0</v>
      </c>
      <c r="B837" s="120">
        <v>0</v>
      </c>
      <c r="C837" s="120">
        <v>0</v>
      </c>
      <c r="D837" s="120">
        <v>0</v>
      </c>
      <c r="E837" s="120">
        <v>0</v>
      </c>
      <c r="F837" s="120">
        <v>0</v>
      </c>
      <c r="G837" s="120">
        <v>0</v>
      </c>
      <c r="H837" s="120">
        <v>0</v>
      </c>
      <c r="I837" s="120">
        <v>0</v>
      </c>
      <c r="J837" s="120">
        <v>0</v>
      </c>
      <c r="K837" s="120">
        <v>0</v>
      </c>
      <c r="L837" s="120">
        <v>0</v>
      </c>
      <c r="M837" s="120">
        <v>0</v>
      </c>
      <c r="N837" s="120">
        <v>0</v>
      </c>
      <c r="O837" s="120">
        <v>0</v>
      </c>
      <c r="P837" s="120">
        <v>0</v>
      </c>
      <c r="Q837" s="120">
        <v>0</v>
      </c>
      <c r="R837" s="120">
        <v>0</v>
      </c>
      <c r="S837" s="120">
        <v>0</v>
      </c>
      <c r="T837" s="120">
        <v>0</v>
      </c>
      <c r="U837" s="120">
        <v>0</v>
      </c>
      <c r="V837" s="120">
        <v>0</v>
      </c>
      <c r="W837" s="120">
        <v>0</v>
      </c>
    </row>
    <row r="838" spans="1:23" hidden="1">
      <c r="A838" s="120">
        <v>0</v>
      </c>
      <c r="B838" s="120">
        <v>0</v>
      </c>
      <c r="C838" s="120">
        <v>0</v>
      </c>
      <c r="D838" s="120">
        <v>0</v>
      </c>
      <c r="E838" s="120">
        <v>0</v>
      </c>
      <c r="F838" s="120">
        <v>0</v>
      </c>
      <c r="G838" s="120">
        <v>0</v>
      </c>
      <c r="H838" s="120">
        <v>0</v>
      </c>
      <c r="I838" s="120">
        <v>0</v>
      </c>
      <c r="J838" s="120">
        <v>0</v>
      </c>
      <c r="K838" s="120">
        <v>0</v>
      </c>
      <c r="L838" s="120">
        <v>0</v>
      </c>
      <c r="M838" s="120">
        <v>0</v>
      </c>
      <c r="N838" s="120">
        <v>0</v>
      </c>
      <c r="O838" s="120">
        <v>0</v>
      </c>
      <c r="P838" s="120">
        <v>0</v>
      </c>
      <c r="Q838" s="120">
        <v>0</v>
      </c>
      <c r="R838" s="120">
        <v>0</v>
      </c>
      <c r="S838" s="120">
        <v>0</v>
      </c>
      <c r="T838" s="120">
        <v>0</v>
      </c>
      <c r="U838" s="120">
        <v>0</v>
      </c>
      <c r="V838" s="120">
        <v>0</v>
      </c>
      <c r="W838" s="120">
        <v>0</v>
      </c>
    </row>
    <row r="839" spans="1:23" hidden="1">
      <c r="A839" s="120">
        <v>0</v>
      </c>
      <c r="B839" s="120">
        <v>0</v>
      </c>
      <c r="C839" s="120">
        <v>0</v>
      </c>
      <c r="D839" s="120">
        <v>0</v>
      </c>
      <c r="E839" s="120">
        <v>0</v>
      </c>
      <c r="F839" s="120">
        <v>0</v>
      </c>
      <c r="G839" s="120">
        <v>0</v>
      </c>
      <c r="H839" s="120">
        <v>0</v>
      </c>
      <c r="I839" s="120">
        <v>0</v>
      </c>
      <c r="J839" s="120">
        <v>0</v>
      </c>
      <c r="K839" s="120">
        <v>0</v>
      </c>
      <c r="L839" s="120">
        <v>0</v>
      </c>
      <c r="M839" s="120">
        <v>0</v>
      </c>
      <c r="N839" s="120">
        <v>0</v>
      </c>
      <c r="O839" s="120">
        <v>0</v>
      </c>
      <c r="P839" s="120">
        <v>0</v>
      </c>
      <c r="Q839" s="120">
        <v>0</v>
      </c>
      <c r="R839" s="120">
        <v>0</v>
      </c>
      <c r="S839" s="120">
        <v>0</v>
      </c>
      <c r="T839" s="120">
        <v>0</v>
      </c>
      <c r="U839" s="120">
        <v>0</v>
      </c>
      <c r="V839" s="120">
        <v>0</v>
      </c>
      <c r="W839" s="120">
        <v>0</v>
      </c>
    </row>
    <row r="840" spans="1:23" hidden="1">
      <c r="A840" s="120">
        <v>0</v>
      </c>
      <c r="B840" s="120">
        <v>0</v>
      </c>
      <c r="C840" s="120">
        <v>0</v>
      </c>
      <c r="D840" s="120">
        <v>0</v>
      </c>
      <c r="E840" s="120">
        <v>0</v>
      </c>
      <c r="F840" s="120">
        <v>0</v>
      </c>
      <c r="G840" s="120">
        <v>0</v>
      </c>
      <c r="H840" s="120">
        <v>0</v>
      </c>
      <c r="I840" s="120">
        <v>0</v>
      </c>
      <c r="J840" s="120">
        <v>0</v>
      </c>
      <c r="K840" s="120">
        <v>0</v>
      </c>
      <c r="L840" s="120">
        <v>0</v>
      </c>
      <c r="M840" s="120">
        <v>0</v>
      </c>
      <c r="N840" s="120">
        <v>0</v>
      </c>
      <c r="O840" s="120">
        <v>0</v>
      </c>
      <c r="P840" s="120">
        <v>0</v>
      </c>
      <c r="Q840" s="120">
        <v>0</v>
      </c>
      <c r="R840" s="120">
        <v>0</v>
      </c>
      <c r="S840" s="120">
        <v>0</v>
      </c>
      <c r="T840" s="120">
        <v>0</v>
      </c>
      <c r="U840" s="120">
        <v>0</v>
      </c>
      <c r="V840" s="120">
        <v>0</v>
      </c>
      <c r="W840" s="120">
        <v>0</v>
      </c>
    </row>
    <row r="841" spans="1:23" hidden="1">
      <c r="A841" s="120">
        <v>0</v>
      </c>
      <c r="B841" s="120">
        <v>0</v>
      </c>
      <c r="C841" s="120">
        <v>0</v>
      </c>
      <c r="D841" s="120">
        <v>0</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c r="W841" s="120">
        <v>0</v>
      </c>
    </row>
    <row r="842" spans="1:23" hidden="1">
      <c r="A842" s="120">
        <v>0</v>
      </c>
      <c r="B842" s="120">
        <v>0</v>
      </c>
      <c r="C842" s="120">
        <v>0</v>
      </c>
      <c r="D842" s="120">
        <v>0</v>
      </c>
      <c r="E842" s="120">
        <v>0</v>
      </c>
      <c r="F842" s="120">
        <v>0</v>
      </c>
      <c r="G842" s="120">
        <v>0</v>
      </c>
      <c r="H842" s="120">
        <v>0</v>
      </c>
      <c r="I842" s="120">
        <v>0</v>
      </c>
      <c r="J842" s="120">
        <v>0</v>
      </c>
      <c r="K842" s="120">
        <v>0</v>
      </c>
      <c r="L842" s="120">
        <v>0</v>
      </c>
      <c r="M842" s="120">
        <v>0</v>
      </c>
      <c r="N842" s="120">
        <v>0</v>
      </c>
      <c r="O842" s="120">
        <v>0</v>
      </c>
      <c r="P842" s="120">
        <v>0</v>
      </c>
      <c r="Q842" s="120">
        <v>0</v>
      </c>
      <c r="R842" s="120">
        <v>0</v>
      </c>
      <c r="S842" s="120">
        <v>0</v>
      </c>
      <c r="T842" s="120">
        <v>0</v>
      </c>
      <c r="U842" s="120">
        <v>0</v>
      </c>
      <c r="V842" s="120">
        <v>0</v>
      </c>
      <c r="W842" s="120">
        <v>0</v>
      </c>
    </row>
    <row r="843" spans="1:23" hidden="1">
      <c r="A843" s="120">
        <v>0</v>
      </c>
      <c r="B843" s="120">
        <v>0</v>
      </c>
      <c r="C843" s="120">
        <v>0</v>
      </c>
      <c r="D843" s="120">
        <v>0</v>
      </c>
      <c r="E843" s="120">
        <v>0</v>
      </c>
      <c r="F843" s="120">
        <v>0</v>
      </c>
      <c r="G843" s="120">
        <v>0</v>
      </c>
      <c r="H843" s="120">
        <v>0</v>
      </c>
      <c r="I843" s="120">
        <v>0</v>
      </c>
      <c r="J843" s="120">
        <v>0</v>
      </c>
      <c r="K843" s="120">
        <v>0</v>
      </c>
      <c r="L843" s="120">
        <v>0</v>
      </c>
      <c r="M843" s="120">
        <v>0</v>
      </c>
      <c r="N843" s="120">
        <v>0</v>
      </c>
      <c r="O843" s="120">
        <v>0</v>
      </c>
      <c r="P843" s="120">
        <v>0</v>
      </c>
      <c r="Q843" s="120">
        <v>0</v>
      </c>
      <c r="R843" s="120">
        <v>0</v>
      </c>
      <c r="S843" s="120">
        <v>0</v>
      </c>
      <c r="T843" s="120">
        <v>0</v>
      </c>
      <c r="U843" s="120">
        <v>0</v>
      </c>
      <c r="V843" s="120">
        <v>0</v>
      </c>
      <c r="W843" s="120">
        <v>0</v>
      </c>
    </row>
    <row r="844" spans="1:23" hidden="1">
      <c r="A844" s="120">
        <v>0</v>
      </c>
      <c r="B844" s="120">
        <v>0</v>
      </c>
      <c r="C844" s="120">
        <v>0</v>
      </c>
      <c r="D844" s="120">
        <v>0</v>
      </c>
      <c r="E844" s="120">
        <v>0</v>
      </c>
      <c r="F844" s="120">
        <v>0</v>
      </c>
      <c r="G844" s="120">
        <v>0</v>
      </c>
      <c r="H844" s="120">
        <v>0</v>
      </c>
      <c r="I844" s="120">
        <v>0</v>
      </c>
      <c r="J844" s="120">
        <v>0</v>
      </c>
      <c r="K844" s="120">
        <v>0</v>
      </c>
      <c r="L844" s="120">
        <v>0</v>
      </c>
      <c r="M844" s="120">
        <v>0</v>
      </c>
      <c r="N844" s="120">
        <v>0</v>
      </c>
      <c r="O844" s="120">
        <v>0</v>
      </c>
      <c r="P844" s="120">
        <v>0</v>
      </c>
      <c r="Q844" s="120">
        <v>0</v>
      </c>
      <c r="R844" s="120">
        <v>0</v>
      </c>
      <c r="S844" s="120">
        <v>0</v>
      </c>
      <c r="T844" s="120">
        <v>0</v>
      </c>
      <c r="U844" s="120">
        <v>0</v>
      </c>
      <c r="V844" s="120">
        <v>0</v>
      </c>
      <c r="W844" s="120">
        <v>0</v>
      </c>
    </row>
    <row r="845" spans="1:23" hidden="1">
      <c r="A845" s="120">
        <v>0</v>
      </c>
      <c r="B845" s="120">
        <v>0</v>
      </c>
      <c r="C845" s="120">
        <v>0</v>
      </c>
      <c r="D845" s="120">
        <v>0</v>
      </c>
      <c r="E845" s="120">
        <v>0</v>
      </c>
      <c r="F845" s="120">
        <v>0</v>
      </c>
      <c r="G845" s="120">
        <v>0</v>
      </c>
      <c r="H845" s="120">
        <v>0</v>
      </c>
      <c r="I845" s="120">
        <v>0</v>
      </c>
      <c r="J845" s="120">
        <v>0</v>
      </c>
      <c r="K845" s="120">
        <v>0</v>
      </c>
      <c r="L845" s="120">
        <v>0</v>
      </c>
      <c r="M845" s="120">
        <v>0</v>
      </c>
      <c r="N845" s="120">
        <v>0</v>
      </c>
      <c r="O845" s="120">
        <v>0</v>
      </c>
      <c r="P845" s="120">
        <v>0</v>
      </c>
      <c r="Q845" s="120">
        <v>0</v>
      </c>
      <c r="R845" s="120">
        <v>0</v>
      </c>
      <c r="S845" s="120">
        <v>0</v>
      </c>
      <c r="T845" s="120">
        <v>0</v>
      </c>
      <c r="U845" s="120">
        <v>0</v>
      </c>
      <c r="V845" s="120">
        <v>0</v>
      </c>
      <c r="W845" s="120">
        <v>0</v>
      </c>
    </row>
    <row r="846" spans="1:23" hidden="1">
      <c r="A846" s="120">
        <v>0</v>
      </c>
      <c r="B846" s="120">
        <v>0</v>
      </c>
      <c r="C846" s="120">
        <v>0</v>
      </c>
      <c r="D846" s="120">
        <v>0</v>
      </c>
      <c r="E846" s="120">
        <v>0</v>
      </c>
      <c r="F846" s="120">
        <v>0</v>
      </c>
      <c r="G846" s="120">
        <v>0</v>
      </c>
      <c r="H846" s="120">
        <v>0</v>
      </c>
      <c r="I846" s="120">
        <v>0</v>
      </c>
      <c r="J846" s="120">
        <v>0</v>
      </c>
      <c r="K846" s="120">
        <v>0</v>
      </c>
      <c r="L846" s="120">
        <v>0</v>
      </c>
      <c r="M846" s="120">
        <v>0</v>
      </c>
      <c r="N846" s="120">
        <v>0</v>
      </c>
      <c r="O846" s="120">
        <v>0</v>
      </c>
      <c r="P846" s="120">
        <v>0</v>
      </c>
      <c r="Q846" s="120">
        <v>0</v>
      </c>
      <c r="R846" s="120">
        <v>0</v>
      </c>
      <c r="S846" s="120">
        <v>0</v>
      </c>
      <c r="T846" s="120">
        <v>0</v>
      </c>
      <c r="U846" s="120">
        <v>0</v>
      </c>
      <c r="V846" s="120">
        <v>0</v>
      </c>
      <c r="W846" s="120">
        <v>0</v>
      </c>
    </row>
    <row r="847" spans="1:23" hidden="1">
      <c r="A847" s="120">
        <v>0</v>
      </c>
      <c r="B847" s="120">
        <v>0</v>
      </c>
      <c r="C847" s="120">
        <v>0</v>
      </c>
      <c r="D847" s="120">
        <v>0</v>
      </c>
      <c r="E847" s="120">
        <v>0</v>
      </c>
      <c r="F847" s="120">
        <v>0</v>
      </c>
      <c r="G847" s="120">
        <v>0</v>
      </c>
      <c r="H847" s="120">
        <v>0</v>
      </c>
      <c r="I847" s="120">
        <v>0</v>
      </c>
      <c r="J847" s="120">
        <v>0</v>
      </c>
      <c r="K847" s="120">
        <v>0</v>
      </c>
      <c r="L847" s="120">
        <v>0</v>
      </c>
      <c r="M847" s="120">
        <v>0</v>
      </c>
      <c r="N847" s="120">
        <v>0</v>
      </c>
      <c r="O847" s="120">
        <v>0</v>
      </c>
      <c r="P847" s="120">
        <v>0</v>
      </c>
      <c r="Q847" s="120">
        <v>0</v>
      </c>
      <c r="R847" s="120">
        <v>0</v>
      </c>
      <c r="S847" s="120">
        <v>0</v>
      </c>
      <c r="T847" s="120">
        <v>0</v>
      </c>
      <c r="U847" s="120">
        <v>0</v>
      </c>
      <c r="V847" s="120">
        <v>0</v>
      </c>
      <c r="W847" s="120">
        <v>0</v>
      </c>
    </row>
    <row r="848" spans="1:23" hidden="1">
      <c r="A848" s="120">
        <v>0</v>
      </c>
      <c r="B848" s="120">
        <v>0</v>
      </c>
      <c r="C848" s="120">
        <v>0</v>
      </c>
      <c r="D848" s="120">
        <v>0</v>
      </c>
      <c r="E848" s="120">
        <v>0</v>
      </c>
      <c r="F848" s="120">
        <v>0</v>
      </c>
      <c r="G848" s="120">
        <v>0</v>
      </c>
      <c r="H848" s="120">
        <v>0</v>
      </c>
      <c r="I848" s="120">
        <v>0</v>
      </c>
      <c r="J848" s="120">
        <v>0</v>
      </c>
      <c r="K848" s="120">
        <v>0</v>
      </c>
      <c r="L848" s="120">
        <v>0</v>
      </c>
      <c r="M848" s="120">
        <v>0</v>
      </c>
      <c r="N848" s="120">
        <v>0</v>
      </c>
      <c r="O848" s="120">
        <v>0</v>
      </c>
      <c r="P848" s="120">
        <v>0</v>
      </c>
      <c r="Q848" s="120">
        <v>0</v>
      </c>
      <c r="R848" s="120">
        <v>0</v>
      </c>
      <c r="S848" s="120">
        <v>0</v>
      </c>
      <c r="T848" s="120">
        <v>0</v>
      </c>
      <c r="U848" s="120">
        <v>0</v>
      </c>
      <c r="V848" s="120">
        <v>0</v>
      </c>
      <c r="W848" s="120">
        <v>0</v>
      </c>
    </row>
    <row r="849" spans="1:23" hidden="1">
      <c r="A849" s="120">
        <v>0</v>
      </c>
      <c r="B849" s="120">
        <v>0</v>
      </c>
      <c r="C849" s="120">
        <v>0</v>
      </c>
      <c r="D849" s="120">
        <v>0</v>
      </c>
      <c r="E849" s="120">
        <v>0</v>
      </c>
      <c r="F849" s="120">
        <v>0</v>
      </c>
      <c r="G849" s="120">
        <v>0</v>
      </c>
      <c r="H849" s="120">
        <v>0</v>
      </c>
      <c r="I849" s="120">
        <v>0</v>
      </c>
      <c r="J849" s="120">
        <v>0</v>
      </c>
      <c r="K849" s="120">
        <v>0</v>
      </c>
      <c r="L849" s="120">
        <v>0</v>
      </c>
      <c r="M849" s="120">
        <v>0</v>
      </c>
      <c r="N849" s="120">
        <v>0</v>
      </c>
      <c r="O849" s="120">
        <v>0</v>
      </c>
      <c r="P849" s="120">
        <v>0</v>
      </c>
      <c r="Q849" s="120">
        <v>0</v>
      </c>
      <c r="R849" s="120">
        <v>0</v>
      </c>
      <c r="S849" s="120">
        <v>0</v>
      </c>
      <c r="T849" s="120">
        <v>0</v>
      </c>
      <c r="U849" s="120">
        <v>0</v>
      </c>
      <c r="V849" s="120">
        <v>0</v>
      </c>
      <c r="W849" s="120">
        <v>0</v>
      </c>
    </row>
    <row r="850" spans="1:23" hidden="1">
      <c r="A850" s="120">
        <v>0</v>
      </c>
      <c r="B850" s="120">
        <v>0</v>
      </c>
      <c r="C850" s="120">
        <v>0</v>
      </c>
      <c r="D850" s="120">
        <v>0</v>
      </c>
      <c r="E850" s="120">
        <v>0</v>
      </c>
      <c r="F850" s="120">
        <v>0</v>
      </c>
      <c r="G850" s="120">
        <v>0</v>
      </c>
      <c r="H850" s="120">
        <v>0</v>
      </c>
      <c r="I850" s="120">
        <v>0</v>
      </c>
      <c r="J850" s="120">
        <v>0</v>
      </c>
      <c r="K850" s="120">
        <v>0</v>
      </c>
      <c r="L850" s="120">
        <v>0</v>
      </c>
      <c r="M850" s="120">
        <v>0</v>
      </c>
      <c r="N850" s="120">
        <v>0</v>
      </c>
      <c r="O850" s="120">
        <v>0</v>
      </c>
      <c r="P850" s="120">
        <v>0</v>
      </c>
      <c r="Q850" s="120">
        <v>0</v>
      </c>
      <c r="R850" s="120">
        <v>0</v>
      </c>
      <c r="S850" s="120">
        <v>0</v>
      </c>
      <c r="T850" s="120">
        <v>0</v>
      </c>
      <c r="U850" s="120">
        <v>0</v>
      </c>
      <c r="V850" s="120">
        <v>0</v>
      </c>
      <c r="W850" s="120">
        <v>0</v>
      </c>
    </row>
    <row r="851" spans="1:23" hidden="1">
      <c r="A851" s="120">
        <v>0</v>
      </c>
      <c r="B851" s="120">
        <v>0</v>
      </c>
      <c r="C851" s="120">
        <v>0</v>
      </c>
      <c r="D851" s="120">
        <v>0</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c r="W851" s="120">
        <v>0</v>
      </c>
    </row>
    <row r="852" spans="1:23" hidden="1">
      <c r="A852" s="120">
        <v>0</v>
      </c>
      <c r="B852" s="120">
        <v>0</v>
      </c>
      <c r="C852" s="120">
        <v>0</v>
      </c>
      <c r="D852" s="120">
        <v>0</v>
      </c>
      <c r="E852" s="120">
        <v>0</v>
      </c>
      <c r="F852" s="120">
        <v>0</v>
      </c>
      <c r="G852" s="120">
        <v>0</v>
      </c>
      <c r="H852" s="120">
        <v>0</v>
      </c>
      <c r="I852" s="120">
        <v>0</v>
      </c>
      <c r="J852" s="120">
        <v>0</v>
      </c>
      <c r="K852" s="120">
        <v>0</v>
      </c>
      <c r="L852" s="120">
        <v>0</v>
      </c>
      <c r="M852" s="120">
        <v>0</v>
      </c>
      <c r="N852" s="120">
        <v>0</v>
      </c>
      <c r="O852" s="120">
        <v>0</v>
      </c>
      <c r="P852" s="120">
        <v>0</v>
      </c>
      <c r="Q852" s="120">
        <v>0</v>
      </c>
      <c r="R852" s="120">
        <v>0</v>
      </c>
      <c r="S852" s="120">
        <v>0</v>
      </c>
      <c r="T852" s="120">
        <v>0</v>
      </c>
      <c r="U852" s="120">
        <v>0</v>
      </c>
      <c r="V852" s="120">
        <v>0</v>
      </c>
      <c r="W852" s="120">
        <v>0</v>
      </c>
    </row>
    <row r="853" spans="1:23" hidden="1">
      <c r="A853" s="120">
        <v>0</v>
      </c>
      <c r="B853" s="120">
        <v>0</v>
      </c>
      <c r="C853" s="120">
        <v>0</v>
      </c>
      <c r="D853" s="120">
        <v>0</v>
      </c>
      <c r="E853" s="120">
        <v>0</v>
      </c>
      <c r="F853" s="120">
        <v>0</v>
      </c>
      <c r="G853" s="120">
        <v>0</v>
      </c>
      <c r="H853" s="120">
        <v>0</v>
      </c>
      <c r="I853" s="120">
        <v>0</v>
      </c>
      <c r="J853" s="120">
        <v>0</v>
      </c>
      <c r="K853" s="120">
        <v>0</v>
      </c>
      <c r="L853" s="120">
        <v>0</v>
      </c>
      <c r="M853" s="120">
        <v>0</v>
      </c>
      <c r="N853" s="120">
        <v>0</v>
      </c>
      <c r="O853" s="120">
        <v>0</v>
      </c>
      <c r="P853" s="120">
        <v>0</v>
      </c>
      <c r="Q853" s="120">
        <v>0</v>
      </c>
      <c r="R853" s="120">
        <v>0</v>
      </c>
      <c r="S853" s="120">
        <v>0</v>
      </c>
      <c r="T853" s="120">
        <v>0</v>
      </c>
      <c r="U853" s="120">
        <v>0</v>
      </c>
      <c r="V853" s="120">
        <v>0</v>
      </c>
      <c r="W853" s="120">
        <v>0</v>
      </c>
    </row>
    <row r="854" spans="1:23" hidden="1">
      <c r="A854" s="120">
        <v>0</v>
      </c>
      <c r="B854" s="120">
        <v>0</v>
      </c>
      <c r="C854" s="120">
        <v>0</v>
      </c>
      <c r="D854" s="120">
        <v>0</v>
      </c>
      <c r="E854" s="120">
        <v>0</v>
      </c>
      <c r="F854" s="120">
        <v>0</v>
      </c>
      <c r="G854" s="120">
        <v>0</v>
      </c>
      <c r="H854" s="120">
        <v>0</v>
      </c>
      <c r="I854" s="120">
        <v>0</v>
      </c>
      <c r="J854" s="120">
        <v>0</v>
      </c>
      <c r="K854" s="120">
        <v>0</v>
      </c>
      <c r="L854" s="120">
        <v>0</v>
      </c>
      <c r="M854" s="120">
        <v>0</v>
      </c>
      <c r="N854" s="120">
        <v>0</v>
      </c>
      <c r="O854" s="120">
        <v>0</v>
      </c>
      <c r="P854" s="120">
        <v>0</v>
      </c>
      <c r="Q854" s="120">
        <v>0</v>
      </c>
      <c r="R854" s="120">
        <v>0</v>
      </c>
      <c r="S854" s="120">
        <v>0</v>
      </c>
      <c r="T854" s="120">
        <v>0</v>
      </c>
      <c r="U854" s="120">
        <v>0</v>
      </c>
      <c r="V854" s="120">
        <v>0</v>
      </c>
      <c r="W854" s="120">
        <v>0</v>
      </c>
    </row>
    <row r="855" spans="1:23" hidden="1">
      <c r="A855" s="120">
        <v>0</v>
      </c>
      <c r="B855" s="120">
        <v>0</v>
      </c>
      <c r="C855" s="120">
        <v>0</v>
      </c>
      <c r="D855" s="120">
        <v>0</v>
      </c>
      <c r="E855" s="120">
        <v>0</v>
      </c>
      <c r="F855" s="120">
        <v>0</v>
      </c>
      <c r="G855" s="120">
        <v>0</v>
      </c>
      <c r="H855" s="120">
        <v>0</v>
      </c>
      <c r="I855" s="120">
        <v>0</v>
      </c>
      <c r="J855" s="120">
        <v>0</v>
      </c>
      <c r="K855" s="120">
        <v>0</v>
      </c>
      <c r="L855" s="120">
        <v>0</v>
      </c>
      <c r="M855" s="120">
        <v>0</v>
      </c>
      <c r="N855" s="120">
        <v>0</v>
      </c>
      <c r="O855" s="120">
        <v>0</v>
      </c>
      <c r="P855" s="120">
        <v>0</v>
      </c>
      <c r="Q855" s="120">
        <v>0</v>
      </c>
      <c r="R855" s="120">
        <v>0</v>
      </c>
      <c r="S855" s="120">
        <v>0</v>
      </c>
      <c r="T855" s="120">
        <v>0</v>
      </c>
      <c r="U855" s="120">
        <v>0</v>
      </c>
      <c r="V855" s="120">
        <v>0</v>
      </c>
      <c r="W855" s="120">
        <v>0</v>
      </c>
    </row>
    <row r="856" spans="1:23" hidden="1">
      <c r="A856" s="120">
        <v>0</v>
      </c>
      <c r="B856" s="120">
        <v>0</v>
      </c>
      <c r="C856" s="120">
        <v>0</v>
      </c>
      <c r="D856" s="120">
        <v>0</v>
      </c>
      <c r="E856" s="120">
        <v>0</v>
      </c>
      <c r="F856" s="120">
        <v>0</v>
      </c>
      <c r="G856" s="120">
        <v>0</v>
      </c>
      <c r="H856" s="120">
        <v>0</v>
      </c>
      <c r="I856" s="120">
        <v>0</v>
      </c>
      <c r="J856" s="120">
        <v>0</v>
      </c>
      <c r="K856" s="120">
        <v>0</v>
      </c>
      <c r="L856" s="120">
        <v>0</v>
      </c>
      <c r="M856" s="120">
        <v>0</v>
      </c>
      <c r="N856" s="120">
        <v>0</v>
      </c>
      <c r="O856" s="120">
        <v>0</v>
      </c>
      <c r="P856" s="120">
        <v>0</v>
      </c>
      <c r="Q856" s="120">
        <v>0</v>
      </c>
      <c r="R856" s="120">
        <v>0</v>
      </c>
      <c r="S856" s="120">
        <v>0</v>
      </c>
      <c r="T856" s="120">
        <v>0</v>
      </c>
      <c r="U856" s="120">
        <v>0</v>
      </c>
      <c r="V856" s="120">
        <v>0</v>
      </c>
      <c r="W856" s="120">
        <v>0</v>
      </c>
    </row>
    <row r="857" spans="1:23" hidden="1">
      <c r="A857" s="120">
        <v>0</v>
      </c>
      <c r="B857" s="120">
        <v>0</v>
      </c>
      <c r="C857" s="120">
        <v>0</v>
      </c>
      <c r="D857" s="120">
        <v>0</v>
      </c>
      <c r="E857" s="120">
        <v>0</v>
      </c>
      <c r="F857" s="120">
        <v>0</v>
      </c>
      <c r="G857" s="120">
        <v>0</v>
      </c>
      <c r="H857" s="120">
        <v>0</v>
      </c>
      <c r="I857" s="120">
        <v>0</v>
      </c>
      <c r="J857" s="120">
        <v>0</v>
      </c>
      <c r="K857" s="120">
        <v>0</v>
      </c>
      <c r="L857" s="120">
        <v>0</v>
      </c>
      <c r="M857" s="120">
        <v>0</v>
      </c>
      <c r="N857" s="120">
        <v>0</v>
      </c>
      <c r="O857" s="120">
        <v>0</v>
      </c>
      <c r="P857" s="120">
        <v>0</v>
      </c>
      <c r="Q857" s="120">
        <v>0</v>
      </c>
      <c r="R857" s="120">
        <v>0</v>
      </c>
      <c r="S857" s="120">
        <v>0</v>
      </c>
      <c r="T857" s="120">
        <v>0</v>
      </c>
      <c r="U857" s="120">
        <v>0</v>
      </c>
      <c r="V857" s="120">
        <v>0</v>
      </c>
      <c r="W857" s="120">
        <v>0</v>
      </c>
    </row>
    <row r="858" spans="1:23" hidden="1">
      <c r="A858" s="120">
        <v>0</v>
      </c>
      <c r="B858" s="120">
        <v>0</v>
      </c>
      <c r="C858" s="120">
        <v>0</v>
      </c>
      <c r="D858" s="120">
        <v>0</v>
      </c>
      <c r="E858" s="120">
        <v>0</v>
      </c>
      <c r="F858" s="120">
        <v>0</v>
      </c>
      <c r="G858" s="120">
        <v>0</v>
      </c>
      <c r="H858" s="120">
        <v>0</v>
      </c>
      <c r="I858" s="120">
        <v>0</v>
      </c>
      <c r="J858" s="120">
        <v>0</v>
      </c>
      <c r="K858" s="120">
        <v>0</v>
      </c>
      <c r="L858" s="120">
        <v>0</v>
      </c>
      <c r="M858" s="120">
        <v>0</v>
      </c>
      <c r="N858" s="120">
        <v>0</v>
      </c>
      <c r="O858" s="120">
        <v>0</v>
      </c>
      <c r="P858" s="120">
        <v>0</v>
      </c>
      <c r="Q858" s="120">
        <v>0</v>
      </c>
      <c r="R858" s="120">
        <v>0</v>
      </c>
      <c r="S858" s="120">
        <v>0</v>
      </c>
      <c r="T858" s="120">
        <v>0</v>
      </c>
      <c r="U858" s="120">
        <v>0</v>
      </c>
      <c r="V858" s="120">
        <v>0</v>
      </c>
      <c r="W858" s="120">
        <v>0</v>
      </c>
    </row>
    <row r="859" spans="1:23" hidden="1">
      <c r="A859" s="120">
        <v>0</v>
      </c>
      <c r="B859" s="120">
        <v>0</v>
      </c>
      <c r="C859" s="120">
        <v>0</v>
      </c>
      <c r="D859" s="120">
        <v>0</v>
      </c>
      <c r="E859" s="120">
        <v>0</v>
      </c>
      <c r="F859" s="120">
        <v>0</v>
      </c>
      <c r="G859" s="120">
        <v>0</v>
      </c>
      <c r="H859" s="120">
        <v>0</v>
      </c>
      <c r="I859" s="120">
        <v>0</v>
      </c>
      <c r="J859" s="120">
        <v>0</v>
      </c>
      <c r="K859" s="120">
        <v>0</v>
      </c>
      <c r="L859" s="120">
        <v>0</v>
      </c>
      <c r="M859" s="120">
        <v>0</v>
      </c>
      <c r="N859" s="120">
        <v>0</v>
      </c>
      <c r="O859" s="120">
        <v>0</v>
      </c>
      <c r="P859" s="120">
        <v>0</v>
      </c>
      <c r="Q859" s="120">
        <v>0</v>
      </c>
      <c r="R859" s="120">
        <v>0</v>
      </c>
      <c r="S859" s="120">
        <v>0</v>
      </c>
      <c r="T859" s="120">
        <v>0</v>
      </c>
      <c r="U859" s="120">
        <v>0</v>
      </c>
      <c r="V859" s="120">
        <v>0</v>
      </c>
      <c r="W859" s="120">
        <v>0</v>
      </c>
    </row>
    <row r="860" spans="1:23" hidden="1">
      <c r="A860" s="120">
        <v>0</v>
      </c>
      <c r="B860" s="120">
        <v>0</v>
      </c>
      <c r="C860" s="120">
        <v>0</v>
      </c>
      <c r="D860" s="120">
        <v>0</v>
      </c>
      <c r="E860" s="120">
        <v>0</v>
      </c>
      <c r="F860" s="120">
        <v>0</v>
      </c>
      <c r="G860" s="120">
        <v>0</v>
      </c>
      <c r="H860" s="120">
        <v>0</v>
      </c>
      <c r="I860" s="120">
        <v>0</v>
      </c>
      <c r="J860" s="120">
        <v>0</v>
      </c>
      <c r="K860" s="120">
        <v>0</v>
      </c>
      <c r="L860" s="120">
        <v>0</v>
      </c>
      <c r="M860" s="120">
        <v>0</v>
      </c>
      <c r="N860" s="120">
        <v>0</v>
      </c>
      <c r="O860" s="120">
        <v>0</v>
      </c>
      <c r="P860" s="120">
        <v>0</v>
      </c>
      <c r="Q860" s="120">
        <v>0</v>
      </c>
      <c r="R860" s="120">
        <v>0</v>
      </c>
      <c r="S860" s="120">
        <v>0</v>
      </c>
      <c r="T860" s="120">
        <v>0</v>
      </c>
      <c r="U860" s="120">
        <v>0</v>
      </c>
      <c r="V860" s="120">
        <v>0</v>
      </c>
      <c r="W860" s="120">
        <v>0</v>
      </c>
    </row>
    <row r="861" spans="1:23" hidden="1">
      <c r="A861" s="120">
        <v>0</v>
      </c>
      <c r="B861" s="120">
        <v>0</v>
      </c>
      <c r="C861" s="120">
        <v>0</v>
      </c>
      <c r="D861" s="120">
        <v>0</v>
      </c>
      <c r="E861" s="120">
        <v>0</v>
      </c>
      <c r="F861" s="120">
        <v>0</v>
      </c>
      <c r="G861" s="120">
        <v>0</v>
      </c>
      <c r="H861" s="120">
        <v>0</v>
      </c>
      <c r="I861" s="120">
        <v>0</v>
      </c>
      <c r="J861" s="120">
        <v>0</v>
      </c>
      <c r="K861" s="120">
        <v>0</v>
      </c>
      <c r="L861" s="120">
        <v>0</v>
      </c>
      <c r="M861" s="120">
        <v>0</v>
      </c>
      <c r="N861" s="120">
        <v>0</v>
      </c>
      <c r="O861" s="120">
        <v>0</v>
      </c>
      <c r="P861" s="120">
        <v>0</v>
      </c>
      <c r="Q861" s="120">
        <v>0</v>
      </c>
      <c r="R861" s="120">
        <v>0</v>
      </c>
      <c r="S861" s="120">
        <v>0</v>
      </c>
      <c r="T861" s="120">
        <v>0</v>
      </c>
      <c r="U861" s="120">
        <v>0</v>
      </c>
      <c r="V861" s="120">
        <v>0</v>
      </c>
      <c r="W861" s="120">
        <v>0</v>
      </c>
    </row>
    <row r="862" spans="1:23" hidden="1">
      <c r="A862" s="120">
        <v>0</v>
      </c>
      <c r="B862" s="120">
        <v>0</v>
      </c>
      <c r="C862" s="120">
        <v>0</v>
      </c>
      <c r="D862" s="120">
        <v>0</v>
      </c>
      <c r="E862" s="120">
        <v>0</v>
      </c>
      <c r="F862" s="120">
        <v>0</v>
      </c>
      <c r="G862" s="120">
        <v>0</v>
      </c>
      <c r="H862" s="120">
        <v>0</v>
      </c>
      <c r="I862" s="120">
        <v>0</v>
      </c>
      <c r="J862" s="120">
        <v>0</v>
      </c>
      <c r="K862" s="120">
        <v>0</v>
      </c>
      <c r="L862" s="120">
        <v>0</v>
      </c>
      <c r="M862" s="120">
        <v>0</v>
      </c>
      <c r="N862" s="120">
        <v>0</v>
      </c>
      <c r="O862" s="120">
        <v>0</v>
      </c>
      <c r="P862" s="120">
        <v>0</v>
      </c>
      <c r="Q862" s="120">
        <v>0</v>
      </c>
      <c r="R862" s="120">
        <v>0</v>
      </c>
      <c r="S862" s="120">
        <v>0</v>
      </c>
      <c r="T862" s="120">
        <v>0</v>
      </c>
      <c r="U862" s="120">
        <v>0</v>
      </c>
      <c r="V862" s="120">
        <v>0</v>
      </c>
      <c r="W862" s="120">
        <v>0</v>
      </c>
    </row>
    <row r="863" spans="1:23" hidden="1">
      <c r="A863" s="120">
        <v>0</v>
      </c>
      <c r="B863" s="120">
        <v>0</v>
      </c>
      <c r="C863" s="120">
        <v>0</v>
      </c>
      <c r="D863" s="120">
        <v>0</v>
      </c>
      <c r="E863" s="120">
        <v>0</v>
      </c>
      <c r="F863" s="120">
        <v>0</v>
      </c>
      <c r="G863" s="120">
        <v>0</v>
      </c>
      <c r="H863" s="120">
        <v>0</v>
      </c>
      <c r="I863" s="120">
        <v>0</v>
      </c>
      <c r="J863" s="120">
        <v>0</v>
      </c>
      <c r="K863" s="120">
        <v>0</v>
      </c>
      <c r="L863" s="120">
        <v>0</v>
      </c>
      <c r="M863" s="120">
        <v>0</v>
      </c>
      <c r="N863" s="120">
        <v>0</v>
      </c>
      <c r="O863" s="120">
        <v>0</v>
      </c>
      <c r="P863" s="120">
        <v>0</v>
      </c>
      <c r="Q863" s="120">
        <v>0</v>
      </c>
      <c r="R863" s="120">
        <v>0</v>
      </c>
      <c r="S863" s="120">
        <v>0</v>
      </c>
      <c r="T863" s="120">
        <v>0</v>
      </c>
      <c r="U863" s="120">
        <v>0</v>
      </c>
      <c r="V863" s="120">
        <v>0</v>
      </c>
      <c r="W863" s="120">
        <v>0</v>
      </c>
    </row>
    <row r="864" spans="1:23" hidden="1">
      <c r="A864" s="120">
        <v>0</v>
      </c>
      <c r="B864" s="120">
        <v>0</v>
      </c>
      <c r="C864" s="120">
        <v>0</v>
      </c>
      <c r="D864" s="120">
        <v>0</v>
      </c>
      <c r="E864" s="120">
        <v>0</v>
      </c>
      <c r="F864" s="120">
        <v>0</v>
      </c>
      <c r="G864" s="120">
        <v>0</v>
      </c>
      <c r="H864" s="120">
        <v>0</v>
      </c>
      <c r="I864" s="120">
        <v>0</v>
      </c>
      <c r="J864" s="120">
        <v>0</v>
      </c>
      <c r="K864" s="120">
        <v>0</v>
      </c>
      <c r="L864" s="120">
        <v>0</v>
      </c>
      <c r="M864" s="120">
        <v>0</v>
      </c>
      <c r="N864" s="120">
        <v>0</v>
      </c>
      <c r="O864" s="120">
        <v>0</v>
      </c>
      <c r="P864" s="120">
        <v>0</v>
      </c>
      <c r="Q864" s="120">
        <v>0</v>
      </c>
      <c r="R864" s="120">
        <v>0</v>
      </c>
      <c r="S864" s="120">
        <v>0</v>
      </c>
      <c r="T864" s="120">
        <v>0</v>
      </c>
      <c r="U864" s="120">
        <v>0</v>
      </c>
      <c r="V864" s="120">
        <v>0</v>
      </c>
      <c r="W864" s="120">
        <v>0</v>
      </c>
    </row>
    <row r="865" spans="1:23" hidden="1">
      <c r="A865" s="120">
        <v>0</v>
      </c>
      <c r="B865" s="120">
        <v>0</v>
      </c>
      <c r="C865" s="120">
        <v>0</v>
      </c>
      <c r="D865" s="120">
        <v>0</v>
      </c>
      <c r="E865" s="120">
        <v>0</v>
      </c>
      <c r="F865" s="120">
        <v>0</v>
      </c>
      <c r="G865" s="120">
        <v>0</v>
      </c>
      <c r="H865" s="120">
        <v>0</v>
      </c>
      <c r="I865" s="120">
        <v>0</v>
      </c>
      <c r="J865" s="120">
        <v>0</v>
      </c>
      <c r="K865" s="120">
        <v>0</v>
      </c>
      <c r="L865" s="120">
        <v>0</v>
      </c>
      <c r="M865" s="120">
        <v>0</v>
      </c>
      <c r="N865" s="120">
        <v>0</v>
      </c>
      <c r="O865" s="120">
        <v>0</v>
      </c>
      <c r="P865" s="120">
        <v>0</v>
      </c>
      <c r="Q865" s="120">
        <v>0</v>
      </c>
      <c r="R865" s="120">
        <v>0</v>
      </c>
      <c r="S865" s="120">
        <v>0</v>
      </c>
      <c r="T865" s="120">
        <v>0</v>
      </c>
      <c r="U865" s="120">
        <v>0</v>
      </c>
      <c r="V865" s="120">
        <v>0</v>
      </c>
      <c r="W865" s="120">
        <v>0</v>
      </c>
    </row>
    <row r="866" spans="1:23" hidden="1">
      <c r="A866" s="120">
        <v>0</v>
      </c>
      <c r="B866" s="120">
        <v>0</v>
      </c>
      <c r="C866" s="120">
        <v>0</v>
      </c>
      <c r="D866" s="120">
        <v>0</v>
      </c>
      <c r="E866" s="120">
        <v>0</v>
      </c>
      <c r="F866" s="120">
        <v>0</v>
      </c>
      <c r="G866" s="120">
        <v>0</v>
      </c>
      <c r="H866" s="120">
        <v>0</v>
      </c>
      <c r="I866" s="120">
        <v>0</v>
      </c>
      <c r="J866" s="120">
        <v>0</v>
      </c>
      <c r="K866" s="120">
        <v>0</v>
      </c>
      <c r="L866" s="120">
        <v>0</v>
      </c>
      <c r="M866" s="120">
        <v>0</v>
      </c>
      <c r="N866" s="120">
        <v>0</v>
      </c>
      <c r="O866" s="120">
        <v>0</v>
      </c>
      <c r="P866" s="120">
        <v>0</v>
      </c>
      <c r="Q866" s="120">
        <v>0</v>
      </c>
      <c r="R866" s="120">
        <v>0</v>
      </c>
      <c r="S866" s="120">
        <v>0</v>
      </c>
      <c r="T866" s="120">
        <v>0</v>
      </c>
      <c r="U866" s="120">
        <v>0</v>
      </c>
      <c r="V866" s="120">
        <v>0</v>
      </c>
      <c r="W866" s="120">
        <v>0</v>
      </c>
    </row>
    <row r="867" spans="1:23" hidden="1">
      <c r="A867" s="120">
        <v>0</v>
      </c>
      <c r="B867" s="120">
        <v>0</v>
      </c>
      <c r="C867" s="120">
        <v>0</v>
      </c>
      <c r="D867" s="120">
        <v>0</v>
      </c>
      <c r="E867" s="120">
        <v>0</v>
      </c>
      <c r="F867" s="120">
        <v>0</v>
      </c>
      <c r="G867" s="120">
        <v>0</v>
      </c>
      <c r="H867" s="120">
        <v>0</v>
      </c>
      <c r="I867" s="120">
        <v>0</v>
      </c>
      <c r="J867" s="120">
        <v>0</v>
      </c>
      <c r="K867" s="120">
        <v>0</v>
      </c>
      <c r="L867" s="120">
        <v>0</v>
      </c>
      <c r="M867" s="120">
        <v>0</v>
      </c>
      <c r="N867" s="120">
        <v>0</v>
      </c>
      <c r="O867" s="120">
        <v>0</v>
      </c>
      <c r="P867" s="120">
        <v>0</v>
      </c>
      <c r="Q867" s="120">
        <v>0</v>
      </c>
      <c r="R867" s="120">
        <v>0</v>
      </c>
      <c r="S867" s="120">
        <v>0</v>
      </c>
      <c r="T867" s="120">
        <v>0</v>
      </c>
      <c r="U867" s="120">
        <v>0</v>
      </c>
      <c r="V867" s="120">
        <v>0</v>
      </c>
      <c r="W867" s="120">
        <v>0</v>
      </c>
    </row>
    <row r="868" spans="1:23" hidden="1">
      <c r="A868" s="120">
        <v>0</v>
      </c>
      <c r="B868" s="120">
        <v>0</v>
      </c>
      <c r="C868" s="120">
        <v>0</v>
      </c>
      <c r="D868" s="120">
        <v>0</v>
      </c>
      <c r="E868" s="120">
        <v>0</v>
      </c>
      <c r="F868" s="120">
        <v>0</v>
      </c>
      <c r="G868" s="120">
        <v>0</v>
      </c>
      <c r="H868" s="120">
        <v>0</v>
      </c>
      <c r="I868" s="120">
        <v>0</v>
      </c>
      <c r="J868" s="120">
        <v>0</v>
      </c>
      <c r="K868" s="120">
        <v>0</v>
      </c>
      <c r="L868" s="120">
        <v>0</v>
      </c>
      <c r="M868" s="120">
        <v>0</v>
      </c>
      <c r="N868" s="120">
        <v>0</v>
      </c>
      <c r="O868" s="120">
        <v>0</v>
      </c>
      <c r="P868" s="120">
        <v>0</v>
      </c>
      <c r="Q868" s="120">
        <v>0</v>
      </c>
      <c r="R868" s="120">
        <v>0</v>
      </c>
      <c r="S868" s="120">
        <v>0</v>
      </c>
      <c r="T868" s="120">
        <v>0</v>
      </c>
      <c r="U868" s="120">
        <v>0</v>
      </c>
      <c r="V868" s="120">
        <v>0</v>
      </c>
      <c r="W868" s="120">
        <v>0</v>
      </c>
    </row>
    <row r="869" spans="1:23" hidden="1">
      <c r="A869" s="120">
        <v>0</v>
      </c>
      <c r="B869" s="120">
        <v>0</v>
      </c>
      <c r="C869" s="120">
        <v>0</v>
      </c>
      <c r="D869" s="120">
        <v>0</v>
      </c>
      <c r="E869" s="120">
        <v>0</v>
      </c>
      <c r="F869" s="120">
        <v>0</v>
      </c>
      <c r="G869" s="120">
        <v>0</v>
      </c>
      <c r="H869" s="120">
        <v>0</v>
      </c>
      <c r="I869" s="120">
        <v>0</v>
      </c>
      <c r="J869" s="120">
        <v>0</v>
      </c>
      <c r="K869" s="120">
        <v>0</v>
      </c>
      <c r="L869" s="120">
        <v>0</v>
      </c>
      <c r="M869" s="120">
        <v>0</v>
      </c>
      <c r="N869" s="120">
        <v>0</v>
      </c>
      <c r="O869" s="120">
        <v>0</v>
      </c>
      <c r="P869" s="120">
        <v>0</v>
      </c>
      <c r="Q869" s="120">
        <v>0</v>
      </c>
      <c r="R869" s="120">
        <v>0</v>
      </c>
      <c r="S869" s="120">
        <v>0</v>
      </c>
      <c r="T869" s="120">
        <v>0</v>
      </c>
      <c r="U869" s="120">
        <v>0</v>
      </c>
      <c r="V869" s="120">
        <v>0</v>
      </c>
      <c r="W869" s="120">
        <v>0</v>
      </c>
    </row>
    <row r="870" spans="1:23" hidden="1">
      <c r="A870" s="120">
        <v>0</v>
      </c>
      <c r="B870" s="120">
        <v>0</v>
      </c>
      <c r="C870" s="120">
        <v>0</v>
      </c>
      <c r="D870" s="120">
        <v>0</v>
      </c>
      <c r="E870" s="120">
        <v>0</v>
      </c>
      <c r="F870" s="120">
        <v>0</v>
      </c>
      <c r="G870" s="120">
        <v>0</v>
      </c>
      <c r="H870" s="120">
        <v>0</v>
      </c>
      <c r="I870" s="120">
        <v>0</v>
      </c>
      <c r="J870" s="120">
        <v>0</v>
      </c>
      <c r="K870" s="120">
        <v>0</v>
      </c>
      <c r="L870" s="120">
        <v>0</v>
      </c>
      <c r="M870" s="120">
        <v>0</v>
      </c>
      <c r="N870" s="120">
        <v>0</v>
      </c>
      <c r="O870" s="120">
        <v>0</v>
      </c>
      <c r="P870" s="120">
        <v>0</v>
      </c>
      <c r="Q870" s="120">
        <v>0</v>
      </c>
      <c r="R870" s="120">
        <v>0</v>
      </c>
      <c r="S870" s="120">
        <v>0</v>
      </c>
      <c r="T870" s="120">
        <v>0</v>
      </c>
      <c r="U870" s="120">
        <v>0</v>
      </c>
      <c r="V870" s="120">
        <v>0</v>
      </c>
      <c r="W870" s="120">
        <v>0</v>
      </c>
    </row>
    <row r="871" spans="1:23" hidden="1">
      <c r="A871" s="120">
        <v>0</v>
      </c>
      <c r="B871" s="120">
        <v>0</v>
      </c>
      <c r="C871" s="120">
        <v>0</v>
      </c>
      <c r="D871" s="120">
        <v>0</v>
      </c>
      <c r="E871" s="120">
        <v>0</v>
      </c>
      <c r="F871" s="120">
        <v>0</v>
      </c>
      <c r="G871" s="120">
        <v>0</v>
      </c>
      <c r="H871" s="120">
        <v>0</v>
      </c>
      <c r="I871" s="120">
        <v>0</v>
      </c>
      <c r="J871" s="120">
        <v>0</v>
      </c>
      <c r="K871" s="120">
        <v>0</v>
      </c>
      <c r="L871" s="120">
        <v>0</v>
      </c>
      <c r="M871" s="120">
        <v>0</v>
      </c>
      <c r="N871" s="120">
        <v>0</v>
      </c>
      <c r="O871" s="120">
        <v>0</v>
      </c>
      <c r="P871" s="120">
        <v>0</v>
      </c>
      <c r="Q871" s="120">
        <v>0</v>
      </c>
      <c r="R871" s="120">
        <v>0</v>
      </c>
      <c r="S871" s="120">
        <v>0</v>
      </c>
      <c r="T871" s="120">
        <v>0</v>
      </c>
      <c r="U871" s="120">
        <v>0</v>
      </c>
      <c r="V871" s="120">
        <v>0</v>
      </c>
      <c r="W871" s="120">
        <v>0</v>
      </c>
    </row>
    <row r="872" spans="1:23" hidden="1">
      <c r="A872" s="120">
        <v>0</v>
      </c>
      <c r="B872" s="120">
        <v>0</v>
      </c>
      <c r="C872" s="120">
        <v>0</v>
      </c>
      <c r="D872" s="120">
        <v>0</v>
      </c>
      <c r="E872" s="120">
        <v>0</v>
      </c>
      <c r="F872" s="120">
        <v>0</v>
      </c>
      <c r="G872" s="120">
        <v>0</v>
      </c>
      <c r="H872" s="120">
        <v>0</v>
      </c>
      <c r="I872" s="120">
        <v>0</v>
      </c>
      <c r="J872" s="120">
        <v>0</v>
      </c>
      <c r="K872" s="120">
        <v>0</v>
      </c>
      <c r="L872" s="120">
        <v>0</v>
      </c>
      <c r="M872" s="120">
        <v>0</v>
      </c>
      <c r="N872" s="120">
        <v>0</v>
      </c>
      <c r="O872" s="120">
        <v>0</v>
      </c>
      <c r="P872" s="120">
        <v>0</v>
      </c>
      <c r="Q872" s="120">
        <v>0</v>
      </c>
      <c r="R872" s="120">
        <v>0</v>
      </c>
      <c r="S872" s="120">
        <v>0</v>
      </c>
      <c r="T872" s="120">
        <v>0</v>
      </c>
      <c r="U872" s="120">
        <v>0</v>
      </c>
      <c r="V872" s="120">
        <v>0</v>
      </c>
      <c r="W872" s="120">
        <v>0</v>
      </c>
    </row>
    <row r="873" spans="1:23" hidden="1">
      <c r="A873" s="120">
        <v>0</v>
      </c>
      <c r="B873" s="120">
        <v>0</v>
      </c>
      <c r="C873" s="120">
        <v>0</v>
      </c>
      <c r="D873" s="120">
        <v>0</v>
      </c>
      <c r="E873" s="120">
        <v>0</v>
      </c>
      <c r="F873" s="120">
        <v>0</v>
      </c>
      <c r="G873" s="120">
        <v>0</v>
      </c>
      <c r="H873" s="120">
        <v>0</v>
      </c>
      <c r="I873" s="120">
        <v>0</v>
      </c>
      <c r="J873" s="120">
        <v>0</v>
      </c>
      <c r="K873" s="120">
        <v>0</v>
      </c>
      <c r="L873" s="120">
        <v>0</v>
      </c>
      <c r="M873" s="120">
        <v>0</v>
      </c>
      <c r="N873" s="120">
        <v>0</v>
      </c>
      <c r="O873" s="120">
        <v>0</v>
      </c>
      <c r="P873" s="120">
        <v>0</v>
      </c>
      <c r="Q873" s="120">
        <v>0</v>
      </c>
      <c r="R873" s="120">
        <v>0</v>
      </c>
      <c r="S873" s="120">
        <v>0</v>
      </c>
      <c r="T873" s="120">
        <v>0</v>
      </c>
      <c r="U873" s="120">
        <v>0</v>
      </c>
      <c r="V873" s="120">
        <v>0</v>
      </c>
      <c r="W873" s="120">
        <v>0</v>
      </c>
    </row>
    <row r="874" spans="1:23" hidden="1">
      <c r="A874" s="120">
        <v>0</v>
      </c>
      <c r="B874" s="120">
        <v>0</v>
      </c>
      <c r="C874" s="120">
        <v>0</v>
      </c>
      <c r="D874" s="120">
        <v>0</v>
      </c>
      <c r="E874" s="120">
        <v>0</v>
      </c>
      <c r="F874" s="120">
        <v>0</v>
      </c>
      <c r="G874" s="120">
        <v>0</v>
      </c>
      <c r="H874" s="120">
        <v>0</v>
      </c>
      <c r="I874" s="120">
        <v>0</v>
      </c>
      <c r="J874" s="120">
        <v>0</v>
      </c>
      <c r="K874" s="120">
        <v>0</v>
      </c>
      <c r="L874" s="120">
        <v>0</v>
      </c>
      <c r="M874" s="120">
        <v>0</v>
      </c>
      <c r="N874" s="120">
        <v>0</v>
      </c>
      <c r="O874" s="120">
        <v>0</v>
      </c>
      <c r="P874" s="120">
        <v>0</v>
      </c>
      <c r="Q874" s="120">
        <v>0</v>
      </c>
      <c r="R874" s="120">
        <v>0</v>
      </c>
      <c r="S874" s="120">
        <v>0</v>
      </c>
      <c r="T874" s="120">
        <v>0</v>
      </c>
      <c r="U874" s="120">
        <v>0</v>
      </c>
      <c r="V874" s="120">
        <v>0</v>
      </c>
      <c r="W874" s="120">
        <v>0</v>
      </c>
    </row>
    <row r="875" spans="1:23" hidden="1">
      <c r="A875" s="120">
        <v>0</v>
      </c>
      <c r="B875" s="120">
        <v>0</v>
      </c>
      <c r="C875" s="120">
        <v>0</v>
      </c>
      <c r="D875" s="120">
        <v>0</v>
      </c>
      <c r="E875" s="120">
        <v>0</v>
      </c>
      <c r="F875" s="120">
        <v>0</v>
      </c>
      <c r="G875" s="120">
        <v>0</v>
      </c>
      <c r="H875" s="120">
        <v>0</v>
      </c>
      <c r="I875" s="120">
        <v>0</v>
      </c>
      <c r="J875" s="120">
        <v>0</v>
      </c>
      <c r="K875" s="120">
        <v>0</v>
      </c>
      <c r="L875" s="120">
        <v>0</v>
      </c>
      <c r="M875" s="120">
        <v>0</v>
      </c>
      <c r="N875" s="120">
        <v>0</v>
      </c>
      <c r="O875" s="120">
        <v>0</v>
      </c>
      <c r="P875" s="120">
        <v>0</v>
      </c>
      <c r="Q875" s="120">
        <v>0</v>
      </c>
      <c r="R875" s="120">
        <v>0</v>
      </c>
      <c r="S875" s="120">
        <v>0</v>
      </c>
      <c r="T875" s="120">
        <v>0</v>
      </c>
      <c r="U875" s="120">
        <v>0</v>
      </c>
      <c r="V875" s="120">
        <v>0</v>
      </c>
      <c r="W875" s="120">
        <v>0</v>
      </c>
    </row>
    <row r="876" spans="1:23" hidden="1">
      <c r="A876" s="120">
        <v>0</v>
      </c>
      <c r="B876" s="120">
        <v>0</v>
      </c>
      <c r="C876" s="120">
        <v>0</v>
      </c>
      <c r="D876" s="120">
        <v>0</v>
      </c>
      <c r="E876" s="120">
        <v>0</v>
      </c>
      <c r="F876" s="120">
        <v>0</v>
      </c>
      <c r="G876" s="120">
        <v>0</v>
      </c>
      <c r="H876" s="120">
        <v>0</v>
      </c>
      <c r="I876" s="120">
        <v>0</v>
      </c>
      <c r="J876" s="120">
        <v>0</v>
      </c>
      <c r="K876" s="120">
        <v>0</v>
      </c>
      <c r="L876" s="120">
        <v>0</v>
      </c>
      <c r="M876" s="120">
        <v>0</v>
      </c>
      <c r="N876" s="120">
        <v>0</v>
      </c>
      <c r="O876" s="120">
        <v>0</v>
      </c>
      <c r="P876" s="120">
        <v>0</v>
      </c>
      <c r="Q876" s="120">
        <v>0</v>
      </c>
      <c r="R876" s="120">
        <v>0</v>
      </c>
      <c r="S876" s="120">
        <v>0</v>
      </c>
      <c r="T876" s="120">
        <v>0</v>
      </c>
      <c r="U876" s="120">
        <v>0</v>
      </c>
      <c r="V876" s="120">
        <v>0</v>
      </c>
      <c r="W876" s="120">
        <v>0</v>
      </c>
    </row>
    <row r="877" spans="1:23" hidden="1">
      <c r="A877" s="120">
        <v>0</v>
      </c>
      <c r="B877" s="120">
        <v>0</v>
      </c>
      <c r="C877" s="120">
        <v>0</v>
      </c>
      <c r="D877" s="120">
        <v>0</v>
      </c>
      <c r="E877" s="120">
        <v>0</v>
      </c>
      <c r="F877" s="120">
        <v>0</v>
      </c>
      <c r="G877" s="120">
        <v>0</v>
      </c>
      <c r="H877" s="120">
        <v>0</v>
      </c>
      <c r="I877" s="120">
        <v>0</v>
      </c>
      <c r="J877" s="120">
        <v>0</v>
      </c>
      <c r="K877" s="120">
        <v>0</v>
      </c>
      <c r="L877" s="120">
        <v>0</v>
      </c>
      <c r="M877" s="120">
        <v>0</v>
      </c>
      <c r="N877" s="120">
        <v>0</v>
      </c>
      <c r="O877" s="120">
        <v>0</v>
      </c>
      <c r="P877" s="120">
        <v>0</v>
      </c>
      <c r="Q877" s="120">
        <v>0</v>
      </c>
      <c r="R877" s="120">
        <v>0</v>
      </c>
      <c r="S877" s="120">
        <v>0</v>
      </c>
      <c r="T877" s="120">
        <v>0</v>
      </c>
      <c r="U877" s="120">
        <v>0</v>
      </c>
      <c r="V877" s="120">
        <v>0</v>
      </c>
      <c r="W877" s="120">
        <v>0</v>
      </c>
    </row>
    <row r="878" spans="1:23" hidden="1">
      <c r="A878" s="120">
        <v>0</v>
      </c>
      <c r="B878" s="120">
        <v>0</v>
      </c>
      <c r="C878" s="120">
        <v>0</v>
      </c>
      <c r="D878" s="120">
        <v>0</v>
      </c>
      <c r="E878" s="120">
        <v>0</v>
      </c>
      <c r="F878" s="120">
        <v>0</v>
      </c>
      <c r="G878" s="120">
        <v>0</v>
      </c>
      <c r="H878" s="120">
        <v>0</v>
      </c>
      <c r="I878" s="120">
        <v>0</v>
      </c>
      <c r="J878" s="120">
        <v>0</v>
      </c>
      <c r="K878" s="120">
        <v>0</v>
      </c>
      <c r="L878" s="120">
        <v>0</v>
      </c>
      <c r="M878" s="120">
        <v>0</v>
      </c>
      <c r="N878" s="120">
        <v>0</v>
      </c>
      <c r="O878" s="120">
        <v>0</v>
      </c>
      <c r="P878" s="120">
        <v>0</v>
      </c>
      <c r="Q878" s="120">
        <v>0</v>
      </c>
      <c r="R878" s="120">
        <v>0</v>
      </c>
      <c r="S878" s="120">
        <v>0</v>
      </c>
      <c r="T878" s="120">
        <v>0</v>
      </c>
      <c r="U878" s="120">
        <v>0</v>
      </c>
      <c r="V878" s="120">
        <v>0</v>
      </c>
      <c r="W878" s="120">
        <v>0</v>
      </c>
    </row>
    <row r="879" spans="1:23" hidden="1">
      <c r="A879" s="120">
        <v>0</v>
      </c>
      <c r="B879" s="120">
        <v>0</v>
      </c>
      <c r="C879" s="120">
        <v>0</v>
      </c>
      <c r="D879" s="120">
        <v>0</v>
      </c>
      <c r="E879" s="120">
        <v>0</v>
      </c>
      <c r="F879" s="120">
        <v>0</v>
      </c>
      <c r="G879" s="120">
        <v>0</v>
      </c>
      <c r="H879" s="120">
        <v>0</v>
      </c>
      <c r="I879" s="120">
        <v>0</v>
      </c>
      <c r="J879" s="120">
        <v>0</v>
      </c>
      <c r="K879" s="120">
        <v>0</v>
      </c>
      <c r="L879" s="120">
        <v>0</v>
      </c>
      <c r="M879" s="120">
        <v>0</v>
      </c>
      <c r="N879" s="120">
        <v>0</v>
      </c>
      <c r="O879" s="120">
        <v>0</v>
      </c>
      <c r="P879" s="120">
        <v>0</v>
      </c>
      <c r="Q879" s="120">
        <v>0</v>
      </c>
      <c r="R879" s="120">
        <v>0</v>
      </c>
      <c r="S879" s="120">
        <v>0</v>
      </c>
      <c r="T879" s="120">
        <v>0</v>
      </c>
      <c r="U879" s="120">
        <v>0</v>
      </c>
      <c r="V879" s="120">
        <v>0</v>
      </c>
      <c r="W879" s="120">
        <v>0</v>
      </c>
    </row>
    <row r="880" spans="1:23" hidden="1">
      <c r="A880" s="120">
        <v>0</v>
      </c>
      <c r="B880" s="120">
        <v>0</v>
      </c>
      <c r="C880" s="120">
        <v>0</v>
      </c>
      <c r="D880" s="120">
        <v>0</v>
      </c>
      <c r="E880" s="120">
        <v>0</v>
      </c>
      <c r="F880" s="120">
        <v>0</v>
      </c>
      <c r="G880" s="120">
        <v>0</v>
      </c>
      <c r="H880" s="120">
        <v>0</v>
      </c>
      <c r="I880" s="120">
        <v>0</v>
      </c>
      <c r="J880" s="120">
        <v>0</v>
      </c>
      <c r="K880" s="120">
        <v>0</v>
      </c>
      <c r="L880" s="120">
        <v>0</v>
      </c>
      <c r="M880" s="120">
        <v>0</v>
      </c>
      <c r="N880" s="120">
        <v>0</v>
      </c>
      <c r="O880" s="120">
        <v>0</v>
      </c>
      <c r="P880" s="120">
        <v>0</v>
      </c>
      <c r="Q880" s="120">
        <v>0</v>
      </c>
      <c r="R880" s="120">
        <v>0</v>
      </c>
      <c r="S880" s="120">
        <v>0</v>
      </c>
      <c r="T880" s="120">
        <v>0</v>
      </c>
      <c r="U880" s="120">
        <v>0</v>
      </c>
      <c r="V880" s="120">
        <v>0</v>
      </c>
      <c r="W880" s="120">
        <v>0</v>
      </c>
    </row>
    <row r="881" spans="1:23" hidden="1">
      <c r="A881" s="120">
        <v>0</v>
      </c>
      <c r="B881" s="120">
        <v>0</v>
      </c>
      <c r="C881" s="120">
        <v>0</v>
      </c>
      <c r="D881" s="120">
        <v>0</v>
      </c>
      <c r="E881" s="120">
        <v>0</v>
      </c>
      <c r="F881" s="120">
        <v>0</v>
      </c>
      <c r="G881" s="120">
        <v>0</v>
      </c>
      <c r="H881" s="120">
        <v>0</v>
      </c>
      <c r="I881" s="120">
        <v>0</v>
      </c>
      <c r="J881" s="120">
        <v>0</v>
      </c>
      <c r="K881" s="120">
        <v>0</v>
      </c>
      <c r="L881" s="120">
        <v>0</v>
      </c>
      <c r="M881" s="120">
        <v>0</v>
      </c>
      <c r="N881" s="120">
        <v>0</v>
      </c>
      <c r="O881" s="120">
        <v>0</v>
      </c>
      <c r="P881" s="120">
        <v>0</v>
      </c>
      <c r="Q881" s="120">
        <v>0</v>
      </c>
      <c r="R881" s="120">
        <v>0</v>
      </c>
      <c r="S881" s="120">
        <v>0</v>
      </c>
      <c r="T881" s="120">
        <v>0</v>
      </c>
      <c r="U881" s="120">
        <v>0</v>
      </c>
      <c r="V881" s="120">
        <v>0</v>
      </c>
      <c r="W881" s="120">
        <v>0</v>
      </c>
    </row>
    <row r="882" spans="1:23" hidden="1">
      <c r="A882" s="120">
        <v>0</v>
      </c>
      <c r="B882" s="120">
        <v>0</v>
      </c>
      <c r="C882" s="120">
        <v>0</v>
      </c>
      <c r="D882" s="120">
        <v>0</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c r="W882" s="120">
        <v>0</v>
      </c>
    </row>
    <row r="883" spans="1:23" hidden="1">
      <c r="A883" s="120">
        <v>0</v>
      </c>
      <c r="B883" s="120">
        <v>0</v>
      </c>
      <c r="C883" s="120">
        <v>0</v>
      </c>
      <c r="D883" s="120">
        <v>0</v>
      </c>
      <c r="E883" s="120">
        <v>0</v>
      </c>
      <c r="F883" s="120">
        <v>0</v>
      </c>
      <c r="G883" s="120">
        <v>0</v>
      </c>
      <c r="H883" s="120">
        <v>0</v>
      </c>
      <c r="I883" s="120">
        <v>0</v>
      </c>
      <c r="J883" s="120">
        <v>0</v>
      </c>
      <c r="K883" s="120">
        <v>0</v>
      </c>
      <c r="L883" s="120">
        <v>0</v>
      </c>
      <c r="M883" s="120">
        <v>0</v>
      </c>
      <c r="N883" s="120">
        <v>0</v>
      </c>
      <c r="O883" s="120">
        <v>0</v>
      </c>
      <c r="P883" s="120">
        <v>0</v>
      </c>
      <c r="Q883" s="120">
        <v>0</v>
      </c>
      <c r="R883" s="120">
        <v>0</v>
      </c>
      <c r="S883" s="120">
        <v>0</v>
      </c>
      <c r="T883" s="120">
        <v>0</v>
      </c>
      <c r="U883" s="120">
        <v>0</v>
      </c>
      <c r="V883" s="120">
        <v>0</v>
      </c>
      <c r="W883" s="120">
        <v>0</v>
      </c>
    </row>
    <row r="884" spans="1:23" hidden="1">
      <c r="A884" s="120">
        <v>0</v>
      </c>
      <c r="B884" s="120">
        <v>0</v>
      </c>
      <c r="C884" s="120">
        <v>0</v>
      </c>
      <c r="D884" s="120">
        <v>0</v>
      </c>
      <c r="E884" s="120">
        <v>0</v>
      </c>
      <c r="F884" s="120">
        <v>0</v>
      </c>
      <c r="G884" s="120">
        <v>0</v>
      </c>
      <c r="H884" s="120">
        <v>0</v>
      </c>
      <c r="I884" s="120">
        <v>0</v>
      </c>
      <c r="J884" s="120">
        <v>0</v>
      </c>
      <c r="K884" s="120">
        <v>0</v>
      </c>
      <c r="L884" s="120">
        <v>0</v>
      </c>
      <c r="M884" s="120">
        <v>0</v>
      </c>
      <c r="N884" s="120">
        <v>0</v>
      </c>
      <c r="O884" s="120">
        <v>0</v>
      </c>
      <c r="P884" s="120">
        <v>0</v>
      </c>
      <c r="Q884" s="120">
        <v>0</v>
      </c>
      <c r="R884" s="120">
        <v>0</v>
      </c>
      <c r="S884" s="120">
        <v>0</v>
      </c>
      <c r="T884" s="120">
        <v>0</v>
      </c>
      <c r="U884" s="120">
        <v>0</v>
      </c>
      <c r="V884" s="120">
        <v>0</v>
      </c>
      <c r="W884" s="120">
        <v>0</v>
      </c>
    </row>
    <row r="885" spans="1:23" hidden="1">
      <c r="A885" s="120">
        <v>0</v>
      </c>
      <c r="B885" s="120">
        <v>0</v>
      </c>
      <c r="C885" s="120">
        <v>0</v>
      </c>
      <c r="D885" s="120">
        <v>0</v>
      </c>
      <c r="E885" s="120">
        <v>0</v>
      </c>
      <c r="F885" s="120">
        <v>0</v>
      </c>
      <c r="G885" s="120">
        <v>0</v>
      </c>
      <c r="H885" s="120">
        <v>0</v>
      </c>
      <c r="I885" s="120">
        <v>0</v>
      </c>
      <c r="J885" s="120">
        <v>0</v>
      </c>
      <c r="K885" s="120">
        <v>0</v>
      </c>
      <c r="L885" s="120">
        <v>0</v>
      </c>
      <c r="M885" s="120">
        <v>0</v>
      </c>
      <c r="N885" s="120">
        <v>0</v>
      </c>
      <c r="O885" s="120">
        <v>0</v>
      </c>
      <c r="P885" s="120">
        <v>0</v>
      </c>
      <c r="Q885" s="120">
        <v>0</v>
      </c>
      <c r="R885" s="120">
        <v>0</v>
      </c>
      <c r="S885" s="120">
        <v>0</v>
      </c>
      <c r="T885" s="120">
        <v>0</v>
      </c>
      <c r="U885" s="120">
        <v>0</v>
      </c>
      <c r="V885" s="120">
        <v>0</v>
      </c>
      <c r="W885" s="120">
        <v>0</v>
      </c>
    </row>
    <row r="886" spans="1:23" hidden="1">
      <c r="A886" s="120">
        <v>0</v>
      </c>
      <c r="B886" s="120">
        <v>0</v>
      </c>
      <c r="C886" s="120">
        <v>0</v>
      </c>
      <c r="D886" s="120">
        <v>0</v>
      </c>
      <c r="E886" s="120">
        <v>0</v>
      </c>
      <c r="F886" s="120">
        <v>0</v>
      </c>
      <c r="G886" s="120">
        <v>0</v>
      </c>
      <c r="H886" s="120">
        <v>0</v>
      </c>
      <c r="I886" s="120">
        <v>0</v>
      </c>
      <c r="J886" s="120">
        <v>0</v>
      </c>
      <c r="K886" s="120">
        <v>0</v>
      </c>
      <c r="L886" s="120">
        <v>0</v>
      </c>
      <c r="M886" s="120">
        <v>0</v>
      </c>
      <c r="N886" s="120">
        <v>0</v>
      </c>
      <c r="O886" s="120">
        <v>0</v>
      </c>
      <c r="P886" s="120">
        <v>0</v>
      </c>
      <c r="Q886" s="120">
        <v>0</v>
      </c>
      <c r="R886" s="120">
        <v>0</v>
      </c>
      <c r="S886" s="120">
        <v>0</v>
      </c>
      <c r="T886" s="120">
        <v>0</v>
      </c>
      <c r="U886" s="120">
        <v>0</v>
      </c>
      <c r="V886" s="120">
        <v>0</v>
      </c>
      <c r="W886" s="120">
        <v>0</v>
      </c>
    </row>
    <row r="887" spans="1:23" hidden="1">
      <c r="A887" s="120">
        <v>0</v>
      </c>
      <c r="B887" s="120">
        <v>0</v>
      </c>
      <c r="C887" s="120">
        <v>0</v>
      </c>
      <c r="D887" s="120">
        <v>0</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c r="W887" s="120">
        <v>0</v>
      </c>
    </row>
    <row r="888" spans="1:23" hidden="1">
      <c r="A888" s="120">
        <v>0</v>
      </c>
      <c r="B888" s="120">
        <v>0</v>
      </c>
      <c r="C888" s="120">
        <v>0</v>
      </c>
      <c r="D888" s="120">
        <v>0</v>
      </c>
      <c r="E888" s="120">
        <v>0</v>
      </c>
      <c r="F888" s="120">
        <v>0</v>
      </c>
      <c r="G888" s="120">
        <v>0</v>
      </c>
      <c r="H888" s="120">
        <v>0</v>
      </c>
      <c r="I888" s="120">
        <v>0</v>
      </c>
      <c r="J888" s="120">
        <v>0</v>
      </c>
      <c r="K888" s="120">
        <v>0</v>
      </c>
      <c r="L888" s="120">
        <v>0</v>
      </c>
      <c r="M888" s="120">
        <v>0</v>
      </c>
      <c r="N888" s="120">
        <v>0</v>
      </c>
      <c r="O888" s="120">
        <v>0</v>
      </c>
      <c r="P888" s="120">
        <v>0</v>
      </c>
      <c r="Q888" s="120">
        <v>0</v>
      </c>
      <c r="R888" s="120">
        <v>0</v>
      </c>
      <c r="S888" s="120">
        <v>0</v>
      </c>
      <c r="T888" s="120">
        <v>0</v>
      </c>
      <c r="U888" s="120">
        <v>0</v>
      </c>
      <c r="V888" s="120">
        <v>0</v>
      </c>
      <c r="W888" s="120">
        <v>0</v>
      </c>
    </row>
    <row r="889" spans="1:23" hidden="1">
      <c r="A889" s="120">
        <v>0</v>
      </c>
      <c r="B889" s="120">
        <v>0</v>
      </c>
      <c r="C889" s="120">
        <v>0</v>
      </c>
      <c r="D889" s="120">
        <v>0</v>
      </c>
      <c r="E889" s="120">
        <v>0</v>
      </c>
      <c r="F889" s="120">
        <v>0</v>
      </c>
      <c r="G889" s="120">
        <v>0</v>
      </c>
      <c r="H889" s="120">
        <v>0</v>
      </c>
      <c r="I889" s="120">
        <v>0</v>
      </c>
      <c r="J889" s="120">
        <v>0</v>
      </c>
      <c r="K889" s="120">
        <v>0</v>
      </c>
      <c r="L889" s="120">
        <v>0</v>
      </c>
      <c r="M889" s="120">
        <v>0</v>
      </c>
      <c r="N889" s="120">
        <v>0</v>
      </c>
      <c r="O889" s="120">
        <v>0</v>
      </c>
      <c r="P889" s="120">
        <v>0</v>
      </c>
      <c r="Q889" s="120">
        <v>0</v>
      </c>
      <c r="R889" s="120">
        <v>0</v>
      </c>
      <c r="S889" s="120">
        <v>0</v>
      </c>
      <c r="T889" s="120">
        <v>0</v>
      </c>
      <c r="U889" s="120">
        <v>0</v>
      </c>
      <c r="V889" s="120">
        <v>0</v>
      </c>
      <c r="W889" s="120">
        <v>0</v>
      </c>
    </row>
    <row r="890" spans="1:23" hidden="1">
      <c r="A890" s="120">
        <v>0</v>
      </c>
      <c r="B890" s="120">
        <v>0</v>
      </c>
      <c r="C890" s="120">
        <v>0</v>
      </c>
      <c r="D890" s="120">
        <v>0</v>
      </c>
      <c r="E890" s="120">
        <v>0</v>
      </c>
      <c r="F890" s="120">
        <v>0</v>
      </c>
      <c r="G890" s="120">
        <v>0</v>
      </c>
      <c r="H890" s="120">
        <v>0</v>
      </c>
      <c r="I890" s="120">
        <v>0</v>
      </c>
      <c r="J890" s="120">
        <v>0</v>
      </c>
      <c r="K890" s="120">
        <v>0</v>
      </c>
      <c r="L890" s="120">
        <v>0</v>
      </c>
      <c r="M890" s="120">
        <v>0</v>
      </c>
      <c r="N890" s="120">
        <v>0</v>
      </c>
      <c r="O890" s="120">
        <v>0</v>
      </c>
      <c r="P890" s="120">
        <v>0</v>
      </c>
      <c r="Q890" s="120">
        <v>0</v>
      </c>
      <c r="R890" s="120">
        <v>0</v>
      </c>
      <c r="S890" s="120">
        <v>0</v>
      </c>
      <c r="T890" s="120">
        <v>0</v>
      </c>
      <c r="U890" s="120">
        <v>0</v>
      </c>
      <c r="V890" s="120">
        <v>0</v>
      </c>
      <c r="W890" s="120">
        <v>0</v>
      </c>
    </row>
    <row r="891" spans="1:23" hidden="1">
      <c r="A891" s="120">
        <v>0</v>
      </c>
      <c r="B891" s="120">
        <v>0</v>
      </c>
      <c r="C891" s="120">
        <v>0</v>
      </c>
      <c r="D891" s="120">
        <v>0</v>
      </c>
      <c r="E891" s="120">
        <v>0</v>
      </c>
      <c r="F891" s="120">
        <v>0</v>
      </c>
      <c r="G891" s="120">
        <v>0</v>
      </c>
      <c r="H891" s="120">
        <v>0</v>
      </c>
      <c r="I891" s="120">
        <v>0</v>
      </c>
      <c r="J891" s="120">
        <v>0</v>
      </c>
      <c r="K891" s="120">
        <v>0</v>
      </c>
      <c r="L891" s="120">
        <v>0</v>
      </c>
      <c r="M891" s="120">
        <v>0</v>
      </c>
      <c r="N891" s="120">
        <v>0</v>
      </c>
      <c r="O891" s="120">
        <v>0</v>
      </c>
      <c r="P891" s="120">
        <v>0</v>
      </c>
      <c r="Q891" s="120">
        <v>0</v>
      </c>
      <c r="R891" s="120">
        <v>0</v>
      </c>
      <c r="S891" s="120">
        <v>0</v>
      </c>
      <c r="T891" s="120">
        <v>0</v>
      </c>
      <c r="U891" s="120">
        <v>0</v>
      </c>
      <c r="V891" s="120">
        <v>0</v>
      </c>
      <c r="W891" s="120">
        <v>0</v>
      </c>
    </row>
    <row r="892" spans="1:23" hidden="1">
      <c r="A892" s="120">
        <v>0</v>
      </c>
      <c r="B892" s="120">
        <v>0</v>
      </c>
      <c r="C892" s="120">
        <v>0</v>
      </c>
      <c r="D892" s="120">
        <v>0</v>
      </c>
      <c r="E892" s="120">
        <v>0</v>
      </c>
      <c r="F892" s="120">
        <v>0</v>
      </c>
      <c r="G892" s="120">
        <v>0</v>
      </c>
      <c r="H892" s="120">
        <v>0</v>
      </c>
      <c r="I892" s="120">
        <v>0</v>
      </c>
      <c r="J892" s="120">
        <v>0</v>
      </c>
      <c r="K892" s="120">
        <v>0</v>
      </c>
      <c r="L892" s="120">
        <v>0</v>
      </c>
      <c r="M892" s="120">
        <v>0</v>
      </c>
      <c r="N892" s="120">
        <v>0</v>
      </c>
      <c r="O892" s="120">
        <v>0</v>
      </c>
      <c r="P892" s="120">
        <v>0</v>
      </c>
      <c r="Q892" s="120">
        <v>0</v>
      </c>
      <c r="R892" s="120">
        <v>0</v>
      </c>
      <c r="S892" s="120">
        <v>0</v>
      </c>
      <c r="T892" s="120">
        <v>0</v>
      </c>
      <c r="U892" s="120">
        <v>0</v>
      </c>
      <c r="V892" s="120">
        <v>0</v>
      </c>
      <c r="W892" s="120">
        <v>0</v>
      </c>
    </row>
    <row r="893" spans="1:23" hidden="1">
      <c r="A893" s="120">
        <v>0</v>
      </c>
      <c r="B893" s="120">
        <v>0</v>
      </c>
      <c r="C893" s="120">
        <v>0</v>
      </c>
      <c r="D893" s="120">
        <v>0</v>
      </c>
      <c r="E893" s="120">
        <v>0</v>
      </c>
      <c r="F893" s="120">
        <v>0</v>
      </c>
      <c r="G893" s="120">
        <v>0</v>
      </c>
      <c r="H893" s="120">
        <v>0</v>
      </c>
      <c r="I893" s="120">
        <v>0</v>
      </c>
      <c r="J893" s="120">
        <v>0</v>
      </c>
      <c r="K893" s="120">
        <v>0</v>
      </c>
      <c r="L893" s="120">
        <v>0</v>
      </c>
      <c r="M893" s="120">
        <v>0</v>
      </c>
      <c r="N893" s="120">
        <v>0</v>
      </c>
      <c r="O893" s="120">
        <v>0</v>
      </c>
      <c r="P893" s="120">
        <v>0</v>
      </c>
      <c r="Q893" s="120">
        <v>0</v>
      </c>
      <c r="R893" s="120">
        <v>0</v>
      </c>
      <c r="S893" s="120">
        <v>0</v>
      </c>
      <c r="T893" s="120">
        <v>0</v>
      </c>
      <c r="U893" s="120">
        <v>0</v>
      </c>
      <c r="V893" s="120">
        <v>0</v>
      </c>
      <c r="W893" s="120">
        <v>0</v>
      </c>
    </row>
    <row r="894" spans="1:23" hidden="1">
      <c r="A894" s="120">
        <v>0</v>
      </c>
      <c r="B894" s="120">
        <v>0</v>
      </c>
      <c r="C894" s="120">
        <v>0</v>
      </c>
      <c r="D894" s="120">
        <v>0</v>
      </c>
      <c r="E894" s="120">
        <v>0</v>
      </c>
      <c r="F894" s="120">
        <v>0</v>
      </c>
      <c r="G894" s="120">
        <v>0</v>
      </c>
      <c r="H894" s="120">
        <v>0</v>
      </c>
      <c r="I894" s="120">
        <v>0</v>
      </c>
      <c r="J894" s="120">
        <v>0</v>
      </c>
      <c r="K894" s="120">
        <v>0</v>
      </c>
      <c r="L894" s="120">
        <v>0</v>
      </c>
      <c r="M894" s="120">
        <v>0</v>
      </c>
      <c r="N894" s="120">
        <v>0</v>
      </c>
      <c r="O894" s="120">
        <v>0</v>
      </c>
      <c r="P894" s="120">
        <v>0</v>
      </c>
      <c r="Q894" s="120">
        <v>0</v>
      </c>
      <c r="R894" s="120">
        <v>0</v>
      </c>
      <c r="S894" s="120">
        <v>0</v>
      </c>
      <c r="T894" s="120">
        <v>0</v>
      </c>
      <c r="U894" s="120">
        <v>0</v>
      </c>
      <c r="V894" s="120">
        <v>0</v>
      </c>
      <c r="W894" s="120">
        <v>0</v>
      </c>
    </row>
    <row r="895" spans="1:23" hidden="1">
      <c r="A895" s="120">
        <v>0</v>
      </c>
      <c r="B895" s="120">
        <v>0</v>
      </c>
      <c r="C895" s="120">
        <v>0</v>
      </c>
      <c r="D895" s="120">
        <v>0</v>
      </c>
      <c r="E895" s="120">
        <v>0</v>
      </c>
      <c r="F895" s="120">
        <v>0</v>
      </c>
      <c r="G895" s="120">
        <v>0</v>
      </c>
      <c r="H895" s="120">
        <v>0</v>
      </c>
      <c r="I895" s="120">
        <v>0</v>
      </c>
      <c r="J895" s="120">
        <v>0</v>
      </c>
      <c r="K895" s="120">
        <v>0</v>
      </c>
      <c r="L895" s="120">
        <v>0</v>
      </c>
      <c r="M895" s="120">
        <v>0</v>
      </c>
      <c r="N895" s="120">
        <v>0</v>
      </c>
      <c r="O895" s="120">
        <v>0</v>
      </c>
      <c r="P895" s="120">
        <v>0</v>
      </c>
      <c r="Q895" s="120">
        <v>0</v>
      </c>
      <c r="R895" s="120">
        <v>0</v>
      </c>
      <c r="S895" s="120">
        <v>0</v>
      </c>
      <c r="T895" s="120">
        <v>0</v>
      </c>
      <c r="U895" s="120">
        <v>0</v>
      </c>
      <c r="V895" s="120">
        <v>0</v>
      </c>
      <c r="W895" s="120">
        <v>0</v>
      </c>
    </row>
    <row r="896" spans="1:23" hidden="1">
      <c r="A896" s="120">
        <v>0</v>
      </c>
      <c r="B896" s="120">
        <v>0</v>
      </c>
      <c r="C896" s="120">
        <v>0</v>
      </c>
      <c r="D896" s="120">
        <v>0</v>
      </c>
      <c r="E896" s="120">
        <v>0</v>
      </c>
      <c r="F896" s="120">
        <v>0</v>
      </c>
      <c r="G896" s="120">
        <v>0</v>
      </c>
      <c r="H896" s="120">
        <v>0</v>
      </c>
      <c r="I896" s="120">
        <v>0</v>
      </c>
      <c r="J896" s="120">
        <v>0</v>
      </c>
      <c r="K896" s="120">
        <v>0</v>
      </c>
      <c r="L896" s="120">
        <v>0</v>
      </c>
      <c r="M896" s="120">
        <v>0</v>
      </c>
      <c r="N896" s="120">
        <v>0</v>
      </c>
      <c r="O896" s="120">
        <v>0</v>
      </c>
      <c r="P896" s="120">
        <v>0</v>
      </c>
      <c r="Q896" s="120">
        <v>0</v>
      </c>
      <c r="R896" s="120">
        <v>0</v>
      </c>
      <c r="S896" s="120">
        <v>0</v>
      </c>
      <c r="T896" s="120">
        <v>0</v>
      </c>
      <c r="U896" s="120">
        <v>0</v>
      </c>
      <c r="V896" s="120">
        <v>0</v>
      </c>
      <c r="W896" s="120">
        <v>0</v>
      </c>
    </row>
    <row r="897" spans="1:23" hidden="1">
      <c r="A897" s="120">
        <v>0</v>
      </c>
      <c r="B897" s="120">
        <v>0</v>
      </c>
      <c r="C897" s="120">
        <v>0</v>
      </c>
      <c r="D897" s="120">
        <v>0</v>
      </c>
      <c r="E897" s="120">
        <v>0</v>
      </c>
      <c r="F897" s="120">
        <v>0</v>
      </c>
      <c r="G897" s="120">
        <v>0</v>
      </c>
      <c r="H897" s="120">
        <v>0</v>
      </c>
      <c r="I897" s="120">
        <v>0</v>
      </c>
      <c r="J897" s="120">
        <v>0</v>
      </c>
      <c r="K897" s="120">
        <v>0</v>
      </c>
      <c r="L897" s="120">
        <v>0</v>
      </c>
      <c r="M897" s="120">
        <v>0</v>
      </c>
      <c r="N897" s="120">
        <v>0</v>
      </c>
      <c r="O897" s="120">
        <v>0</v>
      </c>
      <c r="P897" s="120">
        <v>0</v>
      </c>
      <c r="Q897" s="120">
        <v>0</v>
      </c>
      <c r="R897" s="120">
        <v>0</v>
      </c>
      <c r="S897" s="120">
        <v>0</v>
      </c>
      <c r="T897" s="120">
        <v>0</v>
      </c>
      <c r="U897" s="120">
        <v>0</v>
      </c>
      <c r="V897" s="120">
        <v>0</v>
      </c>
      <c r="W897" s="120">
        <v>0</v>
      </c>
    </row>
    <row r="898" spans="1:23" hidden="1">
      <c r="A898" s="120">
        <v>0</v>
      </c>
      <c r="B898" s="120">
        <v>0</v>
      </c>
      <c r="C898" s="120">
        <v>0</v>
      </c>
      <c r="D898" s="120">
        <v>0</v>
      </c>
      <c r="E898" s="120">
        <v>0</v>
      </c>
      <c r="F898" s="120">
        <v>0</v>
      </c>
      <c r="G898" s="120">
        <v>0</v>
      </c>
      <c r="H898" s="120">
        <v>0</v>
      </c>
      <c r="I898" s="120">
        <v>0</v>
      </c>
      <c r="J898" s="120">
        <v>0</v>
      </c>
      <c r="K898" s="120">
        <v>0</v>
      </c>
      <c r="L898" s="120">
        <v>0</v>
      </c>
      <c r="M898" s="120">
        <v>0</v>
      </c>
      <c r="N898" s="120">
        <v>0</v>
      </c>
      <c r="O898" s="120">
        <v>0</v>
      </c>
      <c r="P898" s="120">
        <v>0</v>
      </c>
      <c r="Q898" s="120">
        <v>0</v>
      </c>
      <c r="R898" s="120">
        <v>0</v>
      </c>
      <c r="S898" s="120">
        <v>0</v>
      </c>
      <c r="T898" s="120">
        <v>0</v>
      </c>
      <c r="U898" s="120">
        <v>0</v>
      </c>
      <c r="V898" s="120">
        <v>0</v>
      </c>
      <c r="W898" s="120">
        <v>0</v>
      </c>
    </row>
    <row r="899" spans="1:23" hidden="1">
      <c r="A899" s="120">
        <v>0</v>
      </c>
      <c r="B899" s="120">
        <v>0</v>
      </c>
      <c r="C899" s="120">
        <v>0</v>
      </c>
      <c r="D899" s="120">
        <v>0</v>
      </c>
      <c r="E899" s="120">
        <v>0</v>
      </c>
      <c r="F899" s="120">
        <v>0</v>
      </c>
      <c r="G899" s="120">
        <v>0</v>
      </c>
      <c r="H899" s="120">
        <v>0</v>
      </c>
      <c r="I899" s="120">
        <v>0</v>
      </c>
      <c r="J899" s="120">
        <v>0</v>
      </c>
      <c r="K899" s="120">
        <v>0</v>
      </c>
      <c r="L899" s="120">
        <v>0</v>
      </c>
      <c r="M899" s="120">
        <v>0</v>
      </c>
      <c r="N899" s="120">
        <v>0</v>
      </c>
      <c r="O899" s="120">
        <v>0</v>
      </c>
      <c r="P899" s="120">
        <v>0</v>
      </c>
      <c r="Q899" s="120">
        <v>0</v>
      </c>
      <c r="R899" s="120">
        <v>0</v>
      </c>
      <c r="S899" s="120">
        <v>0</v>
      </c>
      <c r="T899" s="120">
        <v>0</v>
      </c>
      <c r="U899" s="120">
        <v>0</v>
      </c>
      <c r="V899" s="120">
        <v>0</v>
      </c>
      <c r="W899" s="120">
        <v>0</v>
      </c>
    </row>
    <row r="900" spans="1:23" hidden="1">
      <c r="A900" s="120">
        <v>0</v>
      </c>
      <c r="B900" s="120">
        <v>0</v>
      </c>
      <c r="C900" s="120">
        <v>0</v>
      </c>
      <c r="D900" s="120">
        <v>0</v>
      </c>
      <c r="E900" s="120">
        <v>0</v>
      </c>
      <c r="F900" s="120">
        <v>0</v>
      </c>
      <c r="G900" s="120">
        <v>0</v>
      </c>
      <c r="H900" s="120">
        <v>0</v>
      </c>
      <c r="I900" s="120">
        <v>0</v>
      </c>
      <c r="J900" s="120">
        <v>0</v>
      </c>
      <c r="K900" s="120">
        <v>0</v>
      </c>
      <c r="L900" s="120">
        <v>0</v>
      </c>
      <c r="M900" s="120">
        <v>0</v>
      </c>
      <c r="N900" s="120">
        <v>0</v>
      </c>
      <c r="O900" s="120">
        <v>0</v>
      </c>
      <c r="P900" s="120">
        <v>0</v>
      </c>
      <c r="Q900" s="120">
        <v>0</v>
      </c>
      <c r="R900" s="120">
        <v>0</v>
      </c>
      <c r="S900" s="120">
        <v>0</v>
      </c>
      <c r="T900" s="120">
        <v>0</v>
      </c>
      <c r="U900" s="120">
        <v>0</v>
      </c>
      <c r="V900" s="120">
        <v>0</v>
      </c>
      <c r="W900" s="120">
        <v>0</v>
      </c>
    </row>
    <row r="901" spans="1:23" hidden="1">
      <c r="A901" s="120">
        <v>0</v>
      </c>
      <c r="B901" s="120">
        <v>0</v>
      </c>
      <c r="C901" s="120">
        <v>0</v>
      </c>
      <c r="D901" s="120">
        <v>0</v>
      </c>
      <c r="E901" s="120">
        <v>0</v>
      </c>
      <c r="F901" s="120">
        <v>0</v>
      </c>
      <c r="G901" s="120">
        <v>0</v>
      </c>
      <c r="H901" s="120">
        <v>0</v>
      </c>
      <c r="I901" s="120">
        <v>0</v>
      </c>
      <c r="J901" s="120">
        <v>0</v>
      </c>
      <c r="K901" s="120">
        <v>0</v>
      </c>
      <c r="L901" s="120">
        <v>0</v>
      </c>
      <c r="M901" s="120">
        <v>0</v>
      </c>
      <c r="N901" s="120">
        <v>0</v>
      </c>
      <c r="O901" s="120">
        <v>0</v>
      </c>
      <c r="P901" s="120">
        <v>0</v>
      </c>
      <c r="Q901" s="120">
        <v>0</v>
      </c>
      <c r="R901" s="120">
        <v>0</v>
      </c>
      <c r="S901" s="120">
        <v>0</v>
      </c>
      <c r="T901" s="120">
        <v>0</v>
      </c>
      <c r="U901" s="120">
        <v>0</v>
      </c>
      <c r="V901" s="120">
        <v>0</v>
      </c>
      <c r="W901" s="120">
        <v>0</v>
      </c>
    </row>
    <row r="902" spans="1:23" hidden="1">
      <c r="A902" s="120">
        <v>0</v>
      </c>
      <c r="B902" s="120">
        <v>0</v>
      </c>
      <c r="C902" s="120">
        <v>0</v>
      </c>
      <c r="D902" s="120">
        <v>0</v>
      </c>
      <c r="E902" s="120">
        <v>0</v>
      </c>
      <c r="F902" s="120">
        <v>0</v>
      </c>
      <c r="G902" s="120">
        <v>0</v>
      </c>
      <c r="H902" s="120">
        <v>0</v>
      </c>
      <c r="I902" s="120">
        <v>0</v>
      </c>
      <c r="J902" s="120">
        <v>0</v>
      </c>
      <c r="K902" s="120">
        <v>0</v>
      </c>
      <c r="L902" s="120">
        <v>0</v>
      </c>
      <c r="M902" s="120">
        <v>0</v>
      </c>
      <c r="N902" s="120">
        <v>0</v>
      </c>
      <c r="O902" s="120">
        <v>0</v>
      </c>
      <c r="P902" s="120">
        <v>0</v>
      </c>
      <c r="Q902" s="120">
        <v>0</v>
      </c>
      <c r="R902" s="120">
        <v>0</v>
      </c>
      <c r="S902" s="120">
        <v>0</v>
      </c>
      <c r="T902" s="120">
        <v>0</v>
      </c>
      <c r="U902" s="120">
        <v>0</v>
      </c>
      <c r="V902" s="120">
        <v>0</v>
      </c>
      <c r="W902" s="120">
        <v>0</v>
      </c>
    </row>
    <row r="903" spans="1:23" hidden="1">
      <c r="A903" s="120">
        <v>0</v>
      </c>
      <c r="B903" s="120">
        <v>0</v>
      </c>
      <c r="C903" s="120">
        <v>0</v>
      </c>
      <c r="D903" s="120">
        <v>0</v>
      </c>
      <c r="E903" s="120">
        <v>0</v>
      </c>
      <c r="F903" s="120">
        <v>0</v>
      </c>
      <c r="G903" s="120">
        <v>0</v>
      </c>
      <c r="H903" s="120">
        <v>0</v>
      </c>
      <c r="I903" s="120">
        <v>0</v>
      </c>
      <c r="J903" s="120">
        <v>0</v>
      </c>
      <c r="K903" s="120">
        <v>0</v>
      </c>
      <c r="L903" s="120">
        <v>0</v>
      </c>
      <c r="M903" s="120">
        <v>0</v>
      </c>
      <c r="N903" s="120">
        <v>0</v>
      </c>
      <c r="O903" s="120">
        <v>0</v>
      </c>
      <c r="P903" s="120">
        <v>0</v>
      </c>
      <c r="Q903" s="120">
        <v>0</v>
      </c>
      <c r="R903" s="120">
        <v>0</v>
      </c>
      <c r="S903" s="120">
        <v>0</v>
      </c>
      <c r="T903" s="120">
        <v>0</v>
      </c>
      <c r="U903" s="120">
        <v>0</v>
      </c>
      <c r="V903" s="120">
        <v>0</v>
      </c>
      <c r="W903" s="120">
        <v>0</v>
      </c>
    </row>
    <row r="904" spans="1:23" hidden="1">
      <c r="A904" s="120">
        <v>0</v>
      </c>
      <c r="B904" s="120">
        <v>0</v>
      </c>
      <c r="C904" s="120">
        <v>0</v>
      </c>
      <c r="D904" s="120">
        <v>0</v>
      </c>
      <c r="E904" s="120">
        <v>0</v>
      </c>
      <c r="F904" s="120">
        <v>0</v>
      </c>
      <c r="G904" s="120">
        <v>0</v>
      </c>
      <c r="H904" s="120">
        <v>0</v>
      </c>
      <c r="I904" s="120">
        <v>0</v>
      </c>
      <c r="J904" s="120">
        <v>0</v>
      </c>
      <c r="K904" s="120">
        <v>0</v>
      </c>
      <c r="L904" s="120">
        <v>0</v>
      </c>
      <c r="M904" s="120">
        <v>0</v>
      </c>
      <c r="N904" s="120">
        <v>0</v>
      </c>
      <c r="O904" s="120">
        <v>0</v>
      </c>
      <c r="P904" s="120">
        <v>0</v>
      </c>
      <c r="Q904" s="120">
        <v>0</v>
      </c>
      <c r="R904" s="120">
        <v>0</v>
      </c>
      <c r="S904" s="120">
        <v>0</v>
      </c>
      <c r="T904" s="120">
        <v>0</v>
      </c>
      <c r="U904" s="120">
        <v>0</v>
      </c>
      <c r="V904" s="120">
        <v>0</v>
      </c>
      <c r="W904" s="120">
        <v>0</v>
      </c>
    </row>
    <row r="905" spans="1:23" hidden="1">
      <c r="A905" s="120">
        <v>0</v>
      </c>
      <c r="B905" s="120">
        <v>0</v>
      </c>
      <c r="C905" s="120">
        <v>0</v>
      </c>
      <c r="D905" s="120">
        <v>0</v>
      </c>
      <c r="E905" s="120">
        <v>0</v>
      </c>
      <c r="F905" s="120">
        <v>0</v>
      </c>
      <c r="G905" s="120">
        <v>0</v>
      </c>
      <c r="H905" s="120">
        <v>0</v>
      </c>
      <c r="I905" s="120">
        <v>0</v>
      </c>
      <c r="J905" s="120">
        <v>0</v>
      </c>
      <c r="K905" s="120">
        <v>0</v>
      </c>
      <c r="L905" s="120">
        <v>0</v>
      </c>
      <c r="M905" s="120">
        <v>0</v>
      </c>
      <c r="N905" s="120">
        <v>0</v>
      </c>
      <c r="O905" s="120">
        <v>0</v>
      </c>
      <c r="P905" s="120">
        <v>0</v>
      </c>
      <c r="Q905" s="120">
        <v>0</v>
      </c>
      <c r="R905" s="120">
        <v>0</v>
      </c>
      <c r="S905" s="120">
        <v>0</v>
      </c>
      <c r="T905" s="120">
        <v>0</v>
      </c>
      <c r="U905" s="120">
        <v>0</v>
      </c>
      <c r="V905" s="120">
        <v>0</v>
      </c>
      <c r="W905" s="120">
        <v>0</v>
      </c>
    </row>
    <row r="906" spans="1:23" hidden="1">
      <c r="A906" s="120">
        <v>0</v>
      </c>
      <c r="B906" s="120">
        <v>0</v>
      </c>
      <c r="C906" s="120">
        <v>0</v>
      </c>
      <c r="D906" s="120">
        <v>0</v>
      </c>
      <c r="E906" s="120">
        <v>0</v>
      </c>
      <c r="F906" s="120">
        <v>0</v>
      </c>
      <c r="G906" s="120">
        <v>0</v>
      </c>
      <c r="H906" s="120">
        <v>0</v>
      </c>
      <c r="I906" s="120">
        <v>0</v>
      </c>
      <c r="J906" s="120">
        <v>0</v>
      </c>
      <c r="K906" s="120">
        <v>0</v>
      </c>
      <c r="L906" s="120">
        <v>0</v>
      </c>
      <c r="M906" s="120">
        <v>0</v>
      </c>
      <c r="N906" s="120">
        <v>0</v>
      </c>
      <c r="O906" s="120">
        <v>0</v>
      </c>
      <c r="P906" s="120">
        <v>0</v>
      </c>
      <c r="Q906" s="120">
        <v>0</v>
      </c>
      <c r="R906" s="120">
        <v>0</v>
      </c>
      <c r="S906" s="120">
        <v>0</v>
      </c>
      <c r="T906" s="120">
        <v>0</v>
      </c>
      <c r="U906" s="120">
        <v>0</v>
      </c>
      <c r="V906" s="120">
        <v>0</v>
      </c>
      <c r="W906" s="120">
        <v>0</v>
      </c>
    </row>
    <row r="907" spans="1:23" hidden="1">
      <c r="A907" s="120">
        <v>0</v>
      </c>
      <c r="B907" s="120">
        <v>0</v>
      </c>
      <c r="C907" s="120">
        <v>0</v>
      </c>
      <c r="D907" s="120">
        <v>0</v>
      </c>
      <c r="E907" s="120">
        <v>0</v>
      </c>
      <c r="F907" s="120">
        <v>0</v>
      </c>
      <c r="G907" s="120">
        <v>0</v>
      </c>
      <c r="H907" s="120">
        <v>0</v>
      </c>
      <c r="I907" s="120">
        <v>0</v>
      </c>
      <c r="J907" s="120">
        <v>0</v>
      </c>
      <c r="K907" s="120">
        <v>0</v>
      </c>
      <c r="L907" s="120">
        <v>0</v>
      </c>
      <c r="M907" s="120">
        <v>0</v>
      </c>
      <c r="N907" s="120">
        <v>0</v>
      </c>
      <c r="O907" s="120">
        <v>0</v>
      </c>
      <c r="P907" s="120">
        <v>0</v>
      </c>
      <c r="Q907" s="120">
        <v>0</v>
      </c>
      <c r="R907" s="120">
        <v>0</v>
      </c>
      <c r="S907" s="120">
        <v>0</v>
      </c>
      <c r="T907" s="120">
        <v>0</v>
      </c>
      <c r="U907" s="120">
        <v>0</v>
      </c>
      <c r="V907" s="120">
        <v>0</v>
      </c>
      <c r="W907" s="120">
        <v>0</v>
      </c>
    </row>
    <row r="908" spans="1:23" hidden="1">
      <c r="A908" s="120">
        <v>0</v>
      </c>
      <c r="B908" s="120">
        <v>0</v>
      </c>
      <c r="C908" s="120">
        <v>0</v>
      </c>
      <c r="D908" s="120">
        <v>0</v>
      </c>
      <c r="E908" s="120">
        <v>0</v>
      </c>
      <c r="F908" s="120">
        <v>0</v>
      </c>
      <c r="G908" s="120">
        <v>0</v>
      </c>
      <c r="H908" s="120">
        <v>0</v>
      </c>
      <c r="I908" s="120">
        <v>0</v>
      </c>
      <c r="J908" s="120">
        <v>0</v>
      </c>
      <c r="K908" s="120">
        <v>0</v>
      </c>
      <c r="L908" s="120">
        <v>0</v>
      </c>
      <c r="M908" s="120">
        <v>0</v>
      </c>
      <c r="N908" s="120">
        <v>0</v>
      </c>
      <c r="O908" s="120">
        <v>0</v>
      </c>
      <c r="P908" s="120">
        <v>0</v>
      </c>
      <c r="Q908" s="120">
        <v>0</v>
      </c>
      <c r="R908" s="120">
        <v>0</v>
      </c>
      <c r="S908" s="120">
        <v>0</v>
      </c>
      <c r="T908" s="120">
        <v>0</v>
      </c>
      <c r="U908" s="120">
        <v>0</v>
      </c>
      <c r="V908" s="120">
        <v>0</v>
      </c>
      <c r="W908" s="120">
        <v>0</v>
      </c>
    </row>
    <row r="909" spans="1:23" hidden="1">
      <c r="A909" s="120">
        <v>0</v>
      </c>
      <c r="B909" s="120">
        <v>0</v>
      </c>
      <c r="C909" s="120">
        <v>0</v>
      </c>
      <c r="D909" s="120">
        <v>0</v>
      </c>
      <c r="E909" s="120">
        <v>0</v>
      </c>
      <c r="F909" s="120">
        <v>0</v>
      </c>
      <c r="G909" s="120">
        <v>0</v>
      </c>
      <c r="H909" s="120">
        <v>0</v>
      </c>
      <c r="I909" s="120">
        <v>0</v>
      </c>
      <c r="J909" s="120">
        <v>0</v>
      </c>
      <c r="K909" s="120">
        <v>0</v>
      </c>
      <c r="L909" s="120">
        <v>0</v>
      </c>
      <c r="M909" s="120">
        <v>0</v>
      </c>
      <c r="N909" s="120">
        <v>0</v>
      </c>
      <c r="O909" s="120">
        <v>0</v>
      </c>
      <c r="P909" s="120">
        <v>0</v>
      </c>
      <c r="Q909" s="120">
        <v>0</v>
      </c>
      <c r="R909" s="120">
        <v>0</v>
      </c>
      <c r="S909" s="120">
        <v>0</v>
      </c>
      <c r="T909" s="120">
        <v>0</v>
      </c>
      <c r="U909" s="120">
        <v>0</v>
      </c>
      <c r="V909" s="120">
        <v>0</v>
      </c>
      <c r="W909" s="120">
        <v>0</v>
      </c>
    </row>
    <row r="910" spans="1:23" hidden="1">
      <c r="A910" s="120">
        <v>0</v>
      </c>
      <c r="B910" s="120">
        <v>0</v>
      </c>
      <c r="C910" s="120">
        <v>0</v>
      </c>
      <c r="D910" s="120">
        <v>0</v>
      </c>
      <c r="E910" s="120">
        <v>0</v>
      </c>
      <c r="F910" s="120">
        <v>0</v>
      </c>
      <c r="G910" s="120">
        <v>0</v>
      </c>
      <c r="H910" s="120">
        <v>0</v>
      </c>
      <c r="I910" s="120">
        <v>0</v>
      </c>
      <c r="J910" s="120">
        <v>0</v>
      </c>
      <c r="K910" s="120">
        <v>0</v>
      </c>
      <c r="L910" s="120">
        <v>0</v>
      </c>
      <c r="M910" s="120">
        <v>0</v>
      </c>
      <c r="N910" s="120">
        <v>0</v>
      </c>
      <c r="O910" s="120">
        <v>0</v>
      </c>
      <c r="P910" s="120">
        <v>0</v>
      </c>
      <c r="Q910" s="120">
        <v>0</v>
      </c>
      <c r="R910" s="120">
        <v>0</v>
      </c>
      <c r="S910" s="120">
        <v>0</v>
      </c>
      <c r="T910" s="120">
        <v>0</v>
      </c>
      <c r="U910" s="120">
        <v>0</v>
      </c>
      <c r="V910" s="120">
        <v>0</v>
      </c>
      <c r="W910" s="120">
        <v>0</v>
      </c>
    </row>
    <row r="911" spans="1:23" hidden="1">
      <c r="A911" s="120">
        <v>0</v>
      </c>
      <c r="B911" s="120">
        <v>0</v>
      </c>
      <c r="C911" s="120">
        <v>0</v>
      </c>
      <c r="D911" s="120">
        <v>0</v>
      </c>
      <c r="E911" s="120">
        <v>0</v>
      </c>
      <c r="F911" s="120">
        <v>0</v>
      </c>
      <c r="G911" s="120">
        <v>0</v>
      </c>
      <c r="H911" s="120">
        <v>0</v>
      </c>
      <c r="I911" s="120">
        <v>0</v>
      </c>
      <c r="J911" s="120">
        <v>0</v>
      </c>
      <c r="K911" s="120">
        <v>0</v>
      </c>
      <c r="L911" s="120">
        <v>0</v>
      </c>
      <c r="M911" s="120">
        <v>0</v>
      </c>
      <c r="N911" s="120">
        <v>0</v>
      </c>
      <c r="O911" s="120">
        <v>0</v>
      </c>
      <c r="P911" s="120">
        <v>0</v>
      </c>
      <c r="Q911" s="120">
        <v>0</v>
      </c>
      <c r="R911" s="120">
        <v>0</v>
      </c>
      <c r="S911" s="120">
        <v>0</v>
      </c>
      <c r="T911" s="120">
        <v>0</v>
      </c>
      <c r="U911" s="120">
        <v>0</v>
      </c>
      <c r="V911" s="120">
        <v>0</v>
      </c>
      <c r="W911" s="120">
        <v>0</v>
      </c>
    </row>
    <row r="912" spans="1:23" hidden="1">
      <c r="A912" s="120">
        <v>0</v>
      </c>
      <c r="B912" s="120">
        <v>0</v>
      </c>
      <c r="C912" s="120">
        <v>0</v>
      </c>
      <c r="D912" s="120">
        <v>0</v>
      </c>
      <c r="E912" s="120">
        <v>0</v>
      </c>
      <c r="F912" s="120">
        <v>0</v>
      </c>
      <c r="G912" s="120">
        <v>0</v>
      </c>
      <c r="H912" s="120">
        <v>0</v>
      </c>
      <c r="I912" s="120">
        <v>0</v>
      </c>
      <c r="J912" s="120">
        <v>0</v>
      </c>
      <c r="K912" s="120">
        <v>0</v>
      </c>
      <c r="L912" s="120">
        <v>0</v>
      </c>
      <c r="M912" s="120">
        <v>0</v>
      </c>
      <c r="N912" s="120">
        <v>0</v>
      </c>
      <c r="O912" s="120">
        <v>0</v>
      </c>
      <c r="P912" s="120">
        <v>0</v>
      </c>
      <c r="Q912" s="120">
        <v>0</v>
      </c>
      <c r="R912" s="120">
        <v>0</v>
      </c>
      <c r="S912" s="120">
        <v>0</v>
      </c>
      <c r="T912" s="120">
        <v>0</v>
      </c>
      <c r="U912" s="120">
        <v>0</v>
      </c>
      <c r="V912" s="120">
        <v>0</v>
      </c>
      <c r="W912" s="120">
        <v>0</v>
      </c>
    </row>
    <row r="913" spans="1:23" hidden="1">
      <c r="A913" s="120">
        <v>0</v>
      </c>
      <c r="B913" s="120">
        <v>0</v>
      </c>
      <c r="C913" s="120">
        <v>0</v>
      </c>
      <c r="D913" s="120">
        <v>0</v>
      </c>
      <c r="E913" s="120">
        <v>0</v>
      </c>
      <c r="F913" s="120">
        <v>0</v>
      </c>
      <c r="G913" s="120">
        <v>0</v>
      </c>
      <c r="H913" s="120">
        <v>0</v>
      </c>
      <c r="I913" s="120">
        <v>0</v>
      </c>
      <c r="J913" s="120">
        <v>0</v>
      </c>
      <c r="K913" s="120">
        <v>0</v>
      </c>
      <c r="L913" s="120">
        <v>0</v>
      </c>
      <c r="M913" s="120">
        <v>0</v>
      </c>
      <c r="N913" s="120">
        <v>0</v>
      </c>
      <c r="O913" s="120">
        <v>0</v>
      </c>
      <c r="P913" s="120">
        <v>0</v>
      </c>
      <c r="Q913" s="120">
        <v>0</v>
      </c>
      <c r="R913" s="120">
        <v>0</v>
      </c>
      <c r="S913" s="120">
        <v>0</v>
      </c>
      <c r="T913" s="120">
        <v>0</v>
      </c>
      <c r="U913" s="120">
        <v>0</v>
      </c>
      <c r="V913" s="120">
        <v>0</v>
      </c>
      <c r="W913" s="120">
        <v>0</v>
      </c>
    </row>
    <row r="914" spans="1:23" hidden="1">
      <c r="A914" s="120">
        <v>0</v>
      </c>
      <c r="B914" s="120">
        <v>0</v>
      </c>
      <c r="C914" s="120">
        <v>0</v>
      </c>
      <c r="D914" s="120">
        <v>0</v>
      </c>
      <c r="E914" s="120">
        <v>0</v>
      </c>
      <c r="F914" s="120">
        <v>0</v>
      </c>
      <c r="G914" s="120">
        <v>0</v>
      </c>
      <c r="H914" s="120">
        <v>0</v>
      </c>
      <c r="I914" s="120">
        <v>0</v>
      </c>
      <c r="J914" s="120">
        <v>0</v>
      </c>
      <c r="K914" s="120">
        <v>0</v>
      </c>
      <c r="L914" s="120">
        <v>0</v>
      </c>
      <c r="M914" s="120">
        <v>0</v>
      </c>
      <c r="N914" s="120">
        <v>0</v>
      </c>
      <c r="O914" s="120">
        <v>0</v>
      </c>
      <c r="P914" s="120">
        <v>0</v>
      </c>
      <c r="Q914" s="120">
        <v>0</v>
      </c>
      <c r="R914" s="120">
        <v>0</v>
      </c>
      <c r="S914" s="120">
        <v>0</v>
      </c>
      <c r="T914" s="120">
        <v>0</v>
      </c>
      <c r="U914" s="120">
        <v>0</v>
      </c>
      <c r="V914" s="120">
        <v>0</v>
      </c>
      <c r="W914" s="120">
        <v>0</v>
      </c>
    </row>
    <row r="915" spans="1:23" hidden="1">
      <c r="A915" s="120">
        <v>0</v>
      </c>
      <c r="B915" s="120">
        <v>0</v>
      </c>
      <c r="C915" s="120">
        <v>0</v>
      </c>
      <c r="D915" s="120">
        <v>0</v>
      </c>
      <c r="E915" s="120">
        <v>0</v>
      </c>
      <c r="F915" s="120">
        <v>0</v>
      </c>
      <c r="G915" s="120">
        <v>0</v>
      </c>
      <c r="H915" s="120">
        <v>0</v>
      </c>
      <c r="I915" s="120">
        <v>0</v>
      </c>
      <c r="J915" s="120">
        <v>0</v>
      </c>
      <c r="K915" s="120">
        <v>0</v>
      </c>
      <c r="L915" s="120">
        <v>0</v>
      </c>
      <c r="M915" s="120">
        <v>0</v>
      </c>
      <c r="N915" s="120">
        <v>0</v>
      </c>
      <c r="O915" s="120">
        <v>0</v>
      </c>
      <c r="P915" s="120">
        <v>0</v>
      </c>
      <c r="Q915" s="120">
        <v>0</v>
      </c>
      <c r="R915" s="120">
        <v>0</v>
      </c>
      <c r="S915" s="120">
        <v>0</v>
      </c>
      <c r="T915" s="120">
        <v>0</v>
      </c>
      <c r="U915" s="120">
        <v>0</v>
      </c>
      <c r="V915" s="120">
        <v>0</v>
      </c>
      <c r="W915" s="120">
        <v>0</v>
      </c>
    </row>
    <row r="916" spans="1:23" hidden="1">
      <c r="A916" s="120">
        <v>0</v>
      </c>
      <c r="B916" s="120">
        <v>0</v>
      </c>
      <c r="C916" s="120">
        <v>0</v>
      </c>
      <c r="D916" s="120">
        <v>0</v>
      </c>
      <c r="E916" s="120">
        <v>0</v>
      </c>
      <c r="F916" s="120">
        <v>0</v>
      </c>
      <c r="G916" s="120">
        <v>0</v>
      </c>
      <c r="H916" s="120">
        <v>0</v>
      </c>
      <c r="I916" s="120">
        <v>0</v>
      </c>
      <c r="J916" s="120">
        <v>0</v>
      </c>
      <c r="K916" s="120">
        <v>0</v>
      </c>
      <c r="L916" s="120">
        <v>0</v>
      </c>
      <c r="M916" s="120">
        <v>0</v>
      </c>
      <c r="N916" s="120">
        <v>0</v>
      </c>
      <c r="O916" s="120">
        <v>0</v>
      </c>
      <c r="P916" s="120">
        <v>0</v>
      </c>
      <c r="Q916" s="120">
        <v>0</v>
      </c>
      <c r="R916" s="120">
        <v>0</v>
      </c>
      <c r="S916" s="120">
        <v>0</v>
      </c>
      <c r="T916" s="120">
        <v>0</v>
      </c>
      <c r="U916" s="120">
        <v>0</v>
      </c>
      <c r="V916" s="120">
        <v>0</v>
      </c>
      <c r="W916" s="120">
        <v>0</v>
      </c>
    </row>
    <row r="917" spans="1:23" hidden="1">
      <c r="A917" s="120">
        <v>0</v>
      </c>
      <c r="B917" s="120">
        <v>0</v>
      </c>
      <c r="C917" s="120">
        <v>0</v>
      </c>
      <c r="D917" s="120">
        <v>0</v>
      </c>
      <c r="E917" s="120">
        <v>0</v>
      </c>
      <c r="F917" s="120">
        <v>0</v>
      </c>
      <c r="G917" s="120">
        <v>0</v>
      </c>
      <c r="H917" s="120">
        <v>0</v>
      </c>
      <c r="I917" s="120">
        <v>0</v>
      </c>
      <c r="J917" s="120">
        <v>0</v>
      </c>
      <c r="K917" s="120">
        <v>0</v>
      </c>
      <c r="L917" s="120">
        <v>0</v>
      </c>
      <c r="M917" s="120">
        <v>0</v>
      </c>
      <c r="N917" s="120">
        <v>0</v>
      </c>
      <c r="O917" s="120">
        <v>0</v>
      </c>
      <c r="P917" s="120">
        <v>0</v>
      </c>
      <c r="Q917" s="120">
        <v>0</v>
      </c>
      <c r="R917" s="120">
        <v>0</v>
      </c>
      <c r="S917" s="120">
        <v>0</v>
      </c>
      <c r="T917" s="120">
        <v>0</v>
      </c>
      <c r="U917" s="120">
        <v>0</v>
      </c>
      <c r="V917" s="120">
        <v>0</v>
      </c>
      <c r="W917" s="120">
        <v>0</v>
      </c>
    </row>
    <row r="918" spans="1:23" hidden="1">
      <c r="A918" s="120">
        <v>0</v>
      </c>
      <c r="B918" s="120">
        <v>0</v>
      </c>
      <c r="C918" s="120">
        <v>0</v>
      </c>
      <c r="D918" s="120">
        <v>0</v>
      </c>
      <c r="E918" s="120">
        <v>0</v>
      </c>
      <c r="F918" s="120">
        <v>0</v>
      </c>
      <c r="G918" s="120">
        <v>0</v>
      </c>
      <c r="H918" s="120">
        <v>0</v>
      </c>
      <c r="I918" s="120">
        <v>0</v>
      </c>
      <c r="J918" s="120">
        <v>0</v>
      </c>
      <c r="K918" s="120">
        <v>0</v>
      </c>
      <c r="L918" s="120">
        <v>0</v>
      </c>
      <c r="M918" s="120">
        <v>0</v>
      </c>
      <c r="N918" s="120">
        <v>0</v>
      </c>
      <c r="O918" s="120">
        <v>0</v>
      </c>
      <c r="P918" s="120">
        <v>0</v>
      </c>
      <c r="Q918" s="120">
        <v>0</v>
      </c>
      <c r="R918" s="120">
        <v>0</v>
      </c>
      <c r="S918" s="120">
        <v>0</v>
      </c>
      <c r="T918" s="120">
        <v>0</v>
      </c>
      <c r="U918" s="120">
        <v>0</v>
      </c>
      <c r="V918" s="120">
        <v>0</v>
      </c>
      <c r="W918" s="120">
        <v>0</v>
      </c>
    </row>
    <row r="919" spans="1:23" hidden="1">
      <c r="A919" s="120">
        <v>0</v>
      </c>
      <c r="B919" s="120">
        <v>0</v>
      </c>
      <c r="C919" s="120">
        <v>0</v>
      </c>
      <c r="D919" s="120">
        <v>0</v>
      </c>
      <c r="E919" s="120">
        <v>0</v>
      </c>
      <c r="F919" s="120">
        <v>0</v>
      </c>
      <c r="G919" s="120">
        <v>0</v>
      </c>
      <c r="H919" s="120">
        <v>0</v>
      </c>
      <c r="I919" s="120">
        <v>0</v>
      </c>
      <c r="J919" s="120">
        <v>0</v>
      </c>
      <c r="K919" s="120">
        <v>0</v>
      </c>
      <c r="L919" s="120">
        <v>0</v>
      </c>
      <c r="M919" s="120">
        <v>0</v>
      </c>
      <c r="N919" s="120">
        <v>0</v>
      </c>
      <c r="O919" s="120">
        <v>0</v>
      </c>
      <c r="P919" s="120">
        <v>0</v>
      </c>
      <c r="Q919" s="120">
        <v>0</v>
      </c>
      <c r="R919" s="120">
        <v>0</v>
      </c>
      <c r="S919" s="120">
        <v>0</v>
      </c>
      <c r="T919" s="120">
        <v>0</v>
      </c>
      <c r="U919" s="120">
        <v>0</v>
      </c>
      <c r="V919" s="120">
        <v>0</v>
      </c>
      <c r="W919" s="120">
        <v>0</v>
      </c>
    </row>
    <row r="920" spans="1:23" hidden="1">
      <c r="A920" s="120">
        <v>0</v>
      </c>
      <c r="B920" s="120">
        <v>0</v>
      </c>
      <c r="C920" s="120">
        <v>0</v>
      </c>
      <c r="D920" s="120">
        <v>0</v>
      </c>
      <c r="E920" s="120">
        <v>0</v>
      </c>
      <c r="F920" s="120">
        <v>0</v>
      </c>
      <c r="G920" s="120">
        <v>0</v>
      </c>
      <c r="H920" s="120">
        <v>0</v>
      </c>
      <c r="I920" s="120">
        <v>0</v>
      </c>
      <c r="J920" s="120">
        <v>0</v>
      </c>
      <c r="K920" s="120">
        <v>0</v>
      </c>
      <c r="L920" s="120">
        <v>0</v>
      </c>
      <c r="M920" s="120">
        <v>0</v>
      </c>
      <c r="N920" s="120">
        <v>0</v>
      </c>
      <c r="O920" s="120">
        <v>0</v>
      </c>
      <c r="P920" s="120">
        <v>0</v>
      </c>
      <c r="Q920" s="120">
        <v>0</v>
      </c>
      <c r="R920" s="120">
        <v>0</v>
      </c>
      <c r="S920" s="120">
        <v>0</v>
      </c>
      <c r="T920" s="120">
        <v>0</v>
      </c>
      <c r="U920" s="120">
        <v>0</v>
      </c>
      <c r="V920" s="120">
        <v>0</v>
      </c>
      <c r="W920" s="120">
        <v>0</v>
      </c>
    </row>
    <row r="921" spans="1:23" hidden="1">
      <c r="A921" s="120">
        <v>0</v>
      </c>
      <c r="B921" s="120">
        <v>0</v>
      </c>
      <c r="C921" s="120">
        <v>0</v>
      </c>
      <c r="D921" s="120">
        <v>0</v>
      </c>
      <c r="E921" s="120">
        <v>0</v>
      </c>
      <c r="F921" s="120">
        <v>0</v>
      </c>
      <c r="G921" s="120">
        <v>0</v>
      </c>
      <c r="H921" s="120">
        <v>0</v>
      </c>
      <c r="I921" s="120">
        <v>0</v>
      </c>
      <c r="J921" s="120">
        <v>0</v>
      </c>
      <c r="K921" s="120">
        <v>0</v>
      </c>
      <c r="L921" s="120">
        <v>0</v>
      </c>
      <c r="M921" s="120">
        <v>0</v>
      </c>
      <c r="N921" s="120">
        <v>0</v>
      </c>
      <c r="O921" s="120">
        <v>0</v>
      </c>
      <c r="P921" s="120">
        <v>0</v>
      </c>
      <c r="Q921" s="120">
        <v>0</v>
      </c>
      <c r="R921" s="120">
        <v>0</v>
      </c>
      <c r="S921" s="120">
        <v>0</v>
      </c>
      <c r="T921" s="120">
        <v>0</v>
      </c>
      <c r="U921" s="120">
        <v>0</v>
      </c>
      <c r="V921" s="120">
        <v>0</v>
      </c>
      <c r="W921" s="120">
        <v>0</v>
      </c>
    </row>
    <row r="922" spans="1:23" hidden="1">
      <c r="A922" s="120">
        <v>0</v>
      </c>
      <c r="B922" s="120">
        <v>0</v>
      </c>
      <c r="C922" s="120">
        <v>0</v>
      </c>
      <c r="D922" s="120">
        <v>0</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c r="W922" s="120">
        <v>0</v>
      </c>
    </row>
    <row r="923" spans="1:23" hidden="1">
      <c r="A923" s="120">
        <v>0</v>
      </c>
      <c r="B923" s="120">
        <v>0</v>
      </c>
      <c r="C923" s="120">
        <v>0</v>
      </c>
      <c r="D923" s="120">
        <v>0</v>
      </c>
      <c r="E923" s="120">
        <v>0</v>
      </c>
      <c r="F923" s="120">
        <v>0</v>
      </c>
      <c r="G923" s="120">
        <v>0</v>
      </c>
      <c r="H923" s="120">
        <v>0</v>
      </c>
      <c r="I923" s="120">
        <v>0</v>
      </c>
      <c r="J923" s="120">
        <v>0</v>
      </c>
      <c r="K923" s="120">
        <v>0</v>
      </c>
      <c r="L923" s="120">
        <v>0</v>
      </c>
      <c r="M923" s="120">
        <v>0</v>
      </c>
      <c r="N923" s="120">
        <v>0</v>
      </c>
      <c r="O923" s="120">
        <v>0</v>
      </c>
      <c r="P923" s="120">
        <v>0</v>
      </c>
      <c r="Q923" s="120">
        <v>0</v>
      </c>
      <c r="R923" s="120">
        <v>0</v>
      </c>
      <c r="S923" s="120">
        <v>0</v>
      </c>
      <c r="T923" s="120">
        <v>0</v>
      </c>
      <c r="U923" s="120">
        <v>0</v>
      </c>
      <c r="V923" s="120">
        <v>0</v>
      </c>
      <c r="W923" s="120">
        <v>0</v>
      </c>
    </row>
    <row r="924" spans="1:23" hidden="1">
      <c r="A924" s="120">
        <v>0</v>
      </c>
      <c r="B924" s="120">
        <v>0</v>
      </c>
      <c r="C924" s="120">
        <v>0</v>
      </c>
      <c r="D924" s="120">
        <v>0</v>
      </c>
      <c r="E924" s="120">
        <v>0</v>
      </c>
      <c r="F924" s="120">
        <v>0</v>
      </c>
      <c r="G924" s="120">
        <v>0</v>
      </c>
      <c r="H924" s="120">
        <v>0</v>
      </c>
      <c r="I924" s="120">
        <v>0</v>
      </c>
      <c r="J924" s="120">
        <v>0</v>
      </c>
      <c r="K924" s="120">
        <v>0</v>
      </c>
      <c r="L924" s="120">
        <v>0</v>
      </c>
      <c r="M924" s="120">
        <v>0</v>
      </c>
      <c r="N924" s="120">
        <v>0</v>
      </c>
      <c r="O924" s="120">
        <v>0</v>
      </c>
      <c r="P924" s="120">
        <v>0</v>
      </c>
      <c r="Q924" s="120">
        <v>0</v>
      </c>
      <c r="R924" s="120">
        <v>0</v>
      </c>
      <c r="S924" s="120">
        <v>0</v>
      </c>
      <c r="T924" s="120">
        <v>0</v>
      </c>
      <c r="U924" s="120">
        <v>0</v>
      </c>
      <c r="V924" s="120">
        <v>0</v>
      </c>
      <c r="W924" s="120">
        <v>0</v>
      </c>
    </row>
    <row r="925" spans="1:23" hidden="1">
      <c r="A925" s="120">
        <v>0</v>
      </c>
      <c r="B925" s="120">
        <v>0</v>
      </c>
      <c r="C925" s="120">
        <v>0</v>
      </c>
      <c r="D925" s="120">
        <v>0</v>
      </c>
      <c r="E925" s="120">
        <v>0</v>
      </c>
      <c r="F925" s="120">
        <v>0</v>
      </c>
      <c r="G925" s="120">
        <v>0</v>
      </c>
      <c r="H925" s="120">
        <v>0</v>
      </c>
      <c r="I925" s="120">
        <v>0</v>
      </c>
      <c r="J925" s="120">
        <v>0</v>
      </c>
      <c r="K925" s="120">
        <v>0</v>
      </c>
      <c r="L925" s="120">
        <v>0</v>
      </c>
      <c r="M925" s="120">
        <v>0</v>
      </c>
      <c r="N925" s="120">
        <v>0</v>
      </c>
      <c r="O925" s="120">
        <v>0</v>
      </c>
      <c r="P925" s="120">
        <v>0</v>
      </c>
      <c r="Q925" s="120">
        <v>0</v>
      </c>
      <c r="R925" s="120">
        <v>0</v>
      </c>
      <c r="S925" s="120">
        <v>0</v>
      </c>
      <c r="T925" s="120">
        <v>0</v>
      </c>
      <c r="U925" s="120">
        <v>0</v>
      </c>
      <c r="V925" s="120">
        <v>0</v>
      </c>
      <c r="W925" s="120">
        <v>0</v>
      </c>
    </row>
    <row r="926" spans="1:23" hidden="1">
      <c r="A926" s="120">
        <v>0</v>
      </c>
      <c r="B926" s="120">
        <v>0</v>
      </c>
      <c r="C926" s="120">
        <v>0</v>
      </c>
      <c r="D926" s="120">
        <v>0</v>
      </c>
      <c r="E926" s="120">
        <v>0</v>
      </c>
      <c r="F926" s="120">
        <v>0</v>
      </c>
      <c r="G926" s="120">
        <v>0</v>
      </c>
      <c r="H926" s="120">
        <v>0</v>
      </c>
      <c r="I926" s="120">
        <v>0</v>
      </c>
      <c r="J926" s="120">
        <v>0</v>
      </c>
      <c r="K926" s="120">
        <v>0</v>
      </c>
      <c r="L926" s="120">
        <v>0</v>
      </c>
      <c r="M926" s="120">
        <v>0</v>
      </c>
      <c r="N926" s="120">
        <v>0</v>
      </c>
      <c r="O926" s="120">
        <v>0</v>
      </c>
      <c r="P926" s="120">
        <v>0</v>
      </c>
      <c r="Q926" s="120">
        <v>0</v>
      </c>
      <c r="R926" s="120">
        <v>0</v>
      </c>
      <c r="S926" s="120">
        <v>0</v>
      </c>
      <c r="T926" s="120">
        <v>0</v>
      </c>
      <c r="U926" s="120">
        <v>0</v>
      </c>
      <c r="V926" s="120">
        <v>0</v>
      </c>
      <c r="W926" s="120">
        <v>0</v>
      </c>
    </row>
    <row r="927" spans="1:23" hidden="1">
      <c r="A927" s="120">
        <v>0</v>
      </c>
      <c r="B927" s="120">
        <v>0</v>
      </c>
      <c r="C927" s="120">
        <v>0</v>
      </c>
      <c r="D927" s="120">
        <v>0</v>
      </c>
      <c r="E927" s="120">
        <v>0</v>
      </c>
      <c r="F927" s="120">
        <v>0</v>
      </c>
      <c r="G927" s="120">
        <v>0</v>
      </c>
      <c r="H927" s="120">
        <v>0</v>
      </c>
      <c r="I927" s="120">
        <v>0</v>
      </c>
      <c r="J927" s="120">
        <v>0</v>
      </c>
      <c r="K927" s="120">
        <v>0</v>
      </c>
      <c r="L927" s="120">
        <v>0</v>
      </c>
      <c r="M927" s="120">
        <v>0</v>
      </c>
      <c r="N927" s="120">
        <v>0</v>
      </c>
      <c r="O927" s="120">
        <v>0</v>
      </c>
      <c r="P927" s="120">
        <v>0</v>
      </c>
      <c r="Q927" s="120">
        <v>0</v>
      </c>
      <c r="R927" s="120">
        <v>0</v>
      </c>
      <c r="S927" s="120">
        <v>0</v>
      </c>
      <c r="T927" s="120">
        <v>0</v>
      </c>
      <c r="U927" s="120">
        <v>0</v>
      </c>
      <c r="V927" s="120">
        <v>0</v>
      </c>
      <c r="W927" s="120">
        <v>0</v>
      </c>
    </row>
    <row r="928" spans="1:23" hidden="1">
      <c r="A928" s="120">
        <v>0</v>
      </c>
      <c r="B928" s="120">
        <v>0</v>
      </c>
      <c r="C928" s="120">
        <v>0</v>
      </c>
      <c r="D928" s="120">
        <v>0</v>
      </c>
      <c r="E928" s="120">
        <v>0</v>
      </c>
      <c r="F928" s="120">
        <v>0</v>
      </c>
      <c r="G928" s="120">
        <v>0</v>
      </c>
      <c r="H928" s="120">
        <v>0</v>
      </c>
      <c r="I928" s="120">
        <v>0</v>
      </c>
      <c r="J928" s="120">
        <v>0</v>
      </c>
      <c r="K928" s="120">
        <v>0</v>
      </c>
      <c r="L928" s="120">
        <v>0</v>
      </c>
      <c r="M928" s="120">
        <v>0</v>
      </c>
      <c r="N928" s="120">
        <v>0</v>
      </c>
      <c r="O928" s="120">
        <v>0</v>
      </c>
      <c r="P928" s="120">
        <v>0</v>
      </c>
      <c r="Q928" s="120">
        <v>0</v>
      </c>
      <c r="R928" s="120">
        <v>0</v>
      </c>
      <c r="S928" s="120">
        <v>0</v>
      </c>
      <c r="T928" s="120">
        <v>0</v>
      </c>
      <c r="U928" s="120">
        <v>0</v>
      </c>
      <c r="V928" s="120">
        <v>0</v>
      </c>
      <c r="W928" s="120">
        <v>0</v>
      </c>
    </row>
    <row r="929" spans="1:23" hidden="1">
      <c r="A929" s="120">
        <v>0</v>
      </c>
      <c r="B929" s="120">
        <v>0</v>
      </c>
      <c r="C929" s="120">
        <v>0</v>
      </c>
      <c r="D929" s="120">
        <v>0</v>
      </c>
      <c r="E929" s="120">
        <v>0</v>
      </c>
      <c r="F929" s="120">
        <v>0</v>
      </c>
      <c r="G929" s="120">
        <v>0</v>
      </c>
      <c r="H929" s="120">
        <v>0</v>
      </c>
      <c r="I929" s="120">
        <v>0</v>
      </c>
      <c r="J929" s="120">
        <v>0</v>
      </c>
      <c r="K929" s="120">
        <v>0</v>
      </c>
      <c r="L929" s="120">
        <v>0</v>
      </c>
      <c r="M929" s="120">
        <v>0</v>
      </c>
      <c r="N929" s="120">
        <v>0</v>
      </c>
      <c r="O929" s="120">
        <v>0</v>
      </c>
      <c r="P929" s="120">
        <v>0</v>
      </c>
      <c r="Q929" s="120">
        <v>0</v>
      </c>
      <c r="R929" s="120">
        <v>0</v>
      </c>
      <c r="S929" s="120">
        <v>0</v>
      </c>
      <c r="T929" s="120">
        <v>0</v>
      </c>
      <c r="U929" s="120">
        <v>0</v>
      </c>
      <c r="V929" s="120">
        <v>0</v>
      </c>
      <c r="W929" s="120">
        <v>0</v>
      </c>
    </row>
    <row r="930" spans="1:23" hidden="1">
      <c r="A930" s="120">
        <v>0</v>
      </c>
      <c r="B930" s="120">
        <v>0</v>
      </c>
      <c r="C930" s="120">
        <v>0</v>
      </c>
      <c r="D930" s="120">
        <v>0</v>
      </c>
      <c r="E930" s="120">
        <v>0</v>
      </c>
      <c r="F930" s="120">
        <v>0</v>
      </c>
      <c r="G930" s="120">
        <v>0</v>
      </c>
      <c r="H930" s="120">
        <v>0</v>
      </c>
      <c r="I930" s="120">
        <v>0</v>
      </c>
      <c r="J930" s="120">
        <v>0</v>
      </c>
      <c r="K930" s="120">
        <v>0</v>
      </c>
      <c r="L930" s="120">
        <v>0</v>
      </c>
      <c r="M930" s="120">
        <v>0</v>
      </c>
      <c r="N930" s="120">
        <v>0</v>
      </c>
      <c r="O930" s="120">
        <v>0</v>
      </c>
      <c r="P930" s="120">
        <v>0</v>
      </c>
      <c r="Q930" s="120">
        <v>0</v>
      </c>
      <c r="R930" s="120">
        <v>0</v>
      </c>
      <c r="S930" s="120">
        <v>0</v>
      </c>
      <c r="T930" s="120">
        <v>0</v>
      </c>
      <c r="U930" s="120">
        <v>0</v>
      </c>
      <c r="V930" s="120">
        <v>0</v>
      </c>
      <c r="W930" s="120">
        <v>0</v>
      </c>
    </row>
    <row r="931" spans="1:23" hidden="1">
      <c r="A931" s="120">
        <v>0</v>
      </c>
      <c r="B931" s="120">
        <v>0</v>
      </c>
      <c r="C931" s="120">
        <v>0</v>
      </c>
      <c r="D931" s="120">
        <v>0</v>
      </c>
      <c r="E931" s="120">
        <v>0</v>
      </c>
      <c r="F931" s="120">
        <v>0</v>
      </c>
      <c r="G931" s="120">
        <v>0</v>
      </c>
      <c r="H931" s="120">
        <v>0</v>
      </c>
      <c r="I931" s="120">
        <v>0</v>
      </c>
      <c r="J931" s="120">
        <v>0</v>
      </c>
      <c r="K931" s="120">
        <v>0</v>
      </c>
      <c r="L931" s="120">
        <v>0</v>
      </c>
      <c r="M931" s="120">
        <v>0</v>
      </c>
      <c r="N931" s="120">
        <v>0</v>
      </c>
      <c r="O931" s="120">
        <v>0</v>
      </c>
      <c r="P931" s="120">
        <v>0</v>
      </c>
      <c r="Q931" s="120">
        <v>0</v>
      </c>
      <c r="R931" s="120">
        <v>0</v>
      </c>
      <c r="S931" s="120">
        <v>0</v>
      </c>
      <c r="T931" s="120">
        <v>0</v>
      </c>
      <c r="U931" s="120">
        <v>0</v>
      </c>
      <c r="V931" s="120">
        <v>0</v>
      </c>
      <c r="W931" s="120">
        <v>0</v>
      </c>
    </row>
    <row r="932" spans="1:23" hidden="1">
      <c r="A932" s="120">
        <v>0</v>
      </c>
      <c r="B932" s="120">
        <v>0</v>
      </c>
      <c r="C932" s="120">
        <v>0</v>
      </c>
      <c r="D932" s="120">
        <v>0</v>
      </c>
      <c r="E932" s="120">
        <v>0</v>
      </c>
      <c r="F932" s="120">
        <v>0</v>
      </c>
      <c r="G932" s="120">
        <v>0</v>
      </c>
      <c r="H932" s="120">
        <v>0</v>
      </c>
      <c r="I932" s="120">
        <v>0</v>
      </c>
      <c r="J932" s="120">
        <v>0</v>
      </c>
      <c r="K932" s="120">
        <v>0</v>
      </c>
      <c r="L932" s="120">
        <v>0</v>
      </c>
      <c r="M932" s="120">
        <v>0</v>
      </c>
      <c r="N932" s="120">
        <v>0</v>
      </c>
      <c r="O932" s="120">
        <v>0</v>
      </c>
      <c r="P932" s="120">
        <v>0</v>
      </c>
      <c r="Q932" s="120">
        <v>0</v>
      </c>
      <c r="R932" s="120">
        <v>0</v>
      </c>
      <c r="S932" s="120">
        <v>0</v>
      </c>
      <c r="T932" s="120">
        <v>0</v>
      </c>
      <c r="U932" s="120">
        <v>0</v>
      </c>
      <c r="V932" s="120">
        <v>0</v>
      </c>
      <c r="W932" s="120">
        <v>0</v>
      </c>
    </row>
    <row r="933" spans="1:23" hidden="1">
      <c r="A933" s="120">
        <v>0</v>
      </c>
      <c r="B933" s="120">
        <v>0</v>
      </c>
      <c r="C933" s="120">
        <v>0</v>
      </c>
      <c r="D933" s="120">
        <v>0</v>
      </c>
      <c r="E933" s="120">
        <v>0</v>
      </c>
      <c r="F933" s="120">
        <v>0</v>
      </c>
      <c r="G933" s="120">
        <v>0</v>
      </c>
      <c r="H933" s="120">
        <v>0</v>
      </c>
      <c r="I933" s="120">
        <v>0</v>
      </c>
      <c r="J933" s="120">
        <v>0</v>
      </c>
      <c r="K933" s="120">
        <v>0</v>
      </c>
      <c r="L933" s="120">
        <v>0</v>
      </c>
      <c r="M933" s="120">
        <v>0</v>
      </c>
      <c r="N933" s="120">
        <v>0</v>
      </c>
      <c r="O933" s="120">
        <v>0</v>
      </c>
      <c r="P933" s="120">
        <v>0</v>
      </c>
      <c r="Q933" s="120">
        <v>0</v>
      </c>
      <c r="R933" s="120">
        <v>0</v>
      </c>
      <c r="S933" s="120">
        <v>0</v>
      </c>
      <c r="T933" s="120">
        <v>0</v>
      </c>
      <c r="U933" s="120">
        <v>0</v>
      </c>
      <c r="V933" s="120">
        <v>0</v>
      </c>
      <c r="W933" s="120">
        <v>0</v>
      </c>
    </row>
    <row r="934" spans="1:23" hidden="1">
      <c r="A934" s="120">
        <v>0</v>
      </c>
      <c r="B934" s="120">
        <v>0</v>
      </c>
      <c r="C934" s="120">
        <v>0</v>
      </c>
      <c r="D934" s="120">
        <v>0</v>
      </c>
      <c r="E934" s="120">
        <v>0</v>
      </c>
      <c r="F934" s="120">
        <v>0</v>
      </c>
      <c r="G934" s="120">
        <v>0</v>
      </c>
      <c r="H934" s="120">
        <v>0</v>
      </c>
      <c r="I934" s="120">
        <v>0</v>
      </c>
      <c r="J934" s="120">
        <v>0</v>
      </c>
      <c r="K934" s="120">
        <v>0</v>
      </c>
      <c r="L934" s="120">
        <v>0</v>
      </c>
      <c r="M934" s="120">
        <v>0</v>
      </c>
      <c r="N934" s="120">
        <v>0</v>
      </c>
      <c r="O934" s="120">
        <v>0</v>
      </c>
      <c r="P934" s="120">
        <v>0</v>
      </c>
      <c r="Q934" s="120">
        <v>0</v>
      </c>
      <c r="R934" s="120">
        <v>0</v>
      </c>
      <c r="S934" s="120">
        <v>0</v>
      </c>
      <c r="T934" s="120">
        <v>0</v>
      </c>
      <c r="U934" s="120">
        <v>0</v>
      </c>
      <c r="V934" s="120">
        <v>0</v>
      </c>
      <c r="W934" s="120">
        <v>0</v>
      </c>
    </row>
    <row r="935" spans="1:23" hidden="1">
      <c r="A935" s="120">
        <v>0</v>
      </c>
      <c r="B935" s="120">
        <v>0</v>
      </c>
      <c r="C935" s="120">
        <v>0</v>
      </c>
      <c r="D935" s="120">
        <v>0</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c r="W935" s="120">
        <v>0</v>
      </c>
    </row>
    <row r="936" spans="1:23" hidden="1">
      <c r="A936" s="120">
        <v>0</v>
      </c>
      <c r="B936" s="120">
        <v>0</v>
      </c>
      <c r="C936" s="120">
        <v>0</v>
      </c>
      <c r="D936" s="120">
        <v>0</v>
      </c>
      <c r="E936" s="120">
        <v>0</v>
      </c>
      <c r="F936" s="120">
        <v>0</v>
      </c>
      <c r="G936" s="120">
        <v>0</v>
      </c>
      <c r="H936" s="120">
        <v>0</v>
      </c>
      <c r="I936" s="120">
        <v>0</v>
      </c>
      <c r="J936" s="120">
        <v>0</v>
      </c>
      <c r="K936" s="120">
        <v>0</v>
      </c>
      <c r="L936" s="120">
        <v>0</v>
      </c>
      <c r="M936" s="120">
        <v>0</v>
      </c>
      <c r="N936" s="120">
        <v>0</v>
      </c>
      <c r="O936" s="120">
        <v>0</v>
      </c>
      <c r="P936" s="120">
        <v>0</v>
      </c>
      <c r="Q936" s="120">
        <v>0</v>
      </c>
      <c r="R936" s="120">
        <v>0</v>
      </c>
      <c r="S936" s="120">
        <v>0</v>
      </c>
      <c r="T936" s="120">
        <v>0</v>
      </c>
      <c r="U936" s="120">
        <v>0</v>
      </c>
      <c r="V936" s="120">
        <v>0</v>
      </c>
      <c r="W936" s="120">
        <v>0</v>
      </c>
    </row>
    <row r="937" spans="1:23" hidden="1">
      <c r="A937" s="120">
        <v>0</v>
      </c>
      <c r="B937" s="120">
        <v>0</v>
      </c>
      <c r="C937" s="120">
        <v>0</v>
      </c>
      <c r="D937" s="120">
        <v>0</v>
      </c>
      <c r="E937" s="120">
        <v>0</v>
      </c>
      <c r="F937" s="120">
        <v>0</v>
      </c>
      <c r="G937" s="120">
        <v>0</v>
      </c>
      <c r="H937" s="120">
        <v>0</v>
      </c>
      <c r="I937" s="120">
        <v>0</v>
      </c>
      <c r="J937" s="120">
        <v>0</v>
      </c>
      <c r="K937" s="120">
        <v>0</v>
      </c>
      <c r="L937" s="120">
        <v>0</v>
      </c>
      <c r="M937" s="120">
        <v>0</v>
      </c>
      <c r="N937" s="120">
        <v>0</v>
      </c>
      <c r="O937" s="120">
        <v>0</v>
      </c>
      <c r="P937" s="120">
        <v>0</v>
      </c>
      <c r="Q937" s="120">
        <v>0</v>
      </c>
      <c r="R937" s="120">
        <v>0</v>
      </c>
      <c r="S937" s="120">
        <v>0</v>
      </c>
      <c r="T937" s="120">
        <v>0</v>
      </c>
      <c r="U937" s="120">
        <v>0</v>
      </c>
      <c r="V937" s="120">
        <v>0</v>
      </c>
      <c r="W937" s="120">
        <v>0</v>
      </c>
    </row>
    <row r="938" spans="1:23" hidden="1">
      <c r="A938" s="120">
        <v>0</v>
      </c>
      <c r="B938" s="120">
        <v>0</v>
      </c>
      <c r="C938" s="120">
        <v>0</v>
      </c>
      <c r="D938" s="120">
        <v>0</v>
      </c>
      <c r="E938" s="120">
        <v>0</v>
      </c>
      <c r="F938" s="120">
        <v>0</v>
      </c>
      <c r="G938" s="120">
        <v>0</v>
      </c>
      <c r="H938" s="120">
        <v>0</v>
      </c>
      <c r="I938" s="120">
        <v>0</v>
      </c>
      <c r="J938" s="120">
        <v>0</v>
      </c>
      <c r="K938" s="120">
        <v>0</v>
      </c>
      <c r="L938" s="120">
        <v>0</v>
      </c>
      <c r="M938" s="120">
        <v>0</v>
      </c>
      <c r="N938" s="120">
        <v>0</v>
      </c>
      <c r="O938" s="120">
        <v>0</v>
      </c>
      <c r="P938" s="120">
        <v>0</v>
      </c>
      <c r="Q938" s="120">
        <v>0</v>
      </c>
      <c r="R938" s="120">
        <v>0</v>
      </c>
      <c r="S938" s="120">
        <v>0</v>
      </c>
      <c r="T938" s="120">
        <v>0</v>
      </c>
      <c r="U938" s="120">
        <v>0</v>
      </c>
      <c r="V938" s="120">
        <v>0</v>
      </c>
      <c r="W938" s="120">
        <v>0</v>
      </c>
    </row>
    <row r="939" spans="1:23" hidden="1">
      <c r="A939" s="120">
        <v>0</v>
      </c>
      <c r="B939" s="120">
        <v>0</v>
      </c>
      <c r="C939" s="120">
        <v>0</v>
      </c>
      <c r="D939" s="120">
        <v>0</v>
      </c>
      <c r="E939" s="120">
        <v>0</v>
      </c>
      <c r="F939" s="120">
        <v>0</v>
      </c>
      <c r="G939" s="120">
        <v>0</v>
      </c>
      <c r="H939" s="120">
        <v>0</v>
      </c>
      <c r="I939" s="120">
        <v>0</v>
      </c>
      <c r="J939" s="120">
        <v>0</v>
      </c>
      <c r="K939" s="120">
        <v>0</v>
      </c>
      <c r="L939" s="120">
        <v>0</v>
      </c>
      <c r="M939" s="120">
        <v>0</v>
      </c>
      <c r="N939" s="120">
        <v>0</v>
      </c>
      <c r="O939" s="120">
        <v>0</v>
      </c>
      <c r="P939" s="120">
        <v>0</v>
      </c>
      <c r="Q939" s="120">
        <v>0</v>
      </c>
      <c r="R939" s="120">
        <v>0</v>
      </c>
      <c r="S939" s="120">
        <v>0</v>
      </c>
      <c r="T939" s="120">
        <v>0</v>
      </c>
      <c r="U939" s="120">
        <v>0</v>
      </c>
      <c r="V939" s="120">
        <v>0</v>
      </c>
      <c r="W939" s="120">
        <v>0</v>
      </c>
    </row>
    <row r="940" spans="1:23" hidden="1">
      <c r="A940" s="120">
        <v>0</v>
      </c>
      <c r="B940" s="120">
        <v>0</v>
      </c>
      <c r="C940" s="120">
        <v>0</v>
      </c>
      <c r="D940" s="120">
        <v>0</v>
      </c>
      <c r="E940" s="120">
        <v>0</v>
      </c>
      <c r="F940" s="120">
        <v>0</v>
      </c>
      <c r="G940" s="120">
        <v>0</v>
      </c>
      <c r="H940" s="120">
        <v>0</v>
      </c>
      <c r="I940" s="120">
        <v>0</v>
      </c>
      <c r="J940" s="120">
        <v>0</v>
      </c>
      <c r="K940" s="120">
        <v>0</v>
      </c>
      <c r="L940" s="120">
        <v>0</v>
      </c>
      <c r="M940" s="120">
        <v>0</v>
      </c>
      <c r="N940" s="120">
        <v>0</v>
      </c>
      <c r="O940" s="120">
        <v>0</v>
      </c>
      <c r="P940" s="120">
        <v>0</v>
      </c>
      <c r="Q940" s="120">
        <v>0</v>
      </c>
      <c r="R940" s="120">
        <v>0</v>
      </c>
      <c r="S940" s="120">
        <v>0</v>
      </c>
      <c r="T940" s="120">
        <v>0</v>
      </c>
      <c r="U940" s="120">
        <v>0</v>
      </c>
      <c r="V940" s="120">
        <v>0</v>
      </c>
      <c r="W940" s="120">
        <v>0</v>
      </c>
    </row>
    <row r="941" spans="1:23" hidden="1">
      <c r="A941" s="120">
        <v>0</v>
      </c>
      <c r="B941" s="120">
        <v>0</v>
      </c>
      <c r="C941" s="120">
        <v>0</v>
      </c>
      <c r="D941" s="120">
        <v>0</v>
      </c>
      <c r="E941" s="120">
        <v>0</v>
      </c>
      <c r="F941" s="120">
        <v>0</v>
      </c>
      <c r="G941" s="120">
        <v>0</v>
      </c>
      <c r="H941" s="120">
        <v>0</v>
      </c>
      <c r="I941" s="120">
        <v>0</v>
      </c>
      <c r="J941" s="120">
        <v>0</v>
      </c>
      <c r="K941" s="120">
        <v>0</v>
      </c>
      <c r="L941" s="120">
        <v>0</v>
      </c>
      <c r="M941" s="120">
        <v>0</v>
      </c>
      <c r="N941" s="120">
        <v>0</v>
      </c>
      <c r="O941" s="120">
        <v>0</v>
      </c>
      <c r="P941" s="120">
        <v>0</v>
      </c>
      <c r="Q941" s="120">
        <v>0</v>
      </c>
      <c r="R941" s="120">
        <v>0</v>
      </c>
      <c r="S941" s="120">
        <v>0</v>
      </c>
      <c r="T941" s="120">
        <v>0</v>
      </c>
      <c r="U941" s="120">
        <v>0</v>
      </c>
      <c r="V941" s="120">
        <v>0</v>
      </c>
      <c r="W941" s="120">
        <v>0</v>
      </c>
    </row>
    <row r="942" spans="1:23" hidden="1">
      <c r="A942" s="120">
        <v>0</v>
      </c>
      <c r="B942" s="120">
        <v>0</v>
      </c>
      <c r="C942" s="120">
        <v>0</v>
      </c>
      <c r="D942" s="120">
        <v>0</v>
      </c>
      <c r="E942" s="120">
        <v>0</v>
      </c>
      <c r="F942" s="120">
        <v>0</v>
      </c>
      <c r="G942" s="120">
        <v>0</v>
      </c>
      <c r="H942" s="120">
        <v>0</v>
      </c>
      <c r="I942" s="120">
        <v>0</v>
      </c>
      <c r="J942" s="120">
        <v>0</v>
      </c>
      <c r="K942" s="120">
        <v>0</v>
      </c>
      <c r="L942" s="120">
        <v>0</v>
      </c>
      <c r="M942" s="120">
        <v>0</v>
      </c>
      <c r="N942" s="120">
        <v>0</v>
      </c>
      <c r="O942" s="120">
        <v>0</v>
      </c>
      <c r="P942" s="120">
        <v>0</v>
      </c>
      <c r="Q942" s="120">
        <v>0</v>
      </c>
      <c r="R942" s="120">
        <v>0</v>
      </c>
      <c r="S942" s="120">
        <v>0</v>
      </c>
      <c r="T942" s="120">
        <v>0</v>
      </c>
      <c r="U942" s="120">
        <v>0</v>
      </c>
      <c r="V942" s="120">
        <v>0</v>
      </c>
      <c r="W942" s="120">
        <v>0</v>
      </c>
    </row>
    <row r="943" spans="1:23" hidden="1">
      <c r="A943" s="120">
        <v>0</v>
      </c>
      <c r="B943" s="120">
        <v>0</v>
      </c>
      <c r="C943" s="120">
        <v>0</v>
      </c>
      <c r="D943" s="120">
        <v>0</v>
      </c>
      <c r="E943" s="120">
        <v>0</v>
      </c>
      <c r="F943" s="120">
        <v>0</v>
      </c>
      <c r="G943" s="120">
        <v>0</v>
      </c>
      <c r="H943" s="120">
        <v>0</v>
      </c>
      <c r="I943" s="120">
        <v>0</v>
      </c>
      <c r="J943" s="120">
        <v>0</v>
      </c>
      <c r="K943" s="120">
        <v>0</v>
      </c>
      <c r="L943" s="120">
        <v>0</v>
      </c>
      <c r="M943" s="120">
        <v>0</v>
      </c>
      <c r="N943" s="120">
        <v>0</v>
      </c>
      <c r="O943" s="120">
        <v>0</v>
      </c>
      <c r="P943" s="120">
        <v>0</v>
      </c>
      <c r="Q943" s="120">
        <v>0</v>
      </c>
      <c r="R943" s="120">
        <v>0</v>
      </c>
      <c r="S943" s="120">
        <v>0</v>
      </c>
      <c r="T943" s="120">
        <v>0</v>
      </c>
      <c r="U943" s="120">
        <v>0</v>
      </c>
      <c r="V943" s="120">
        <v>0</v>
      </c>
      <c r="W943" s="120">
        <v>0</v>
      </c>
    </row>
    <row r="944" spans="1:23" hidden="1">
      <c r="A944" s="120">
        <v>0</v>
      </c>
      <c r="B944" s="120">
        <v>0</v>
      </c>
      <c r="C944" s="120">
        <v>0</v>
      </c>
      <c r="D944" s="120">
        <v>0</v>
      </c>
      <c r="E944" s="120">
        <v>0</v>
      </c>
      <c r="F944" s="120">
        <v>0</v>
      </c>
      <c r="G944" s="120">
        <v>0</v>
      </c>
      <c r="H944" s="120">
        <v>0</v>
      </c>
      <c r="I944" s="120">
        <v>0</v>
      </c>
      <c r="J944" s="120">
        <v>0</v>
      </c>
      <c r="K944" s="120">
        <v>0</v>
      </c>
      <c r="L944" s="120">
        <v>0</v>
      </c>
      <c r="M944" s="120">
        <v>0</v>
      </c>
      <c r="N944" s="120">
        <v>0</v>
      </c>
      <c r="O944" s="120">
        <v>0</v>
      </c>
      <c r="P944" s="120">
        <v>0</v>
      </c>
      <c r="Q944" s="120">
        <v>0</v>
      </c>
      <c r="R944" s="120">
        <v>0</v>
      </c>
      <c r="S944" s="120">
        <v>0</v>
      </c>
      <c r="T944" s="120">
        <v>0</v>
      </c>
      <c r="U944" s="120">
        <v>0</v>
      </c>
      <c r="V944" s="120">
        <v>0</v>
      </c>
      <c r="W944" s="120">
        <v>0</v>
      </c>
    </row>
    <row r="945" spans="1:23" hidden="1">
      <c r="A945" s="120">
        <v>0</v>
      </c>
      <c r="B945" s="120">
        <v>0</v>
      </c>
      <c r="C945" s="120">
        <v>0</v>
      </c>
      <c r="D945" s="120">
        <v>0</v>
      </c>
      <c r="E945" s="120">
        <v>0</v>
      </c>
      <c r="F945" s="120">
        <v>0</v>
      </c>
      <c r="G945" s="120">
        <v>0</v>
      </c>
      <c r="H945" s="120">
        <v>0</v>
      </c>
      <c r="I945" s="120">
        <v>0</v>
      </c>
      <c r="J945" s="120">
        <v>0</v>
      </c>
      <c r="K945" s="120">
        <v>0</v>
      </c>
      <c r="L945" s="120">
        <v>0</v>
      </c>
      <c r="M945" s="120">
        <v>0</v>
      </c>
      <c r="N945" s="120">
        <v>0</v>
      </c>
      <c r="O945" s="120">
        <v>0</v>
      </c>
      <c r="P945" s="120">
        <v>0</v>
      </c>
      <c r="Q945" s="120">
        <v>0</v>
      </c>
      <c r="R945" s="120">
        <v>0</v>
      </c>
      <c r="S945" s="120">
        <v>0</v>
      </c>
      <c r="T945" s="120">
        <v>0</v>
      </c>
      <c r="U945" s="120">
        <v>0</v>
      </c>
      <c r="V945" s="120">
        <v>0</v>
      </c>
      <c r="W945" s="120">
        <v>0</v>
      </c>
    </row>
    <row r="946" spans="1:23" hidden="1">
      <c r="A946" s="120">
        <v>0</v>
      </c>
      <c r="B946" s="120">
        <v>0</v>
      </c>
      <c r="C946" s="120">
        <v>0</v>
      </c>
      <c r="D946" s="120">
        <v>0</v>
      </c>
      <c r="E946" s="120">
        <v>0</v>
      </c>
      <c r="F946" s="120">
        <v>0</v>
      </c>
      <c r="G946" s="120">
        <v>0</v>
      </c>
      <c r="H946" s="120">
        <v>0</v>
      </c>
      <c r="I946" s="120">
        <v>0</v>
      </c>
      <c r="J946" s="120">
        <v>0</v>
      </c>
      <c r="K946" s="120">
        <v>0</v>
      </c>
      <c r="L946" s="120">
        <v>0</v>
      </c>
      <c r="M946" s="120">
        <v>0</v>
      </c>
      <c r="N946" s="120">
        <v>0</v>
      </c>
      <c r="O946" s="120">
        <v>0</v>
      </c>
      <c r="P946" s="120">
        <v>0</v>
      </c>
      <c r="Q946" s="120">
        <v>0</v>
      </c>
      <c r="R946" s="120">
        <v>0</v>
      </c>
      <c r="S946" s="120">
        <v>0</v>
      </c>
      <c r="T946" s="120">
        <v>0</v>
      </c>
      <c r="U946" s="120">
        <v>0</v>
      </c>
      <c r="V946" s="120">
        <v>0</v>
      </c>
      <c r="W946" s="120">
        <v>0</v>
      </c>
    </row>
    <row r="947" spans="1:23" hidden="1">
      <c r="A947" s="120">
        <v>0</v>
      </c>
      <c r="B947" s="120">
        <v>0</v>
      </c>
      <c r="C947" s="120">
        <v>0</v>
      </c>
      <c r="D947" s="120">
        <v>0</v>
      </c>
      <c r="E947" s="120">
        <v>0</v>
      </c>
      <c r="F947" s="120">
        <v>0</v>
      </c>
      <c r="G947" s="120">
        <v>0</v>
      </c>
      <c r="H947" s="120">
        <v>0</v>
      </c>
      <c r="I947" s="120">
        <v>0</v>
      </c>
      <c r="J947" s="120">
        <v>0</v>
      </c>
      <c r="K947" s="120">
        <v>0</v>
      </c>
      <c r="L947" s="120">
        <v>0</v>
      </c>
      <c r="M947" s="120">
        <v>0</v>
      </c>
      <c r="N947" s="120">
        <v>0</v>
      </c>
      <c r="O947" s="120">
        <v>0</v>
      </c>
      <c r="P947" s="120">
        <v>0</v>
      </c>
      <c r="Q947" s="120">
        <v>0</v>
      </c>
      <c r="R947" s="120">
        <v>0</v>
      </c>
      <c r="S947" s="120">
        <v>0</v>
      </c>
      <c r="T947" s="120">
        <v>0</v>
      </c>
      <c r="U947" s="120">
        <v>0</v>
      </c>
      <c r="V947" s="120">
        <v>0</v>
      </c>
      <c r="W947" s="120">
        <v>0</v>
      </c>
    </row>
    <row r="948" spans="1:23" hidden="1">
      <c r="A948" s="120">
        <v>0</v>
      </c>
      <c r="B948" s="120">
        <v>0</v>
      </c>
      <c r="C948" s="120">
        <v>0</v>
      </c>
      <c r="D948" s="120">
        <v>0</v>
      </c>
      <c r="E948" s="120">
        <v>0</v>
      </c>
      <c r="F948" s="120">
        <v>0</v>
      </c>
      <c r="G948" s="120">
        <v>0</v>
      </c>
      <c r="H948" s="120">
        <v>0</v>
      </c>
      <c r="I948" s="120">
        <v>0</v>
      </c>
      <c r="J948" s="120">
        <v>0</v>
      </c>
      <c r="K948" s="120">
        <v>0</v>
      </c>
      <c r="L948" s="120">
        <v>0</v>
      </c>
      <c r="M948" s="120">
        <v>0</v>
      </c>
      <c r="N948" s="120">
        <v>0</v>
      </c>
      <c r="O948" s="120">
        <v>0</v>
      </c>
      <c r="P948" s="120">
        <v>0</v>
      </c>
      <c r="Q948" s="120">
        <v>0</v>
      </c>
      <c r="R948" s="120">
        <v>0</v>
      </c>
      <c r="S948" s="120">
        <v>0</v>
      </c>
      <c r="T948" s="120">
        <v>0</v>
      </c>
      <c r="U948" s="120">
        <v>0</v>
      </c>
      <c r="V948" s="120">
        <v>0</v>
      </c>
      <c r="W948" s="120">
        <v>0</v>
      </c>
    </row>
    <row r="949" spans="1:23" hidden="1">
      <c r="A949" s="120">
        <v>0</v>
      </c>
      <c r="B949" s="120">
        <v>0</v>
      </c>
      <c r="C949" s="120">
        <v>0</v>
      </c>
      <c r="D949" s="120">
        <v>0</v>
      </c>
      <c r="E949" s="120">
        <v>0</v>
      </c>
      <c r="F949" s="120">
        <v>0</v>
      </c>
      <c r="G949" s="120">
        <v>0</v>
      </c>
      <c r="H949" s="120">
        <v>0</v>
      </c>
      <c r="I949" s="120">
        <v>0</v>
      </c>
      <c r="J949" s="120">
        <v>0</v>
      </c>
      <c r="K949" s="120">
        <v>0</v>
      </c>
      <c r="L949" s="120">
        <v>0</v>
      </c>
      <c r="M949" s="120">
        <v>0</v>
      </c>
      <c r="N949" s="120">
        <v>0</v>
      </c>
      <c r="O949" s="120">
        <v>0</v>
      </c>
      <c r="P949" s="120">
        <v>0</v>
      </c>
      <c r="Q949" s="120">
        <v>0</v>
      </c>
      <c r="R949" s="120">
        <v>0</v>
      </c>
      <c r="S949" s="120">
        <v>0</v>
      </c>
      <c r="T949" s="120">
        <v>0</v>
      </c>
      <c r="U949" s="120">
        <v>0</v>
      </c>
      <c r="V949" s="120">
        <v>0</v>
      </c>
      <c r="W949" s="120">
        <v>0</v>
      </c>
    </row>
    <row r="950" spans="1:23" hidden="1">
      <c r="A950" s="120">
        <v>0</v>
      </c>
      <c r="B950" s="120">
        <v>0</v>
      </c>
      <c r="C950" s="120">
        <v>0</v>
      </c>
      <c r="D950" s="120">
        <v>0</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c r="W950" s="120">
        <v>0</v>
      </c>
    </row>
    <row r="951" spans="1:23" hidden="1">
      <c r="A951" s="120">
        <v>0</v>
      </c>
      <c r="B951" s="120">
        <v>0</v>
      </c>
      <c r="C951" s="120">
        <v>0</v>
      </c>
      <c r="D951" s="120">
        <v>0</v>
      </c>
      <c r="E951" s="120">
        <v>0</v>
      </c>
      <c r="F951" s="120">
        <v>0</v>
      </c>
      <c r="G951" s="120">
        <v>0</v>
      </c>
      <c r="H951" s="120">
        <v>0</v>
      </c>
      <c r="I951" s="120">
        <v>0</v>
      </c>
      <c r="J951" s="120">
        <v>0</v>
      </c>
      <c r="K951" s="120">
        <v>0</v>
      </c>
      <c r="L951" s="120">
        <v>0</v>
      </c>
      <c r="M951" s="120">
        <v>0</v>
      </c>
      <c r="N951" s="120">
        <v>0</v>
      </c>
      <c r="O951" s="120">
        <v>0</v>
      </c>
      <c r="P951" s="120">
        <v>0</v>
      </c>
      <c r="Q951" s="120">
        <v>0</v>
      </c>
      <c r="R951" s="120">
        <v>0</v>
      </c>
      <c r="S951" s="120">
        <v>0</v>
      </c>
      <c r="T951" s="120">
        <v>0</v>
      </c>
      <c r="U951" s="120">
        <v>0</v>
      </c>
      <c r="V951" s="120">
        <v>0</v>
      </c>
      <c r="W951" s="120">
        <v>0</v>
      </c>
    </row>
    <row r="952" spans="1:23" hidden="1">
      <c r="A952" s="120">
        <v>0</v>
      </c>
      <c r="B952" s="120">
        <v>0</v>
      </c>
      <c r="C952" s="120">
        <v>0</v>
      </c>
      <c r="D952" s="120">
        <v>0</v>
      </c>
      <c r="E952" s="120">
        <v>0</v>
      </c>
      <c r="F952" s="120">
        <v>0</v>
      </c>
      <c r="G952" s="120">
        <v>0</v>
      </c>
      <c r="H952" s="120">
        <v>0</v>
      </c>
      <c r="I952" s="120">
        <v>0</v>
      </c>
      <c r="J952" s="120">
        <v>0</v>
      </c>
      <c r="K952" s="120">
        <v>0</v>
      </c>
      <c r="L952" s="120">
        <v>0</v>
      </c>
      <c r="M952" s="120">
        <v>0</v>
      </c>
      <c r="N952" s="120">
        <v>0</v>
      </c>
      <c r="O952" s="120">
        <v>0</v>
      </c>
      <c r="P952" s="120">
        <v>0</v>
      </c>
      <c r="Q952" s="120">
        <v>0</v>
      </c>
      <c r="R952" s="120">
        <v>0</v>
      </c>
      <c r="S952" s="120">
        <v>0</v>
      </c>
      <c r="T952" s="120">
        <v>0</v>
      </c>
      <c r="U952" s="120">
        <v>0</v>
      </c>
      <c r="V952" s="120">
        <v>0</v>
      </c>
      <c r="W952" s="120">
        <v>0</v>
      </c>
    </row>
    <row r="953" spans="1:23" hidden="1">
      <c r="A953" s="120">
        <v>0</v>
      </c>
      <c r="B953" s="120">
        <v>0</v>
      </c>
      <c r="C953" s="120">
        <v>0</v>
      </c>
      <c r="D953" s="120">
        <v>0</v>
      </c>
      <c r="E953" s="120">
        <v>0</v>
      </c>
      <c r="F953" s="120">
        <v>0</v>
      </c>
      <c r="G953" s="120">
        <v>0</v>
      </c>
      <c r="H953" s="120">
        <v>0</v>
      </c>
      <c r="I953" s="120">
        <v>0</v>
      </c>
      <c r="J953" s="120">
        <v>0</v>
      </c>
      <c r="K953" s="120">
        <v>0</v>
      </c>
      <c r="L953" s="120">
        <v>0</v>
      </c>
      <c r="M953" s="120">
        <v>0</v>
      </c>
      <c r="N953" s="120">
        <v>0</v>
      </c>
      <c r="O953" s="120">
        <v>0</v>
      </c>
      <c r="P953" s="120">
        <v>0</v>
      </c>
      <c r="Q953" s="120">
        <v>0</v>
      </c>
      <c r="R953" s="120">
        <v>0</v>
      </c>
      <c r="S953" s="120">
        <v>0</v>
      </c>
      <c r="T953" s="120">
        <v>0</v>
      </c>
      <c r="U953" s="120">
        <v>0</v>
      </c>
      <c r="V953" s="120">
        <v>0</v>
      </c>
      <c r="W953" s="120">
        <v>0</v>
      </c>
    </row>
    <row r="954" spans="1:23" hidden="1">
      <c r="A954" s="120">
        <v>0</v>
      </c>
      <c r="B954" s="120">
        <v>0</v>
      </c>
      <c r="C954" s="120">
        <v>0</v>
      </c>
      <c r="D954" s="120">
        <v>0</v>
      </c>
      <c r="E954" s="120">
        <v>0</v>
      </c>
      <c r="F954" s="120">
        <v>0</v>
      </c>
      <c r="G954" s="120">
        <v>0</v>
      </c>
      <c r="H954" s="120">
        <v>0</v>
      </c>
      <c r="I954" s="120">
        <v>0</v>
      </c>
      <c r="J954" s="120">
        <v>0</v>
      </c>
      <c r="K954" s="120">
        <v>0</v>
      </c>
      <c r="L954" s="120">
        <v>0</v>
      </c>
      <c r="M954" s="120">
        <v>0</v>
      </c>
      <c r="N954" s="120">
        <v>0</v>
      </c>
      <c r="O954" s="120">
        <v>0</v>
      </c>
      <c r="P954" s="120">
        <v>0</v>
      </c>
      <c r="Q954" s="120">
        <v>0</v>
      </c>
      <c r="R954" s="120">
        <v>0</v>
      </c>
      <c r="S954" s="120">
        <v>0</v>
      </c>
      <c r="T954" s="120">
        <v>0</v>
      </c>
      <c r="U954" s="120">
        <v>0</v>
      </c>
      <c r="V954" s="120">
        <v>0</v>
      </c>
      <c r="W954" s="120">
        <v>0</v>
      </c>
    </row>
    <row r="955" spans="1:23" hidden="1">
      <c r="A955" s="120">
        <v>0</v>
      </c>
      <c r="B955" s="120">
        <v>0</v>
      </c>
      <c r="C955" s="120">
        <v>0</v>
      </c>
      <c r="D955" s="120">
        <v>0</v>
      </c>
      <c r="E955" s="120">
        <v>0</v>
      </c>
      <c r="F955" s="120">
        <v>0</v>
      </c>
      <c r="G955" s="120">
        <v>0</v>
      </c>
      <c r="H955" s="120">
        <v>0</v>
      </c>
      <c r="I955" s="120">
        <v>0</v>
      </c>
      <c r="J955" s="120">
        <v>0</v>
      </c>
      <c r="K955" s="120">
        <v>0</v>
      </c>
      <c r="L955" s="120">
        <v>0</v>
      </c>
      <c r="M955" s="120">
        <v>0</v>
      </c>
      <c r="N955" s="120">
        <v>0</v>
      </c>
      <c r="O955" s="120">
        <v>0</v>
      </c>
      <c r="P955" s="120">
        <v>0</v>
      </c>
      <c r="Q955" s="120">
        <v>0</v>
      </c>
      <c r="R955" s="120">
        <v>0</v>
      </c>
      <c r="S955" s="120">
        <v>0</v>
      </c>
      <c r="T955" s="120">
        <v>0</v>
      </c>
      <c r="U955" s="120">
        <v>0</v>
      </c>
      <c r="V955" s="120">
        <v>0</v>
      </c>
      <c r="W955" s="12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170</v>
      </c>
      <c r="B2" s="120">
        <v>-0.13</v>
      </c>
      <c r="C2" s="120">
        <v>1.5620000000000001</v>
      </c>
      <c r="D2" s="120">
        <v>12.569061</v>
      </c>
      <c r="E2" s="120">
        <v>-1.048E-2</v>
      </c>
      <c r="F2" s="120">
        <v>-8.2799999999999992E-3</v>
      </c>
      <c r="G2" s="120">
        <v>1.9300000000000001E-3</v>
      </c>
      <c r="H2" s="120">
        <v>5.62E-3</v>
      </c>
      <c r="I2" s="120">
        <v>0</v>
      </c>
      <c r="J2" s="120">
        <v>2.0565899999999999</v>
      </c>
      <c r="K2" s="120">
        <v>26.045000000000002</v>
      </c>
      <c r="L2" s="120">
        <v>0.77561130410606516</v>
      </c>
      <c r="M2" s="120">
        <v>8.4686292001189406E-2</v>
      </c>
      <c r="N2" s="120">
        <v>0.18390711291486761</v>
      </c>
      <c r="O2" s="120">
        <v>1.900157185777672E-2</v>
      </c>
      <c r="P2" s="120">
        <v>4.7294417188429652E-2</v>
      </c>
      <c r="Q2" s="120">
        <v>0.53104552568347763</v>
      </c>
      <c r="R2" s="120">
        <v>0.99371261271515465</v>
      </c>
      <c r="S2" s="120">
        <v>0.27102411745554672</v>
      </c>
      <c r="T2" s="120">
        <v>0.2599781706418694</v>
      </c>
      <c r="U2" s="120">
        <v>0.27232073082870489</v>
      </c>
      <c r="V2" s="120">
        <v>0.32348951287232047</v>
      </c>
      <c r="W2" s="120">
        <v>1.0587154128190921</v>
      </c>
    </row>
    <row r="3" spans="1:23">
      <c r="A3" s="120" t="s">
        <v>171</v>
      </c>
      <c r="B3" s="120">
        <v>5.62</v>
      </c>
      <c r="C3" s="120">
        <v>1.409</v>
      </c>
      <c r="D3" s="120">
        <v>22.948328</v>
      </c>
      <c r="E3" s="120">
        <v>5.2270003000000002E-2</v>
      </c>
      <c r="F3" s="120">
        <v>3.1989999999999998E-2</v>
      </c>
      <c r="G3" s="120">
        <v>0.31078</v>
      </c>
      <c r="H3" s="120">
        <v>3.1050000000000001E-2</v>
      </c>
      <c r="I3" s="120">
        <v>40.302489999999999</v>
      </c>
      <c r="J3" s="120">
        <v>2.2896597000000001</v>
      </c>
      <c r="K3" s="120">
        <v>69.625</v>
      </c>
      <c r="L3" s="120">
        <v>0.79323360087395345</v>
      </c>
      <c r="M3" s="120">
        <v>0.1188819506393101</v>
      </c>
      <c r="N3" s="120">
        <v>0.43664232615575421</v>
      </c>
      <c r="O3" s="120">
        <v>5.1116696991067759E-2</v>
      </c>
      <c r="P3" s="120">
        <v>5.3563605242051483E-2</v>
      </c>
      <c r="Q3" s="120">
        <v>0.53764601318997729</v>
      </c>
      <c r="R3" s="120">
        <v>0.99391361877300144</v>
      </c>
      <c r="S3" s="120">
        <v>0.33120149260303178</v>
      </c>
      <c r="T3" s="120">
        <v>0.27038067320632492</v>
      </c>
      <c r="U3" s="120">
        <v>0.29765332577571457</v>
      </c>
      <c r="V3" s="120">
        <v>0.35421873286935501</v>
      </c>
      <c r="W3" s="120">
        <v>1.069639355551905</v>
      </c>
    </row>
    <row r="4" spans="1:23">
      <c r="A4" s="120" t="s">
        <v>172</v>
      </c>
      <c r="B4" s="120">
        <v>-3.06</v>
      </c>
      <c r="C4" s="120">
        <v>1.236</v>
      </c>
      <c r="D4" s="120">
        <v>24.889703999999998</v>
      </c>
      <c r="E4" s="120">
        <v>-0.31304001999999997</v>
      </c>
      <c r="F4" s="120">
        <v>-5.4759997999999997E-2</v>
      </c>
      <c r="G4" s="120">
        <v>0.12926000000000001</v>
      </c>
      <c r="H4" s="120">
        <v>-0.48459997999999999</v>
      </c>
      <c r="I4" s="120">
        <v>0</v>
      </c>
      <c r="J4" s="120">
        <v>4.5332793999999996</v>
      </c>
      <c r="K4" s="120">
        <v>14.051</v>
      </c>
      <c r="L4" s="120">
        <v>0.69064234462189988</v>
      </c>
      <c r="M4" s="120">
        <v>6.7261373773416594E-2</v>
      </c>
      <c r="N4" s="120">
        <v>0.28810259519416848</v>
      </c>
      <c r="O4" s="120">
        <v>1.0162911673088949E-2</v>
      </c>
      <c r="P4" s="120">
        <v>0.11391325094936811</v>
      </c>
      <c r="Q4" s="120">
        <v>0.53888059247514442</v>
      </c>
      <c r="R4" s="120">
        <v>0.98983777253986915</v>
      </c>
      <c r="S4" s="120">
        <v>0.25060553895632748</v>
      </c>
      <c r="T4" s="120">
        <v>0.28939909160396732</v>
      </c>
      <c r="U4" s="120">
        <v>0.25434860561190908</v>
      </c>
      <c r="V4" s="120">
        <v>0.32736500271755992</v>
      </c>
      <c r="W4" s="120">
        <v>1.0043386906485441</v>
      </c>
    </row>
    <row r="5" spans="1:23">
      <c r="A5" s="120" t="s">
        <v>173</v>
      </c>
      <c r="B5" s="120">
        <v>41.81</v>
      </c>
      <c r="C5" s="120">
        <v>1.5920000000000001</v>
      </c>
      <c r="D5" s="120">
        <v>11.531158</v>
      </c>
      <c r="E5" s="120">
        <v>0.13897999999999999</v>
      </c>
      <c r="F5" s="120">
        <v>4.0770000000000001E-2</v>
      </c>
      <c r="G5" s="120">
        <v>0.33673999999999998</v>
      </c>
      <c r="H5" s="120">
        <v>0.17413998999999999</v>
      </c>
      <c r="I5" s="120">
        <v>15.977038</v>
      </c>
      <c r="J5" s="120">
        <v>2.0536720000000002</v>
      </c>
      <c r="K5" s="120">
        <v>263.137</v>
      </c>
      <c r="L5" s="120">
        <v>0.81758466424962717</v>
      </c>
      <c r="M5" s="120">
        <v>0.33410645257210819</v>
      </c>
      <c r="N5" s="120">
        <v>0.45788566802311192</v>
      </c>
      <c r="O5" s="120">
        <v>0.1937202328972957</v>
      </c>
      <c r="P5" s="120">
        <v>4.7215927832067732E-2</v>
      </c>
      <c r="Q5" s="120">
        <v>0.53038549200436924</v>
      </c>
      <c r="R5" s="120">
        <v>0.99504464334269194</v>
      </c>
      <c r="S5" s="120">
        <v>0.42953536255141361</v>
      </c>
      <c r="T5" s="120">
        <v>0.29530378061445112</v>
      </c>
      <c r="U5" s="120">
        <v>0.43542549722009749</v>
      </c>
      <c r="V5" s="120">
        <v>0.3859985362999061</v>
      </c>
      <c r="W5" s="120">
        <v>1.0852351128313631</v>
      </c>
    </row>
    <row r="6" spans="1:23">
      <c r="A6" s="120" t="s">
        <v>174</v>
      </c>
      <c r="B6" s="120">
        <v>2.98</v>
      </c>
      <c r="C6" s="120">
        <v>1.288</v>
      </c>
      <c r="D6" s="120">
        <v>21.584506999999999</v>
      </c>
      <c r="E6" s="120">
        <v>0.20743998999999999</v>
      </c>
      <c r="F6" s="120">
        <v>8.7849999999999998E-2</v>
      </c>
      <c r="G6" s="120">
        <v>0.21690999999999999</v>
      </c>
      <c r="H6" s="120">
        <v>0.12409000000000001</v>
      </c>
      <c r="I6" s="120">
        <v>20.570468999999999</v>
      </c>
      <c r="J6" s="120">
        <v>3.6721978000000002</v>
      </c>
      <c r="K6" s="120">
        <v>31.718</v>
      </c>
      <c r="L6" s="120">
        <v>0.83681051608754131</v>
      </c>
      <c r="M6" s="120">
        <v>0.10318168302111209</v>
      </c>
      <c r="N6" s="120">
        <v>0.35982751486573628</v>
      </c>
      <c r="O6" s="120">
        <v>2.3182138743530731E-2</v>
      </c>
      <c r="P6" s="120">
        <v>9.075158523343177E-2</v>
      </c>
      <c r="Q6" s="120">
        <v>0.53677871846949254</v>
      </c>
      <c r="R6" s="120">
        <v>0.99464903377976754</v>
      </c>
      <c r="S6" s="120">
        <v>0.31828745845334327</v>
      </c>
      <c r="T6" s="120">
        <v>0.28370415067079019</v>
      </c>
      <c r="U6" s="120">
        <v>0.29199073609948389</v>
      </c>
      <c r="V6" s="120">
        <v>0.33724665327470449</v>
      </c>
      <c r="W6" s="120">
        <v>1.0967922614868479</v>
      </c>
    </row>
    <row r="7" spans="1:23">
      <c r="A7" s="120" t="s">
        <v>175</v>
      </c>
      <c r="B7" s="120">
        <v>33.56</v>
      </c>
      <c r="C7" s="120">
        <v>1.24</v>
      </c>
      <c r="D7" s="120">
        <v>17.547091999999999</v>
      </c>
      <c r="E7" s="120">
        <v>0.25331999999999999</v>
      </c>
      <c r="F7" s="120">
        <v>0.10836999999999999</v>
      </c>
      <c r="G7" s="120">
        <v>0.53573000000000004</v>
      </c>
      <c r="H7" s="120">
        <v>0.42018001999999999</v>
      </c>
      <c r="I7" s="120">
        <v>25.536352000000001</v>
      </c>
      <c r="J7" s="120">
        <v>6.1129579999999999</v>
      </c>
      <c r="K7" s="120">
        <v>86.611000000000004</v>
      </c>
      <c r="L7" s="120">
        <v>0.84969515534299578</v>
      </c>
      <c r="M7" s="120">
        <v>0.28504311626523943</v>
      </c>
      <c r="N7" s="120">
        <v>0.62072128428603568</v>
      </c>
      <c r="O7" s="120">
        <v>6.3634079173584532E-2</v>
      </c>
      <c r="P7" s="120">
        <v>0.15640398315386331</v>
      </c>
      <c r="Q7" s="120">
        <v>0.53421120505394459</v>
      </c>
      <c r="R7" s="120">
        <v>0.99698941473485847</v>
      </c>
      <c r="S7" s="120">
        <v>0.41826549636432869</v>
      </c>
      <c r="T7" s="120">
        <v>0.33673033098016908</v>
      </c>
      <c r="U7" s="120">
        <v>0.40852230209080298</v>
      </c>
      <c r="V7" s="120">
        <v>0.359167537899936</v>
      </c>
      <c r="W7" s="120">
        <v>1.1060664578227399</v>
      </c>
    </row>
    <row r="8" spans="1:23">
      <c r="A8" s="120" t="s">
        <v>176</v>
      </c>
      <c r="B8" s="120">
        <v>3.62</v>
      </c>
      <c r="C8" s="120">
        <v>1.3879999999999999</v>
      </c>
      <c r="D8" s="120">
        <v>241</v>
      </c>
      <c r="E8" s="120">
        <v>3.4649998000000001E-2</v>
      </c>
      <c r="F8" s="120">
        <v>2.4109999999999999E-2</v>
      </c>
      <c r="G8" s="120">
        <v>0.25505</v>
      </c>
      <c r="H8" s="120">
        <v>0.11384</v>
      </c>
      <c r="I8" s="120">
        <v>19.972377999999999</v>
      </c>
      <c r="J8" s="120">
        <v>3.0081134</v>
      </c>
      <c r="K8" s="120">
        <v>34.42</v>
      </c>
      <c r="L8" s="120">
        <v>0.78828531494061771</v>
      </c>
      <c r="M8" s="120">
        <v>0.1069878085043116</v>
      </c>
      <c r="N8" s="120">
        <v>0.39103787922710082</v>
      </c>
      <c r="O8" s="120">
        <v>2.5173305978733861E-2</v>
      </c>
      <c r="P8" s="120">
        <v>7.2888817198476508E-2</v>
      </c>
      <c r="Q8" s="120">
        <v>0.67631161807396056</v>
      </c>
      <c r="R8" s="120">
        <v>0.99456801482212187</v>
      </c>
      <c r="S8" s="120">
        <v>0.31288202860374481</v>
      </c>
      <c r="T8" s="120">
        <v>0.33639586439303271</v>
      </c>
      <c r="U8" s="120">
        <v>0.32537599744003309</v>
      </c>
      <c r="V8" s="120">
        <v>0.42328652619015322</v>
      </c>
      <c r="W8" s="120">
        <v>1.0669890662192081</v>
      </c>
    </row>
    <row r="9" spans="1:23">
      <c r="A9" s="120" t="s">
        <v>177</v>
      </c>
      <c r="B9" s="120">
        <v>-0.15</v>
      </c>
      <c r="C9" s="120">
        <v>1.3109999999999999</v>
      </c>
      <c r="D9" s="120">
        <v>12.230046</v>
      </c>
      <c r="E9" s="120">
        <v>4.5999999999999999E-3</v>
      </c>
      <c r="F9" s="120">
        <v>-2.4199999999999998E-3</v>
      </c>
      <c r="G9" s="120">
        <v>0.29760998</v>
      </c>
      <c r="H9" s="120">
        <v>-9.2800000000000001E-3</v>
      </c>
      <c r="I9" s="120">
        <v>0</v>
      </c>
      <c r="J9" s="120">
        <v>1.1970958</v>
      </c>
      <c r="K9" s="120">
        <v>19.120999999999999</v>
      </c>
      <c r="L9" s="120">
        <v>0.77984627179618227</v>
      </c>
      <c r="M9" s="120">
        <v>8.4567350579839426E-2</v>
      </c>
      <c r="N9" s="120">
        <v>0.42586515985144219</v>
      </c>
      <c r="O9" s="120">
        <v>1.389911370213406E-2</v>
      </c>
      <c r="P9" s="120">
        <v>2.4175449897540949E-2</v>
      </c>
      <c r="Q9" s="120">
        <v>0.53082993586658433</v>
      </c>
      <c r="R9" s="120">
        <v>0.99359483881574784</v>
      </c>
      <c r="S9" s="120">
        <v>0.31235861455324693</v>
      </c>
      <c r="T9" s="120">
        <v>0.24995998273636311</v>
      </c>
      <c r="V9" s="120">
        <v>0.34361660334150002</v>
      </c>
      <c r="W9" s="120">
        <v>1.0612431852824999</v>
      </c>
    </row>
    <row r="10" spans="1:23">
      <c r="A10" s="120" t="s">
        <v>178</v>
      </c>
      <c r="B10" s="120">
        <v>3.76</v>
      </c>
      <c r="C10" s="120">
        <v>1.3120000000000001</v>
      </c>
      <c r="D10" s="120">
        <v>19.212962999999998</v>
      </c>
      <c r="E10" s="120">
        <v>0.11073</v>
      </c>
      <c r="F10" s="120">
        <v>4.8820000000000002E-2</v>
      </c>
      <c r="G10" s="120">
        <v>0.17080000000000001</v>
      </c>
      <c r="H10" s="120">
        <v>7.8320000000000001E-2</v>
      </c>
      <c r="I10" s="120">
        <v>33.111702000000001</v>
      </c>
      <c r="J10" s="120">
        <v>3.3509177999999999</v>
      </c>
      <c r="K10" s="120">
        <v>59.604999999999997</v>
      </c>
      <c r="L10" s="120">
        <v>0.80965112066568745</v>
      </c>
      <c r="M10" s="120">
        <v>0.1078203984537615</v>
      </c>
      <c r="N10" s="120">
        <v>0.32209521542413921</v>
      </c>
      <c r="O10" s="120">
        <v>4.3732723750233057E-2</v>
      </c>
      <c r="P10" s="120">
        <v>8.2109686531594422E-2</v>
      </c>
      <c r="Q10" s="120">
        <v>0.5352705824380064</v>
      </c>
      <c r="R10" s="120">
        <v>0.99428725449279753</v>
      </c>
      <c r="S10" s="120">
        <v>0.31015931561701299</v>
      </c>
      <c r="T10" s="120">
        <v>0.28001671821941337</v>
      </c>
      <c r="U10" s="120">
        <v>0.29171245759248049</v>
      </c>
      <c r="V10" s="120">
        <v>0.33913006421607311</v>
      </c>
      <c r="W10" s="120">
        <v>1.0799258281285731</v>
      </c>
    </row>
    <row r="11" spans="1:23">
      <c r="A11" s="120" t="s">
        <v>179</v>
      </c>
      <c r="B11" s="120">
        <v>3.07</v>
      </c>
      <c r="C11" s="120">
        <v>1.54</v>
      </c>
      <c r="D11" s="120">
        <v>13.044280000000001</v>
      </c>
      <c r="E11" s="120">
        <v>2.9819999999999999E-2</v>
      </c>
      <c r="F11" s="120">
        <v>7.3699999999999998E-3</v>
      </c>
      <c r="G11" s="120">
        <v>0.15178000999999999</v>
      </c>
      <c r="H11" s="120">
        <v>2.341E-2</v>
      </c>
      <c r="I11" s="120">
        <v>23.029316000000001</v>
      </c>
      <c r="J11" s="120">
        <v>0.85582849999999999</v>
      </c>
      <c r="K11" s="120">
        <v>44.268000000000001</v>
      </c>
      <c r="L11" s="120">
        <v>0.78692889017448175</v>
      </c>
      <c r="M11" s="120">
        <v>0.103716919417187</v>
      </c>
      <c r="N11" s="120">
        <v>0.30653095695404192</v>
      </c>
      <c r="O11" s="120">
        <v>3.2430528381502337E-2</v>
      </c>
      <c r="P11" s="120">
        <v>1.499592600296447E-2</v>
      </c>
      <c r="Q11" s="120">
        <v>0.5313477317132822</v>
      </c>
      <c r="R11" s="120">
        <v>0.99385323000847337</v>
      </c>
      <c r="S11" s="120">
        <v>0.3048784351185117</v>
      </c>
      <c r="T11" s="120">
        <v>0.24898403948189929</v>
      </c>
      <c r="U11" s="120">
        <v>0.28570625157155721</v>
      </c>
      <c r="V11" s="120">
        <v>0.33981985420766808</v>
      </c>
      <c r="W11" s="120">
        <v>1.065737870823964</v>
      </c>
    </row>
    <row r="12" spans="1:23">
      <c r="A12" s="120" t="s">
        <v>180</v>
      </c>
      <c r="B12" s="120">
        <v>-1.41</v>
      </c>
      <c r="C12" s="120">
        <v>1.2689999999999999</v>
      </c>
      <c r="D12" s="120">
        <v>23.618421999999999</v>
      </c>
      <c r="E12" s="120">
        <v>-6.4159999999999995E-2</v>
      </c>
      <c r="F12" s="120">
        <v>-2.5700000000000001E-2</v>
      </c>
      <c r="G12" s="120">
        <v>4.4600000000000001E-2</v>
      </c>
      <c r="H12" s="120">
        <v>-8.3059999999999995E-2</v>
      </c>
      <c r="I12" s="120">
        <v>0</v>
      </c>
      <c r="J12" s="120">
        <v>0.91483616999999995</v>
      </c>
      <c r="K12" s="120">
        <v>33.418999999999997</v>
      </c>
      <c r="L12" s="120">
        <v>0.76053616712957373</v>
      </c>
      <c r="M12" s="120">
        <v>7.7074041034790361E-2</v>
      </c>
      <c r="N12" s="120">
        <v>0.21882442406587499</v>
      </c>
      <c r="O12" s="120">
        <v>2.443564557812752E-2</v>
      </c>
      <c r="P12" s="120">
        <v>1.658313437812459E-2</v>
      </c>
      <c r="Q12" s="120">
        <v>0.53807214608309784</v>
      </c>
      <c r="R12" s="120">
        <v>0.99301166040647004</v>
      </c>
      <c r="S12" s="120">
        <v>0.27399479512331698</v>
      </c>
      <c r="T12" s="120">
        <v>0.2487391336695515</v>
      </c>
      <c r="U12" s="120">
        <v>0.26770833617089201</v>
      </c>
      <c r="V12" s="120">
        <v>0.3347658586774358</v>
      </c>
      <c r="W12" s="120">
        <v>1.049060020010371</v>
      </c>
    </row>
    <row r="13" spans="1:23">
      <c r="A13" s="120" t="s">
        <v>181</v>
      </c>
      <c r="B13" s="120">
        <v>1.63</v>
      </c>
      <c r="C13" s="120">
        <v>1.526</v>
      </c>
      <c r="D13" s="120">
        <v>26.470586999999998</v>
      </c>
      <c r="E13" s="120">
        <v>0.19867000000000001</v>
      </c>
      <c r="F13" s="120">
        <v>9.9159999999999998E-2</v>
      </c>
      <c r="G13" s="120">
        <v>0.41319</v>
      </c>
      <c r="H13" s="120">
        <v>0.23791000000000001</v>
      </c>
      <c r="I13" s="120">
        <v>91.104293999999996</v>
      </c>
      <c r="J13" s="120">
        <v>8.4169359999999998</v>
      </c>
      <c r="K13" s="120">
        <v>16.966000000000001</v>
      </c>
      <c r="L13" s="120">
        <v>0.83434760996733903</v>
      </c>
      <c r="M13" s="120">
        <v>9.5153137079988098E-2</v>
      </c>
      <c r="N13" s="120">
        <v>0.52044550953927105</v>
      </c>
      <c r="O13" s="120">
        <v>1.2311043608920611E-2</v>
      </c>
      <c r="P13" s="120">
        <v>0.21837716694140619</v>
      </c>
      <c r="Q13" s="120">
        <v>0.53988592343837505</v>
      </c>
      <c r="R13" s="120">
        <v>0.99554869990261907</v>
      </c>
      <c r="S13" s="120">
        <v>0.32653419566755693</v>
      </c>
      <c r="T13" s="120">
        <v>0.33858894382550447</v>
      </c>
      <c r="U13" s="120">
        <v>0.28742127710766507</v>
      </c>
      <c r="V13" s="120">
        <v>0.33609274771112901</v>
      </c>
      <c r="W13" s="120">
        <v>1.0958099315348291</v>
      </c>
    </row>
    <row r="14" spans="1:23">
      <c r="A14" s="120" t="s">
        <v>182</v>
      </c>
      <c r="B14" s="120">
        <v>6.01</v>
      </c>
      <c r="C14" s="120">
        <v>1.2969999999999999</v>
      </c>
      <c r="D14" s="120">
        <v>10.141207</v>
      </c>
      <c r="E14" s="120">
        <v>0.120670006</v>
      </c>
      <c r="F14" s="120">
        <v>6.2509999999999996E-2</v>
      </c>
      <c r="G14" s="120">
        <v>0.28681000000000001</v>
      </c>
      <c r="H14" s="120">
        <v>0.19040000000000001</v>
      </c>
      <c r="I14" s="120">
        <v>13.144757999999999</v>
      </c>
      <c r="J14" s="120">
        <v>1.8426515000000001</v>
      </c>
      <c r="K14" s="120">
        <v>54.673000000000002</v>
      </c>
      <c r="L14" s="120">
        <v>0.81244260635862986</v>
      </c>
      <c r="M14" s="120">
        <v>0.12120130835563479</v>
      </c>
      <c r="N14" s="120">
        <v>0.41702742228208067</v>
      </c>
      <c r="O14" s="120">
        <v>4.0098217161031791E-2</v>
      </c>
      <c r="P14" s="120">
        <v>4.1539826658602008E-2</v>
      </c>
      <c r="Q14" s="120">
        <v>0.52950158043237217</v>
      </c>
      <c r="R14" s="120">
        <v>0.99517316715357074</v>
      </c>
      <c r="S14" s="120">
        <v>0.33357872433256408</v>
      </c>
      <c r="T14" s="120">
        <v>0.26206801404321167</v>
      </c>
      <c r="U14" s="120">
        <v>0.29903823253396972</v>
      </c>
      <c r="V14" s="120">
        <v>0.34655565486350792</v>
      </c>
      <c r="W14" s="120">
        <v>1.082157420704827</v>
      </c>
    </row>
    <row r="15" spans="1:23">
      <c r="A15" s="120" t="s">
        <v>183</v>
      </c>
      <c r="B15" s="120">
        <v>2.27</v>
      </c>
      <c r="C15" s="120">
        <v>1.3720000000000001</v>
      </c>
      <c r="D15" s="120">
        <v>14.886649</v>
      </c>
      <c r="E15" s="120">
        <v>6.8569994999999995E-2</v>
      </c>
      <c r="F15" s="120">
        <v>1.8020000000000001E-2</v>
      </c>
      <c r="G15" s="120">
        <v>0.25246000000000002</v>
      </c>
      <c r="H15" s="120">
        <v>5.0009999999999999E-2</v>
      </c>
      <c r="I15" s="120">
        <v>26.035242</v>
      </c>
      <c r="J15" s="120">
        <v>1.7076975000000001</v>
      </c>
      <c r="K15" s="120">
        <v>33.255000000000003</v>
      </c>
      <c r="L15" s="120">
        <v>0.79781118306686916</v>
      </c>
      <c r="M15" s="120">
        <v>9.8959262563187628E-2</v>
      </c>
      <c r="N15" s="120">
        <v>0.38891845490366261</v>
      </c>
      <c r="O15" s="120">
        <v>2.4314790127878329E-2</v>
      </c>
      <c r="P15" s="120">
        <v>3.7909788071052962E-2</v>
      </c>
      <c r="Q15" s="120">
        <v>0.53251934947461943</v>
      </c>
      <c r="R15" s="120">
        <v>0.99406348408392453</v>
      </c>
      <c r="S15" s="120">
        <v>0.31612457482278489</v>
      </c>
      <c r="T15" s="120">
        <v>0.2586272069723547</v>
      </c>
      <c r="U15" s="120">
        <v>0.2841176290891459</v>
      </c>
      <c r="V15" s="120">
        <v>0.34273937829059392</v>
      </c>
      <c r="W15" s="120">
        <v>1.072534269917051</v>
      </c>
    </row>
    <row r="16" spans="1:23">
      <c r="A16" s="120" t="s">
        <v>184</v>
      </c>
      <c r="B16" s="120">
        <v>22.16</v>
      </c>
      <c r="C16" s="120">
        <v>1.5649999999999999</v>
      </c>
      <c r="D16" s="120">
        <v>26.265059999999998</v>
      </c>
      <c r="E16" s="120">
        <v>9.5079999999999998E-2</v>
      </c>
      <c r="F16" s="120">
        <v>2.7720000000000002E-2</v>
      </c>
      <c r="G16" s="120">
        <v>0.18107999999999999</v>
      </c>
      <c r="H16" s="120">
        <v>0.16763</v>
      </c>
      <c r="I16" s="120">
        <v>9.8375450000000004</v>
      </c>
      <c r="J16" s="120">
        <v>0.99012149999999999</v>
      </c>
      <c r="K16" s="120">
        <v>140.75299999999999</v>
      </c>
      <c r="L16" s="120">
        <v>0.80525607793688547</v>
      </c>
      <c r="M16" s="120">
        <v>0.2172465060957478</v>
      </c>
      <c r="N16" s="120">
        <v>0.33050744787392478</v>
      </c>
      <c r="O16" s="120">
        <v>0.1035325900723143</v>
      </c>
      <c r="P16" s="120">
        <v>1.8608184787718699E-2</v>
      </c>
      <c r="Q16" s="120">
        <v>0.53975522264844944</v>
      </c>
      <c r="R16" s="120">
        <v>0.99499318650326918</v>
      </c>
      <c r="S16" s="120">
        <v>0.35898467453021171</v>
      </c>
      <c r="T16" s="120">
        <v>0.27035908214822402</v>
      </c>
      <c r="U16" s="120">
        <v>0.36211510975307781</v>
      </c>
      <c r="V16" s="120">
        <v>0.36303337448279271</v>
      </c>
      <c r="W16" s="120">
        <v>1.0776450288310171</v>
      </c>
    </row>
    <row r="17" spans="1:23">
      <c r="A17" s="120" t="s">
        <v>185</v>
      </c>
      <c r="B17" s="120">
        <v>3.08</v>
      </c>
      <c r="C17" s="120">
        <v>1.667</v>
      </c>
      <c r="D17" s="120">
        <v>55.539566000000001</v>
      </c>
      <c r="E17" s="120">
        <v>3.4730002000000003E-2</v>
      </c>
      <c r="F17" s="120">
        <v>6.3800000000000003E-3</v>
      </c>
      <c r="G17" s="120">
        <v>8.7519996000000003E-2</v>
      </c>
      <c r="H17" s="120">
        <v>0.17889999000000001</v>
      </c>
      <c r="I17" s="120">
        <v>25.064934000000001</v>
      </c>
      <c r="J17" s="120">
        <v>0.92958289999999999</v>
      </c>
      <c r="K17" s="120">
        <v>42.23</v>
      </c>
      <c r="L17" s="120">
        <v>0.7883077827360474</v>
      </c>
      <c r="M17" s="120">
        <v>0.10377639012786199</v>
      </c>
      <c r="N17" s="120">
        <v>0.2539463095810377</v>
      </c>
      <c r="O17" s="120">
        <v>3.0928678335113001E-2</v>
      </c>
      <c r="P17" s="120">
        <v>1.697979693677544E-2</v>
      </c>
      <c r="Q17" s="120">
        <v>0.55837175993494081</v>
      </c>
      <c r="R17" s="120">
        <v>0.99508226775619379</v>
      </c>
      <c r="S17" s="120">
        <v>0.29643364711592263</v>
      </c>
      <c r="T17" s="120">
        <v>0.26142532342448899</v>
      </c>
      <c r="U17" s="120">
        <v>0.29286881095510747</v>
      </c>
      <c r="V17" s="120">
        <v>0.35085453660447491</v>
      </c>
      <c r="W17" s="120">
        <v>1.0673046070930789</v>
      </c>
    </row>
    <row r="18" spans="1:23">
      <c r="A18" s="120" t="s">
        <v>186</v>
      </c>
      <c r="B18" s="120">
        <v>0.33</v>
      </c>
      <c r="C18" s="120">
        <v>1.4219999999999999</v>
      </c>
      <c r="D18" s="120">
        <v>109.74359</v>
      </c>
      <c r="E18" s="120">
        <v>4.3400000000000001E-3</v>
      </c>
      <c r="F18" s="120">
        <v>-4.8799999999999998E-3</v>
      </c>
      <c r="G18" s="120">
        <v>3.6510002E-2</v>
      </c>
      <c r="H18" s="120">
        <v>7.1410000000000001E-2</v>
      </c>
      <c r="I18" s="120">
        <v>259.39391999999998</v>
      </c>
      <c r="J18" s="120">
        <v>1.1031496999999999</v>
      </c>
      <c r="K18" s="120">
        <v>36.448</v>
      </c>
      <c r="L18" s="120">
        <v>0.7797732551118699</v>
      </c>
      <c r="M18" s="120">
        <v>8.7421944692239073E-2</v>
      </c>
      <c r="N18" s="120">
        <v>0.21220429335631261</v>
      </c>
      <c r="O18" s="120">
        <v>2.6667786790351901E-2</v>
      </c>
      <c r="P18" s="120">
        <v>2.1648455750277878E-2</v>
      </c>
      <c r="Q18" s="120">
        <v>0.59284172618727915</v>
      </c>
      <c r="R18" s="120">
        <v>0.99423263585891153</v>
      </c>
      <c r="S18" s="120">
        <v>0.28130254761630058</v>
      </c>
      <c r="T18" s="120">
        <v>0.27586308787495789</v>
      </c>
      <c r="U18" s="120">
        <v>0.29046105645334319</v>
      </c>
      <c r="V18" s="120">
        <v>0.36615535362095591</v>
      </c>
      <c r="W18" s="120">
        <v>1.061572670756608</v>
      </c>
    </row>
    <row r="19" spans="1:23">
      <c r="A19" s="120" t="s">
        <v>187</v>
      </c>
      <c r="B19" s="120">
        <v>-3.25</v>
      </c>
      <c r="C19" s="120">
        <v>1.33</v>
      </c>
      <c r="D19" s="120">
        <v>92.596159999999998</v>
      </c>
      <c r="E19" s="120">
        <v>-8.6360000000000006E-2</v>
      </c>
      <c r="F19" s="120">
        <v>-5.1370001999999998E-2</v>
      </c>
      <c r="G19" s="120">
        <v>2.8490000000000001E-2</v>
      </c>
      <c r="H19" s="120">
        <v>-8.1259999999999999E-2</v>
      </c>
      <c r="I19" s="120">
        <v>0</v>
      </c>
      <c r="J19" s="120">
        <v>2.6802115</v>
      </c>
      <c r="K19" s="120">
        <v>44.552</v>
      </c>
      <c r="L19" s="120">
        <v>0.75430166562290246</v>
      </c>
      <c r="M19" s="120">
        <v>6.6131430270591735E-2</v>
      </c>
      <c r="N19" s="120">
        <v>0.2056414411119793</v>
      </c>
      <c r="O19" s="120">
        <v>3.2639814649007039E-2</v>
      </c>
      <c r="P19" s="120">
        <v>6.4068800378444146E-2</v>
      </c>
      <c r="Q19" s="120">
        <v>0.58193716062560918</v>
      </c>
      <c r="R19" s="120">
        <v>0.99302588812586146</v>
      </c>
      <c r="S19" s="120">
        <v>0.26346879280456442</v>
      </c>
      <c r="T19" s="120">
        <v>0.28632833627200482</v>
      </c>
      <c r="U19" s="120">
        <v>0.27141547406267968</v>
      </c>
      <c r="V19" s="120">
        <v>0.35635238482949527</v>
      </c>
      <c r="W19" s="120">
        <v>1.0452453725122191</v>
      </c>
    </row>
    <row r="20" spans="1:23">
      <c r="A20" s="120" t="s">
        <v>188</v>
      </c>
      <c r="B20" s="120">
        <v>8.2899999999999991</v>
      </c>
      <c r="C20" s="120">
        <v>1.2250000000000001</v>
      </c>
      <c r="D20" s="120">
        <v>10.838549</v>
      </c>
      <c r="E20" s="120">
        <v>0.14299999999999999</v>
      </c>
      <c r="F20" s="120">
        <v>5.2170000000000001E-2</v>
      </c>
      <c r="G20" s="120">
        <v>0.37019999999999997</v>
      </c>
      <c r="H20" s="120">
        <v>0.13340001000000001</v>
      </c>
      <c r="I20" s="120">
        <v>10.446320999999999</v>
      </c>
      <c r="J20" s="120">
        <v>1.5157084000000001</v>
      </c>
      <c r="K20" s="120">
        <v>42.91</v>
      </c>
      <c r="L20" s="120">
        <v>0.81871361452245683</v>
      </c>
      <c r="M20" s="120">
        <v>0.13476063038953309</v>
      </c>
      <c r="N20" s="120">
        <v>0.48526633901239491</v>
      </c>
      <c r="O20" s="120">
        <v>3.142978629956087E-2</v>
      </c>
      <c r="P20" s="120">
        <v>3.2745599967041142E-2</v>
      </c>
      <c r="Q20" s="120">
        <v>0.5299450411467711</v>
      </c>
      <c r="R20" s="120">
        <v>0.99472262278521828</v>
      </c>
      <c r="S20" s="120">
        <v>0.34981299110009079</v>
      </c>
      <c r="T20" s="120">
        <v>0.26042650286404417</v>
      </c>
      <c r="U20" s="120">
        <v>0.30844664112684478</v>
      </c>
      <c r="V20" s="120">
        <v>0.35105106670340341</v>
      </c>
      <c r="W20" s="120">
        <v>1.085738423475537</v>
      </c>
    </row>
    <row r="21" spans="1:23">
      <c r="A21" s="120" t="s">
        <v>189</v>
      </c>
      <c r="B21" s="120">
        <v>1.1200000000000001</v>
      </c>
      <c r="C21" s="120">
        <v>1.4550000000000001</v>
      </c>
      <c r="D21" s="120">
        <v>18.928571999999999</v>
      </c>
      <c r="E21" s="120">
        <v>5.4890000000000001E-2</v>
      </c>
      <c r="F21" s="120">
        <v>-4.2000000000000002E-4</v>
      </c>
      <c r="G21" s="120">
        <v>0.21851000000000001</v>
      </c>
      <c r="H21" s="120">
        <v>-3.3800002000000003E-2</v>
      </c>
      <c r="I21" s="120">
        <v>37.857143000000001</v>
      </c>
      <c r="J21" s="120">
        <v>2.231344</v>
      </c>
      <c r="K21" s="120">
        <v>16.495999999999999</v>
      </c>
      <c r="L21" s="120">
        <v>0.79396938354260094</v>
      </c>
      <c r="M21" s="120">
        <v>9.2120130835563474E-2</v>
      </c>
      <c r="N21" s="120">
        <v>0.36113681174508039</v>
      </c>
      <c r="O21" s="120">
        <v>1.196468957466988E-2</v>
      </c>
      <c r="P21" s="120">
        <v>5.1995009711278517E-2</v>
      </c>
      <c r="Q21" s="120">
        <v>0.53508972966271307</v>
      </c>
      <c r="R21" s="120">
        <v>0.9934010256446737</v>
      </c>
      <c r="S21" s="120">
        <v>0.30517862345345131</v>
      </c>
      <c r="T21" s="120">
        <v>0.26478848599209481</v>
      </c>
      <c r="U21" s="120">
        <v>0.28002279497104299</v>
      </c>
      <c r="V21" s="120">
        <v>0.33768523265831929</v>
      </c>
      <c r="W21" s="120">
        <v>1.069789747836617</v>
      </c>
    </row>
    <row r="22" spans="1:23">
      <c r="A22" s="120" t="s">
        <v>190</v>
      </c>
      <c r="B22" s="120">
        <v>6.68</v>
      </c>
      <c r="C22" s="120">
        <v>1.5720000000000001</v>
      </c>
      <c r="D22" s="120">
        <v>12.993197</v>
      </c>
      <c r="E22" s="120">
        <v>0.10614</v>
      </c>
      <c r="F22" s="120">
        <v>2.1300000999999999E-2</v>
      </c>
      <c r="G22" s="120">
        <v>0.18417998999999999</v>
      </c>
      <c r="H22" s="120">
        <v>5.978E-2</v>
      </c>
      <c r="I22" s="120">
        <v>28.592815000000002</v>
      </c>
      <c r="J22" s="120">
        <v>3.0772203999999999</v>
      </c>
      <c r="K22" s="120">
        <v>68.341999999999999</v>
      </c>
      <c r="L22" s="120">
        <v>0.80836209535417303</v>
      </c>
      <c r="M22" s="120">
        <v>0.12518584597085941</v>
      </c>
      <c r="N22" s="120">
        <v>0.33304420239454852</v>
      </c>
      <c r="O22" s="120">
        <v>5.0171224169910968E-2</v>
      </c>
      <c r="P22" s="120">
        <v>7.4747680786586168E-2</v>
      </c>
      <c r="Q22" s="120">
        <v>0.53131524649989526</v>
      </c>
      <c r="R22" s="120">
        <v>0.99414070898306584</v>
      </c>
      <c r="S22" s="120">
        <v>0.31852330189369682</v>
      </c>
      <c r="T22" s="120">
        <v>0.27764762802422172</v>
      </c>
      <c r="U22" s="120">
        <v>0.30161762343794218</v>
      </c>
      <c r="V22" s="120">
        <v>0.33996459929150541</v>
      </c>
      <c r="W22" s="120">
        <v>1.0790494049024419</v>
      </c>
    </row>
    <row r="23" spans="1:23">
      <c r="A23" s="120" t="s">
        <v>191</v>
      </c>
      <c r="B23" s="120">
        <v>-8.81</v>
      </c>
      <c r="C23" s="120">
        <v>1.2829999999999999</v>
      </c>
      <c r="D23" s="120">
        <v>23.659794000000002</v>
      </c>
      <c r="E23" s="120">
        <v>-0.69454000000000005</v>
      </c>
      <c r="F23" s="120">
        <v>-0.12950999999999999</v>
      </c>
      <c r="G23" s="120">
        <v>0.21110001</v>
      </c>
      <c r="H23" s="120">
        <v>-0.26665001999999999</v>
      </c>
      <c r="I23" s="120">
        <v>0</v>
      </c>
      <c r="J23" s="120">
        <v>2.7673942999999999</v>
      </c>
      <c r="K23" s="120">
        <v>7.4809999999999999</v>
      </c>
      <c r="L23" s="120">
        <v>0.58350440768023182</v>
      </c>
      <c r="M23" s="120">
        <v>3.306571513529586E-2</v>
      </c>
      <c r="N23" s="120">
        <v>0.35507313875572372</v>
      </c>
      <c r="O23" s="120">
        <v>5.3213244283500357E-3</v>
      </c>
      <c r="P23" s="120">
        <v>6.6413872982224481E-2</v>
      </c>
      <c r="Q23" s="120">
        <v>0.53809845578002724</v>
      </c>
      <c r="R23" s="120">
        <v>0.9915605119133436</v>
      </c>
      <c r="S23" s="120">
        <v>0.22488240196206</v>
      </c>
      <c r="T23" s="120">
        <v>0.26381907480033479</v>
      </c>
      <c r="U23" s="120">
        <v>0.2211466031532848</v>
      </c>
      <c r="V23" s="120">
        <v>0.33591373737628888</v>
      </c>
      <c r="W23" s="120">
        <v>0.93965261118026822</v>
      </c>
    </row>
    <row r="24" spans="1:23">
      <c r="A24" s="120" t="s">
        <v>192</v>
      </c>
      <c r="B24" s="120">
        <v>-1.43</v>
      </c>
      <c r="C24" s="120">
        <v>1.306</v>
      </c>
      <c r="D24" s="120">
        <v>35.5</v>
      </c>
      <c r="E24" s="120">
        <v>-0.17848</v>
      </c>
      <c r="F24" s="120">
        <v>-6.2190000000000002E-2</v>
      </c>
      <c r="G24" s="120">
        <v>0.34605997999999999</v>
      </c>
      <c r="H24" s="120">
        <v>-0.32090999999999997</v>
      </c>
      <c r="I24" s="120">
        <v>0</v>
      </c>
      <c r="J24" s="120">
        <v>1.7938353</v>
      </c>
      <c r="K24" s="120">
        <v>6.3070000000000004</v>
      </c>
      <c r="L24" s="120">
        <v>0.72843129270422902</v>
      </c>
      <c r="M24" s="120">
        <v>7.6955099613440381E-2</v>
      </c>
      <c r="N24" s="120">
        <v>0.46551230597908011</v>
      </c>
      <c r="O24" s="120">
        <v>4.4561762662003422E-3</v>
      </c>
      <c r="P24" s="120">
        <v>4.0226751909446648E-2</v>
      </c>
      <c r="Q24" s="120">
        <v>0.54562799825902719</v>
      </c>
      <c r="R24" s="120">
        <v>0.99113162537466326</v>
      </c>
      <c r="S24" s="120">
        <v>0.29888137298581657</v>
      </c>
      <c r="T24" s="120">
        <v>0.26209422965696849</v>
      </c>
      <c r="U24" s="120">
        <v>0.26622286675020101</v>
      </c>
      <c r="V24" s="120">
        <v>0.3514905593661819</v>
      </c>
      <c r="W24" s="120">
        <v>1.028270106456086</v>
      </c>
    </row>
    <row r="25" spans="1:23">
      <c r="A25" s="120" t="s">
        <v>193</v>
      </c>
      <c r="B25" s="120">
        <v>-0.69</v>
      </c>
      <c r="C25" s="120">
        <v>1.2829999999999999</v>
      </c>
      <c r="D25" s="120">
        <v>-17.902100000000001</v>
      </c>
      <c r="E25" s="120">
        <v>-8.2849999999999993E-2</v>
      </c>
      <c r="F25" s="120">
        <v>-2.9420000000000002E-2</v>
      </c>
      <c r="G25" s="120">
        <v>3.3660000000000002E-2</v>
      </c>
      <c r="H25" s="120">
        <v>-9.6169989999999997E-2</v>
      </c>
      <c r="I25" s="120">
        <v>0</v>
      </c>
      <c r="J25" s="120">
        <v>2.7044160000000002</v>
      </c>
      <c r="K25" s="120">
        <v>12.885</v>
      </c>
      <c r="L25" s="120">
        <v>0.7552873908611194</v>
      </c>
      <c r="M25" s="120">
        <v>8.1355932203389825E-2</v>
      </c>
      <c r="N25" s="120">
        <v>0.20987210665335981</v>
      </c>
      <c r="O25" s="120">
        <v>9.3036588987562945E-3</v>
      </c>
      <c r="P25" s="120">
        <v>6.4719861250980948E-2</v>
      </c>
      <c r="Q25" s="120">
        <v>0.51166799955479814</v>
      </c>
      <c r="R25" s="120">
        <v>0.99290803526261207</v>
      </c>
      <c r="S25" s="120">
        <v>0.26519782158444227</v>
      </c>
      <c r="T25" s="120">
        <v>0.2586655998532213</v>
      </c>
      <c r="U25" s="120">
        <v>0.26306616292172291</v>
      </c>
      <c r="V25" s="120">
        <v>0.31017572939540577</v>
      </c>
      <c r="W25" s="120">
        <v>1.045780663168139</v>
      </c>
    </row>
    <row r="26" spans="1:23">
      <c r="A26" s="120" t="s">
        <v>194</v>
      </c>
      <c r="B26" s="120">
        <v>34.78</v>
      </c>
      <c r="C26" s="120">
        <v>1.4330000000000001</v>
      </c>
      <c r="D26" s="120">
        <v>16.046790999999999</v>
      </c>
      <c r="E26" s="120">
        <v>0.15132000000000001</v>
      </c>
      <c r="F26" s="120">
        <v>6.1170000000000002E-2</v>
      </c>
      <c r="G26" s="120">
        <v>0.34675</v>
      </c>
      <c r="H26" s="120">
        <v>0.23629</v>
      </c>
      <c r="I26" s="120">
        <v>15.382403999999999</v>
      </c>
      <c r="J26" s="120">
        <v>2.8549929000000001</v>
      </c>
      <c r="K26" s="120">
        <v>192.249</v>
      </c>
      <c r="L26" s="120">
        <v>0.82105014842045243</v>
      </c>
      <c r="M26" s="120">
        <v>0.29229854296758839</v>
      </c>
      <c r="N26" s="120">
        <v>0.46607695662450832</v>
      </c>
      <c r="O26" s="120">
        <v>0.1414812014505602</v>
      </c>
      <c r="P26" s="120">
        <v>6.8770129915811273E-2</v>
      </c>
      <c r="Q26" s="120">
        <v>0.53325711860386193</v>
      </c>
      <c r="R26" s="120">
        <v>0.99553589495516681</v>
      </c>
      <c r="S26" s="120">
        <v>0.40877218044025537</v>
      </c>
      <c r="T26" s="120">
        <v>0.29979834050560028</v>
      </c>
      <c r="U26" s="120">
        <v>0.40989843614535271</v>
      </c>
      <c r="V26" s="120">
        <v>0.37377154194366652</v>
      </c>
      <c r="W26" s="120">
        <v>1.0876484141711129</v>
      </c>
    </row>
    <row r="27" spans="1:23">
      <c r="A27" s="120" t="s">
        <v>195</v>
      </c>
      <c r="B27" s="120">
        <v>-1.64</v>
      </c>
      <c r="C27" s="120">
        <v>1.3320000000000001</v>
      </c>
      <c r="D27" s="120">
        <v>25.925923999999998</v>
      </c>
      <c r="E27" s="120">
        <v>-6.2789999999999999E-2</v>
      </c>
      <c r="F27" s="120">
        <v>-2.1839999999999998E-2</v>
      </c>
      <c r="G27" s="120">
        <v>3.9039999999999998E-2</v>
      </c>
      <c r="H27" s="120">
        <v>-6.2800005000000006E-2</v>
      </c>
      <c r="I27" s="120">
        <v>0</v>
      </c>
      <c r="J27" s="120">
        <v>0.58318749999999997</v>
      </c>
      <c r="K27" s="120">
        <v>23.292000000000002</v>
      </c>
      <c r="L27" s="120">
        <v>0.76092090888921959</v>
      </c>
      <c r="M27" s="120">
        <v>7.5706214689265527E-2</v>
      </c>
      <c r="N27" s="120">
        <v>0.2142746174101543</v>
      </c>
      <c r="O27" s="120">
        <v>1.697282152524E-2</v>
      </c>
      <c r="P27" s="120">
        <v>7.6623356644197858E-3</v>
      </c>
      <c r="Q27" s="120">
        <v>0.53953955588402336</v>
      </c>
      <c r="R27" s="120">
        <v>0.99317180125298776</v>
      </c>
      <c r="S27" s="120">
        <v>0.27265128957476659</v>
      </c>
      <c r="T27" s="120">
        <v>0.24534914879675879</v>
      </c>
      <c r="U27" s="120">
        <v>0.26725634520260672</v>
      </c>
      <c r="V27" s="120">
        <v>0.33441241588832987</v>
      </c>
      <c r="W27" s="120">
        <v>1.0493899143061229</v>
      </c>
    </row>
    <row r="28" spans="1:23">
      <c r="A28" s="120" t="s">
        <v>196</v>
      </c>
      <c r="B28" s="120">
        <v>-3.78</v>
      </c>
      <c r="C28" s="120">
        <v>1.302</v>
      </c>
      <c r="D28" s="120">
        <v>238.8</v>
      </c>
      <c r="E28" s="120">
        <v>-0.14327999999999999</v>
      </c>
      <c r="F28" s="120">
        <v>-4.6519999999999999E-2</v>
      </c>
      <c r="G28" s="120">
        <v>9.8669999999999994E-2</v>
      </c>
      <c r="H28" s="120">
        <v>-0.20236999</v>
      </c>
      <c r="I28" s="120">
        <v>0</v>
      </c>
      <c r="J28" s="120">
        <v>2.4371326</v>
      </c>
      <c r="K28" s="120">
        <v>24.907</v>
      </c>
      <c r="L28" s="120">
        <v>0.73831662842651846</v>
      </c>
      <c r="M28" s="120">
        <v>6.2979482604817116E-2</v>
      </c>
      <c r="N28" s="120">
        <v>0.26307047548220891</v>
      </c>
      <c r="O28" s="120">
        <v>1.8162952940803671E-2</v>
      </c>
      <c r="P28" s="120">
        <v>5.7530381459264458E-2</v>
      </c>
      <c r="Q28" s="120">
        <v>0.67491257202241384</v>
      </c>
      <c r="R28" s="120">
        <v>0.99206859981851747</v>
      </c>
      <c r="S28" s="120">
        <v>0.26555169269616008</v>
      </c>
      <c r="T28" s="120">
        <v>0.32292481792647559</v>
      </c>
      <c r="U28" s="120">
        <v>0.29174959876891449</v>
      </c>
      <c r="V28" s="120">
        <v>0.4122918121417915</v>
      </c>
      <c r="W28" s="120">
        <v>1.034881610924647</v>
      </c>
    </row>
    <row r="29" spans="1:23">
      <c r="A29" s="120" t="s">
        <v>197</v>
      </c>
      <c r="B29" s="120">
        <v>8.86</v>
      </c>
      <c r="C29" s="120">
        <v>1.665</v>
      </c>
      <c r="D29" s="120">
        <v>48.106589999999997</v>
      </c>
      <c r="E29" s="120">
        <v>0.17177000000000001</v>
      </c>
      <c r="F29" s="120">
        <v>2.6749999999999999E-2</v>
      </c>
      <c r="G29" s="120">
        <v>0.31917000000000001</v>
      </c>
      <c r="H29" s="120">
        <v>0.15086000999999999</v>
      </c>
      <c r="I29" s="120">
        <v>38.713320000000003</v>
      </c>
      <c r="J29" s="120">
        <v>6.9066890000000001</v>
      </c>
      <c r="K29" s="120">
        <v>86.046999999999997</v>
      </c>
      <c r="L29" s="120">
        <v>0.82679319147502117</v>
      </c>
      <c r="M29" s="120">
        <v>0.1381504608980077</v>
      </c>
      <c r="N29" s="120">
        <v>0.44350795166681473</v>
      </c>
      <c r="O29" s="120">
        <v>6.3218454332483659E-2</v>
      </c>
      <c r="P29" s="120">
        <v>0.17775402952621161</v>
      </c>
      <c r="Q29" s="120">
        <v>0.55364490733310379</v>
      </c>
      <c r="R29" s="120">
        <v>0.99486063166331518</v>
      </c>
      <c r="S29" s="120">
        <v>0.33717805346264551</v>
      </c>
      <c r="T29" s="120">
        <v>0.33321928520022781</v>
      </c>
      <c r="U29" s="120">
        <v>0.31757357030360628</v>
      </c>
      <c r="V29" s="120">
        <v>0.3542211221978932</v>
      </c>
      <c r="W29" s="120">
        <v>1.0907738036725161</v>
      </c>
    </row>
    <row r="30" spans="1:23">
      <c r="A30" s="120" t="s">
        <v>198</v>
      </c>
      <c r="B30" s="120">
        <v>50.78</v>
      </c>
      <c r="C30" s="120">
        <v>1.3</v>
      </c>
      <c r="D30" s="120">
        <v>27.820710999999999</v>
      </c>
      <c r="E30" s="120">
        <v>0.16882</v>
      </c>
      <c r="F30" s="120">
        <v>7.7100000000000002E-2</v>
      </c>
      <c r="G30" s="120">
        <v>0.21462999999999999</v>
      </c>
      <c r="H30" s="120">
        <v>0.11553001</v>
      </c>
      <c r="I30" s="120">
        <v>56.715243999999998</v>
      </c>
      <c r="J30" s="120">
        <v>6.8355129999999997</v>
      </c>
      <c r="K30" s="120">
        <v>472.9</v>
      </c>
      <c r="L30" s="120">
        <v>0.8259647329414771</v>
      </c>
      <c r="M30" s="120">
        <v>0.38745168004757652</v>
      </c>
      <c r="N30" s="120">
        <v>0.357961766812671</v>
      </c>
      <c r="O30" s="120">
        <v>0.34829951223035049</v>
      </c>
      <c r="P30" s="120">
        <v>0.17583951327247041</v>
      </c>
      <c r="Q30" s="120">
        <v>0.5407445078253289</v>
      </c>
      <c r="R30" s="120">
        <v>0.99458137314881556</v>
      </c>
      <c r="S30" s="120">
        <v>0.44395024243182207</v>
      </c>
      <c r="T30" s="120">
        <v>0.36249475652131552</v>
      </c>
      <c r="U30" s="120">
        <v>0.47295953410056141</v>
      </c>
      <c r="V30" s="120">
        <v>0.40748923783948171</v>
      </c>
      <c r="W30" s="120">
        <v>1.0901019240034391</v>
      </c>
    </row>
    <row r="31" spans="1:23">
      <c r="A31" s="120" t="s">
        <v>199</v>
      </c>
      <c r="B31" s="120">
        <v>4.5599999999999996</v>
      </c>
      <c r="C31" s="120">
        <v>1.254</v>
      </c>
      <c r="D31" s="120">
        <v>16.002213999999999</v>
      </c>
      <c r="E31" s="120">
        <v>0.105100006</v>
      </c>
      <c r="F31" s="120">
        <v>4.6899999999999997E-2</v>
      </c>
      <c r="G31" s="120">
        <v>0.21382999999999999</v>
      </c>
      <c r="H31" s="120">
        <v>0.1153</v>
      </c>
      <c r="I31" s="120">
        <v>31.688597000000001</v>
      </c>
      <c r="J31" s="120">
        <v>3.3388789000000001</v>
      </c>
      <c r="K31" s="120">
        <v>48.884</v>
      </c>
      <c r="L31" s="120">
        <v>0.80807003030192393</v>
      </c>
      <c r="M31" s="120">
        <v>0.1125780553077609</v>
      </c>
      <c r="N31" s="120">
        <v>0.35730711837299889</v>
      </c>
      <c r="O31" s="120">
        <v>3.5832167151930779E-2</v>
      </c>
      <c r="P31" s="120">
        <v>8.1785860105170305E-2</v>
      </c>
      <c r="Q31" s="120">
        <v>0.53322877075120756</v>
      </c>
      <c r="R31" s="120">
        <v>0.99457955508340601</v>
      </c>
      <c r="S31" s="120">
        <v>0.31554635502882961</v>
      </c>
      <c r="T31" s="120">
        <v>0.27968267488852261</v>
      </c>
      <c r="U31" s="120">
        <v>0.29405014488869202</v>
      </c>
      <c r="V31" s="120">
        <v>0.33888597640872459</v>
      </c>
      <c r="W31" s="120">
        <v>1.0791278255040819</v>
      </c>
    </row>
    <row r="32" spans="1:23">
      <c r="A32" s="120" t="s">
        <v>200</v>
      </c>
      <c r="B32" s="120">
        <v>-1.1599999999999999</v>
      </c>
      <c r="C32" s="120">
        <v>2.1709999999999998</v>
      </c>
      <c r="D32" s="120">
        <v>30.751533999999999</v>
      </c>
      <c r="E32" s="120">
        <v>-4.6719997999999999E-2</v>
      </c>
      <c r="F32" s="120">
        <v>-3.5209999999999998E-2</v>
      </c>
      <c r="G32" s="120">
        <v>0.28804000000000002</v>
      </c>
      <c r="H32" s="120">
        <v>4.0000000000000002E-4</v>
      </c>
      <c r="I32" s="120">
        <v>0</v>
      </c>
      <c r="J32" s="120">
        <v>8.123329</v>
      </c>
      <c r="K32" s="120">
        <v>35.523000000000003</v>
      </c>
      <c r="L32" s="120">
        <v>0.76543390220819296</v>
      </c>
      <c r="M32" s="120">
        <v>7.8560808801665175E-2</v>
      </c>
      <c r="N32" s="120">
        <v>0.4180339442580765</v>
      </c>
      <c r="O32" s="120">
        <v>2.5986132574007389E-2</v>
      </c>
      <c r="P32" s="120">
        <v>0.21047962600468331</v>
      </c>
      <c r="Q32" s="120">
        <v>0.54260830616438904</v>
      </c>
      <c r="R32" s="120">
        <v>0.99367135232891957</v>
      </c>
      <c r="S32" s="120">
        <v>0.28878133194795153</v>
      </c>
      <c r="T32" s="120">
        <v>0.33399982730542233</v>
      </c>
      <c r="U32" s="120">
        <v>0.27033989025012017</v>
      </c>
      <c r="V32" s="120">
        <v>0.33363702735381978</v>
      </c>
      <c r="W32" s="120">
        <v>1.052450418380674</v>
      </c>
    </row>
    <row r="33" spans="1:23">
      <c r="A33" s="120" t="s">
        <v>201</v>
      </c>
      <c r="B33" s="120">
        <v>-1.5</v>
      </c>
      <c r="C33" s="120">
        <v>1.5329999999999999</v>
      </c>
      <c r="D33" s="120">
        <v>31.523178000000001</v>
      </c>
      <c r="E33" s="120">
        <v>-9.9630005999999993E-2</v>
      </c>
      <c r="F33" s="120">
        <v>-5.6110001999999999E-2</v>
      </c>
      <c r="G33" s="120">
        <v>-0.13918</v>
      </c>
      <c r="H33" s="120">
        <v>-0.49807000000000001</v>
      </c>
      <c r="I33" s="120">
        <v>0</v>
      </c>
      <c r="J33" s="120">
        <v>2.6432698000000001</v>
      </c>
      <c r="K33" s="120">
        <v>6.7389999999999999</v>
      </c>
      <c r="L33" s="120">
        <v>0.75057500470395944</v>
      </c>
      <c r="M33" s="120">
        <v>7.653880463871543E-2</v>
      </c>
      <c r="N33" s="120">
        <v>6.8435311262215803E-2</v>
      </c>
      <c r="O33" s="120">
        <v>4.7745272083201612E-3</v>
      </c>
      <c r="P33" s="120">
        <v>6.3075129968603316E-2</v>
      </c>
      <c r="Q33" s="120">
        <v>0.54309901775138891</v>
      </c>
      <c r="R33" s="120">
        <v>0.98973130161500422</v>
      </c>
      <c r="S33" s="120">
        <v>0.23923546954872971</v>
      </c>
      <c r="T33" s="120">
        <v>0.27074363489566111</v>
      </c>
      <c r="U33" s="120">
        <v>0.26762289783255011</v>
      </c>
      <c r="V33" s="120">
        <v>0.31642357391659309</v>
      </c>
      <c r="W33" s="120">
        <v>1.0410269206721521</v>
      </c>
    </row>
    <row r="34" spans="1:23">
      <c r="A34" s="120" t="s">
        <v>202</v>
      </c>
      <c r="B34" s="120">
        <v>2.16</v>
      </c>
      <c r="C34" s="120">
        <v>1.204</v>
      </c>
      <c r="D34" s="120">
        <v>12.321429</v>
      </c>
      <c r="E34" s="120">
        <v>7.9930000000000001E-2</v>
      </c>
      <c r="F34" s="120">
        <v>2.776E-2</v>
      </c>
      <c r="G34" s="120">
        <v>0.14318</v>
      </c>
      <c r="H34" s="120">
        <v>3.49E-2</v>
      </c>
      <c r="I34" s="120">
        <v>31.944443</v>
      </c>
      <c r="J34" s="120">
        <v>2.5642931</v>
      </c>
      <c r="K34" s="120">
        <v>49.331000000000003</v>
      </c>
      <c r="L34" s="120">
        <v>0.8010014519086841</v>
      </c>
      <c r="M34" s="120">
        <v>9.8305084745762703E-2</v>
      </c>
      <c r="N34" s="120">
        <v>0.29949347804446202</v>
      </c>
      <c r="O34" s="120">
        <v>3.6161571946207539E-2</v>
      </c>
      <c r="P34" s="120">
        <v>6.0950787833377339E-2</v>
      </c>
      <c r="Q34" s="120">
        <v>0.53088804905991549</v>
      </c>
      <c r="R34" s="120">
        <v>0.99394405028392196</v>
      </c>
      <c r="S34" s="120">
        <v>0.30213492531415498</v>
      </c>
      <c r="T34" s="120">
        <v>0.26770992210263478</v>
      </c>
      <c r="U34" s="120">
        <v>0.28361357407006621</v>
      </c>
      <c r="V34" s="120">
        <v>0.33517232661466517</v>
      </c>
      <c r="W34" s="120">
        <v>1.074420459017011</v>
      </c>
    </row>
    <row r="35" spans="1:23">
      <c r="A35" s="120" t="s">
        <v>203</v>
      </c>
      <c r="B35" s="120">
        <v>-1.31</v>
      </c>
      <c r="C35" s="120">
        <v>1.3640000000000001</v>
      </c>
      <c r="D35" s="120">
        <v>2.1357466999999999</v>
      </c>
      <c r="E35" s="120">
        <v>-5.747E-2</v>
      </c>
      <c r="F35" s="120">
        <v>-4.5199999999999997E-3</v>
      </c>
      <c r="G35" s="120">
        <v>3.9320000000000001E-2</v>
      </c>
      <c r="H35" s="120">
        <v>-1.585E-2</v>
      </c>
      <c r="I35" s="120">
        <v>0</v>
      </c>
      <c r="J35" s="120">
        <v>0.96868200000000004</v>
      </c>
      <c r="K35" s="120">
        <v>9.1739999999999995</v>
      </c>
      <c r="L35" s="120">
        <v>0.76241494258361109</v>
      </c>
      <c r="M35" s="120">
        <v>7.7668748141540289E-2</v>
      </c>
      <c r="N35" s="120">
        <v>0.21450374436403949</v>
      </c>
      <c r="O35" s="120">
        <v>6.5689358751297904E-3</v>
      </c>
      <c r="P35" s="120">
        <v>1.803149782551115E-2</v>
      </c>
      <c r="Q35" s="120">
        <v>0.52441066787622259</v>
      </c>
      <c r="R35" s="120">
        <v>0.99354290763996911</v>
      </c>
      <c r="S35" s="120">
        <v>0.27100792467230322</v>
      </c>
      <c r="T35" s="120">
        <v>0.24358957632918921</v>
      </c>
      <c r="U35" s="120">
        <v>0.2647551125670935</v>
      </c>
      <c r="V35" s="120">
        <v>0.32209871674459573</v>
      </c>
      <c r="W35" s="120">
        <v>1.050523820995404</v>
      </c>
    </row>
    <row r="36" spans="1:23">
      <c r="A36" s="120" t="s">
        <v>204</v>
      </c>
      <c r="B36" s="120">
        <v>11.65</v>
      </c>
      <c r="C36" s="120">
        <v>1.359</v>
      </c>
      <c r="D36" s="120">
        <v>12.998339</v>
      </c>
      <c r="E36" s="120">
        <v>0.20280000000000001</v>
      </c>
      <c r="F36" s="120">
        <v>3.7039999999999997E-2</v>
      </c>
      <c r="G36" s="120">
        <v>9.3240000000000003E-2</v>
      </c>
      <c r="H36" s="120">
        <v>3.6600000000000001E-2</v>
      </c>
      <c r="I36" s="120">
        <v>13.433476000000001</v>
      </c>
      <c r="J36" s="120">
        <v>2.8273594000000002</v>
      </c>
      <c r="K36" s="120">
        <v>285.37</v>
      </c>
      <c r="L36" s="120">
        <v>0.83550745191430087</v>
      </c>
      <c r="M36" s="120">
        <v>0.15474278917633069</v>
      </c>
      <c r="N36" s="120">
        <v>0.25862704919793489</v>
      </c>
      <c r="O36" s="120">
        <v>0.21010425256430951</v>
      </c>
      <c r="P36" s="120">
        <v>6.8026834635130179E-2</v>
      </c>
      <c r="Q36" s="120">
        <v>0.53131851645207573</v>
      </c>
      <c r="R36" s="120">
        <v>0.99395748757445834</v>
      </c>
      <c r="S36" s="120">
        <v>0.34937118338611362</v>
      </c>
      <c r="T36" s="120">
        <v>0.27899216204927407</v>
      </c>
      <c r="U36" s="120">
        <v>0.32328835972032111</v>
      </c>
      <c r="V36" s="120">
        <v>0.3725593866041037</v>
      </c>
      <c r="W36" s="120">
        <v>1.0955874232225411</v>
      </c>
    </row>
    <row r="37" spans="1:23">
      <c r="A37" s="120" t="s">
        <v>205</v>
      </c>
      <c r="B37" s="120">
        <v>-0.14000000000000001</v>
      </c>
      <c r="C37" s="120">
        <v>1.206</v>
      </c>
      <c r="D37" s="120">
        <v>-216.87502000000001</v>
      </c>
      <c r="E37" s="120">
        <v>-1.5879999999999998E-2</v>
      </c>
      <c r="F37" s="120">
        <v>-2.0410000000000001E-2</v>
      </c>
      <c r="G37" s="120">
        <v>7.2129995000000002E-2</v>
      </c>
      <c r="H37" s="120">
        <v>-0.123909995</v>
      </c>
      <c r="I37" s="120">
        <v>0</v>
      </c>
      <c r="J37" s="120">
        <v>1.9883109000000001</v>
      </c>
      <c r="K37" s="120">
        <v>15.477</v>
      </c>
      <c r="L37" s="120">
        <v>0.77409480373957751</v>
      </c>
      <c r="M37" s="120">
        <v>8.4626821290514409E-2</v>
      </c>
      <c r="N37" s="120">
        <v>0.24135250940453629</v>
      </c>
      <c r="O37" s="120">
        <v>1.121376455147521E-2</v>
      </c>
      <c r="P37" s="120">
        <v>4.5457822736074627E-2</v>
      </c>
      <c r="Q37" s="120">
        <v>0.38513514587719638</v>
      </c>
      <c r="R37" s="120">
        <v>0.99268877025869151</v>
      </c>
      <c r="S37" s="120">
        <v>0.2787070889523815</v>
      </c>
      <c r="T37" s="120">
        <v>0.1966453191100625</v>
      </c>
      <c r="U37" s="120">
        <v>0.23443541929367129</v>
      </c>
      <c r="V37" s="120">
        <v>0.2413777456043692</v>
      </c>
      <c r="W37" s="120">
        <v>1.057184704040909</v>
      </c>
    </row>
    <row r="38" spans="1:23">
      <c r="A38" s="120" t="s">
        <v>206</v>
      </c>
      <c r="B38" s="120">
        <v>9.85</v>
      </c>
      <c r="C38" s="120">
        <v>1.2509999999999999</v>
      </c>
      <c r="D38" s="120">
        <v>10.523978</v>
      </c>
      <c r="E38" s="120">
        <v>0.15407999999999999</v>
      </c>
      <c r="F38" s="120">
        <v>3.6659999999999998E-2</v>
      </c>
      <c r="G38" s="120">
        <v>0.11840000000000001</v>
      </c>
      <c r="H38" s="120">
        <v>5.5609997000000001E-2</v>
      </c>
      <c r="I38" s="120">
        <v>12.030457</v>
      </c>
      <c r="J38" s="120">
        <v>1.7295988</v>
      </c>
      <c r="K38" s="120">
        <v>164.202</v>
      </c>
      <c r="L38" s="120">
        <v>0.8218252486077684</v>
      </c>
      <c r="M38" s="120">
        <v>0.14403806125483201</v>
      </c>
      <c r="N38" s="120">
        <v>0.2792157426256206</v>
      </c>
      <c r="O38" s="120">
        <v>0.1208127086875172</v>
      </c>
      <c r="P38" s="120">
        <v>3.8498896686710797E-2</v>
      </c>
      <c r="Q38" s="120">
        <v>0.52974499600337066</v>
      </c>
      <c r="R38" s="120">
        <v>0.99410774807609614</v>
      </c>
      <c r="S38" s="120">
        <v>0.33423842462746789</v>
      </c>
      <c r="T38" s="120">
        <v>0.26413237136028439</v>
      </c>
      <c r="U38" s="120">
        <v>0.31463048101623192</v>
      </c>
      <c r="V38" s="120">
        <v>0.35520025703639729</v>
      </c>
      <c r="W38" s="120">
        <v>1.0872856690173369</v>
      </c>
    </row>
    <row r="39" spans="1:23">
      <c r="A39" s="120" t="s">
        <v>207</v>
      </c>
      <c r="B39" s="120">
        <v>1.52</v>
      </c>
      <c r="C39" s="120">
        <v>1.6379999999999999</v>
      </c>
      <c r="D39" s="120">
        <v>36.126057000000003</v>
      </c>
      <c r="E39" s="120">
        <v>1.7090000000000001E-2</v>
      </c>
      <c r="F39" s="120">
        <v>-3.9300000000000003E-3</v>
      </c>
      <c r="G39" s="120">
        <v>0.44467000000000001</v>
      </c>
      <c r="H39" s="120">
        <v>1.9040000000000001E-2</v>
      </c>
      <c r="I39" s="120">
        <v>309.21053999999998</v>
      </c>
      <c r="J39" s="120">
        <v>5.702153</v>
      </c>
      <c r="K39" s="120">
        <v>41.423000000000002</v>
      </c>
      <c r="L39" s="120">
        <v>0.78335388097718783</v>
      </c>
      <c r="M39" s="120">
        <v>9.4498959262563187E-2</v>
      </c>
      <c r="N39" s="120">
        <v>0.54620592564036585</v>
      </c>
      <c r="O39" s="120">
        <v>3.033398108906973E-2</v>
      </c>
      <c r="P39" s="120">
        <v>0.14535401055610339</v>
      </c>
      <c r="Q39" s="120">
        <v>0.54602612670170592</v>
      </c>
      <c r="R39" s="120">
        <v>0.99381868826750641</v>
      </c>
      <c r="S39" s="120">
        <v>0.32623866597463502</v>
      </c>
      <c r="T39" s="120">
        <v>0.3098294281073174</v>
      </c>
      <c r="U39" s="120">
        <v>0.28325153691561489</v>
      </c>
      <c r="V39" s="120">
        <v>0.35343650198906179</v>
      </c>
      <c r="W39" s="120">
        <v>1.0635254060905841</v>
      </c>
    </row>
    <row r="40" spans="1:23">
      <c r="A40" s="120" t="s">
        <v>208</v>
      </c>
      <c r="B40" s="120">
        <v>0.71</v>
      </c>
      <c r="C40" s="120">
        <v>1.2450000000000001</v>
      </c>
      <c r="D40" s="120">
        <v>12.903225000000001</v>
      </c>
      <c r="E40" s="120">
        <v>7.6420000000000002E-2</v>
      </c>
      <c r="F40" s="120">
        <v>4.2329997000000001E-2</v>
      </c>
      <c r="G40" s="120">
        <v>0.15425</v>
      </c>
      <c r="H40" s="120">
        <v>0.24232000000000001</v>
      </c>
      <c r="I40" s="120">
        <v>39.436622999999997</v>
      </c>
      <c r="J40" s="120">
        <v>1.8779342999999999</v>
      </c>
      <c r="K40" s="120">
        <v>16.808</v>
      </c>
      <c r="L40" s="120">
        <v>0.80001572667046728</v>
      </c>
      <c r="M40" s="120">
        <v>8.9681831697888778E-2</v>
      </c>
      <c r="N40" s="120">
        <v>0.30855217582842392</v>
      </c>
      <c r="O40" s="120">
        <v>1.219460969953419E-2</v>
      </c>
      <c r="P40" s="120">
        <v>4.2488875412079297E-2</v>
      </c>
      <c r="Q40" s="120">
        <v>0.53125803060382715</v>
      </c>
      <c r="R40" s="120">
        <v>0.99558355781512808</v>
      </c>
      <c r="S40" s="120">
        <v>0.29870642308487289</v>
      </c>
      <c r="T40" s="120">
        <v>0.25872345766804578</v>
      </c>
      <c r="U40" s="120">
        <v>0.27811292267892163</v>
      </c>
      <c r="V40" s="120">
        <v>0.33233207546842503</v>
      </c>
      <c r="W40" s="120">
        <v>1.074778075320248</v>
      </c>
    </row>
    <row r="41" spans="1:23">
      <c r="A41" s="120" t="s">
        <v>209</v>
      </c>
      <c r="B41" s="120">
        <v>24.32</v>
      </c>
      <c r="C41" s="120">
        <v>1.385</v>
      </c>
      <c r="D41" s="120">
        <v>15.024077</v>
      </c>
      <c r="E41" s="120">
        <v>0.23305999999999999</v>
      </c>
      <c r="F41" s="120">
        <v>0.11292000000000001</v>
      </c>
      <c r="G41" s="120">
        <v>0.55247000000000002</v>
      </c>
      <c r="H41" s="120">
        <v>0.34300997999999999</v>
      </c>
      <c r="I41" s="120">
        <v>19.243421999999999</v>
      </c>
      <c r="J41" s="120">
        <v>3.7829799999999998</v>
      </c>
      <c r="K41" s="120">
        <v>94.649000000000001</v>
      </c>
      <c r="L41" s="120">
        <v>0.84400547063465536</v>
      </c>
      <c r="M41" s="120">
        <v>0.23009217960154621</v>
      </c>
      <c r="N41" s="120">
        <v>0.63441980288617317</v>
      </c>
      <c r="O41" s="120">
        <v>6.9557470082749137E-2</v>
      </c>
      <c r="P41" s="120">
        <v>9.3731442524164738E-2</v>
      </c>
      <c r="Q41" s="120">
        <v>0.53260674406587949</v>
      </c>
      <c r="R41" s="120">
        <v>0.99637944047122196</v>
      </c>
      <c r="S41" s="120">
        <v>0.40949212406015578</v>
      </c>
      <c r="T41" s="120">
        <v>0.30132871923755389</v>
      </c>
      <c r="U41" s="120">
        <v>0.37250841317384997</v>
      </c>
      <c r="V41" s="120">
        <v>0.36713052558516479</v>
      </c>
      <c r="W41" s="120">
        <v>1.1022196102616839</v>
      </c>
    </row>
    <row r="42" spans="1:23">
      <c r="A42" s="120" t="s">
        <v>210</v>
      </c>
      <c r="B42" s="120">
        <v>-1.92</v>
      </c>
      <c r="C42" s="120">
        <v>1.8169999999999999</v>
      </c>
      <c r="D42" s="120">
        <v>56.171979999999998</v>
      </c>
      <c r="E42" s="120">
        <v>-2.0760000000000001E-2</v>
      </c>
      <c r="F42" s="120">
        <v>-3.1189999999999999E-2</v>
      </c>
      <c r="G42" s="120">
        <v>0.99921994999999997</v>
      </c>
      <c r="H42" s="120">
        <v>-2.2929999999999999E-2</v>
      </c>
      <c r="I42" s="120">
        <v>0</v>
      </c>
      <c r="J42" s="120">
        <v>4.2639655999999997</v>
      </c>
      <c r="K42" s="120">
        <v>20.884</v>
      </c>
      <c r="L42" s="120">
        <v>0.7727243367417147</v>
      </c>
      <c r="M42" s="120">
        <v>7.4041034790365737E-2</v>
      </c>
      <c r="N42" s="120">
        <v>1</v>
      </c>
      <c r="O42" s="120">
        <v>1.519830979231286E-2</v>
      </c>
      <c r="P42" s="120">
        <v>0.10666915676794721</v>
      </c>
      <c r="Q42" s="120">
        <v>0.55877393098477857</v>
      </c>
      <c r="R42" s="120">
        <v>0.99348694527702941</v>
      </c>
      <c r="S42" s="120">
        <v>0.39111573748619621</v>
      </c>
      <c r="T42" s="120">
        <v>0.29578937128236149</v>
      </c>
      <c r="U42" s="120">
        <v>0.27239968359168881</v>
      </c>
      <c r="V42" s="120">
        <v>0.39705273391854001</v>
      </c>
      <c r="W42" s="120">
        <v>1.0568127027785801</v>
      </c>
    </row>
    <row r="43" spans="1:23">
      <c r="A43" s="120" t="s">
        <v>211</v>
      </c>
      <c r="B43" s="120">
        <v>-2.78</v>
      </c>
      <c r="C43" s="120">
        <v>1.321</v>
      </c>
      <c r="D43" s="120">
        <v>32.673267000000003</v>
      </c>
      <c r="E43" s="120">
        <v>-0.14741000000000001</v>
      </c>
      <c r="F43" s="120">
        <v>-4.4580000000000002E-2</v>
      </c>
      <c r="G43" s="120">
        <v>3.5479999999999998E-2</v>
      </c>
      <c r="H43" s="120">
        <v>-0.19082001000000001</v>
      </c>
      <c r="I43" s="120">
        <v>0</v>
      </c>
      <c r="J43" s="120">
        <v>3.2434025000000002</v>
      </c>
      <c r="K43" s="120">
        <v>11.778</v>
      </c>
      <c r="L43" s="120">
        <v>0.73715678647955674</v>
      </c>
      <c r="M43" s="120">
        <v>6.8926553672316385E-2</v>
      </c>
      <c r="N43" s="120">
        <v>0.2113614318536137</v>
      </c>
      <c r="O43" s="120">
        <v>8.4878846095742568E-3</v>
      </c>
      <c r="P43" s="120">
        <v>7.9217703428078351E-2</v>
      </c>
      <c r="Q43" s="120">
        <v>0.54383039387610588</v>
      </c>
      <c r="R43" s="120">
        <v>0.99215989419319339</v>
      </c>
      <c r="S43" s="120">
        <v>0.25504834390203929</v>
      </c>
      <c r="T43" s="120">
        <v>0.27688801902434729</v>
      </c>
      <c r="U43" s="120">
        <v>0.26155792097187319</v>
      </c>
      <c r="V43" s="120">
        <v>0.327350566919828</v>
      </c>
      <c r="W43" s="120">
        <v>1.0342239673818301</v>
      </c>
    </row>
    <row r="44" spans="1:23">
      <c r="A44" s="120" t="s">
        <v>212</v>
      </c>
      <c r="B44" s="120">
        <v>-5.33</v>
      </c>
      <c r="C44" s="120">
        <v>1.407</v>
      </c>
      <c r="D44" s="120">
        <v>16.132479</v>
      </c>
      <c r="E44" s="120">
        <v>-9.6229999999999996E-2</v>
      </c>
      <c r="F44" s="120">
        <v>-4.7909997000000003E-2</v>
      </c>
      <c r="G44" s="120">
        <v>7.596E-2</v>
      </c>
      <c r="H44" s="120">
        <v>-0.60641999999999996</v>
      </c>
      <c r="I44" s="120">
        <v>0</v>
      </c>
      <c r="J44" s="120">
        <v>1.5335242</v>
      </c>
      <c r="K44" s="120">
        <v>18.138000000000002</v>
      </c>
      <c r="L44" s="120">
        <v>0.75152983995304456</v>
      </c>
      <c r="M44" s="120">
        <v>5.3761522450193278E-2</v>
      </c>
      <c r="N44" s="120">
        <v>0.2444866429010189</v>
      </c>
      <c r="O44" s="120">
        <v>1.317471792411604E-2</v>
      </c>
      <c r="P44" s="120">
        <v>3.3224815414290253E-2</v>
      </c>
      <c r="Q44" s="120">
        <v>0.53331161017570972</v>
      </c>
      <c r="R44" s="120">
        <v>0.98887487195052537</v>
      </c>
      <c r="S44" s="120">
        <v>0.26512274637194272</v>
      </c>
      <c r="T44" s="120">
        <v>0.25050003356600659</v>
      </c>
      <c r="U44" s="120">
        <v>0.25068565295224271</v>
      </c>
      <c r="V44" s="120">
        <v>0.32965365632749422</v>
      </c>
      <c r="W44" s="120">
        <v>1.041109872719775</v>
      </c>
    </row>
    <row r="45" spans="1:23">
      <c r="A45" s="120" t="s">
        <v>213</v>
      </c>
      <c r="B45" s="120">
        <v>-0.16</v>
      </c>
      <c r="C45" s="120">
        <v>1.462</v>
      </c>
      <c r="D45" s="120">
        <v>8.7040000000000006</v>
      </c>
      <c r="E45" s="120">
        <v>-3.0000000000000001E-3</v>
      </c>
      <c r="F45" s="120">
        <v>1.355E-2</v>
      </c>
      <c r="G45" s="120">
        <v>0.18895000000000001</v>
      </c>
      <c r="H45" s="120">
        <v>5.0259999999999999E-2</v>
      </c>
      <c r="I45" s="120">
        <v>0</v>
      </c>
      <c r="J45" s="120">
        <v>3.0136832999999998</v>
      </c>
      <c r="K45" s="120">
        <v>26.178000000000001</v>
      </c>
      <c r="L45" s="120">
        <v>0.77771193794705162</v>
      </c>
      <c r="M45" s="120">
        <v>8.4507879869164429E-2</v>
      </c>
      <c r="N45" s="120">
        <v>0.33694755189919862</v>
      </c>
      <c r="O45" s="120">
        <v>1.90995826802349E-2</v>
      </c>
      <c r="P45" s="120">
        <v>7.3038638262904299E-2</v>
      </c>
      <c r="Q45" s="120">
        <v>0.52858761735118798</v>
      </c>
      <c r="R45" s="120">
        <v>0.99406546015606223</v>
      </c>
      <c r="S45" s="120">
        <v>0.29351900336056352</v>
      </c>
      <c r="T45" s="120">
        <v>0.26993318918950349</v>
      </c>
      <c r="U45" s="120">
        <v>0.27179214094152587</v>
      </c>
      <c r="V45" s="120">
        <v>0.33151961382286382</v>
      </c>
      <c r="W45" s="120">
        <v>1.060210572368709</v>
      </c>
    </row>
    <row r="46" spans="1:23">
      <c r="A46" s="120" t="s">
        <v>214</v>
      </c>
      <c r="B46" s="120">
        <v>21.25</v>
      </c>
      <c r="C46" s="120">
        <v>2.2000000000000002</v>
      </c>
      <c r="D46" s="120">
        <v>17.376078</v>
      </c>
      <c r="E46" s="120">
        <v>0.15356</v>
      </c>
      <c r="F46" s="120">
        <v>7.2109999999999994E-2</v>
      </c>
      <c r="G46" s="120">
        <v>0.37546003</v>
      </c>
      <c r="H46" s="120">
        <v>0.21454999999999999</v>
      </c>
      <c r="I46" s="120">
        <v>30.352941999999999</v>
      </c>
      <c r="J46" s="120">
        <v>4.262321</v>
      </c>
      <c r="K46" s="120">
        <v>117.44</v>
      </c>
      <c r="L46" s="120">
        <v>0.82167921523914367</v>
      </c>
      <c r="M46" s="120">
        <v>0.2118346714243235</v>
      </c>
      <c r="N46" s="120">
        <v>0.48957067705255503</v>
      </c>
      <c r="O46" s="120">
        <v>8.6352693050000998E-2</v>
      </c>
      <c r="P46" s="120">
        <v>0.10662491975784689</v>
      </c>
      <c r="Q46" s="120">
        <v>0.53410245211691765</v>
      </c>
      <c r="R46" s="120">
        <v>0.99536405572207254</v>
      </c>
      <c r="S46" s="120">
        <v>0.37597585607935202</v>
      </c>
      <c r="T46" s="120">
        <v>0.30488692613205992</v>
      </c>
      <c r="U46" s="120">
        <v>0.35892716291463223</v>
      </c>
      <c r="V46" s="120">
        <v>0.35921991909275791</v>
      </c>
      <c r="W46" s="120">
        <v>1.0879333226823551</v>
      </c>
    </row>
    <row r="47" spans="1:23">
      <c r="A47" s="120" t="s">
        <v>215</v>
      </c>
      <c r="B47" s="120">
        <v>1.45</v>
      </c>
      <c r="C47" s="120">
        <v>1.778</v>
      </c>
      <c r="D47" s="120">
        <v>29.162303999999999</v>
      </c>
      <c r="E47" s="120">
        <v>2.7279999999999999E-2</v>
      </c>
      <c r="F47" s="120">
        <v>9.6600000000000002E-3</v>
      </c>
      <c r="G47" s="120">
        <v>0.16219</v>
      </c>
      <c r="H47" s="120">
        <v>9.6569989999999994E-2</v>
      </c>
      <c r="I47" s="120">
        <v>192.06895</v>
      </c>
      <c r="J47" s="120">
        <v>5.2839280000000004</v>
      </c>
      <c r="K47" s="120">
        <v>24.585000000000001</v>
      </c>
      <c r="L47" s="120">
        <v>0.78621557333543013</v>
      </c>
      <c r="M47" s="120">
        <v>9.4082664287838236E-2</v>
      </c>
      <c r="N47" s="120">
        <v>0.31504956159216879</v>
      </c>
      <c r="O47" s="120">
        <v>1.792566358116807E-2</v>
      </c>
      <c r="P47" s="120">
        <v>0.1341044522749284</v>
      </c>
      <c r="Q47" s="120">
        <v>0.54159766709325285</v>
      </c>
      <c r="R47" s="120">
        <v>0.9944315076798067</v>
      </c>
      <c r="S47" s="120">
        <v>0.28905828148762641</v>
      </c>
      <c r="T47" s="120">
        <v>0.30305034108793449</v>
      </c>
      <c r="U47" s="120">
        <v>0.28214210508975968</v>
      </c>
      <c r="V47" s="120">
        <v>0.33083979731636121</v>
      </c>
      <c r="W47" s="120">
        <v>1.0656397982757959</v>
      </c>
    </row>
    <row r="48" spans="1:23">
      <c r="A48" s="120" t="s">
        <v>216</v>
      </c>
      <c r="B48" s="120">
        <v>5.21</v>
      </c>
      <c r="C48" s="120">
        <v>1.2370000000000001</v>
      </c>
      <c r="D48" s="120">
        <v>23.90953</v>
      </c>
      <c r="E48" s="120">
        <v>0.17541999999999999</v>
      </c>
      <c r="F48" s="120">
        <v>9.7229995E-2</v>
      </c>
      <c r="G48" s="120">
        <v>0.45582</v>
      </c>
      <c r="H48" s="120">
        <v>0.1449</v>
      </c>
      <c r="I48" s="120">
        <v>28.40691</v>
      </c>
      <c r="J48" s="120">
        <v>4.6684749999999999</v>
      </c>
      <c r="K48" s="120">
        <v>25.349</v>
      </c>
      <c r="L48" s="120">
        <v>0.8278182333894063</v>
      </c>
      <c r="M48" s="120">
        <v>0.1164436515016354</v>
      </c>
      <c r="N48" s="120">
        <v>0.55533008826829489</v>
      </c>
      <c r="O48" s="120">
        <v>1.8488673117694789E-2</v>
      </c>
      <c r="P48" s="120">
        <v>0.1175497881758812</v>
      </c>
      <c r="Q48" s="120">
        <v>0.53825727040035853</v>
      </c>
      <c r="R48" s="120">
        <v>0.99481352202450957</v>
      </c>
      <c r="S48" s="120">
        <v>0.34762811559681778</v>
      </c>
      <c r="T48" s="120">
        <v>0.29771870310536003</v>
      </c>
      <c r="U48" s="120">
        <v>0.2998790279868252</v>
      </c>
      <c r="V48" s="120">
        <v>0.3496803302537666</v>
      </c>
      <c r="W48" s="120">
        <v>1.0913747154383659</v>
      </c>
    </row>
    <row r="49" spans="1:23">
      <c r="A49" s="120" t="s">
        <v>217</v>
      </c>
      <c r="B49" s="120">
        <v>5.15</v>
      </c>
      <c r="C49" s="120">
        <v>1.52</v>
      </c>
      <c r="D49" s="120">
        <v>19.095942000000001</v>
      </c>
      <c r="E49" s="120">
        <v>7.4679999999999996E-2</v>
      </c>
      <c r="F49" s="120">
        <v>1.915E-2</v>
      </c>
      <c r="G49" s="120">
        <v>0.11093</v>
      </c>
      <c r="H49" s="120">
        <v>-0.111820005</v>
      </c>
      <c r="I49" s="120">
        <v>40.194175999999999</v>
      </c>
      <c r="J49" s="120">
        <v>2.9785029999999999</v>
      </c>
      <c r="K49" s="120">
        <v>56.908999999999999</v>
      </c>
      <c r="L49" s="120">
        <v>0.79952707655237676</v>
      </c>
      <c r="M49" s="120">
        <v>0.1160868272375855</v>
      </c>
      <c r="N49" s="120">
        <v>0.27310296282018293</v>
      </c>
      <c r="O49" s="120">
        <v>4.1745978055892703E-2</v>
      </c>
      <c r="P49" s="120">
        <v>7.2092346589285511E-2</v>
      </c>
      <c r="Q49" s="120">
        <v>0.53519616527073466</v>
      </c>
      <c r="R49" s="120">
        <v>0.99278433302822777</v>
      </c>
      <c r="S49" s="120">
        <v>0.30263279269522869</v>
      </c>
      <c r="T49" s="120">
        <v>0.27687266379545561</v>
      </c>
      <c r="U49" s="120">
        <v>0.29589896335480648</v>
      </c>
      <c r="V49" s="120">
        <v>0.33577773376277442</v>
      </c>
      <c r="W49" s="120">
        <v>1.0728358499628809</v>
      </c>
    </row>
    <row r="50" spans="1:23">
      <c r="A50" s="120" t="s">
        <v>218</v>
      </c>
      <c r="B50" s="120">
        <v>22.73</v>
      </c>
      <c r="C50" s="120">
        <v>1.3</v>
      </c>
      <c r="D50" s="120">
        <v>14.932217</v>
      </c>
      <c r="E50" s="120">
        <v>0.33571000000000001</v>
      </c>
      <c r="F50" s="120">
        <v>0.11525000000000001</v>
      </c>
      <c r="G50" s="120">
        <v>0.46483000000000002</v>
      </c>
      <c r="H50" s="120">
        <v>0.2944</v>
      </c>
      <c r="I50" s="120">
        <v>16.476023000000001</v>
      </c>
      <c r="J50" s="120">
        <v>4.9485326000000001</v>
      </c>
      <c r="K50" s="120">
        <v>74.552999999999997</v>
      </c>
      <c r="L50" s="120">
        <v>0.87283301926797963</v>
      </c>
      <c r="M50" s="120">
        <v>0.22063633660422241</v>
      </c>
      <c r="N50" s="120">
        <v>0.56270306632010125</v>
      </c>
      <c r="O50" s="120">
        <v>5.4748255886360508E-2</v>
      </c>
      <c r="P50" s="120">
        <v>0.12508287274348481</v>
      </c>
      <c r="Q50" s="120">
        <v>0.53254832753392711</v>
      </c>
      <c r="R50" s="120">
        <v>0.99599521316285355</v>
      </c>
      <c r="S50" s="120">
        <v>0.39780469105233468</v>
      </c>
      <c r="T50" s="120">
        <v>0.31338966493964221</v>
      </c>
      <c r="U50" s="120">
        <v>0.36948819653626053</v>
      </c>
      <c r="V50" s="120">
        <v>0.35472972459259411</v>
      </c>
      <c r="W50" s="12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490</v>
      </c>
      <c r="B2" s="120">
        <v>-0.94</v>
      </c>
      <c r="C2" s="120">
        <v>0.86399999999999999</v>
      </c>
      <c r="D2" s="120">
        <v>52.5</v>
      </c>
      <c r="E2" s="120">
        <v>-7.0529999999999995E-2</v>
      </c>
      <c r="F2" s="120">
        <v>-4.4299997000000001E-2</v>
      </c>
      <c r="G2" s="120">
        <v>-4.6529996999999997E-2</v>
      </c>
      <c r="H2" s="120">
        <v>-3.5099998E-2</v>
      </c>
      <c r="I2" s="120">
        <v>0</v>
      </c>
      <c r="J2" s="120">
        <v>1.0344043000000001</v>
      </c>
      <c r="K2" s="120">
        <v>17.899999999999999</v>
      </c>
      <c r="L2" s="120">
        <v>0.75874725836392076</v>
      </c>
      <c r="M2" s="120">
        <v>7.9869164436515011E-2</v>
      </c>
      <c r="N2" s="120">
        <v>0.14425178613666551</v>
      </c>
      <c r="O2" s="120">
        <v>1.299933013655929E-2</v>
      </c>
      <c r="P2" s="120">
        <v>1.979931860194219E-2</v>
      </c>
      <c r="Q2" s="120">
        <v>0.55643880865734285</v>
      </c>
      <c r="R2" s="120">
        <v>0.99339075010117484</v>
      </c>
      <c r="S2" s="120">
        <v>0.26025293307116221</v>
      </c>
      <c r="T2" s="120">
        <v>0.25838896494130759</v>
      </c>
      <c r="U2" s="120">
        <v>0.27404563997295422</v>
      </c>
      <c r="V2" s="120">
        <v>0.33655006352250161</v>
      </c>
      <c r="W2" s="120">
        <v>1.048185510988126</v>
      </c>
    </row>
    <row r="3" spans="1:23">
      <c r="A3" s="120" t="s">
        <v>491</v>
      </c>
      <c r="B3" s="120">
        <v>-0.82</v>
      </c>
      <c r="C3" s="120">
        <v>1.1220000000000001</v>
      </c>
      <c r="D3" s="120">
        <v>-13.645834000000001</v>
      </c>
      <c r="E3" s="120">
        <v>-1.0070000000000001E-2</v>
      </c>
      <c r="F3" s="120">
        <v>-2.32E-3</v>
      </c>
      <c r="G3" s="120">
        <v>3.0159999999999999E-2</v>
      </c>
      <c r="H3" s="120">
        <v>-7.1500000000000001E-3</v>
      </c>
      <c r="I3" s="120">
        <v>0</v>
      </c>
      <c r="J3" s="120">
        <v>0.57760142999999997</v>
      </c>
      <c r="K3" s="120">
        <v>55.433</v>
      </c>
      <c r="L3" s="120">
        <v>0.77572644580055772</v>
      </c>
      <c r="M3" s="120">
        <v>8.0582812964614919E-2</v>
      </c>
      <c r="N3" s="120">
        <v>0.20700801972979471</v>
      </c>
      <c r="O3" s="120">
        <v>4.0658279003649989E-2</v>
      </c>
      <c r="P3" s="120">
        <v>7.5120796538328434E-3</v>
      </c>
      <c r="Q3" s="120">
        <v>0.51437468689190391</v>
      </c>
      <c r="R3" s="120">
        <v>0.99361167495036096</v>
      </c>
      <c r="S3" s="120">
        <v>0.28091547732291938</v>
      </c>
      <c r="T3" s="120">
        <v>0.23519595211414629</v>
      </c>
      <c r="U3" s="120">
        <v>0.26541279235795689</v>
      </c>
      <c r="V3" s="120">
        <v>0.32479043641532451</v>
      </c>
      <c r="W3" s="120">
        <v>1.058726787425774</v>
      </c>
    </row>
    <row r="4" spans="1:23">
      <c r="A4" s="120" t="s">
        <v>492</v>
      </c>
      <c r="B4" s="120">
        <v>-0.74</v>
      </c>
      <c r="C4" s="120">
        <v>1.1870000000000001</v>
      </c>
      <c r="D4" s="120">
        <v>86.818184000000002</v>
      </c>
      <c r="E4" s="120">
        <v>-2.6789998999999998E-2</v>
      </c>
      <c r="F4" s="120">
        <v>-9.1800000000000007E-3</v>
      </c>
      <c r="G4" s="120">
        <v>0.17238001999999999</v>
      </c>
      <c r="H4" s="120">
        <v>-0.29243999999999998</v>
      </c>
      <c r="I4" s="120">
        <v>0</v>
      </c>
      <c r="J4" s="120">
        <v>1.6411754999999999</v>
      </c>
      <c r="K4" s="120">
        <v>3.9750000000000001</v>
      </c>
      <c r="L4" s="120">
        <v>0.77103091161330362</v>
      </c>
      <c r="M4" s="120">
        <v>8.1058578650014868E-2</v>
      </c>
      <c r="N4" s="120">
        <v>0.32338816245870239</v>
      </c>
      <c r="O4" s="120">
        <v>2.7376707175350212E-3</v>
      </c>
      <c r="P4" s="120">
        <v>3.6120456692057608E-2</v>
      </c>
      <c r="Q4" s="120">
        <v>0.57826277221254929</v>
      </c>
      <c r="R4" s="120">
        <v>0.99135666046970439</v>
      </c>
      <c r="S4" s="120">
        <v>0.2894669091945028</v>
      </c>
      <c r="T4" s="120">
        <v>0.27490792279760162</v>
      </c>
      <c r="U4" s="120">
        <v>0.28172652510847379</v>
      </c>
      <c r="V4" s="120">
        <v>0.35930129389001658</v>
      </c>
      <c r="W4" s="120">
        <v>1.0545242433649</v>
      </c>
    </row>
    <row r="5" spans="1:23">
      <c r="A5" s="120" t="s">
        <v>493</v>
      </c>
      <c r="B5" s="120">
        <v>16.64</v>
      </c>
      <c r="C5" s="120">
        <v>1.0209999999999999</v>
      </c>
      <c r="D5" s="120">
        <v>18.336483000000001</v>
      </c>
      <c r="E5" s="120">
        <v>0.25741999999999998</v>
      </c>
      <c r="F5" s="120">
        <v>0.12731000000000001</v>
      </c>
      <c r="G5" s="120">
        <v>0.31583</v>
      </c>
      <c r="H5" s="120">
        <v>0.19344</v>
      </c>
      <c r="I5" s="120">
        <v>29.146635</v>
      </c>
      <c r="J5" s="120">
        <v>5.6355376000000001</v>
      </c>
      <c r="K5" s="120">
        <v>116.36</v>
      </c>
      <c r="L5" s="120">
        <v>0.8508465722879216</v>
      </c>
      <c r="M5" s="120">
        <v>0.18441867380315191</v>
      </c>
      <c r="N5" s="120">
        <v>0.44077479443118389</v>
      </c>
      <c r="O5" s="120">
        <v>8.5556815694701444E-2</v>
      </c>
      <c r="P5" s="120">
        <v>0.1435621668721444</v>
      </c>
      <c r="Q5" s="120">
        <v>0.53471320249107024</v>
      </c>
      <c r="R5" s="120">
        <v>0.99519719619076519</v>
      </c>
      <c r="S5" s="120">
        <v>0.364346202642089</v>
      </c>
      <c r="T5" s="120">
        <v>0.3170622517955442</v>
      </c>
      <c r="U5" s="120">
        <v>0.34467475153459659</v>
      </c>
      <c r="V5" s="120">
        <v>0.35175532571104978</v>
      </c>
      <c r="W5" s="120">
        <v>1.105720832851695</v>
      </c>
    </row>
    <row r="6" spans="1:23">
      <c r="A6" s="120" t="s">
        <v>494</v>
      </c>
      <c r="B6" s="120">
        <v>17.149999999999999</v>
      </c>
      <c r="C6" s="120">
        <v>0.84599999999999997</v>
      </c>
      <c r="D6" s="120">
        <v>18.553923000000001</v>
      </c>
      <c r="E6" s="120">
        <v>0.32208002000000002</v>
      </c>
      <c r="F6" s="120">
        <v>0.121879995</v>
      </c>
      <c r="G6" s="120">
        <v>0.2626</v>
      </c>
      <c r="H6" s="120">
        <v>0.15701999999999999</v>
      </c>
      <c r="I6" s="120">
        <v>22.069970999999999</v>
      </c>
      <c r="J6" s="120">
        <v>6.9518423</v>
      </c>
      <c r="K6" s="120">
        <v>137.40600000000001</v>
      </c>
      <c r="L6" s="120">
        <v>0.86900526562627245</v>
      </c>
      <c r="M6" s="120">
        <v>0.18745168004757659</v>
      </c>
      <c r="N6" s="120">
        <v>0.39721612387650562</v>
      </c>
      <c r="O6" s="120">
        <v>0.10106610719436281</v>
      </c>
      <c r="P6" s="120">
        <v>0.17896857834547719</v>
      </c>
      <c r="Q6" s="120">
        <v>0.5348514791153649</v>
      </c>
      <c r="R6" s="120">
        <v>0.9949093220017452</v>
      </c>
      <c r="S6" s="120">
        <v>0.36237022470495522</v>
      </c>
      <c r="T6" s="120">
        <v>0.33273012170651561</v>
      </c>
      <c r="U6" s="120">
        <v>0.34854370855687578</v>
      </c>
      <c r="V6" s="120">
        <v>0.3484367708552879</v>
      </c>
      <c r="W6" s="120">
        <v>1.116686819032654</v>
      </c>
    </row>
    <row r="7" spans="1:23">
      <c r="A7" s="120" t="s">
        <v>495</v>
      </c>
      <c r="B7" s="120">
        <v>3.62</v>
      </c>
      <c r="C7" s="120">
        <v>0.80500000000000005</v>
      </c>
      <c r="D7" s="120">
        <v>16.934673</v>
      </c>
      <c r="E7" s="120">
        <v>0.10816000000000001</v>
      </c>
      <c r="F7" s="120">
        <v>6.3890000000000002E-2</v>
      </c>
      <c r="G7" s="120">
        <v>0.28986000000000001</v>
      </c>
      <c r="H7" s="120">
        <v>0.16726999000000001</v>
      </c>
      <c r="I7" s="120">
        <v>46.546962999999998</v>
      </c>
      <c r="J7" s="120">
        <v>5.2844509999999998</v>
      </c>
      <c r="K7" s="120">
        <v>45.331000000000003</v>
      </c>
      <c r="L7" s="120">
        <v>0.80892937882459981</v>
      </c>
      <c r="M7" s="120">
        <v>0.1069878085043116</v>
      </c>
      <c r="N7" s="120">
        <v>0.41952326945833041</v>
      </c>
      <c r="O7" s="120">
        <v>3.3213878037690693E-2</v>
      </c>
      <c r="P7" s="120">
        <v>0.13411852010679179</v>
      </c>
      <c r="Q7" s="120">
        <v>0.53382174942492533</v>
      </c>
      <c r="R7" s="120">
        <v>0.99499034088034799</v>
      </c>
      <c r="S7" s="120">
        <v>0.3184735410614552</v>
      </c>
      <c r="T7" s="120">
        <v>0.30156775735656011</v>
      </c>
      <c r="U7" s="120">
        <v>0.29073229785664029</v>
      </c>
      <c r="V7" s="120">
        <v>0.33816293653384832</v>
      </c>
      <c r="W7" s="120">
        <v>1.079895827123833</v>
      </c>
    </row>
    <row r="8" spans="1:23">
      <c r="A8" s="120" t="s">
        <v>496</v>
      </c>
      <c r="B8" s="120">
        <v>3.44</v>
      </c>
      <c r="C8" s="120">
        <v>1.1339999999999999</v>
      </c>
      <c r="D8" s="120">
        <v>14.854839</v>
      </c>
      <c r="E8" s="120">
        <v>8.4849999999999995E-2</v>
      </c>
      <c r="F8" s="120">
        <v>3.5350001999999998E-2</v>
      </c>
      <c r="G8" s="120">
        <v>0.16639000000000001</v>
      </c>
      <c r="H8" s="120">
        <v>0.12607001000000001</v>
      </c>
      <c r="I8" s="120">
        <v>13.386627000000001</v>
      </c>
      <c r="J8" s="120">
        <v>2.2025060000000001</v>
      </c>
      <c r="K8" s="120">
        <v>36.966999999999999</v>
      </c>
      <c r="L8" s="120">
        <v>0.80238315224259504</v>
      </c>
      <c r="M8" s="120">
        <v>0.10591733571216171</v>
      </c>
      <c r="N8" s="120">
        <v>0.31848646590044699</v>
      </c>
      <c r="O8" s="120">
        <v>2.705025007498196E-2</v>
      </c>
      <c r="P8" s="120">
        <v>5.1219315379967559E-2</v>
      </c>
      <c r="Q8" s="120">
        <v>0.53249912054057413</v>
      </c>
      <c r="R8" s="120">
        <v>0.99466468435014099</v>
      </c>
      <c r="S8" s="120">
        <v>0.30735216299418189</v>
      </c>
      <c r="T8" s="120">
        <v>0.26531730890881211</v>
      </c>
      <c r="U8" s="120">
        <v>0.28902338172407699</v>
      </c>
      <c r="V8" s="120">
        <v>0.33645373104723181</v>
      </c>
      <c r="W8" s="120">
        <v>1.075690585731822</v>
      </c>
    </row>
    <row r="9" spans="1:23">
      <c r="A9" s="120" t="s">
        <v>497</v>
      </c>
      <c r="B9" s="120">
        <v>1.19</v>
      </c>
      <c r="C9" s="120">
        <v>0.84599999999999997</v>
      </c>
      <c r="D9" s="120">
        <v>24.54955</v>
      </c>
      <c r="E9" s="120">
        <v>3.644E-2</v>
      </c>
      <c r="F9" s="120">
        <v>1.1480000000000001E-2</v>
      </c>
      <c r="G9" s="120">
        <v>0.17291000000000001</v>
      </c>
      <c r="H9" s="120">
        <v>1.3049999E-2</v>
      </c>
      <c r="I9" s="120">
        <v>45.798316999999997</v>
      </c>
      <c r="J9" s="120">
        <v>1.7462911999999999</v>
      </c>
      <c r="K9" s="120">
        <v>23.609000000000002</v>
      </c>
      <c r="L9" s="120">
        <v>0.78878800729043508</v>
      </c>
      <c r="M9" s="120">
        <v>9.2536425810288425E-2</v>
      </c>
      <c r="N9" s="120">
        <v>0.32382185068377423</v>
      </c>
      <c r="O9" s="120">
        <v>1.7206426267489961E-2</v>
      </c>
      <c r="P9" s="120">
        <v>3.8947894538710767E-2</v>
      </c>
      <c r="Q9" s="120">
        <v>0.53866427833395447</v>
      </c>
      <c r="R9" s="120">
        <v>0.99377134157118285</v>
      </c>
      <c r="S9" s="120">
        <v>0.30000608709234239</v>
      </c>
      <c r="T9" s="120">
        <v>0.2607880325415145</v>
      </c>
      <c r="U9" s="120">
        <v>0.28066879069812273</v>
      </c>
      <c r="V9" s="120">
        <v>0.33939737963209538</v>
      </c>
      <c r="W9" s="120">
        <v>1.0668298293044649</v>
      </c>
    </row>
    <row r="10" spans="1:23">
      <c r="A10" s="120" t="s">
        <v>498</v>
      </c>
      <c r="B10" s="120">
        <v>1.65</v>
      </c>
      <c r="C10" s="120">
        <v>0.86</v>
      </c>
      <c r="D10" s="120">
        <v>10.369566000000001</v>
      </c>
      <c r="E10" s="120">
        <v>3.8599998000000003E-2</v>
      </c>
      <c r="F10" s="120">
        <v>1.9349999999999999E-2</v>
      </c>
      <c r="G10" s="120">
        <v>0.11265000999999999</v>
      </c>
      <c r="H10" s="120">
        <v>7.4969999999999995E-2</v>
      </c>
      <c r="I10" s="120">
        <v>14.454546000000001</v>
      </c>
      <c r="J10" s="120">
        <v>0.98537432999999996</v>
      </c>
      <c r="K10" s="120">
        <v>23.459</v>
      </c>
      <c r="L10" s="120">
        <v>0.78939460687536323</v>
      </c>
      <c r="M10" s="120">
        <v>9.5272078501338078E-2</v>
      </c>
      <c r="N10" s="120">
        <v>0.27451046514858329</v>
      </c>
      <c r="O10" s="120">
        <v>1.7095887745920579E-2</v>
      </c>
      <c r="P10" s="120">
        <v>1.8480493794627309E-2</v>
      </c>
      <c r="Q10" s="120">
        <v>0.52964680077659276</v>
      </c>
      <c r="R10" s="120">
        <v>0.99426077512615241</v>
      </c>
      <c r="S10" s="120">
        <v>0.29511288166861538</v>
      </c>
      <c r="T10" s="120">
        <v>0.24854173847106609</v>
      </c>
      <c r="U10" s="120">
        <v>0.2801456979857968</v>
      </c>
      <c r="V10" s="120">
        <v>0.33232378327360512</v>
      </c>
      <c r="W10" s="120">
        <v>1.0674889957799989</v>
      </c>
    </row>
    <row r="11" spans="1:23">
      <c r="A11" s="120" t="s">
        <v>499</v>
      </c>
      <c r="B11" s="120">
        <v>1.82</v>
      </c>
      <c r="C11" s="120">
        <v>0.80600000000000005</v>
      </c>
      <c r="D11" s="120">
        <v>6.5979380000000001</v>
      </c>
      <c r="E11" s="120">
        <v>6.0830000000000002E-2</v>
      </c>
      <c r="F11" s="120">
        <v>4.6969999999999998E-2</v>
      </c>
      <c r="G11" s="120">
        <v>0.19622000000000001</v>
      </c>
      <c r="H11" s="120">
        <v>0.10922</v>
      </c>
      <c r="I11" s="120">
        <v>17.582417</v>
      </c>
      <c r="J11" s="120">
        <v>1.3193699999999999</v>
      </c>
      <c r="K11" s="120">
        <v>42.868000000000002</v>
      </c>
      <c r="L11" s="120">
        <v>0.79563753394573733</v>
      </c>
      <c r="M11" s="120">
        <v>9.6283080582812958E-2</v>
      </c>
      <c r="N11" s="120">
        <v>0.34289666959471821</v>
      </c>
      <c r="O11" s="120">
        <v>3.1398835513521448E-2</v>
      </c>
      <c r="P11" s="120">
        <v>2.7464422912506711E-2</v>
      </c>
      <c r="Q11" s="120">
        <v>0.5272483092941822</v>
      </c>
      <c r="R11" s="120">
        <v>0.99453149700901711</v>
      </c>
      <c r="S11" s="120">
        <v>0.30951225277260269</v>
      </c>
      <c r="T11" s="120">
        <v>0.25150872923907081</v>
      </c>
      <c r="U11" s="120">
        <v>0.28082381042605781</v>
      </c>
      <c r="V11" s="120">
        <v>0.33878073543693737</v>
      </c>
      <c r="W11" s="120">
        <v>1.0714760182604171</v>
      </c>
    </row>
    <row r="12" spans="1:23">
      <c r="A12" s="120" t="s">
        <v>500</v>
      </c>
      <c r="B12" s="120">
        <v>6.36</v>
      </c>
      <c r="C12" s="120">
        <v>0.90700000000000003</v>
      </c>
      <c r="D12" s="120">
        <v>25.155556000000001</v>
      </c>
      <c r="E12" s="120">
        <v>0.15323000000000001</v>
      </c>
      <c r="F12" s="120">
        <v>6.3530000000000003E-2</v>
      </c>
      <c r="G12" s="120">
        <v>0.31503999999999999</v>
      </c>
      <c r="H12" s="120">
        <v>0.16384001000000001</v>
      </c>
      <c r="I12" s="120">
        <v>44.496853000000002</v>
      </c>
      <c r="J12" s="120">
        <v>7.0150220000000001</v>
      </c>
      <c r="K12" s="120">
        <v>44.362000000000002</v>
      </c>
      <c r="L12" s="120">
        <v>0.82158654021674715</v>
      </c>
      <c r="M12" s="120">
        <v>0.1232827832292596</v>
      </c>
      <c r="N12" s="120">
        <v>0.44012832909700778</v>
      </c>
      <c r="O12" s="120">
        <v>3.2499799188352489E-2</v>
      </c>
      <c r="P12" s="120">
        <v>0.18066800740241351</v>
      </c>
      <c r="Q12" s="120">
        <v>0.53904965574373342</v>
      </c>
      <c r="R12" s="120">
        <v>0.99496322932870451</v>
      </c>
      <c r="S12" s="120">
        <v>0.32550614996923127</v>
      </c>
      <c r="T12" s="120">
        <v>0.3260881001478998</v>
      </c>
      <c r="U12" s="120">
        <v>0.30378776975633809</v>
      </c>
      <c r="V12" s="120">
        <v>0.33789859824676038</v>
      </c>
      <c r="W12" s="120">
        <v>1.087641289430993</v>
      </c>
    </row>
    <row r="13" spans="1:23">
      <c r="A13" s="120" t="s">
        <v>501</v>
      </c>
      <c r="B13" s="120">
        <v>0.56000000000000005</v>
      </c>
      <c r="C13" s="120">
        <v>0.995</v>
      </c>
      <c r="D13" s="120">
        <v>100.54053999999999</v>
      </c>
      <c r="E13" s="120">
        <v>3.0369999000000002E-2</v>
      </c>
      <c r="F13" s="120">
        <v>1.0570001000000001E-2</v>
      </c>
      <c r="G13" s="120">
        <v>0.20954001</v>
      </c>
      <c r="H13" s="120">
        <v>1.1900000000000001E-2</v>
      </c>
      <c r="I13" s="120">
        <v>132.85714999999999</v>
      </c>
      <c r="J13" s="120">
        <v>3.7213025000000002</v>
      </c>
      <c r="K13" s="120">
        <v>30.922999999999998</v>
      </c>
      <c r="L13" s="120">
        <v>0.78708334826430915</v>
      </c>
      <c r="M13" s="120">
        <v>8.8789771037763893E-2</v>
      </c>
      <c r="N13" s="120">
        <v>0.35379657429836309</v>
      </c>
      <c r="O13" s="120">
        <v>2.2596284579213009E-2</v>
      </c>
      <c r="P13" s="120">
        <v>9.207242015370104E-2</v>
      </c>
      <c r="Q13" s="120">
        <v>0.58698923038514872</v>
      </c>
      <c r="R13" s="120">
        <v>0.99376225164725362</v>
      </c>
      <c r="S13" s="120">
        <v>0.29881155372158869</v>
      </c>
      <c r="T13" s="120">
        <v>0.30373388170224752</v>
      </c>
      <c r="U13" s="120">
        <v>0.29058602892281271</v>
      </c>
      <c r="V13" s="120">
        <v>0.36574480300536122</v>
      </c>
      <c r="W13" s="120">
        <v>1.0657791984222831</v>
      </c>
    </row>
    <row r="14" spans="1:23">
      <c r="A14" s="120" t="s">
        <v>502</v>
      </c>
      <c r="B14" s="120">
        <v>35.81</v>
      </c>
      <c r="C14" s="120">
        <v>1.0680000000000001</v>
      </c>
      <c r="D14" s="120">
        <v>21.679646999999999</v>
      </c>
      <c r="E14" s="120">
        <v>0.18011999000000001</v>
      </c>
      <c r="F14" s="120">
        <v>9.9309995999999998E-2</v>
      </c>
      <c r="G14" s="120">
        <v>0.46517999999999998</v>
      </c>
      <c r="H14" s="120">
        <v>0.30325000000000002</v>
      </c>
      <c r="I14" s="120">
        <v>28.762915</v>
      </c>
      <c r="J14" s="120">
        <v>4.9512324000000003</v>
      </c>
      <c r="K14" s="120">
        <v>150.636</v>
      </c>
      <c r="L14" s="120">
        <v>0.829138147566719</v>
      </c>
      <c r="M14" s="120">
        <v>0.29842402616711272</v>
      </c>
      <c r="N14" s="120">
        <v>0.56298947501245777</v>
      </c>
      <c r="O14" s="120">
        <v>0.1108156047967823</v>
      </c>
      <c r="P14" s="120">
        <v>0.12515549288204059</v>
      </c>
      <c r="Q14" s="120">
        <v>0.53683922085192171</v>
      </c>
      <c r="R14" s="120">
        <v>0.99606516611652818</v>
      </c>
      <c r="S14" s="120">
        <v>0.41791201937006822</v>
      </c>
      <c r="T14" s="120">
        <v>0.32637572764565659</v>
      </c>
      <c r="U14" s="120">
        <v>0.41557243946473771</v>
      </c>
      <c r="V14" s="120">
        <v>0.37048743910660642</v>
      </c>
      <c r="W14" s="120">
        <v>1.092918551565091</v>
      </c>
    </row>
    <row r="15" spans="1:23">
      <c r="A15" s="120" t="s">
        <v>503</v>
      </c>
      <c r="B15" s="120">
        <v>0.98</v>
      </c>
      <c r="C15" s="120">
        <v>0.85499999999999998</v>
      </c>
      <c r="D15" s="120">
        <v>18.219511000000001</v>
      </c>
      <c r="E15" s="120">
        <v>3.066E-2</v>
      </c>
      <c r="F15" s="120">
        <v>9.9100000000000004E-3</v>
      </c>
      <c r="G15" s="120">
        <v>7.0019999999999999E-2</v>
      </c>
      <c r="H15" s="120">
        <v>1.201E-2</v>
      </c>
      <c r="I15" s="120">
        <v>38.112243999999997</v>
      </c>
      <c r="J15" s="120">
        <v>1.0637084999999999</v>
      </c>
      <c r="K15" s="120">
        <v>45.390999999999998</v>
      </c>
      <c r="L15" s="120">
        <v>0.78716479023149089</v>
      </c>
      <c r="M15" s="120">
        <v>9.1287540886113586E-2</v>
      </c>
      <c r="N15" s="120">
        <v>0.23962587823645401</v>
      </c>
      <c r="O15" s="120">
        <v>3.3258093446318443E-2</v>
      </c>
      <c r="P15" s="120">
        <v>2.05875529393998E-2</v>
      </c>
      <c r="Q15" s="120">
        <v>0.53463881648436951</v>
      </c>
      <c r="R15" s="120">
        <v>0.99376312111899423</v>
      </c>
      <c r="S15" s="120">
        <v>0.29008603561802199</v>
      </c>
      <c r="T15" s="120">
        <v>0.25101501152765321</v>
      </c>
      <c r="U15" s="120">
        <v>0.27866352337960409</v>
      </c>
      <c r="V15" s="120">
        <v>0.33608098864602731</v>
      </c>
      <c r="W15" s="120">
        <v>1.065829648842576</v>
      </c>
    </row>
    <row r="16" spans="1:23">
      <c r="A16" s="120" t="s">
        <v>504</v>
      </c>
      <c r="B16" s="120">
        <v>1.63</v>
      </c>
      <c r="C16" s="120">
        <v>0.94399999999999995</v>
      </c>
      <c r="D16" s="120">
        <v>24.536584999999999</v>
      </c>
      <c r="E16" s="120">
        <v>0.21648000000000001</v>
      </c>
      <c r="F16" s="120">
        <v>2.2409999999999999E-2</v>
      </c>
      <c r="G16" s="120">
        <v>0.13145999999999999</v>
      </c>
      <c r="H16" s="120">
        <v>7.3410004000000001E-2</v>
      </c>
      <c r="I16" s="120">
        <v>30.858896000000001</v>
      </c>
      <c r="J16" s="120">
        <v>2.5723636000000001</v>
      </c>
      <c r="K16" s="120">
        <v>37.421999999999997</v>
      </c>
      <c r="L16" s="120">
        <v>0.83934925284273609</v>
      </c>
      <c r="M16" s="120">
        <v>9.5153137079988098E-2</v>
      </c>
      <c r="N16" s="120">
        <v>0.28990287840326662</v>
      </c>
      <c r="O16" s="120">
        <v>2.7385550257075751E-2</v>
      </c>
      <c r="P16" s="120">
        <v>6.1167870887016473E-2</v>
      </c>
      <c r="Q16" s="120">
        <v>0.53865603350120073</v>
      </c>
      <c r="R16" s="120">
        <v>0.99424844446763028</v>
      </c>
      <c r="S16" s="120">
        <v>0.30899603551908628</v>
      </c>
      <c r="T16" s="120">
        <v>0.27068190870952008</v>
      </c>
      <c r="U16" s="120">
        <v>0.287627268545947</v>
      </c>
      <c r="V16" s="120">
        <v>0.33684535361235801</v>
      </c>
      <c r="W16" s="120">
        <v>1.0981139490567711</v>
      </c>
    </row>
    <row r="17" spans="1:23">
      <c r="A17" s="120" t="s">
        <v>505</v>
      </c>
      <c r="B17" s="120">
        <v>-0.39</v>
      </c>
      <c r="C17" s="120">
        <v>0.84599999999999997</v>
      </c>
      <c r="D17" s="120">
        <v>72.291669999999996</v>
      </c>
      <c r="E17" s="120">
        <v>-5.2040000000000003E-2</v>
      </c>
      <c r="F17" s="120">
        <v>-1.059E-2</v>
      </c>
      <c r="G17" s="120">
        <v>2.0539999E-2</v>
      </c>
      <c r="H17" s="120">
        <v>-4.6499999999999996E-3</v>
      </c>
      <c r="I17" s="120">
        <v>0</v>
      </c>
      <c r="J17" s="120">
        <v>1.2580669</v>
      </c>
      <c r="K17" s="120">
        <v>23.664999999999999</v>
      </c>
      <c r="L17" s="120">
        <v>0.76393986795213475</v>
      </c>
      <c r="M17" s="120">
        <v>8.3140053523639595E-2</v>
      </c>
      <c r="N17" s="120">
        <v>0.19913587142442779</v>
      </c>
      <c r="O17" s="120">
        <v>1.724769398220919E-2</v>
      </c>
      <c r="P17" s="120">
        <v>2.581547128057007E-2</v>
      </c>
      <c r="Q17" s="120">
        <v>0.56902492582416819</v>
      </c>
      <c r="R17" s="120">
        <v>0.99363143567173795</v>
      </c>
      <c r="S17" s="120">
        <v>0.2715603889020024</v>
      </c>
      <c r="T17" s="120">
        <v>0.26682930784761888</v>
      </c>
      <c r="U17" s="120">
        <v>0.27992385660952962</v>
      </c>
      <c r="V17" s="120">
        <v>0.34859924060743269</v>
      </c>
      <c r="W17" s="120">
        <v>1.0515108534804249</v>
      </c>
    </row>
    <row r="18" spans="1:23">
      <c r="A18" s="120" t="s">
        <v>506</v>
      </c>
      <c r="B18" s="120">
        <v>-0.02</v>
      </c>
      <c r="C18" s="120">
        <v>0.88700000000000001</v>
      </c>
      <c r="D18" s="120">
        <v>34.84375</v>
      </c>
      <c r="E18" s="120">
        <v>-9.1599999999999997E-3</v>
      </c>
      <c r="F18" s="120">
        <v>1.8870000000000001E-2</v>
      </c>
      <c r="G18" s="120">
        <v>0.28853000000000001</v>
      </c>
      <c r="H18" s="120">
        <v>0.13158</v>
      </c>
      <c r="I18" s="120">
        <v>0</v>
      </c>
      <c r="J18" s="120">
        <v>0.80645155999999996</v>
      </c>
      <c r="K18" s="120">
        <v>8.0370000000000008</v>
      </c>
      <c r="L18" s="120">
        <v>0.775982004195651</v>
      </c>
      <c r="M18" s="120">
        <v>8.5340469818614331E-2</v>
      </c>
      <c r="N18" s="120">
        <v>0.41843491642737562</v>
      </c>
      <c r="O18" s="120">
        <v>5.7310538816338786E-3</v>
      </c>
      <c r="P18" s="120">
        <v>1.366776827859102E-2</v>
      </c>
      <c r="Q18" s="120">
        <v>0.54521066918115102</v>
      </c>
      <c r="R18" s="120">
        <v>0.99470823690101295</v>
      </c>
      <c r="S18" s="120">
        <v>0.31004820365516728</v>
      </c>
      <c r="T18" s="120">
        <v>0.25173045143232542</v>
      </c>
      <c r="U18" s="120">
        <v>0.27643511096323331</v>
      </c>
      <c r="V18" s="120">
        <v>0.35055382515925471</v>
      </c>
      <c r="W18" s="120">
        <v>1.0595269583862881</v>
      </c>
    </row>
    <row r="19" spans="1:23">
      <c r="A19" s="120" t="s">
        <v>507</v>
      </c>
      <c r="B19" s="120">
        <v>0.09</v>
      </c>
      <c r="C19" s="120">
        <v>1.085</v>
      </c>
      <c r="D19" s="120">
        <v>263.5</v>
      </c>
      <c r="E19" s="120">
        <v>-4.7999998000000004E-3</v>
      </c>
      <c r="F19" s="120">
        <v>-4.5999999999999999E-3</v>
      </c>
      <c r="G19" s="120">
        <v>0.16863</v>
      </c>
      <c r="H19" s="120">
        <v>1.328E-2</v>
      </c>
      <c r="I19" s="120">
        <v>292.77776999999998</v>
      </c>
      <c r="J19" s="120">
        <v>1.5021093000000001</v>
      </c>
      <c r="K19" s="120">
        <v>14.525</v>
      </c>
      <c r="L19" s="120">
        <v>0.77720643788105581</v>
      </c>
      <c r="M19" s="120">
        <v>8.5994647636039243E-2</v>
      </c>
      <c r="N19" s="120">
        <v>0.32031948153152878</v>
      </c>
      <c r="O19" s="120">
        <v>1.0512213401248201E-2</v>
      </c>
      <c r="P19" s="120">
        <v>3.237980675041964E-2</v>
      </c>
      <c r="Q19" s="120">
        <v>0.69062004360114315</v>
      </c>
      <c r="R19" s="120">
        <v>0.99377315956545376</v>
      </c>
      <c r="S19" s="120">
        <v>0.29380630618916947</v>
      </c>
      <c r="T19" s="120">
        <v>0.32216637100786982</v>
      </c>
      <c r="U19" s="120">
        <v>0.31453926185247882</v>
      </c>
      <c r="V19" s="120">
        <v>0.42672667508463552</v>
      </c>
      <c r="W19" s="120">
        <v>1.0597290777416719</v>
      </c>
    </row>
    <row r="20" spans="1:23">
      <c r="A20" s="120" t="s">
        <v>508</v>
      </c>
      <c r="B20" s="120">
        <v>-0.33</v>
      </c>
      <c r="C20" s="120">
        <v>0.97299999999999998</v>
      </c>
      <c r="D20" s="120">
        <v>750</v>
      </c>
      <c r="E20" s="120">
        <v>-3.1170000999999999E-2</v>
      </c>
      <c r="F20" s="120">
        <v>-1.5149999000000001E-2</v>
      </c>
      <c r="G20" s="120">
        <v>5.2010002999999999E-2</v>
      </c>
      <c r="H20" s="120">
        <v>8.6599999999999993E-3</v>
      </c>
      <c r="I20" s="120">
        <v>0</v>
      </c>
      <c r="J20" s="120">
        <v>1.6125564999999999</v>
      </c>
      <c r="K20" s="120">
        <v>19.28</v>
      </c>
      <c r="L20" s="120">
        <v>0.76980086075437459</v>
      </c>
      <c r="M20" s="120">
        <v>8.349687778768955E-2</v>
      </c>
      <c r="N20" s="120">
        <v>0.22488810769326889</v>
      </c>
      <c r="O20" s="120">
        <v>1.40162845349976E-2</v>
      </c>
      <c r="P20" s="120">
        <v>3.5350653097224807E-2</v>
      </c>
      <c r="Q20" s="120">
        <v>1</v>
      </c>
      <c r="R20" s="120">
        <v>0.9937366417523491</v>
      </c>
      <c r="S20" s="120">
        <v>0.27597460201776708</v>
      </c>
      <c r="T20" s="120">
        <v>0.45568299375333138</v>
      </c>
      <c r="U20" s="120">
        <v>0.39208566127174133</v>
      </c>
      <c r="V20" s="120">
        <v>0.59993441122700941</v>
      </c>
      <c r="W20" s="120">
        <v>1.055166549194861</v>
      </c>
    </row>
    <row r="21" spans="1:23">
      <c r="A21" s="120" t="s">
        <v>509</v>
      </c>
      <c r="B21" s="120">
        <v>1.27</v>
      </c>
      <c r="C21" s="120">
        <v>0.82199999999999995</v>
      </c>
      <c r="D21" s="120">
        <v>24.793388</v>
      </c>
      <c r="E21" s="120">
        <v>2.9240001000000002E-2</v>
      </c>
      <c r="F21" s="120">
        <v>5.9999996999999996E-4</v>
      </c>
      <c r="G21" s="120">
        <v>0.13650999999999999</v>
      </c>
      <c r="H21" s="120">
        <v>3.041E-2</v>
      </c>
      <c r="I21" s="120">
        <v>23.622046999999998</v>
      </c>
      <c r="J21" s="120">
        <v>0.85186136000000001</v>
      </c>
      <c r="K21" s="120">
        <v>44.488</v>
      </c>
      <c r="L21" s="120">
        <v>0.78676600708261835</v>
      </c>
      <c r="M21" s="120">
        <v>9.3012191495688373E-2</v>
      </c>
      <c r="N21" s="120">
        <v>0.29403534667869641</v>
      </c>
      <c r="O21" s="120">
        <v>3.2592651546470758E-2</v>
      </c>
      <c r="P21" s="120">
        <v>1.488921652208795E-2</v>
      </c>
      <c r="Q21" s="120">
        <v>0.53881934223900763</v>
      </c>
      <c r="R21" s="120">
        <v>0.99390856002832895</v>
      </c>
      <c r="S21" s="120">
        <v>0.29965418223774848</v>
      </c>
      <c r="T21" s="120">
        <v>0.25061093044973942</v>
      </c>
      <c r="U21" s="120">
        <v>0.28080020302463932</v>
      </c>
      <c r="V21" s="120">
        <v>0.34323538423058569</v>
      </c>
      <c r="W21" s="120">
        <v>1.0656704585676851</v>
      </c>
    </row>
    <row r="22" spans="1:23">
      <c r="A22" s="120" t="s">
        <v>510</v>
      </c>
      <c r="B22" s="120">
        <v>-0.28000000000000003</v>
      </c>
      <c r="C22" s="120">
        <v>1.1140000000000001</v>
      </c>
      <c r="D22" s="120">
        <v>-47.999996000000003</v>
      </c>
      <c r="E22" s="120">
        <v>-1.6750000000000001E-2</v>
      </c>
      <c r="F22" s="120">
        <v>5.0299999999999997E-3</v>
      </c>
      <c r="G22" s="120">
        <v>0.10732</v>
      </c>
      <c r="H22" s="120">
        <v>1.6539999999999999E-2</v>
      </c>
      <c r="I22" s="120">
        <v>0</v>
      </c>
      <c r="J22" s="120">
        <v>0.85653100000000004</v>
      </c>
      <c r="K22" s="120">
        <v>35.171999999999997</v>
      </c>
      <c r="L22" s="120">
        <v>0.77385047868053225</v>
      </c>
      <c r="M22" s="120">
        <v>8.3794231341064521E-2</v>
      </c>
      <c r="N22" s="120">
        <v>0.27014886173616282</v>
      </c>
      <c r="O22" s="120">
        <v>2.5727472433535029E-2</v>
      </c>
      <c r="P22" s="120">
        <v>1.5014822086872709E-2</v>
      </c>
      <c r="Q22" s="120">
        <v>0.49252784384631437</v>
      </c>
      <c r="R22" s="120">
        <v>0.99379892754612942</v>
      </c>
      <c r="S22" s="120">
        <v>0.28832575055331788</v>
      </c>
      <c r="T22" s="120">
        <v>0.22950698227760211</v>
      </c>
      <c r="U22" s="120">
        <v>0.26161901254761277</v>
      </c>
      <c r="V22" s="120">
        <v>0.3127515254385666</v>
      </c>
      <c r="W22" s="120">
        <v>1.0576863242109711</v>
      </c>
    </row>
    <row r="23" spans="1:23">
      <c r="A23" s="120" t="s">
        <v>511</v>
      </c>
      <c r="B23" s="120">
        <v>1.94</v>
      </c>
      <c r="C23" s="120">
        <v>0.88200000000000001</v>
      </c>
      <c r="D23" s="120">
        <v>44.682540000000003</v>
      </c>
      <c r="E23" s="120">
        <v>6.3719999999999999E-2</v>
      </c>
      <c r="F23" s="120">
        <v>4.3439999999999999E-2</v>
      </c>
      <c r="G23" s="120">
        <v>0.109639995</v>
      </c>
      <c r="H23" s="120">
        <v>7.0360000000000006E-2</v>
      </c>
      <c r="I23" s="120">
        <v>14.510308</v>
      </c>
      <c r="J23" s="120">
        <v>0.90841614999999998</v>
      </c>
      <c r="K23" s="120">
        <v>38.573999999999998</v>
      </c>
      <c r="L23" s="120">
        <v>0.79644914247520937</v>
      </c>
      <c r="M23" s="120">
        <v>9.6996729110912866E-2</v>
      </c>
      <c r="N23" s="120">
        <v>0.27204733811965898</v>
      </c>
      <c r="O23" s="120">
        <v>2.823448610272861E-2</v>
      </c>
      <c r="P23" s="120">
        <v>1.641044649682551E-2</v>
      </c>
      <c r="Q23" s="120">
        <v>0.55146745113637707</v>
      </c>
      <c r="R23" s="120">
        <v>0.99422433635593321</v>
      </c>
      <c r="S23" s="120">
        <v>0.29920447639365272</v>
      </c>
      <c r="T23" s="120">
        <v>0.25725329951553999</v>
      </c>
      <c r="U23" s="120">
        <v>0.28761918428933209</v>
      </c>
      <c r="V23" s="120">
        <v>0.34768288116077029</v>
      </c>
      <c r="W23" s="120">
        <v>1.0717934547394601</v>
      </c>
    </row>
    <row r="24" spans="1:23">
      <c r="A24" s="120" t="s">
        <v>512</v>
      </c>
      <c r="B24" s="120">
        <v>6.07</v>
      </c>
      <c r="C24" s="120">
        <v>1.163</v>
      </c>
      <c r="D24" s="120">
        <v>10.683012</v>
      </c>
      <c r="E24" s="120">
        <v>0.15642998999999999</v>
      </c>
      <c r="F24" s="120">
        <v>2.0320000000000001E-2</v>
      </c>
      <c r="G24" s="120">
        <v>8.9940004000000004E-2</v>
      </c>
      <c r="H24" s="120">
        <v>4.5440003E-2</v>
      </c>
      <c r="I24" s="120">
        <v>10.049423000000001</v>
      </c>
      <c r="J24" s="120">
        <v>1.7277027</v>
      </c>
      <c r="K24" s="120">
        <v>50.055</v>
      </c>
      <c r="L24" s="120">
        <v>0.82248520429225769</v>
      </c>
      <c r="M24" s="120">
        <v>0.1215581326196848</v>
      </c>
      <c r="N24" s="120">
        <v>0.25592662765752999</v>
      </c>
      <c r="O24" s="120">
        <v>3.669510454364909E-2</v>
      </c>
      <c r="P24" s="120">
        <v>3.8447894744079593E-2</v>
      </c>
      <c r="Q24" s="120">
        <v>0.52984613049871687</v>
      </c>
      <c r="R24" s="120">
        <v>0.99402736150896021</v>
      </c>
      <c r="S24" s="120">
        <v>0.3104907335556929</v>
      </c>
      <c r="T24" s="120">
        <v>0.26094147637041548</v>
      </c>
      <c r="U24" s="120">
        <v>0.30040598687595721</v>
      </c>
      <c r="V24" s="120">
        <v>0.33355830120909791</v>
      </c>
      <c r="W24" s="120">
        <v>1.08764318300547</v>
      </c>
    </row>
    <row r="25" spans="1:23">
      <c r="A25" s="120" t="s">
        <v>513</v>
      </c>
      <c r="B25" s="120">
        <v>4.01</v>
      </c>
      <c r="C25" s="120">
        <v>0.92200000000000004</v>
      </c>
      <c r="D25" s="120">
        <v>11.877076000000001</v>
      </c>
      <c r="E25" s="120">
        <v>0.105349995</v>
      </c>
      <c r="F25" s="120">
        <v>1.4710000000000001E-2</v>
      </c>
      <c r="G25" s="120">
        <v>0.35410999999999998</v>
      </c>
      <c r="H25" s="120">
        <v>7.1690000000000004E-2</v>
      </c>
      <c r="I25" s="120">
        <v>17.830423</v>
      </c>
      <c r="J25" s="120">
        <v>1.2679328999999999</v>
      </c>
      <c r="K25" s="120">
        <v>81.069000000000003</v>
      </c>
      <c r="L25" s="120">
        <v>0.80814023556305692</v>
      </c>
      <c r="M25" s="120">
        <v>0.1093071662206363</v>
      </c>
      <c r="N25" s="120">
        <v>0.47209972226949098</v>
      </c>
      <c r="O25" s="120">
        <v>5.9550049263334452E-2</v>
      </c>
      <c r="P25" s="120">
        <v>2.6080850303828059E-2</v>
      </c>
      <c r="Q25" s="120">
        <v>0.53060547164621419</v>
      </c>
      <c r="R25" s="120">
        <v>0.99423484905970583</v>
      </c>
      <c r="S25" s="120">
        <v>0.34224882631401943</v>
      </c>
      <c r="T25" s="120">
        <v>0.25421575164071702</v>
      </c>
      <c r="U25" s="120">
        <v>0.29129634087221451</v>
      </c>
      <c r="V25" s="120">
        <v>0.35772139788587021</v>
      </c>
      <c r="W25" s="120">
        <v>1.078968601875502</v>
      </c>
    </row>
    <row r="26" spans="1:23">
      <c r="A26" s="120" t="s">
        <v>514</v>
      </c>
      <c r="B26" s="120">
        <v>42.5</v>
      </c>
      <c r="C26" s="120">
        <v>0.83799999999999997</v>
      </c>
      <c r="D26" s="120">
        <v>12.924588</v>
      </c>
      <c r="E26" s="120">
        <v>0.31234000000000001</v>
      </c>
      <c r="F26" s="120">
        <v>4.8839998000000003E-2</v>
      </c>
      <c r="G26" s="120">
        <v>0.21023000999999999</v>
      </c>
      <c r="H26" s="120">
        <v>0.14083000000000001</v>
      </c>
      <c r="I26" s="120">
        <v>14.235294</v>
      </c>
      <c r="J26" s="120">
        <v>5.1285094999999998</v>
      </c>
      <c r="K26" s="120">
        <v>506.75</v>
      </c>
      <c r="L26" s="120">
        <v>0.86626994268190272</v>
      </c>
      <c r="M26" s="120">
        <v>0.33820993160868268</v>
      </c>
      <c r="N26" s="120">
        <v>0.35436120857758019</v>
      </c>
      <c r="O26" s="120">
        <v>0.37324437193117432</v>
      </c>
      <c r="P26" s="120">
        <v>0.1299239526067526</v>
      </c>
      <c r="Q26" s="120">
        <v>0.53127161597691774</v>
      </c>
      <c r="R26" s="120">
        <v>0.99478135157010783</v>
      </c>
      <c r="S26" s="120">
        <v>0.44842726972418012</v>
      </c>
      <c r="T26" s="120">
        <v>0.33171861992184187</v>
      </c>
      <c r="U26" s="120">
        <v>0.44336564784036392</v>
      </c>
      <c r="V26" s="120">
        <v>0.41228092356653762</v>
      </c>
      <c r="W26" s="120">
        <v>1.114934425953882</v>
      </c>
    </row>
    <row r="27" spans="1:23">
      <c r="A27" s="120" t="s">
        <v>515</v>
      </c>
      <c r="B27" s="120">
        <v>-2.77</v>
      </c>
      <c r="C27" s="120">
        <v>0.95799999999999996</v>
      </c>
      <c r="D27" s="120">
        <v>-4.1801386000000003</v>
      </c>
      <c r="E27" s="120">
        <v>-0.49145</v>
      </c>
      <c r="F27" s="120">
        <v>-4.1250000000000002E-2</v>
      </c>
      <c r="G27" s="120">
        <v>-0.11228</v>
      </c>
      <c r="H27" s="120">
        <v>-0.10536</v>
      </c>
      <c r="I27" s="120">
        <v>0</v>
      </c>
      <c r="J27" s="120">
        <v>2.5261689999999999</v>
      </c>
      <c r="K27" s="120">
        <v>23.015000000000001</v>
      </c>
      <c r="L27" s="120">
        <v>0.64053886313022523</v>
      </c>
      <c r="M27" s="120">
        <v>6.8986024382991368E-2</v>
      </c>
      <c r="N27" s="120">
        <v>9.0447865046188111E-2</v>
      </c>
      <c r="O27" s="120">
        <v>1.676869372207521E-2</v>
      </c>
      <c r="P27" s="120">
        <v>5.9925312826222467E-2</v>
      </c>
      <c r="Q27" s="120">
        <v>0.52039420678941029</v>
      </c>
      <c r="R27" s="120">
        <v>0.99283539477178728</v>
      </c>
      <c r="S27" s="120">
        <v>0.21182074298730921</v>
      </c>
      <c r="T27" s="120">
        <v>0.25858304899158963</v>
      </c>
      <c r="U27" s="120">
        <v>0.24542634011540479</v>
      </c>
      <c r="V27" s="120">
        <v>0.30809037543072482</v>
      </c>
      <c r="W27" s="120">
        <v>0.97537424052353883</v>
      </c>
    </row>
    <row r="28" spans="1:23">
      <c r="A28" s="120" t="s">
        <v>516</v>
      </c>
      <c r="B28" s="120">
        <v>2.74</v>
      </c>
      <c r="C28" s="120">
        <v>0.874</v>
      </c>
      <c r="D28" s="120">
        <v>15.250291000000001</v>
      </c>
      <c r="E28" s="120">
        <v>6.1109999999999998E-2</v>
      </c>
      <c r="F28" s="120">
        <v>2.7650000000000001E-2</v>
      </c>
      <c r="G28" s="120">
        <v>0.39751998</v>
      </c>
      <c r="H28" s="120">
        <v>-4.2119999999999998E-2</v>
      </c>
      <c r="I28" s="120">
        <v>47.810220000000001</v>
      </c>
      <c r="J28" s="120">
        <v>4.3847904</v>
      </c>
      <c r="K28" s="120">
        <v>31.215</v>
      </c>
      <c r="L28" s="120">
        <v>0.79571616729807371</v>
      </c>
      <c r="M28" s="120">
        <v>0.10175438596491231</v>
      </c>
      <c r="N28" s="120">
        <v>0.50762256686098406</v>
      </c>
      <c r="O28" s="120">
        <v>2.2811466234534741E-2</v>
      </c>
      <c r="P28" s="120">
        <v>0.10991914332879681</v>
      </c>
      <c r="Q28" s="120">
        <v>0.53275060034019972</v>
      </c>
      <c r="R28" s="120">
        <v>0.99333526197973965</v>
      </c>
      <c r="S28" s="120">
        <v>0.32801355125555659</v>
      </c>
      <c r="T28" s="120">
        <v>0.28998895389091789</v>
      </c>
      <c r="U28" s="120">
        <v>0.28573850664363099</v>
      </c>
      <c r="V28" s="120">
        <v>0.34451099327122631</v>
      </c>
      <c r="W28" s="120">
        <v>1.0708222855168901</v>
      </c>
    </row>
    <row r="29" spans="1:23">
      <c r="A29" s="120" t="s">
        <v>517</v>
      </c>
      <c r="B29" s="120">
        <v>2.5</v>
      </c>
      <c r="C29" s="120">
        <v>0.90600000000000003</v>
      </c>
      <c r="D29" s="120">
        <v>17.544640999999999</v>
      </c>
      <c r="E29" s="120">
        <v>9.3280000000000002E-2</v>
      </c>
      <c r="F29" s="120">
        <v>4.9930000000000002E-2</v>
      </c>
      <c r="G29" s="120">
        <v>0.31859999999999999</v>
      </c>
      <c r="H29" s="120">
        <v>0.18391001000000001</v>
      </c>
      <c r="I29" s="120">
        <v>31.439999</v>
      </c>
      <c r="J29" s="120">
        <v>2.5613450000000002</v>
      </c>
      <c r="K29" s="120">
        <v>39</v>
      </c>
      <c r="L29" s="120">
        <v>0.80475057781472292</v>
      </c>
      <c r="M29" s="120">
        <v>0.10032708890871241</v>
      </c>
      <c r="N29" s="120">
        <v>0.44304151465354841</v>
      </c>
      <c r="O29" s="120">
        <v>2.8548415503985649E-2</v>
      </c>
      <c r="P29" s="120">
        <v>6.0871488836978932E-2</v>
      </c>
      <c r="Q29" s="120">
        <v>0.53420964638945712</v>
      </c>
      <c r="R29" s="120">
        <v>0.99512186839991901</v>
      </c>
      <c r="S29" s="120">
        <v>0.32555250548666331</v>
      </c>
      <c r="T29" s="120">
        <v>0.26938851556310539</v>
      </c>
      <c r="U29" s="120">
        <v>0.28615209279444809</v>
      </c>
      <c r="V29" s="120">
        <v>0.3466429898131585</v>
      </c>
      <c r="W29" s="120">
        <v>1.07741056669306</v>
      </c>
    </row>
    <row r="30" spans="1:23">
      <c r="A30" s="120" t="s">
        <v>518</v>
      </c>
      <c r="B30" s="120">
        <v>2.2000000000000002</v>
      </c>
      <c r="C30" s="120">
        <v>0.97499999999999998</v>
      </c>
      <c r="D30" s="120">
        <v>7.4869113</v>
      </c>
      <c r="E30" s="120">
        <v>1.512E-2</v>
      </c>
      <c r="F30" s="120">
        <v>1.0190001000000001E-2</v>
      </c>
      <c r="G30" s="120">
        <v>0.12925</v>
      </c>
      <c r="H30" s="120">
        <v>3.533E-2</v>
      </c>
      <c r="I30" s="120">
        <v>26</v>
      </c>
      <c r="J30" s="120">
        <v>0.58290620000000004</v>
      </c>
      <c r="K30" s="120">
        <v>203.03700000000001</v>
      </c>
      <c r="L30" s="120">
        <v>0.78280063917682108</v>
      </c>
      <c r="M30" s="120">
        <v>9.8542967588462677E-2</v>
      </c>
      <c r="N30" s="120">
        <v>0.28809441208867259</v>
      </c>
      <c r="O30" s="120">
        <v>0.14943113192183011</v>
      </c>
      <c r="P30" s="120">
        <v>7.6547691613544633E-3</v>
      </c>
      <c r="Q30" s="120">
        <v>0.52781363410568016</v>
      </c>
      <c r="R30" s="120">
        <v>0.99394744912799882</v>
      </c>
      <c r="S30" s="120">
        <v>0.3186605227929642</v>
      </c>
      <c r="T30" s="120">
        <v>0.24358354770864241</v>
      </c>
      <c r="U30" s="120">
        <v>0.28106535896516099</v>
      </c>
      <c r="V30" s="120">
        <v>0.36469387597816849</v>
      </c>
      <c r="W30" s="120">
        <v>1.063261715091536</v>
      </c>
    </row>
    <row r="31" spans="1:23">
      <c r="A31" s="120" t="s">
        <v>519</v>
      </c>
      <c r="B31" s="120">
        <v>4.37</v>
      </c>
      <c r="C31" s="120">
        <v>1.18</v>
      </c>
      <c r="D31" s="120">
        <v>12.178649</v>
      </c>
      <c r="E31" s="120">
        <v>0.15123</v>
      </c>
      <c r="F31" s="120">
        <v>6.1379999999999997E-2</v>
      </c>
      <c r="G31" s="120">
        <v>0.33827000000000002</v>
      </c>
      <c r="H31" s="120">
        <v>0.21290999999999999</v>
      </c>
      <c r="I31" s="120">
        <v>12.791762</v>
      </c>
      <c r="J31" s="120">
        <v>1.853264</v>
      </c>
      <c r="K31" s="120">
        <v>17.998999999999999</v>
      </c>
      <c r="L31" s="120">
        <v>0.82102487341434438</v>
      </c>
      <c r="M31" s="120">
        <v>0.11144811180493611</v>
      </c>
      <c r="N31" s="120">
        <v>0.45913768316398468</v>
      </c>
      <c r="O31" s="120">
        <v>1.307228556079508E-2</v>
      </c>
      <c r="P31" s="120">
        <v>4.1825285292731891E-2</v>
      </c>
      <c r="Q31" s="120">
        <v>0.53079725097117014</v>
      </c>
      <c r="R31" s="120">
        <v>0.99535109268884925</v>
      </c>
      <c r="S31" s="120">
        <v>0.33544405404999361</v>
      </c>
      <c r="T31" s="120">
        <v>0.26135195421963381</v>
      </c>
      <c r="U31" s="120">
        <v>0.29405868139207941</v>
      </c>
      <c r="V31" s="120">
        <v>0.34422012652782907</v>
      </c>
      <c r="W31" s="120">
        <v>1.0875244735674929</v>
      </c>
    </row>
    <row r="32" spans="1:23">
      <c r="A32" s="120" t="s">
        <v>520</v>
      </c>
      <c r="B32" s="120">
        <v>12.37</v>
      </c>
      <c r="C32" s="120">
        <v>1.139</v>
      </c>
      <c r="D32" s="120">
        <v>21.370463999999998</v>
      </c>
      <c r="E32" s="120">
        <v>0.15440999999999999</v>
      </c>
      <c r="F32" s="120">
        <v>5.5539999999999999E-2</v>
      </c>
      <c r="G32" s="120">
        <v>0.29672999999999999</v>
      </c>
      <c r="H32" s="120">
        <v>8.1000000000000003E-2</v>
      </c>
      <c r="I32" s="120">
        <v>27.607115</v>
      </c>
      <c r="J32" s="120">
        <v>4.2019390000000003</v>
      </c>
      <c r="K32" s="120">
        <v>153.863</v>
      </c>
      <c r="L32" s="120">
        <v>0.8219179236301648</v>
      </c>
      <c r="M32" s="120">
        <v>0.15902468034493011</v>
      </c>
      <c r="N32" s="120">
        <v>0.425145062934014</v>
      </c>
      <c r="O32" s="120">
        <v>0.1131936568574783</v>
      </c>
      <c r="P32" s="120">
        <v>0.10500074418696061</v>
      </c>
      <c r="Q32" s="120">
        <v>0.53664260209948744</v>
      </c>
      <c r="R32" s="120">
        <v>0.99430843798611368</v>
      </c>
      <c r="S32" s="120">
        <v>0.35432568857193431</v>
      </c>
      <c r="T32" s="120">
        <v>0.29773296503966218</v>
      </c>
      <c r="U32" s="120">
        <v>0.32596831210609628</v>
      </c>
      <c r="V32" s="120">
        <v>0.36212252673343681</v>
      </c>
      <c r="W32" s="120">
        <v>1.0874602621802689</v>
      </c>
    </row>
    <row r="33" spans="1:23">
      <c r="A33" s="120" t="s">
        <v>521</v>
      </c>
      <c r="B33" s="120">
        <v>4.01</v>
      </c>
      <c r="C33" s="120">
        <v>0.92500000000000004</v>
      </c>
      <c r="D33" s="120">
        <v>10.053618999999999</v>
      </c>
      <c r="E33" s="120">
        <v>0.106920004</v>
      </c>
      <c r="F33" s="120">
        <v>4.1050002000000002E-2</v>
      </c>
      <c r="G33" s="120">
        <v>0.15096999999999999</v>
      </c>
      <c r="H33" s="120">
        <v>0.10349999999999999</v>
      </c>
      <c r="I33" s="120">
        <v>18.703240999999998</v>
      </c>
      <c r="J33" s="120">
        <v>2.2772125999999999</v>
      </c>
      <c r="K33" s="120">
        <v>56.283000000000001</v>
      </c>
      <c r="L33" s="120">
        <v>0.80858114653044366</v>
      </c>
      <c r="M33" s="120">
        <v>0.1093071662206363</v>
      </c>
      <c r="N33" s="120">
        <v>0.30586811722576851</v>
      </c>
      <c r="O33" s="120">
        <v>4.1284663959209808E-2</v>
      </c>
      <c r="P33" s="120">
        <v>5.3228798913205477E-2</v>
      </c>
      <c r="Q33" s="120">
        <v>0.52944588059347997</v>
      </c>
      <c r="R33" s="120">
        <v>0.99448628447850662</v>
      </c>
      <c r="S33" s="120">
        <v>0.31017089833539963</v>
      </c>
      <c r="T33" s="120">
        <v>0.26535436168949428</v>
      </c>
      <c r="U33" s="120">
        <v>0.29104298188157862</v>
      </c>
      <c r="V33" s="120">
        <v>0.33683602851326838</v>
      </c>
      <c r="W33" s="120">
        <v>1.079386510784456</v>
      </c>
    </row>
    <row r="34" spans="1:23">
      <c r="A34" s="120" t="s">
        <v>522</v>
      </c>
      <c r="B34" s="120">
        <v>2.17</v>
      </c>
      <c r="C34" s="120">
        <v>0.879</v>
      </c>
      <c r="D34" s="120">
        <v>19.396137</v>
      </c>
      <c r="E34" s="120">
        <v>9.8929993999999993E-2</v>
      </c>
      <c r="F34" s="120">
        <v>4.02E-2</v>
      </c>
      <c r="G34" s="120">
        <v>0.123859994</v>
      </c>
      <c r="H34" s="120">
        <v>6.9839999999999999E-2</v>
      </c>
      <c r="I34" s="120">
        <v>18.502303999999999</v>
      </c>
      <c r="J34" s="120">
        <v>1.5523507999999999</v>
      </c>
      <c r="K34" s="120">
        <v>49.454000000000001</v>
      </c>
      <c r="L34" s="120">
        <v>0.80633728484651046</v>
      </c>
      <c r="M34" s="120">
        <v>9.8364555456437699E-2</v>
      </c>
      <c r="N34" s="120">
        <v>0.28368371331651898</v>
      </c>
      <c r="O34" s="120">
        <v>3.6252213533894427E-2</v>
      </c>
      <c r="P34" s="120">
        <v>3.3731219703695157E-2</v>
      </c>
      <c r="Q34" s="120">
        <v>0.53538706828411831</v>
      </c>
      <c r="R34" s="120">
        <v>0.99422022612588679</v>
      </c>
      <c r="S34" s="120">
        <v>0.30382532583335498</v>
      </c>
      <c r="T34" s="120">
        <v>0.25798039320630178</v>
      </c>
      <c r="U34" s="120">
        <v>0.28537221528696821</v>
      </c>
      <c r="V34" s="120">
        <v>0.33935430819521978</v>
      </c>
      <c r="W34" s="120">
        <v>1.07785445175855</v>
      </c>
    </row>
    <row r="35" spans="1:23">
      <c r="A35" s="120" t="s">
        <v>523</v>
      </c>
      <c r="B35" s="120">
        <v>1.86</v>
      </c>
      <c r="C35" s="120">
        <v>0.88500000000000001</v>
      </c>
      <c r="D35" s="120">
        <v>-170.78946999999999</v>
      </c>
      <c r="E35" s="120">
        <v>8.5930005000000004E-2</v>
      </c>
      <c r="F35" s="120">
        <v>1.5709999999999998E-2</v>
      </c>
      <c r="G35" s="120">
        <v>0.16070999</v>
      </c>
      <c r="H35" s="120">
        <v>2.6870001000000001E-2</v>
      </c>
      <c r="I35" s="120">
        <v>17.446238000000001</v>
      </c>
      <c r="J35" s="120">
        <v>1.5018975999999999</v>
      </c>
      <c r="K35" s="120">
        <v>35.417000000000002</v>
      </c>
      <c r="L35" s="120">
        <v>0.80268645372005965</v>
      </c>
      <c r="M35" s="120">
        <v>9.6520963425512932E-2</v>
      </c>
      <c r="N35" s="120">
        <v>0.31383845379566999</v>
      </c>
      <c r="O35" s="120">
        <v>2.5908018685431689E-2</v>
      </c>
      <c r="P35" s="120">
        <v>3.2374112371824082E-2</v>
      </c>
      <c r="Q35" s="120">
        <v>0.41444233076849618</v>
      </c>
      <c r="R35" s="120">
        <v>0.99388057885476333</v>
      </c>
      <c r="S35" s="120">
        <v>0.30555012691225691</v>
      </c>
      <c r="T35" s="120">
        <v>0.20529837320344699</v>
      </c>
      <c r="U35" s="120">
        <v>0.25257557944404452</v>
      </c>
      <c r="V35" s="120">
        <v>0.26897887658375158</v>
      </c>
      <c r="W35" s="120">
        <v>1.075416457093116</v>
      </c>
    </row>
    <row r="36" spans="1:23">
      <c r="A36" s="120" t="s">
        <v>524</v>
      </c>
      <c r="B36" s="120">
        <v>-1.31</v>
      </c>
      <c r="C36" s="120">
        <v>1.089</v>
      </c>
      <c r="D36" s="120">
        <v>32.926830000000002</v>
      </c>
      <c r="E36" s="120">
        <v>-4.8249997000000003E-2</v>
      </c>
      <c r="F36" s="120">
        <v>-2.5610002E-2</v>
      </c>
      <c r="G36" s="120">
        <v>0.23277001</v>
      </c>
      <c r="H36" s="120">
        <v>-0.22595999999999999</v>
      </c>
      <c r="I36" s="120">
        <v>0</v>
      </c>
      <c r="J36" s="120">
        <v>1.0471204999999999</v>
      </c>
      <c r="K36" s="120">
        <v>14.176</v>
      </c>
      <c r="L36" s="120">
        <v>0.76500422738518825</v>
      </c>
      <c r="M36" s="120">
        <v>7.7668748141540289E-2</v>
      </c>
      <c r="N36" s="120">
        <v>0.37280592836533999</v>
      </c>
      <c r="O36" s="120">
        <v>1.0255027107730109E-2</v>
      </c>
      <c r="P36" s="120">
        <v>2.0141363274104492E-2</v>
      </c>
      <c r="Q36" s="120">
        <v>0.54399164220063689</v>
      </c>
      <c r="R36" s="120">
        <v>0.99188213757256127</v>
      </c>
      <c r="S36" s="120">
        <v>0.29744466517568918</v>
      </c>
      <c r="T36" s="120">
        <v>0.25288627025590033</v>
      </c>
      <c r="U36" s="120">
        <v>0.27008397635381493</v>
      </c>
      <c r="V36" s="120">
        <v>0.34664928113347387</v>
      </c>
      <c r="W36" s="120">
        <v>1.0511370305601759</v>
      </c>
    </row>
    <row r="37" spans="1:23">
      <c r="A37" s="120" t="s">
        <v>525</v>
      </c>
      <c r="B37" s="120">
        <v>0.46</v>
      </c>
      <c r="C37" s="120">
        <v>0.97499999999999998</v>
      </c>
      <c r="D37" s="120">
        <v>75.090903999999995</v>
      </c>
      <c r="E37" s="120">
        <v>3.5740000000000001E-2</v>
      </c>
      <c r="F37" s="120">
        <v>4.2700000000000004E-3</v>
      </c>
      <c r="G37" s="120">
        <v>0.23422999999999999</v>
      </c>
      <c r="H37" s="120">
        <v>-9.8099999999999993E-3</v>
      </c>
      <c r="I37" s="120">
        <v>89.782610000000005</v>
      </c>
      <c r="J37" s="120">
        <v>2.1734551999999998</v>
      </c>
      <c r="K37" s="120">
        <v>9.0719999999999992</v>
      </c>
      <c r="L37" s="120">
        <v>0.78859142390959402</v>
      </c>
      <c r="M37" s="120">
        <v>8.8195063931013964E-2</v>
      </c>
      <c r="N37" s="120">
        <v>0.37400065358463602</v>
      </c>
      <c r="O37" s="120">
        <v>6.4937696804626107E-3</v>
      </c>
      <c r="P37" s="120">
        <v>5.0437897081886951E-2</v>
      </c>
      <c r="Q37" s="120">
        <v>0.5708050427673752</v>
      </c>
      <c r="R37" s="120">
        <v>0.99359064954281584</v>
      </c>
      <c r="S37" s="120">
        <v>0.30382611252941588</v>
      </c>
      <c r="T37" s="120">
        <v>0.27886779865513572</v>
      </c>
      <c r="U37" s="120">
        <v>0.28618472035420339</v>
      </c>
      <c r="V37" s="120">
        <v>0.35837157671716391</v>
      </c>
      <c r="W37" s="120">
        <v>1.066603254293087</v>
      </c>
    </row>
    <row r="38" spans="1:23">
      <c r="A38" s="120" t="s">
        <v>526</v>
      </c>
      <c r="B38" s="120">
        <v>-0.88</v>
      </c>
      <c r="C38" s="120">
        <v>1.054</v>
      </c>
      <c r="D38" s="120">
        <v>17.717390000000002</v>
      </c>
      <c r="E38" s="120">
        <v>-6.9949999999999998E-2</v>
      </c>
      <c r="F38" s="120">
        <v>-3.2169999999999997E-2</v>
      </c>
      <c r="G38" s="120">
        <v>4.3610000000000003E-2</v>
      </c>
      <c r="H38" s="120">
        <v>-0.34958</v>
      </c>
      <c r="I38" s="120">
        <v>0</v>
      </c>
      <c r="J38" s="120">
        <v>2.1888008000000001</v>
      </c>
      <c r="K38" s="120">
        <v>9.4979999999999993</v>
      </c>
      <c r="L38" s="120">
        <v>0.75891014173661753</v>
      </c>
      <c r="M38" s="120">
        <v>8.0225988700564965E-2</v>
      </c>
      <c r="N38" s="120">
        <v>0.21801429662178079</v>
      </c>
      <c r="O38" s="120">
        <v>6.8076990817196549E-3</v>
      </c>
      <c r="P38" s="120">
        <v>5.0850668249463257E-2</v>
      </c>
      <c r="Q38" s="120">
        <v>0.53431950266507466</v>
      </c>
      <c r="R38" s="120">
        <v>0.99090500942191184</v>
      </c>
      <c r="S38" s="120">
        <v>0.26814932809480502</v>
      </c>
      <c r="T38" s="120">
        <v>0.26226822903928171</v>
      </c>
      <c r="U38" s="120">
        <v>0.26857657418047248</v>
      </c>
      <c r="V38" s="120">
        <v>0.32484330840022158</v>
      </c>
      <c r="W38" s="120">
        <v>1.0468267584416719</v>
      </c>
    </row>
    <row r="39" spans="1:23">
      <c r="A39" s="120" t="s">
        <v>527</v>
      </c>
      <c r="B39" s="120">
        <v>1.48</v>
      </c>
      <c r="C39" s="120">
        <v>0.86</v>
      </c>
      <c r="D39" s="120">
        <v>15.513306999999999</v>
      </c>
      <c r="E39" s="120">
        <v>6.3240000000000005E-2</v>
      </c>
      <c r="F39" s="120">
        <v>1.4370000000000001E-2</v>
      </c>
      <c r="G39" s="120">
        <v>0.16291</v>
      </c>
      <c r="H39" s="120">
        <v>1.976E-2</v>
      </c>
      <c r="I39" s="120">
        <v>27.567565999999999</v>
      </c>
      <c r="J39" s="120">
        <v>2.1995795</v>
      </c>
      <c r="K39" s="120">
        <v>102.355</v>
      </c>
      <c r="L39" s="120">
        <v>0.79631434244263266</v>
      </c>
      <c r="M39" s="120">
        <v>9.4261076419863213E-2</v>
      </c>
      <c r="N39" s="120">
        <v>0.31563874518787371</v>
      </c>
      <c r="O39" s="120">
        <v>7.5236202397506849E-2</v>
      </c>
      <c r="P39" s="120">
        <v>5.1140597387714933E-2</v>
      </c>
      <c r="Q39" s="120">
        <v>0.53291786011124231</v>
      </c>
      <c r="R39" s="120">
        <v>0.99382437935526291</v>
      </c>
      <c r="S39" s="120">
        <v>0.30940839530617281</v>
      </c>
      <c r="T39" s="120">
        <v>0.26379736270445148</v>
      </c>
      <c r="U39" s="120">
        <v>0.2810711005999304</v>
      </c>
      <c r="V39" s="120">
        <v>0.34786254434391101</v>
      </c>
      <c r="W39" s="120">
        <v>1.071476100591491</v>
      </c>
    </row>
    <row r="40" spans="1:23">
      <c r="A40" s="120" t="s">
        <v>528</v>
      </c>
      <c r="B40" s="120">
        <v>2.62</v>
      </c>
      <c r="C40" s="120">
        <v>1.1020000000000001</v>
      </c>
      <c r="D40" s="120">
        <v>11.989100000000001</v>
      </c>
      <c r="E40" s="120">
        <v>4.7739999999999998E-2</v>
      </c>
      <c r="F40" s="120">
        <v>2.2689999999999998E-2</v>
      </c>
      <c r="G40" s="120">
        <v>0.13073000000000001</v>
      </c>
      <c r="H40" s="120">
        <v>7.9469999999999999E-2</v>
      </c>
      <c r="I40" s="120">
        <v>16.793894000000002</v>
      </c>
      <c r="J40" s="120">
        <v>1.0861784000000001</v>
      </c>
      <c r="K40" s="120">
        <v>42.137</v>
      </c>
      <c r="L40" s="120">
        <v>0.79196142472401088</v>
      </c>
      <c r="M40" s="120">
        <v>0.1010407374368124</v>
      </c>
      <c r="N40" s="120">
        <v>0.28930551170206592</v>
      </c>
      <c r="O40" s="120">
        <v>3.0860144451739992E-2</v>
      </c>
      <c r="P40" s="120">
        <v>2.1191955951228789E-2</v>
      </c>
      <c r="Q40" s="120">
        <v>0.53067671107115899</v>
      </c>
      <c r="R40" s="120">
        <v>0.994296344424631</v>
      </c>
      <c r="S40" s="120">
        <v>0.30186814532514827</v>
      </c>
      <c r="T40" s="120">
        <v>0.25096963206551592</v>
      </c>
      <c r="U40" s="120">
        <v>0.28435510538553382</v>
      </c>
      <c r="V40" s="120">
        <v>0.33706449890233831</v>
      </c>
      <c r="W40" s="120">
        <v>1.069083840549137</v>
      </c>
    </row>
    <row r="41" spans="1:23">
      <c r="A41" s="120" t="s">
        <v>529</v>
      </c>
      <c r="B41" s="120">
        <v>-0.32</v>
      </c>
      <c r="C41" s="120">
        <v>0.98699999999999999</v>
      </c>
      <c r="D41" s="120">
        <v>14.642858</v>
      </c>
      <c r="E41" s="120">
        <v>-2.1780000000000001E-2</v>
      </c>
      <c r="F41" s="120">
        <v>-1.5650000000000001E-2</v>
      </c>
      <c r="G41" s="120">
        <v>4.1799999999999997E-2</v>
      </c>
      <c r="H41" s="120">
        <v>-5.049E-2</v>
      </c>
      <c r="I41" s="120">
        <v>0</v>
      </c>
      <c r="J41" s="120">
        <v>1.7166783999999999</v>
      </c>
      <c r="K41" s="120">
        <v>15.42</v>
      </c>
      <c r="L41" s="120">
        <v>0.77243788667248925</v>
      </c>
      <c r="M41" s="120">
        <v>8.3556348498364547E-2</v>
      </c>
      <c r="N41" s="120">
        <v>0.21653315452702279</v>
      </c>
      <c r="O41" s="120">
        <v>1.117175991327884E-2</v>
      </c>
      <c r="P41" s="120">
        <v>3.8151359373503571E-2</v>
      </c>
      <c r="Q41" s="120">
        <v>0.53236431545827734</v>
      </c>
      <c r="R41" s="120">
        <v>0.9932691030845695</v>
      </c>
      <c r="S41" s="120">
        <v>0.27466431767088978</v>
      </c>
      <c r="T41" s="120">
        <v>0.2564632204333176</v>
      </c>
      <c r="U41" s="120">
        <v>0.27160934341094078</v>
      </c>
      <c r="V41" s="120">
        <v>0.32591875013829841</v>
      </c>
      <c r="W41" s="120">
        <v>1.056509221797596</v>
      </c>
    </row>
    <row r="42" spans="1:23">
      <c r="A42" s="120" t="s">
        <v>530</v>
      </c>
      <c r="B42" s="120">
        <v>8.94</v>
      </c>
      <c r="C42" s="120">
        <v>0.82499999999999996</v>
      </c>
      <c r="D42" s="120">
        <v>16.999486999999998</v>
      </c>
      <c r="E42" s="120">
        <v>0.15074000000000001</v>
      </c>
      <c r="F42" s="120">
        <v>4.7300000000000002E-2</v>
      </c>
      <c r="G42" s="120">
        <v>0.11752</v>
      </c>
      <c r="H42" s="120">
        <v>5.5789999999999999E-2</v>
      </c>
      <c r="I42" s="120">
        <v>37.136467000000003</v>
      </c>
      <c r="J42" s="120">
        <v>5.3187227000000004</v>
      </c>
      <c r="K42" s="120">
        <v>257.84300000000002</v>
      </c>
      <c r="L42" s="120">
        <v>0.82088726504775567</v>
      </c>
      <c r="M42" s="120">
        <v>0.1386262265834077</v>
      </c>
      <c r="N42" s="120">
        <v>0.27849562934198141</v>
      </c>
      <c r="O42" s="120">
        <v>0.18981896000937371</v>
      </c>
      <c r="P42" s="120">
        <v>0.13504037194861121</v>
      </c>
      <c r="Q42" s="120">
        <v>0.53386296659346399</v>
      </c>
      <c r="R42" s="120">
        <v>0.9941091708717481</v>
      </c>
      <c r="S42" s="120">
        <v>0.33373680803875949</v>
      </c>
      <c r="T42" s="120">
        <v>0.30650165867790241</v>
      </c>
      <c r="U42" s="120">
        <v>0.31214860725522248</v>
      </c>
      <c r="V42" s="120">
        <v>0.36395558746245138</v>
      </c>
      <c r="W42" s="120">
        <v>1.0867113323948261</v>
      </c>
    </row>
    <row r="43" spans="1:23">
      <c r="A43" s="120" t="s">
        <v>531</v>
      </c>
      <c r="B43" s="120">
        <v>20.18</v>
      </c>
      <c r="C43" s="120">
        <v>1.0489999999999999</v>
      </c>
      <c r="D43" s="120">
        <v>16.84179</v>
      </c>
      <c r="E43" s="120">
        <v>0.21922000999999999</v>
      </c>
      <c r="F43" s="120">
        <v>4.8070002000000001E-2</v>
      </c>
      <c r="G43" s="120">
        <v>0.44779997999999999</v>
      </c>
      <c r="H43" s="120">
        <v>0.10706</v>
      </c>
      <c r="I43" s="120">
        <v>27.799800000000001</v>
      </c>
      <c r="J43" s="120">
        <v>6.0469527000000003</v>
      </c>
      <c r="K43" s="120">
        <v>197.279</v>
      </c>
      <c r="L43" s="120">
        <v>0.84011873917036195</v>
      </c>
      <c r="M43" s="120">
        <v>0.20547130538209929</v>
      </c>
      <c r="N43" s="120">
        <v>0.54876722129437172</v>
      </c>
      <c r="O43" s="120">
        <v>0.1451879265405201</v>
      </c>
      <c r="P43" s="120">
        <v>0.15462855014718879</v>
      </c>
      <c r="Q43" s="120">
        <v>0.5337626823365591</v>
      </c>
      <c r="R43" s="120">
        <v>0.99451442374574739</v>
      </c>
      <c r="S43" s="120">
        <v>0.39338444499486069</v>
      </c>
      <c r="T43" s="120">
        <v>0.3244063317816363</v>
      </c>
      <c r="U43" s="120">
        <v>0.35671655436706728</v>
      </c>
      <c r="V43" s="120">
        <v>0.37267392093497032</v>
      </c>
      <c r="W43" s="120">
        <v>1.09874187471327</v>
      </c>
    </row>
    <row r="44" spans="1:23">
      <c r="A44" s="120" t="s">
        <v>532</v>
      </c>
      <c r="B44" s="120">
        <v>13.9</v>
      </c>
      <c r="C44" s="120">
        <v>1.0629999999999999</v>
      </c>
      <c r="D44" s="120">
        <v>14.261856999999999</v>
      </c>
      <c r="E44" s="120">
        <v>0.30528998000000002</v>
      </c>
      <c r="F44" s="120">
        <v>0.10795999000000001</v>
      </c>
      <c r="G44" s="120">
        <v>0.28819</v>
      </c>
      <c r="H44" s="120">
        <v>0.19653000000000001</v>
      </c>
      <c r="I44" s="120">
        <v>30.719425000000001</v>
      </c>
      <c r="J44" s="120">
        <v>5.6603526999999998</v>
      </c>
      <c r="K44" s="120">
        <v>138.428</v>
      </c>
      <c r="L44" s="120">
        <v>0.8642900615867648</v>
      </c>
      <c r="M44" s="120">
        <v>0.16812369907820399</v>
      </c>
      <c r="N44" s="120">
        <v>0.41815669084051499</v>
      </c>
      <c r="O44" s="120">
        <v>0.1018192429879889</v>
      </c>
      <c r="P44" s="120">
        <v>0.14422965187113579</v>
      </c>
      <c r="Q44" s="120">
        <v>0.53212202548342036</v>
      </c>
      <c r="R44" s="120">
        <v>0.99522162044238716</v>
      </c>
      <c r="S44" s="120">
        <v>0.36214326830434851</v>
      </c>
      <c r="T44" s="120">
        <v>0.31390920551243812</v>
      </c>
      <c r="U44" s="120">
        <v>0.33503308494331768</v>
      </c>
      <c r="V44" s="120">
        <v>0.35223423159356759</v>
      </c>
      <c r="W44" s="120">
        <v>1.1139787126405969</v>
      </c>
    </row>
    <row r="45" spans="1:23">
      <c r="A45" s="120" t="s">
        <v>533</v>
      </c>
      <c r="B45" s="120">
        <v>7.5</v>
      </c>
      <c r="C45" s="120">
        <v>0.85499999999999998</v>
      </c>
      <c r="D45" s="120">
        <v>6.9042320000000004</v>
      </c>
      <c r="E45" s="120">
        <v>0.119160004</v>
      </c>
      <c r="F45" s="120">
        <v>4.9959999999999997E-2</v>
      </c>
      <c r="G45" s="120">
        <v>0.15704000000000001</v>
      </c>
      <c r="H45" s="120">
        <v>8.3159999999999998E-2</v>
      </c>
      <c r="I45" s="120">
        <v>8.2666660000000007</v>
      </c>
      <c r="J45" s="120">
        <v>1.2747759000000001</v>
      </c>
      <c r="K45" s="120">
        <v>111.99299999999999</v>
      </c>
      <c r="L45" s="120">
        <v>0.81201854736114887</v>
      </c>
      <c r="M45" s="120">
        <v>0.13006244424620869</v>
      </c>
      <c r="N45" s="120">
        <v>0.3108352622617801</v>
      </c>
      <c r="O45" s="120">
        <v>8.2338670870078179E-2</v>
      </c>
      <c r="P45" s="120">
        <v>2.6264915645015419E-2</v>
      </c>
      <c r="Q45" s="120">
        <v>0.52744309084477881</v>
      </c>
      <c r="R45" s="120">
        <v>0.9943255112493834</v>
      </c>
      <c r="S45" s="120">
        <v>0.32739842198594138</v>
      </c>
      <c r="T45" s="120">
        <v>0.25590517486430903</v>
      </c>
      <c r="U45" s="120">
        <v>0.30410666925875363</v>
      </c>
      <c r="V45" s="120">
        <v>0.348519369307001</v>
      </c>
      <c r="W45" s="120">
        <v>1.081399983242995</v>
      </c>
    </row>
    <row r="46" spans="1:23">
      <c r="A46" s="120" t="s">
        <v>534</v>
      </c>
      <c r="B46" s="120">
        <v>5.2</v>
      </c>
      <c r="C46" s="120">
        <v>0.98</v>
      </c>
      <c r="D46" s="120">
        <v>15.957447</v>
      </c>
      <c r="E46" s="120">
        <v>5.7520000000000002E-2</v>
      </c>
      <c r="F46" s="120">
        <v>1.7760001000000001E-2</v>
      </c>
      <c r="G46" s="120">
        <v>0.12913999000000001</v>
      </c>
      <c r="H46" s="120">
        <v>4.3070003000000003E-2</v>
      </c>
      <c r="I46" s="120">
        <v>14.423078</v>
      </c>
      <c r="J46" s="120">
        <v>1.4349399</v>
      </c>
      <c r="K46" s="120">
        <v>192.03100000000001</v>
      </c>
      <c r="L46" s="120">
        <v>0.79470797538776061</v>
      </c>
      <c r="M46" s="120">
        <v>0.1163841807909604</v>
      </c>
      <c r="N46" s="120">
        <v>0.28800438974511222</v>
      </c>
      <c r="O46" s="120">
        <v>0.14132055213254599</v>
      </c>
      <c r="P46" s="120">
        <v>3.0573061386054621E-2</v>
      </c>
      <c r="Q46" s="120">
        <v>0.53320030207184865</v>
      </c>
      <c r="R46" s="120">
        <v>0.99400862834509485</v>
      </c>
      <c r="S46" s="120">
        <v>0.32378717963397091</v>
      </c>
      <c r="T46" s="120">
        <v>0.25826456301308548</v>
      </c>
      <c r="U46" s="120">
        <v>0.29506828621209891</v>
      </c>
      <c r="V46" s="120">
        <v>0.3635619552355166</v>
      </c>
      <c r="W46" s="120">
        <v>1.070599193620676</v>
      </c>
    </row>
    <row r="47" spans="1:23">
      <c r="A47" s="120" t="s">
        <v>535</v>
      </c>
      <c r="B47" s="120">
        <v>3.91</v>
      </c>
      <c r="C47" s="120">
        <v>0.85499999999999998</v>
      </c>
      <c r="D47" s="120">
        <v>14.683026999999999</v>
      </c>
      <c r="E47" s="120">
        <v>8.0170006000000002E-2</v>
      </c>
      <c r="F47" s="120">
        <v>4.2919997000000001E-2</v>
      </c>
      <c r="G47" s="120">
        <v>0.29078999999999999</v>
      </c>
      <c r="H47" s="120">
        <v>9.3770000000000006E-2</v>
      </c>
      <c r="I47" s="120">
        <v>18.363173</v>
      </c>
      <c r="J47" s="120">
        <v>1.7161021999999999</v>
      </c>
      <c r="K47" s="120">
        <v>40.247</v>
      </c>
      <c r="L47" s="120">
        <v>0.80106885360997293</v>
      </c>
      <c r="M47" s="120">
        <v>0.1087124591138864</v>
      </c>
      <c r="N47" s="120">
        <v>0.42028429826944907</v>
      </c>
      <c r="O47" s="120">
        <v>2.9467359079965779E-2</v>
      </c>
      <c r="P47" s="120">
        <v>3.8135860549947803E-2</v>
      </c>
      <c r="Q47" s="120">
        <v>0.53238986013138856</v>
      </c>
      <c r="R47" s="120">
        <v>0.99440937575090738</v>
      </c>
      <c r="S47" s="120">
        <v>0.32578979896506338</v>
      </c>
      <c r="T47" s="120">
        <v>0.26006233429139508</v>
      </c>
      <c r="U47" s="120">
        <v>0.29063804630044737</v>
      </c>
      <c r="V47" s="120">
        <v>0.34633260275436661</v>
      </c>
      <c r="W47" s="120">
        <v>1.074734842724268</v>
      </c>
    </row>
    <row r="48" spans="1:23">
      <c r="A48" s="120" t="s">
        <v>536</v>
      </c>
      <c r="B48" s="120">
        <v>-0.6</v>
      </c>
      <c r="C48" s="120">
        <v>0.876</v>
      </c>
      <c r="D48" s="120">
        <v>72.5</v>
      </c>
      <c r="E48" s="120">
        <v>-5.1609996999999998E-2</v>
      </c>
      <c r="F48" s="120">
        <v>-2.8979999999999999E-2</v>
      </c>
      <c r="G48" s="120">
        <v>5.7729996999999998E-2</v>
      </c>
      <c r="H48" s="120">
        <v>-0.11978999999999999</v>
      </c>
      <c r="I48" s="120">
        <v>0</v>
      </c>
      <c r="J48" s="120">
        <v>1.8054287</v>
      </c>
      <c r="K48" s="120">
        <v>13.164</v>
      </c>
      <c r="L48" s="120">
        <v>0.76406062715715151</v>
      </c>
      <c r="M48" s="120">
        <v>8.1891168599464756E-2</v>
      </c>
      <c r="N48" s="120">
        <v>0.22956883912706069</v>
      </c>
      <c r="O48" s="120">
        <v>9.509260548875343E-3</v>
      </c>
      <c r="P48" s="120">
        <v>4.0538595125363862E-2</v>
      </c>
      <c r="Q48" s="120">
        <v>0.56915740912594948</v>
      </c>
      <c r="R48" s="120">
        <v>0.99272133588799938</v>
      </c>
      <c r="S48" s="120">
        <v>0.27339561390277117</v>
      </c>
      <c r="T48" s="120">
        <v>0.27301795541497642</v>
      </c>
      <c r="U48" s="120">
        <v>0.27917518083844561</v>
      </c>
      <c r="V48" s="120">
        <v>0.34774210742379769</v>
      </c>
      <c r="W48" s="120">
        <v>1.051050856471843</v>
      </c>
    </row>
    <row r="49" spans="1:23">
      <c r="A49" s="120" t="s">
        <v>537</v>
      </c>
      <c r="B49" s="120">
        <v>-0.28999999999999998</v>
      </c>
      <c r="C49" s="120">
        <v>0.83099999999999996</v>
      </c>
      <c r="D49" s="120">
        <v>18.333331999999999</v>
      </c>
      <c r="E49" s="120">
        <v>-1.9640000000000001E-2</v>
      </c>
      <c r="F49" s="120">
        <v>-1.0670001E-2</v>
      </c>
      <c r="G49" s="120">
        <v>0.45601999999999998</v>
      </c>
      <c r="H49" s="120">
        <v>-7.6230004000000004E-2</v>
      </c>
      <c r="I49" s="120">
        <v>0</v>
      </c>
      <c r="J49" s="120">
        <v>2.5554782999999999</v>
      </c>
      <c r="K49" s="120">
        <v>9.407</v>
      </c>
      <c r="L49" s="120">
        <v>0.77303887015106021</v>
      </c>
      <c r="M49" s="120">
        <v>8.3734760630389524E-2</v>
      </c>
      <c r="N49" s="120">
        <v>0.55549375037821291</v>
      </c>
      <c r="O49" s="120">
        <v>6.7406390453008972E-3</v>
      </c>
      <c r="P49" s="120">
        <v>6.0713684345214507E-2</v>
      </c>
      <c r="Q49" s="120">
        <v>0.53471119867556638</v>
      </c>
      <c r="R49" s="120">
        <v>0.99306564666565489</v>
      </c>
      <c r="S49" s="120">
        <v>0.32618222712624168</v>
      </c>
      <c r="T49" s="120">
        <v>0.26716480215678928</v>
      </c>
      <c r="U49" s="120">
        <v>0.27239211484427289</v>
      </c>
      <c r="V49" s="120">
        <v>0.35067278779890848</v>
      </c>
      <c r="W49" s="120">
        <v>1.056758356640036</v>
      </c>
    </row>
    <row r="50" spans="1:23">
      <c r="A50" s="120" t="s">
        <v>538</v>
      </c>
      <c r="B50" s="120">
        <v>-2.25</v>
      </c>
      <c r="C50" s="120">
        <v>1.081</v>
      </c>
      <c r="D50" s="120">
        <v>11.619719</v>
      </c>
      <c r="E50" s="120">
        <v>-4.0949997000000002E-2</v>
      </c>
      <c r="F50" s="120">
        <v>-4.6120000000000001E-2</v>
      </c>
      <c r="G50" s="120">
        <v>-0.12755</v>
      </c>
      <c r="H50" s="120">
        <v>-0.30708997999999998</v>
      </c>
      <c r="I50" s="120">
        <v>0</v>
      </c>
      <c r="J50" s="120">
        <v>1.2184765</v>
      </c>
      <c r="K50" s="120">
        <v>10.641999999999999</v>
      </c>
      <c r="L50" s="120">
        <v>0.76705431121395851</v>
      </c>
      <c r="M50" s="120">
        <v>7.2078501338090989E-2</v>
      </c>
      <c r="N50" s="120">
        <v>7.7952262953948068E-2</v>
      </c>
      <c r="O50" s="120">
        <v>7.6507395395554734E-3</v>
      </c>
      <c r="P50" s="120">
        <v>2.4750555237351621E-2</v>
      </c>
      <c r="Q50" s="120">
        <v>0.53044181060317419</v>
      </c>
      <c r="R50" s="120">
        <v>0.99124086280052104</v>
      </c>
      <c r="S50" s="120">
        <v>0.2482923579323523</v>
      </c>
      <c r="T50" s="120">
        <v>0.24825546584046251</v>
      </c>
      <c r="U50" s="120">
        <v>0.26323771141526531</v>
      </c>
      <c r="V50" s="120">
        <v>0.31440543604635368</v>
      </c>
      <c r="W50" s="120">
        <v>1.0520178419277451</v>
      </c>
    </row>
    <row r="51" spans="1:23">
      <c r="A51" s="120" t="s">
        <v>539</v>
      </c>
      <c r="B51" s="120">
        <v>-0.16</v>
      </c>
      <c r="C51" s="120">
        <v>1.127</v>
      </c>
      <c r="D51" s="120">
        <v>37.752808000000002</v>
      </c>
      <c r="E51" s="120">
        <v>2.2509999999999999E-2</v>
      </c>
      <c r="F51" s="120">
        <v>9.3600000000000003E-3</v>
      </c>
      <c r="G51" s="120">
        <v>0.2147</v>
      </c>
      <c r="H51" s="120">
        <v>9.4900000000000002E-3</v>
      </c>
      <c r="I51" s="120">
        <v>0</v>
      </c>
      <c r="J51" s="120">
        <v>2.1929251999999999</v>
      </c>
      <c r="K51" s="120">
        <v>27.085000000000001</v>
      </c>
      <c r="L51" s="120">
        <v>0.78487599801169949</v>
      </c>
      <c r="M51" s="120">
        <v>8.4507879869164429E-2</v>
      </c>
      <c r="N51" s="120">
        <v>0.3580190485511423</v>
      </c>
      <c r="O51" s="120">
        <v>1.9767972273991099E-2</v>
      </c>
      <c r="P51" s="120">
        <v>5.0961607763301213E-2</v>
      </c>
      <c r="Q51" s="120">
        <v>0.54706062650325116</v>
      </c>
      <c r="R51" s="120">
        <v>0.99374320231184621</v>
      </c>
      <c r="S51" s="120">
        <v>0.30119026383938952</v>
      </c>
      <c r="T51" s="120">
        <v>0.26838850563994793</v>
      </c>
      <c r="U51" s="120">
        <v>0.27731379629427239</v>
      </c>
      <c r="V51" s="120">
        <v>0.34636124428498349</v>
      </c>
      <c r="W51" s="120">
        <v>1.064414473097365</v>
      </c>
    </row>
    <row r="52" spans="1:23">
      <c r="A52" s="120" t="s">
        <v>540</v>
      </c>
      <c r="B52" s="120">
        <v>5.16</v>
      </c>
      <c r="C52" s="120">
        <v>0.96799999999999997</v>
      </c>
      <c r="D52" s="120">
        <v>14.632628</v>
      </c>
      <c r="E52" s="120">
        <v>0.20993999999999999</v>
      </c>
      <c r="F52" s="120">
        <v>7.374E-2</v>
      </c>
      <c r="G52" s="120">
        <v>0.27808001999999998</v>
      </c>
      <c r="H52" s="120">
        <v>8.9840000000000003E-2</v>
      </c>
      <c r="I52" s="120">
        <v>22.771318000000001</v>
      </c>
      <c r="J52" s="120">
        <v>4.1882020000000004</v>
      </c>
      <c r="K52" s="120">
        <v>48.862000000000002</v>
      </c>
      <c r="L52" s="120">
        <v>0.83751260239887881</v>
      </c>
      <c r="M52" s="120">
        <v>0.11614629794826049</v>
      </c>
      <c r="N52" s="120">
        <v>0.40988358755037058</v>
      </c>
      <c r="O52" s="120">
        <v>3.5815954835433941E-2</v>
      </c>
      <c r="P52" s="120">
        <v>0.10463124168924171</v>
      </c>
      <c r="Q52" s="120">
        <v>0.53235780989413772</v>
      </c>
      <c r="R52" s="120">
        <v>0.99437831189690273</v>
      </c>
      <c r="S52" s="120">
        <v>0.33103824676009419</v>
      </c>
      <c r="T52" s="120">
        <v>0.28961081348544282</v>
      </c>
      <c r="U52" s="120">
        <v>0.29918078355986027</v>
      </c>
      <c r="V52" s="120">
        <v>0.3401837287042106</v>
      </c>
      <c r="W52" s="120">
        <v>1.097063921212095</v>
      </c>
    </row>
    <row r="53" spans="1:23">
      <c r="A53" s="120" t="s">
        <v>541</v>
      </c>
      <c r="B53" s="120">
        <v>-0.57999999999999996</v>
      </c>
      <c r="C53" s="120">
        <v>1.121</v>
      </c>
      <c r="D53" s="120">
        <v>15.163933999999999</v>
      </c>
      <c r="E53" s="120">
        <v>-3.4459999999999998E-2</v>
      </c>
      <c r="F53" s="120">
        <v>-1.6670000000000001E-2</v>
      </c>
      <c r="G53" s="120">
        <v>0.10241</v>
      </c>
      <c r="H53" s="120">
        <v>-2.4230001000000001E-2</v>
      </c>
      <c r="I53" s="120">
        <v>0</v>
      </c>
      <c r="J53" s="120">
        <v>1.4489349</v>
      </c>
      <c r="K53" s="120">
        <v>7.5430000000000001</v>
      </c>
      <c r="L53" s="120">
        <v>0.76887691914525547</v>
      </c>
      <c r="M53" s="120">
        <v>8.2010110020814736E-2</v>
      </c>
      <c r="N53" s="120">
        <v>0.26613095693767569</v>
      </c>
      <c r="O53" s="120">
        <v>5.3670136839320476E-3</v>
      </c>
      <c r="P53" s="120">
        <v>3.0949503655514941E-2</v>
      </c>
      <c r="Q53" s="120">
        <v>0.53269568333116635</v>
      </c>
      <c r="R53" s="120">
        <v>0.99347666969400916</v>
      </c>
      <c r="S53" s="120">
        <v>0.28091834028453277</v>
      </c>
      <c r="T53" s="120">
        <v>0.253297571864466</v>
      </c>
      <c r="U53" s="120">
        <v>0.27033714852220753</v>
      </c>
      <c r="V53" s="120">
        <v>0.32939142750060713</v>
      </c>
      <c r="W53" s="120">
        <v>1.054447436596315</v>
      </c>
    </row>
    <row r="54" spans="1:23">
      <c r="A54" s="120" t="s">
        <v>542</v>
      </c>
      <c r="B54" s="120">
        <v>57.51</v>
      </c>
      <c r="C54" s="120">
        <v>1.1439999999999999</v>
      </c>
      <c r="D54" s="120">
        <v>18.300467999999999</v>
      </c>
      <c r="E54" s="120">
        <v>0.25763000000000003</v>
      </c>
      <c r="F54" s="120">
        <v>8.8920004999999996E-2</v>
      </c>
      <c r="G54" s="120">
        <v>0.49093999999999999</v>
      </c>
      <c r="H54" s="120">
        <v>0.24112</v>
      </c>
      <c r="I54" s="120">
        <v>22.430882</v>
      </c>
      <c r="J54" s="120">
        <v>5.5660067</v>
      </c>
      <c r="K54" s="120">
        <v>296.84100000000001</v>
      </c>
      <c r="L54" s="120">
        <v>0.85090554730217383</v>
      </c>
      <c r="M54" s="120">
        <v>0.42747546833184652</v>
      </c>
      <c r="N54" s="120">
        <v>0.5840691547698974</v>
      </c>
      <c r="O54" s="120">
        <v>0.21855750177045871</v>
      </c>
      <c r="P54" s="120">
        <v>0.14169190107767349</v>
      </c>
      <c r="Q54" s="120">
        <v>0.53469029947127644</v>
      </c>
      <c r="R54" s="120">
        <v>0.99557407266886722</v>
      </c>
      <c r="S54" s="120">
        <v>0.48176901358931989</v>
      </c>
      <c r="T54" s="120">
        <v>0.3509836555799008</v>
      </c>
      <c r="U54" s="120">
        <v>0.49950218848335448</v>
      </c>
      <c r="V54" s="120">
        <v>0.39465418700119198</v>
      </c>
      <c r="W54" s="120">
        <v>1.1059781474477841</v>
      </c>
    </row>
    <row r="55" spans="1:23">
      <c r="A55" s="120" t="s">
        <v>543</v>
      </c>
      <c r="B55" s="120">
        <v>0.65</v>
      </c>
      <c r="C55" s="120">
        <v>0.93300000000000005</v>
      </c>
      <c r="D55" s="120">
        <v>235.49997999999999</v>
      </c>
      <c r="E55" s="120">
        <v>3.3730000000000003E-2</v>
      </c>
      <c r="F55" s="120">
        <v>-5.6999999999999998E-4</v>
      </c>
      <c r="G55" s="120">
        <v>9.5909999999999995E-2</v>
      </c>
      <c r="H55" s="120">
        <v>3.31E-3</v>
      </c>
      <c r="I55" s="120">
        <v>36.23077</v>
      </c>
      <c r="J55" s="120">
        <v>1.3089150000000001</v>
      </c>
      <c r="K55" s="120">
        <v>21.533999999999999</v>
      </c>
      <c r="L55" s="120">
        <v>0.78802694877317925</v>
      </c>
      <c r="M55" s="120">
        <v>8.9325007433838824E-2</v>
      </c>
      <c r="N55" s="120">
        <v>0.26081193836534039</v>
      </c>
      <c r="O55" s="120">
        <v>1.5677310052446838E-2</v>
      </c>
      <c r="P55" s="120">
        <v>2.7183200766939891E-2</v>
      </c>
      <c r="Q55" s="120">
        <v>0.67281399022649335</v>
      </c>
      <c r="R55" s="120">
        <v>0.99369435380860238</v>
      </c>
      <c r="S55" s="120">
        <v>0.28966377895970619</v>
      </c>
      <c r="T55" s="120">
        <v>0.31278333962208099</v>
      </c>
      <c r="U55" s="120">
        <v>0.31319430494741041</v>
      </c>
      <c r="V55" s="120">
        <v>0.41341163211981108</v>
      </c>
      <c r="W55" s="120">
        <v>1.066317971802601</v>
      </c>
    </row>
    <row r="56" spans="1:23">
      <c r="A56" s="120" t="s">
        <v>544</v>
      </c>
      <c r="B56" s="120">
        <v>2.0099999999999998</v>
      </c>
      <c r="C56" s="120">
        <v>0.91300000000000003</v>
      </c>
      <c r="D56" s="120">
        <v>15.454545</v>
      </c>
      <c r="E56" s="120">
        <v>0.10981</v>
      </c>
      <c r="F56" s="120">
        <v>3.7330000000000002E-2</v>
      </c>
      <c r="G56" s="120">
        <v>0.23871000000000001</v>
      </c>
      <c r="H56" s="120">
        <v>9.1749999999999998E-2</v>
      </c>
      <c r="I56" s="120">
        <v>28.756218000000001</v>
      </c>
      <c r="J56" s="120">
        <v>3.2451854</v>
      </c>
      <c r="K56" s="120">
        <v>30.670999999999999</v>
      </c>
      <c r="L56" s="120">
        <v>0.80939275393658217</v>
      </c>
      <c r="M56" s="120">
        <v>9.7413024085637817E-2</v>
      </c>
      <c r="N56" s="120">
        <v>0.37766668484679938</v>
      </c>
      <c r="O56" s="120">
        <v>2.2410579862976451E-2</v>
      </c>
      <c r="P56" s="120">
        <v>7.9265660478612165E-2</v>
      </c>
      <c r="Q56" s="120">
        <v>0.53288049159120543</v>
      </c>
      <c r="R56" s="120">
        <v>0.99439340908803475</v>
      </c>
      <c r="S56" s="120">
        <v>0.31272127283899509</v>
      </c>
      <c r="T56" s="120">
        <v>0.27628616191896149</v>
      </c>
      <c r="U56" s="120">
        <v>0.28443854865771978</v>
      </c>
      <c r="V56" s="120">
        <v>0.3373773631169148</v>
      </c>
      <c r="W56" s="120">
        <v>1.0798296891667709</v>
      </c>
    </row>
    <row r="57" spans="1:23">
      <c r="A57" s="120" t="s">
        <v>545</v>
      </c>
      <c r="B57" s="120">
        <v>-4.3499999999999996</v>
      </c>
      <c r="C57" s="120">
        <v>0.80600000000000005</v>
      </c>
      <c r="D57" s="120">
        <v>-34.64</v>
      </c>
      <c r="E57" s="120">
        <v>-0.14907000000000001</v>
      </c>
      <c r="F57" s="120">
        <v>-6.0900003000000001E-2</v>
      </c>
      <c r="G57" s="120">
        <v>0.41411999999999999</v>
      </c>
      <c r="H57" s="120">
        <v>-2.0285000000000002</v>
      </c>
      <c r="I57" s="120">
        <v>0</v>
      </c>
      <c r="J57" s="120">
        <v>1.5533631999999999</v>
      </c>
      <c r="K57" s="120">
        <v>4.8550000000000004</v>
      </c>
      <c r="L57" s="120">
        <v>0.73669060303356237</v>
      </c>
      <c r="M57" s="120">
        <v>5.9589652096342552E-2</v>
      </c>
      <c r="N57" s="120">
        <v>0.52120653835038988</v>
      </c>
      <c r="O57" s="120">
        <v>3.3861633774087269E-3</v>
      </c>
      <c r="P57" s="120">
        <v>3.3758451583195098E-2</v>
      </c>
      <c r="Q57" s="120">
        <v>0.50102386641562358</v>
      </c>
      <c r="R57" s="120">
        <v>0.97763434128820925</v>
      </c>
      <c r="S57" s="120">
        <v>0.3053629500815937</v>
      </c>
      <c r="T57" s="120">
        <v>0.23772306277886099</v>
      </c>
      <c r="U57" s="120">
        <v>0.2445045792181397</v>
      </c>
      <c r="V57" s="120">
        <v>0.33031254441057117</v>
      </c>
      <c r="W57" s="120">
        <v>1.025414509248102</v>
      </c>
    </row>
    <row r="58" spans="1:23">
      <c r="A58" s="120" t="s">
        <v>546</v>
      </c>
      <c r="B58" s="120">
        <v>3.82</v>
      </c>
      <c r="C58" s="120">
        <v>0.871</v>
      </c>
      <c r="D58" s="120">
        <v>14.949749000000001</v>
      </c>
      <c r="E58" s="120">
        <v>0.08</v>
      </c>
      <c r="F58" s="120">
        <v>2.155E-2</v>
      </c>
      <c r="G58" s="120">
        <v>0.23527001</v>
      </c>
      <c r="H58" s="120">
        <v>0.24379998</v>
      </c>
      <c r="I58" s="120">
        <v>15.575915999999999</v>
      </c>
      <c r="J58" s="120">
        <v>1.4920882</v>
      </c>
      <c r="K58" s="120">
        <v>17.010999999999999</v>
      </c>
      <c r="L58" s="120">
        <v>0.80102111024676825</v>
      </c>
      <c r="M58" s="120">
        <v>0.10817722271781149</v>
      </c>
      <c r="N58" s="120">
        <v>0.37485170473931512</v>
      </c>
      <c r="O58" s="120">
        <v>1.234420516539142E-2</v>
      </c>
      <c r="P58" s="120">
        <v>3.2110255794614788E-2</v>
      </c>
      <c r="Q58" s="120">
        <v>0.53255947665909797</v>
      </c>
      <c r="R58" s="120">
        <v>0.99559525600409748</v>
      </c>
      <c r="S58" s="120">
        <v>0.31620201777396822</v>
      </c>
      <c r="T58" s="120">
        <v>0.25747597245603648</v>
      </c>
      <c r="U58" s="120">
        <v>0.29033591393512748</v>
      </c>
      <c r="V58" s="120">
        <v>0.33941930572455342</v>
      </c>
      <c r="W58" s="120">
        <v>1.0754014410265229</v>
      </c>
    </row>
    <row r="59" spans="1:23">
      <c r="A59" s="120" t="s">
        <v>547</v>
      </c>
      <c r="B59" s="120">
        <v>1.43</v>
      </c>
      <c r="C59" s="120">
        <v>1.036</v>
      </c>
      <c r="D59" s="120">
        <v>13.031088</v>
      </c>
      <c r="E59" s="120">
        <v>2.7799999999999998E-2</v>
      </c>
      <c r="F59" s="120">
        <v>1.0670001E-2</v>
      </c>
      <c r="G59" s="120">
        <v>0.21354999999999999</v>
      </c>
      <c r="H59" s="120">
        <v>0.11461</v>
      </c>
      <c r="I59" s="120">
        <v>35.174827999999998</v>
      </c>
      <c r="J59" s="120">
        <v>0.85748380000000002</v>
      </c>
      <c r="K59" s="120">
        <v>20.329999999999998</v>
      </c>
      <c r="L59" s="120">
        <v>0.78636160670405486</v>
      </c>
      <c r="M59" s="120">
        <v>9.3963722866488242E-2</v>
      </c>
      <c r="N59" s="120">
        <v>0.35707799141911373</v>
      </c>
      <c r="O59" s="120">
        <v>1.4790054185983271E-2</v>
      </c>
      <c r="P59" s="120">
        <v>1.5040450825303701E-2</v>
      </c>
      <c r="Q59" s="120">
        <v>0.53133934252441306</v>
      </c>
      <c r="R59" s="120">
        <v>0.994574101124306</v>
      </c>
      <c r="S59" s="120">
        <v>0.30704993226686722</v>
      </c>
      <c r="T59" s="120">
        <v>0.24760579542730979</v>
      </c>
      <c r="U59" s="120">
        <v>0.27943190386192351</v>
      </c>
      <c r="V59" s="120">
        <v>0.3396318891776568</v>
      </c>
      <c r="W59" s="120">
        <v>1.065813019770669</v>
      </c>
    </row>
    <row r="60" spans="1:23">
      <c r="A60" s="120" t="s">
        <v>548</v>
      </c>
      <c r="B60" s="120">
        <v>4.03</v>
      </c>
      <c r="C60" s="120">
        <v>0.91600000000000004</v>
      </c>
      <c r="D60" s="120">
        <v>14.192913000000001</v>
      </c>
      <c r="E60" s="120">
        <v>0.22591998999999999</v>
      </c>
      <c r="F60" s="120">
        <v>5.6230000000000002E-2</v>
      </c>
      <c r="G60" s="120">
        <v>0.21393000000000001</v>
      </c>
      <c r="H60" s="120">
        <v>0.12817999999999999</v>
      </c>
      <c r="I60" s="120">
        <v>8.9454089999999997</v>
      </c>
      <c r="J60" s="120">
        <v>1.9464391000000001</v>
      </c>
      <c r="K60" s="120">
        <v>38.558999999999997</v>
      </c>
      <c r="L60" s="120">
        <v>0.8420003173417433</v>
      </c>
      <c r="M60" s="120">
        <v>0.10942610764198631</v>
      </c>
      <c r="N60" s="120">
        <v>0.35738894942795801</v>
      </c>
      <c r="O60" s="120">
        <v>2.8223432250571671E-2</v>
      </c>
      <c r="P60" s="120">
        <v>4.4331540819791043E-2</v>
      </c>
      <c r="Q60" s="120">
        <v>0.53207818192388501</v>
      </c>
      <c r="R60" s="120">
        <v>0.9946813623199402</v>
      </c>
      <c r="S60" s="120">
        <v>0.32662331668078348</v>
      </c>
      <c r="T60" s="120">
        <v>0.26268619794997938</v>
      </c>
      <c r="U60" s="120">
        <v>0.29529765818456533</v>
      </c>
      <c r="V60" s="120">
        <v>0.34026035399816729</v>
      </c>
      <c r="W60" s="120">
        <v>1.0999936180032981</v>
      </c>
    </row>
    <row r="61" spans="1:23">
      <c r="A61" s="120" t="s">
        <v>549</v>
      </c>
      <c r="B61" s="120">
        <v>10.82</v>
      </c>
      <c r="C61" s="120">
        <v>1.131</v>
      </c>
      <c r="D61" s="120">
        <v>11.713107000000001</v>
      </c>
      <c r="E61" s="120">
        <v>0.17242001000000001</v>
      </c>
      <c r="F61" s="120">
        <v>3.2479998000000003E-2</v>
      </c>
      <c r="G61" s="120">
        <v>0.19954</v>
      </c>
      <c r="H61" s="120">
        <v>6.0300003999999997E-2</v>
      </c>
      <c r="I61" s="120">
        <v>10.489834</v>
      </c>
      <c r="J61" s="120">
        <v>1.80362</v>
      </c>
      <c r="K61" s="120">
        <v>106.755</v>
      </c>
      <c r="L61" s="120">
        <v>0.8269757359941361</v>
      </c>
      <c r="M61" s="120">
        <v>0.1498067201903063</v>
      </c>
      <c r="N61" s="120">
        <v>0.34561346061935722</v>
      </c>
      <c r="O61" s="120">
        <v>7.8478665696875366E-2</v>
      </c>
      <c r="P61" s="120">
        <v>4.0489944097655897E-2</v>
      </c>
      <c r="Q61" s="120">
        <v>0.53050119883620228</v>
      </c>
      <c r="R61" s="120">
        <v>0.99414481924472942</v>
      </c>
      <c r="S61" s="120">
        <v>0.34107105914607022</v>
      </c>
      <c r="T61" s="120">
        <v>0.26613418417664642</v>
      </c>
      <c r="U61" s="120">
        <v>0.31903969997920217</v>
      </c>
      <c r="V61" s="120">
        <v>0.3506763409269571</v>
      </c>
      <c r="W61" s="120">
        <v>1.090465701244411</v>
      </c>
    </row>
    <row r="62" spans="1:23">
      <c r="A62" s="120" t="s">
        <v>550</v>
      </c>
      <c r="B62" s="120">
        <v>4.1900000000000004</v>
      </c>
      <c r="C62" s="120">
        <v>0.97699999999999998</v>
      </c>
      <c r="D62" s="120">
        <v>9.9346399999999999</v>
      </c>
      <c r="E62" s="120">
        <v>0.102819994</v>
      </c>
      <c r="F62" s="120">
        <v>3.1070001E-2</v>
      </c>
      <c r="G62" s="120">
        <v>0.26235999999999998</v>
      </c>
      <c r="H62" s="120">
        <v>0.30819999999999997</v>
      </c>
      <c r="I62" s="120">
        <v>18.138424000000001</v>
      </c>
      <c r="J62" s="120">
        <v>37.475340000000003</v>
      </c>
      <c r="K62" s="120">
        <v>0.77300000000000002</v>
      </c>
      <c r="L62" s="120">
        <v>0.80742972677718394</v>
      </c>
      <c r="M62" s="120">
        <v>0.1103776390127862</v>
      </c>
      <c r="N62" s="120">
        <v>0.39701972934460411</v>
      </c>
      <c r="O62" s="120">
        <v>3.7804174376728552E-4</v>
      </c>
      <c r="P62" s="120">
        <v>1</v>
      </c>
      <c r="Q62" s="120">
        <v>0.52937021827522224</v>
      </c>
      <c r="R62" s="120">
        <v>0.99610429234485454</v>
      </c>
      <c r="S62" s="120">
        <v>0.2246673534126136</v>
      </c>
      <c r="T62" s="120">
        <v>0.6712610401676874</v>
      </c>
      <c r="U62" s="120">
        <v>0.29158477582520592</v>
      </c>
      <c r="V62" s="120">
        <v>0.23737230225048411</v>
      </c>
      <c r="W62" s="120">
        <v>1.07962990720773</v>
      </c>
    </row>
    <row r="63" spans="1:23">
      <c r="A63" s="120" t="s">
        <v>551</v>
      </c>
      <c r="B63" s="120">
        <v>0.47</v>
      </c>
      <c r="C63" s="120">
        <v>0.81699999999999995</v>
      </c>
      <c r="D63" s="120">
        <v>49.666663999999997</v>
      </c>
      <c r="E63" s="120">
        <v>1.1270000000000001E-2</v>
      </c>
      <c r="F63" s="120">
        <v>3.1669999999999997E-2</v>
      </c>
      <c r="G63" s="120">
        <v>0.55518000000000001</v>
      </c>
      <c r="H63" s="120">
        <v>0.57264999999999999</v>
      </c>
      <c r="I63" s="120">
        <v>63.404254999999999</v>
      </c>
      <c r="J63" s="120">
        <v>1.0613668999999999</v>
      </c>
      <c r="K63" s="120">
        <v>6.742</v>
      </c>
      <c r="L63" s="120">
        <v>0.78171943058219573</v>
      </c>
      <c r="M63" s="120">
        <v>8.8254534641688961E-2</v>
      </c>
      <c r="N63" s="120">
        <v>0.63663742447556215</v>
      </c>
      <c r="O63" s="120">
        <v>4.7767379787515491E-3</v>
      </c>
      <c r="P63" s="120">
        <v>2.052456778626166E-2</v>
      </c>
      <c r="Q63" s="120">
        <v>0.55463700522847681</v>
      </c>
      <c r="R63" s="120">
        <v>0.99819458145211259</v>
      </c>
      <c r="S63" s="120">
        <v>0.34661691700925151</v>
      </c>
      <c r="T63" s="120">
        <v>0.25912582319441418</v>
      </c>
      <c r="U63" s="120">
        <v>0.28132690139922728</v>
      </c>
      <c r="V63" s="120">
        <v>0.37233329810597748</v>
      </c>
      <c r="W63" s="120">
        <v>1.065090935229102</v>
      </c>
    </row>
    <row r="64" spans="1:23">
      <c r="A64" s="120" t="s">
        <v>552</v>
      </c>
      <c r="B64" s="120">
        <v>3.57</v>
      </c>
      <c r="C64" s="120">
        <v>1.024</v>
      </c>
      <c r="D64" s="120">
        <v>20.249374</v>
      </c>
      <c r="E64" s="120">
        <v>8.8580000000000006E-2</v>
      </c>
      <c r="F64" s="120">
        <v>5.3319998E-2</v>
      </c>
      <c r="G64" s="120">
        <v>0.30735000000000001</v>
      </c>
      <c r="H64" s="120">
        <v>0.15156001</v>
      </c>
      <c r="I64" s="120">
        <v>22.745097999999999</v>
      </c>
      <c r="J64" s="120">
        <v>2.0201015</v>
      </c>
      <c r="K64" s="120">
        <v>26.788</v>
      </c>
      <c r="L64" s="120">
        <v>0.80343066082907633</v>
      </c>
      <c r="M64" s="120">
        <v>0.10669045495093669</v>
      </c>
      <c r="N64" s="120">
        <v>0.43383552097066042</v>
      </c>
      <c r="O64" s="120">
        <v>1.954910600128372E-2</v>
      </c>
      <c r="P64" s="120">
        <v>4.6312937106314393E-2</v>
      </c>
      <c r="Q64" s="120">
        <v>0.53592966730951996</v>
      </c>
      <c r="R64" s="120">
        <v>0.99486616466530076</v>
      </c>
      <c r="S64" s="120">
        <v>0.32561896435747317</v>
      </c>
      <c r="T64" s="120">
        <v>0.26479524626511552</v>
      </c>
      <c r="U64" s="120">
        <v>0.29051164305859989</v>
      </c>
      <c r="V64" s="120">
        <v>0.34628370789019708</v>
      </c>
      <c r="W64" s="120">
        <v>1.0764511466459881</v>
      </c>
    </row>
    <row r="65" spans="1:23">
      <c r="A65" s="120" t="s">
        <v>553</v>
      </c>
      <c r="B65" s="120">
        <v>153.78</v>
      </c>
      <c r="C65" s="120">
        <v>0.91900000000000004</v>
      </c>
      <c r="D65" s="120">
        <v>13.5295515</v>
      </c>
      <c r="E65" s="120">
        <v>0.12922</v>
      </c>
      <c r="F65" s="120">
        <v>5.849E-2</v>
      </c>
      <c r="G65" s="120">
        <v>0.48633999999999999</v>
      </c>
      <c r="H65" s="120">
        <v>0.35009997999999998</v>
      </c>
      <c r="I65" s="120">
        <v>14.826375000000001</v>
      </c>
      <c r="J65" s="120">
        <v>1.8118087</v>
      </c>
      <c r="K65" s="120">
        <v>382.26</v>
      </c>
      <c r="L65" s="120">
        <v>0.81484373025390144</v>
      </c>
      <c r="M65" s="120">
        <v>1</v>
      </c>
      <c r="N65" s="120">
        <v>0.5803049262417832</v>
      </c>
      <c r="O65" s="120">
        <v>0.28150476826335868</v>
      </c>
      <c r="P65" s="120">
        <v>4.071020653509283E-2</v>
      </c>
      <c r="Q65" s="120">
        <v>0.53165633042964722</v>
      </c>
      <c r="R65" s="120">
        <v>0.99643548187704711</v>
      </c>
      <c r="S65" s="120">
        <v>0.66307550217045119</v>
      </c>
      <c r="T65" s="120">
        <v>0.38821629774308758</v>
      </c>
      <c r="U65" s="120">
        <v>0.85964096870756146</v>
      </c>
      <c r="V65" s="120">
        <v>0.41779857227035799</v>
      </c>
      <c r="W65" s="120">
        <v>1.084370516157144</v>
      </c>
    </row>
    <row r="66" spans="1:23">
      <c r="A66" s="120" t="s">
        <v>554</v>
      </c>
      <c r="B66" s="120">
        <v>10.1</v>
      </c>
      <c r="C66" s="120">
        <v>0.90800000000000003</v>
      </c>
      <c r="D66" s="120">
        <v>38.28633</v>
      </c>
      <c r="E66" s="120">
        <v>0.25685000000000002</v>
      </c>
      <c r="F66" s="120">
        <v>0.14071</v>
      </c>
      <c r="G66" s="120">
        <v>0.54107000000000005</v>
      </c>
      <c r="H66" s="120">
        <v>0.27304</v>
      </c>
      <c r="I66" s="120">
        <v>17.475245999999999</v>
      </c>
      <c r="J66" s="120">
        <v>4.1850430000000003</v>
      </c>
      <c r="K66" s="120">
        <v>40.152000000000001</v>
      </c>
      <c r="L66" s="120">
        <v>0.85068649724923673</v>
      </c>
      <c r="M66" s="120">
        <v>0.1455248290217068</v>
      </c>
      <c r="N66" s="120">
        <v>0.62509106262084657</v>
      </c>
      <c r="O66" s="120">
        <v>2.9397351349638501E-2</v>
      </c>
      <c r="P66" s="120">
        <v>0.1045462698329198</v>
      </c>
      <c r="Q66" s="120">
        <v>0.54739990916121184</v>
      </c>
      <c r="R66" s="120">
        <v>0.99582637755940862</v>
      </c>
      <c r="S66" s="120">
        <v>0.37697740184149148</v>
      </c>
      <c r="T66" s="120">
        <v>0.30021963038408672</v>
      </c>
      <c r="U66" s="120">
        <v>0.32315958888516327</v>
      </c>
      <c r="V66" s="120">
        <v>0.3644182482850844</v>
      </c>
      <c r="W66" s="120">
        <v>1.1059918784650931</v>
      </c>
    </row>
    <row r="67" spans="1:23">
      <c r="A67" s="120" t="s">
        <v>555</v>
      </c>
      <c r="B67" s="120">
        <v>3.07</v>
      </c>
      <c r="C67" s="120">
        <v>1.1890000000000001</v>
      </c>
      <c r="D67" s="120">
        <v>24.558824999999999</v>
      </c>
      <c r="E67" s="120">
        <v>7.3669999999999999E-2</v>
      </c>
      <c r="F67" s="120">
        <v>2.7609998E-2</v>
      </c>
      <c r="G67" s="120">
        <v>0.17862</v>
      </c>
      <c r="H67" s="120">
        <v>4.82E-2</v>
      </c>
      <c r="I67" s="120">
        <v>21.758959000000001</v>
      </c>
      <c r="J67" s="120">
        <v>1.4855339999999999</v>
      </c>
      <c r="K67" s="120">
        <v>63.851999999999997</v>
      </c>
      <c r="L67" s="120">
        <v>0.79924343481716331</v>
      </c>
      <c r="M67" s="120">
        <v>0.103716919417187</v>
      </c>
      <c r="N67" s="120">
        <v>0.3284944039219333</v>
      </c>
      <c r="O67" s="120">
        <v>4.6862437757600822E-2</v>
      </c>
      <c r="P67" s="120">
        <v>3.1933958694043377E-2</v>
      </c>
      <c r="Q67" s="120">
        <v>0.53867017658492178</v>
      </c>
      <c r="R67" s="120">
        <v>0.99404917732164755</v>
      </c>
      <c r="S67" s="120">
        <v>0.31248613863933639</v>
      </c>
      <c r="T67" s="120">
        <v>0.25938208016528053</v>
      </c>
      <c r="U67" s="120">
        <v>0.28888697190599039</v>
      </c>
      <c r="V67" s="120">
        <v>0.34749245675823281</v>
      </c>
      <c r="W67" s="120">
        <v>1.0734041314822269</v>
      </c>
    </row>
    <row r="68" spans="1:23">
      <c r="A68" s="120" t="s">
        <v>556</v>
      </c>
      <c r="B68" s="120">
        <v>38.5</v>
      </c>
      <c r="C68" s="120">
        <v>1.071</v>
      </c>
      <c r="D68" s="120">
        <v>14.776300000000001</v>
      </c>
      <c r="E68" s="120">
        <v>0.32799998000000002</v>
      </c>
      <c r="F68" s="120">
        <v>0.1512</v>
      </c>
      <c r="G68" s="120">
        <v>0.41665999999999997</v>
      </c>
      <c r="H68" s="120">
        <v>0.21059</v>
      </c>
      <c r="I68" s="120">
        <v>15.87013</v>
      </c>
      <c r="J68" s="120">
        <v>5.1568579999999997</v>
      </c>
      <c r="K68" s="120">
        <v>182.101</v>
      </c>
      <c r="L68" s="120">
        <v>0.87066778812804879</v>
      </c>
      <c r="M68" s="120">
        <v>0.31442164733868572</v>
      </c>
      <c r="N68" s="120">
        <v>0.5232850471463486</v>
      </c>
      <c r="O68" s="120">
        <v>0.13400290200465301</v>
      </c>
      <c r="P68" s="120">
        <v>0.13068648020059301</v>
      </c>
      <c r="Q68" s="120">
        <v>0.53244917523246393</v>
      </c>
      <c r="R68" s="120">
        <v>0.99533275473941141</v>
      </c>
      <c r="S68" s="120">
        <v>0.43119002538723888</v>
      </c>
      <c r="T68" s="120">
        <v>0.32915079532330638</v>
      </c>
      <c r="U68" s="120">
        <v>0.42897712873429489</v>
      </c>
      <c r="V68" s="120">
        <v>0.36970802467371539</v>
      </c>
      <c r="W68" s="120">
        <v>1.117954748161206</v>
      </c>
    </row>
    <row r="69" spans="1:23">
      <c r="A69" s="120" t="s">
        <v>557</v>
      </c>
      <c r="B69" s="120">
        <v>0.13</v>
      </c>
      <c r="C69" s="120">
        <v>1.095</v>
      </c>
      <c r="D69" s="120">
        <v>13.119891000000001</v>
      </c>
      <c r="E69" s="120">
        <v>3.6170002E-2</v>
      </c>
      <c r="F69" s="120">
        <v>9.0600000000000003E-3</v>
      </c>
      <c r="G69" s="120">
        <v>0.26107000000000002</v>
      </c>
      <c r="H69" s="120">
        <v>4.5929999999999999E-2</v>
      </c>
      <c r="I69" s="120">
        <v>740.76930000000004</v>
      </c>
      <c r="J69" s="120">
        <v>1.3942782</v>
      </c>
      <c r="K69" s="120">
        <v>59.637999999999998</v>
      </c>
      <c r="L69" s="120">
        <v>0.78871218283377742</v>
      </c>
      <c r="M69" s="120">
        <v>8.6232530478739217E-2</v>
      </c>
      <c r="N69" s="120">
        <v>0.39596410873563292</v>
      </c>
      <c r="O69" s="120">
        <v>4.3757042224978317E-2</v>
      </c>
      <c r="P69" s="120">
        <v>2.9479329151105359E-2</v>
      </c>
      <c r="Q69" s="120">
        <v>0.5313958150182837</v>
      </c>
      <c r="R69" s="120">
        <v>0.99403123458663722</v>
      </c>
      <c r="S69" s="120">
        <v>0.3148174595291065</v>
      </c>
      <c r="T69" s="120">
        <v>0.25271371539641202</v>
      </c>
      <c r="U69" s="120">
        <v>0.27476782647687598</v>
      </c>
      <c r="V69" s="120">
        <v>0.3480963604958584</v>
      </c>
      <c r="W69" s="120">
        <v>1.066935838969111</v>
      </c>
    </row>
    <row r="70" spans="1:23">
      <c r="A70" s="120" t="s">
        <v>558</v>
      </c>
      <c r="B70" s="120">
        <v>5.14</v>
      </c>
      <c r="C70" s="120">
        <v>0.879</v>
      </c>
      <c r="D70" s="120">
        <v>13.348678</v>
      </c>
      <c r="E70" s="120">
        <v>0.17141001</v>
      </c>
      <c r="F70" s="120">
        <v>4.1840002000000001E-2</v>
      </c>
      <c r="G70" s="120">
        <v>7.979E-2</v>
      </c>
      <c r="H70" s="120">
        <v>2.9499999999999998E-2</v>
      </c>
      <c r="I70" s="120">
        <v>22.568093999999999</v>
      </c>
      <c r="J70" s="120">
        <v>2.9471544999999999</v>
      </c>
      <c r="K70" s="120">
        <v>317.12299999999999</v>
      </c>
      <c r="L70" s="120">
        <v>0.82669209425892276</v>
      </c>
      <c r="M70" s="120">
        <v>0.1160273565269105</v>
      </c>
      <c r="N70" s="120">
        <v>0.24762077230594881</v>
      </c>
      <c r="O70" s="120">
        <v>0.23350378373359329</v>
      </c>
      <c r="P70" s="120">
        <v>7.1249123975196393E-2</v>
      </c>
      <c r="Q70" s="120">
        <v>0.53154130754055429</v>
      </c>
      <c r="R70" s="120">
        <v>0.99390136712574773</v>
      </c>
      <c r="S70" s="120">
        <v>0.33693027348616678</v>
      </c>
      <c r="T70" s="120">
        <v>0.27493628819534621</v>
      </c>
      <c r="U70" s="120">
        <v>0.29776120811427642</v>
      </c>
      <c r="V70" s="120">
        <v>0.37701777400012693</v>
      </c>
      <c r="W70" s="120">
        <v>1.09014891442896</v>
      </c>
    </row>
    <row r="71" spans="1:23">
      <c r="A71" s="120" t="s">
        <v>559</v>
      </c>
      <c r="B71" s="120">
        <v>3.51</v>
      </c>
      <c r="C71" s="120">
        <v>0.80700000000000005</v>
      </c>
      <c r="D71" s="120">
        <v>39.875</v>
      </c>
      <c r="E71" s="120">
        <v>0.15946001000000001</v>
      </c>
      <c r="F71" s="120">
        <v>0.1016</v>
      </c>
      <c r="G71" s="120">
        <v>0.47833002000000002</v>
      </c>
      <c r="H71" s="120">
        <v>0.26486999999999999</v>
      </c>
      <c r="I71" s="120">
        <v>18.176638000000001</v>
      </c>
      <c r="J71" s="120">
        <v>3.0730697999999999</v>
      </c>
      <c r="K71" s="120">
        <v>13.452999999999999</v>
      </c>
      <c r="L71" s="120">
        <v>0.82333613511456594</v>
      </c>
      <c r="M71" s="120">
        <v>0.1063336306868867</v>
      </c>
      <c r="N71" s="120">
        <v>0.57375027510577792</v>
      </c>
      <c r="O71" s="120">
        <v>9.7222314337656861E-3</v>
      </c>
      <c r="P71" s="120">
        <v>7.4636036536238043E-2</v>
      </c>
      <c r="Q71" s="120">
        <v>0.54841019211153486</v>
      </c>
      <c r="R71" s="120">
        <v>0.99576179952194854</v>
      </c>
      <c r="S71" s="120">
        <v>0.34911697003505759</v>
      </c>
      <c r="T71" s="120">
        <v>0.28223268942359148</v>
      </c>
      <c r="U71" s="120">
        <v>0.29559216871645128</v>
      </c>
      <c r="V71" s="120">
        <v>0.35937149453415962</v>
      </c>
      <c r="W71" s="120">
        <v>1.089182742011731</v>
      </c>
    </row>
    <row r="72" spans="1:23">
      <c r="A72" s="120" t="s">
        <v>560</v>
      </c>
      <c r="B72" s="120">
        <v>2.2000000000000002</v>
      </c>
      <c r="C72" s="120">
        <v>0.98</v>
      </c>
      <c r="D72" s="120">
        <v>23.034056</v>
      </c>
      <c r="E72" s="120">
        <v>4.8710000000000003E-2</v>
      </c>
      <c r="F72" s="120">
        <v>2.9870000000000001E-2</v>
      </c>
      <c r="G72" s="120">
        <v>0.1449</v>
      </c>
      <c r="H72" s="120">
        <v>4.4760000000000001E-2</v>
      </c>
      <c r="I72" s="120">
        <v>33.818179999999998</v>
      </c>
      <c r="J72" s="120">
        <v>2.0768200000000001</v>
      </c>
      <c r="K72" s="120">
        <v>46.390999999999998</v>
      </c>
      <c r="L72" s="120">
        <v>0.7922338331231763</v>
      </c>
      <c r="M72" s="120">
        <v>9.8542967588462677E-2</v>
      </c>
      <c r="N72" s="120">
        <v>0.30090097218975692</v>
      </c>
      <c r="O72" s="120">
        <v>3.3995016923447648E-2</v>
      </c>
      <c r="P72" s="120">
        <v>4.783857060830693E-2</v>
      </c>
      <c r="Q72" s="120">
        <v>0.53770053019902597</v>
      </c>
      <c r="R72" s="120">
        <v>0.99402198656903284</v>
      </c>
      <c r="S72" s="120">
        <v>0.30091847528657412</v>
      </c>
      <c r="T72" s="120">
        <v>0.26504384867441422</v>
      </c>
      <c r="U72" s="120">
        <v>0.28460679963225571</v>
      </c>
      <c r="V72" s="120">
        <v>0.34008259891373221</v>
      </c>
      <c r="W72" s="120">
        <v>1.0690898881898401</v>
      </c>
    </row>
    <row r="73" spans="1:23">
      <c r="A73" s="120" t="s">
        <v>561</v>
      </c>
      <c r="B73" s="120">
        <v>2.65</v>
      </c>
      <c r="C73" s="120">
        <v>1.056</v>
      </c>
      <c r="D73" s="120">
        <v>10.04762</v>
      </c>
      <c r="E73" s="120">
        <v>0.10326</v>
      </c>
      <c r="F73" s="120">
        <v>2.4559999999999998E-2</v>
      </c>
      <c r="G73" s="120">
        <v>0.14432</v>
      </c>
      <c r="H73" s="120">
        <v>6.4250000000000002E-2</v>
      </c>
      <c r="I73" s="120">
        <v>15.924528</v>
      </c>
      <c r="J73" s="120">
        <v>1.4591472999999999</v>
      </c>
      <c r="K73" s="120">
        <v>77.222999999999999</v>
      </c>
      <c r="L73" s="120">
        <v>0.80755329515871299</v>
      </c>
      <c r="M73" s="120">
        <v>0.1012191495688373</v>
      </c>
      <c r="N73" s="120">
        <v>0.30042635207099472</v>
      </c>
      <c r="O73" s="120">
        <v>5.6715841570295501E-2</v>
      </c>
      <c r="P73" s="120">
        <v>3.122420026377765E-2</v>
      </c>
      <c r="Q73" s="120">
        <v>0.52944206564926943</v>
      </c>
      <c r="R73" s="120">
        <v>0.99417604115288782</v>
      </c>
      <c r="S73" s="120">
        <v>0.31122499780759061</v>
      </c>
      <c r="T73" s="120">
        <v>0.2547657780437188</v>
      </c>
      <c r="U73" s="120">
        <v>0.28578231383567287</v>
      </c>
      <c r="V73" s="120">
        <v>0.34230256609099391</v>
      </c>
      <c r="W73" s="120">
        <v>1.0785741815398371</v>
      </c>
    </row>
    <row r="74" spans="1:23">
      <c r="A74" s="120" t="s">
        <v>562</v>
      </c>
      <c r="B74" s="120">
        <v>4.76</v>
      </c>
      <c r="C74" s="120">
        <v>0.91400000000000003</v>
      </c>
      <c r="D74" s="120">
        <v>248.57142999999999</v>
      </c>
      <c r="E74" s="120">
        <v>0.14915999999999999</v>
      </c>
      <c r="F74" s="120">
        <v>3.5909999999999997E-2</v>
      </c>
      <c r="G74" s="120">
        <v>0.47761002000000002</v>
      </c>
      <c r="H74" s="120">
        <v>0.15135000000000001</v>
      </c>
      <c r="I74" s="120">
        <v>14.621848</v>
      </c>
      <c r="J74" s="120">
        <v>3.0916845999999998</v>
      </c>
      <c r="K74" s="120">
        <v>14.073</v>
      </c>
      <c r="L74" s="120">
        <v>0.82044354827385746</v>
      </c>
      <c r="M74" s="120">
        <v>0.11376746952126079</v>
      </c>
      <c r="N74" s="120">
        <v>0.57316109151007311</v>
      </c>
      <c r="O74" s="120">
        <v>1.01791239895858E-2</v>
      </c>
      <c r="P74" s="120">
        <v>7.5136743757213381E-2</v>
      </c>
      <c r="Q74" s="120">
        <v>0.68112651773126176</v>
      </c>
      <c r="R74" s="120">
        <v>0.99486450468566223</v>
      </c>
      <c r="S74" s="120">
        <v>0.35046722039621858</v>
      </c>
      <c r="T74" s="120">
        <v>0.34039180526854862</v>
      </c>
      <c r="U74" s="120">
        <v>0.3343052971193009</v>
      </c>
      <c r="V74" s="120">
        <v>0.43668891322420628</v>
      </c>
      <c r="W74" s="120">
        <v>1.0868824751510759</v>
      </c>
    </row>
    <row r="75" spans="1:23">
      <c r="A75" s="120" t="s">
        <v>563</v>
      </c>
      <c r="B75" s="120">
        <v>0.81</v>
      </c>
      <c r="C75" s="120">
        <v>0.82899999999999996</v>
      </c>
      <c r="D75" s="120">
        <v>17.064219999999999</v>
      </c>
      <c r="E75" s="120">
        <v>4.165E-2</v>
      </c>
      <c r="F75" s="120">
        <v>1.487E-2</v>
      </c>
      <c r="G75" s="120">
        <v>0.18837999</v>
      </c>
      <c r="H75" s="120">
        <v>1.874E-2</v>
      </c>
      <c r="I75" s="120">
        <v>45.925925999999997</v>
      </c>
      <c r="J75" s="120">
        <v>2.0719615999999998</v>
      </c>
      <c r="K75" s="120">
        <v>47.225999999999999</v>
      </c>
      <c r="L75" s="120">
        <v>0.7902511493106944</v>
      </c>
      <c r="M75" s="120">
        <v>9.0276538804638706E-2</v>
      </c>
      <c r="N75" s="120">
        <v>0.33648110670282672</v>
      </c>
      <c r="O75" s="120">
        <v>3.4610348026850549E-2</v>
      </c>
      <c r="P75" s="120">
        <v>4.7707887712848111E-2</v>
      </c>
      <c r="Q75" s="120">
        <v>0.53390413225167066</v>
      </c>
      <c r="R75" s="120">
        <v>0.99381631698094108</v>
      </c>
      <c r="S75" s="120">
        <v>0.30368268843407542</v>
      </c>
      <c r="T75" s="120">
        <v>0.26217942915197562</v>
      </c>
      <c r="U75" s="120">
        <v>0.27815288791199111</v>
      </c>
      <c r="V75" s="120">
        <v>0.34083719285759773</v>
      </c>
      <c r="W75" s="120">
        <v>1.067753419561734</v>
      </c>
    </row>
    <row r="76" spans="1:23">
      <c r="A76" s="120" t="s">
        <v>564</v>
      </c>
      <c r="B76" s="120">
        <v>24.02</v>
      </c>
      <c r="C76" s="120">
        <v>1.1160000000000001</v>
      </c>
      <c r="D76" s="120">
        <v>40.572792</v>
      </c>
      <c r="E76" s="120">
        <v>0.33438000000000001</v>
      </c>
      <c r="F76" s="120">
        <v>0.10416</v>
      </c>
      <c r="G76" s="120">
        <v>0.29842999999999997</v>
      </c>
      <c r="H76" s="120">
        <v>0.12397</v>
      </c>
      <c r="I76" s="120">
        <v>63.696919999999999</v>
      </c>
      <c r="J76" s="120">
        <v>19.787894999999999</v>
      </c>
      <c r="K76" s="120">
        <v>189.553</v>
      </c>
      <c r="L76" s="120">
        <v>0.87245951084438178</v>
      </c>
      <c r="M76" s="120">
        <v>0.22830805828129641</v>
      </c>
      <c r="N76" s="120">
        <v>0.42653619086831712</v>
      </c>
      <c r="O76" s="120">
        <v>0.1394944557562198</v>
      </c>
      <c r="P76" s="120">
        <v>0.524237089192233</v>
      </c>
      <c r="Q76" s="120">
        <v>0.54885393899444435</v>
      </c>
      <c r="R76" s="120">
        <v>0.99464808526514137</v>
      </c>
      <c r="S76" s="120">
        <v>0.35234065040053719</v>
      </c>
      <c r="T76" s="120">
        <v>0.49255203620920712</v>
      </c>
      <c r="U76" s="120">
        <v>0.37854771635285761</v>
      </c>
      <c r="V76" s="120">
        <v>0.33262783744010849</v>
      </c>
      <c r="W76" s="120">
        <v>1.1186516684833601</v>
      </c>
    </row>
    <row r="77" spans="1:23">
      <c r="A77" s="120" t="s">
        <v>565</v>
      </c>
      <c r="B77" s="120">
        <v>0.06</v>
      </c>
      <c r="C77" s="120">
        <v>0.82299999999999995</v>
      </c>
      <c r="D77" s="120">
        <v>17.973734</v>
      </c>
      <c r="E77" s="120">
        <v>2.162E-2</v>
      </c>
      <c r="F77" s="120">
        <v>1.235E-2</v>
      </c>
      <c r="G77" s="120">
        <v>0.14915</v>
      </c>
      <c r="H77" s="120">
        <v>5.0709999999999998E-2</v>
      </c>
      <c r="I77" s="120">
        <v>1596.6667</v>
      </c>
      <c r="J77" s="120">
        <v>3.6681089999999998</v>
      </c>
      <c r="K77" s="120">
        <v>37.061999999999998</v>
      </c>
      <c r="L77" s="120">
        <v>0.78462605628463022</v>
      </c>
      <c r="M77" s="120">
        <v>8.5816235504014265E-2</v>
      </c>
      <c r="N77" s="120">
        <v>0.3043787920255146</v>
      </c>
      <c r="O77" s="120">
        <v>2.7120257805309241E-2</v>
      </c>
      <c r="P77" s="120">
        <v>9.0641603300500778E-2</v>
      </c>
      <c r="Q77" s="120">
        <v>0.5344825195110009</v>
      </c>
      <c r="R77" s="120">
        <v>0.99406901708591011</v>
      </c>
      <c r="S77" s="120">
        <v>0.29018665131697241</v>
      </c>
      <c r="T77" s="120">
        <v>0.28019133909053318</v>
      </c>
      <c r="U77" s="120">
        <v>0.2748721248987494</v>
      </c>
      <c r="V77" s="120">
        <v>0.33247565902161391</v>
      </c>
      <c r="W77" s="120">
        <v>1.064452396939747</v>
      </c>
    </row>
    <row r="78" spans="1:23">
      <c r="A78" s="120" t="s">
        <v>566</v>
      </c>
      <c r="B78" s="120">
        <v>4.12</v>
      </c>
      <c r="C78" s="120">
        <v>0.877</v>
      </c>
      <c r="D78" s="120">
        <v>23.045603</v>
      </c>
      <c r="E78" s="120">
        <v>0.10256999999999999</v>
      </c>
      <c r="F78" s="120">
        <v>3.422E-2</v>
      </c>
      <c r="G78" s="120">
        <v>0.2762</v>
      </c>
      <c r="H78" s="120">
        <v>-1.1610000000000001E-2</v>
      </c>
      <c r="I78" s="120">
        <v>34.344659999999998</v>
      </c>
      <c r="J78" s="120">
        <v>3.438472</v>
      </c>
      <c r="K78" s="120">
        <v>96.108999999999995</v>
      </c>
      <c r="L78" s="120">
        <v>0.80735952011188394</v>
      </c>
      <c r="M78" s="120">
        <v>0.10996134403806131</v>
      </c>
      <c r="N78" s="120">
        <v>0.4083451473509303</v>
      </c>
      <c r="O78" s="120">
        <v>7.0633378359357776E-2</v>
      </c>
      <c r="P78" s="120">
        <v>8.4464749178881554E-2</v>
      </c>
      <c r="Q78" s="120">
        <v>0.53770787328300651</v>
      </c>
      <c r="R78" s="120">
        <v>0.99357642182342443</v>
      </c>
      <c r="S78" s="120">
        <v>0.32803038789122319</v>
      </c>
      <c r="T78" s="120">
        <v>0.28237666205020417</v>
      </c>
      <c r="U78" s="120">
        <v>0.29346586157695992</v>
      </c>
      <c r="V78" s="120">
        <v>0.3534676819659025</v>
      </c>
      <c r="W78" s="120">
        <v>1.078103502058593</v>
      </c>
    </row>
    <row r="79" spans="1:23">
      <c r="A79" s="120" t="s">
        <v>567</v>
      </c>
      <c r="B79" s="120">
        <v>7.63</v>
      </c>
      <c r="C79" s="120">
        <v>0.87</v>
      </c>
      <c r="D79" s="120">
        <v>17.924527999999999</v>
      </c>
      <c r="E79" s="120">
        <v>0.15709000000000001</v>
      </c>
      <c r="F79" s="120">
        <v>7.4120000000000005E-2</v>
      </c>
      <c r="G79" s="120">
        <v>0.35324</v>
      </c>
      <c r="H79" s="120">
        <v>0.12678</v>
      </c>
      <c r="I79" s="120">
        <v>22.411532999999999</v>
      </c>
      <c r="J79" s="120">
        <v>2.7888315000000001</v>
      </c>
      <c r="K79" s="120">
        <v>39.783999999999999</v>
      </c>
      <c r="L79" s="120">
        <v>0.82267055714538462</v>
      </c>
      <c r="M79" s="120">
        <v>0.1308355634849836</v>
      </c>
      <c r="N79" s="120">
        <v>0.47138779209134768</v>
      </c>
      <c r="O79" s="120">
        <v>2.912616351005495E-2</v>
      </c>
      <c r="P79" s="120">
        <v>6.6990498078249833E-2</v>
      </c>
      <c r="Q79" s="120">
        <v>0.53445122793826794</v>
      </c>
      <c r="R79" s="120">
        <v>0.99467029631596915</v>
      </c>
      <c r="S79" s="120">
        <v>0.34377246740340639</v>
      </c>
      <c r="T79" s="120">
        <v>0.27647432579268372</v>
      </c>
      <c r="U79" s="120">
        <v>0.30752461344951088</v>
      </c>
      <c r="V79" s="120">
        <v>0.34853010988791061</v>
      </c>
      <c r="W79" s="120">
        <v>1.088134115519761</v>
      </c>
    </row>
    <row r="80" spans="1:23">
      <c r="A80" s="120" t="s">
        <v>568</v>
      </c>
      <c r="B80" s="120">
        <v>1.98</v>
      </c>
      <c r="C80" s="120">
        <v>0.879</v>
      </c>
      <c r="D80" s="120">
        <v>39.267242000000003</v>
      </c>
      <c r="E80" s="120">
        <v>3.8879999999999998E-2</v>
      </c>
      <c r="F80" s="120">
        <v>3.9100000000000003E-3</v>
      </c>
      <c r="G80" s="120">
        <v>0.19962999000000001</v>
      </c>
      <c r="H80" s="120">
        <v>1.001E-2</v>
      </c>
      <c r="I80" s="120">
        <v>46.010100000000001</v>
      </c>
      <c r="J80" s="120">
        <v>2.1199357999999999</v>
      </c>
      <c r="K80" s="120">
        <v>65.313999999999993</v>
      </c>
      <c r="L80" s="120">
        <v>0.78947324078936643</v>
      </c>
      <c r="M80" s="120">
        <v>9.723461195361284E-2</v>
      </c>
      <c r="N80" s="120">
        <v>0.34568710038571482</v>
      </c>
      <c r="O80" s="120">
        <v>4.793981988116372E-2</v>
      </c>
      <c r="P80" s="120">
        <v>4.8998314059653658E-2</v>
      </c>
      <c r="Q80" s="120">
        <v>0.54802370055235494</v>
      </c>
      <c r="R80" s="120">
        <v>0.99374731254189264</v>
      </c>
      <c r="S80" s="120">
        <v>0.30903263725812619</v>
      </c>
      <c r="T80" s="120">
        <v>0.26977846151087809</v>
      </c>
      <c r="U80" s="120">
        <v>0.28615081797777131</v>
      </c>
      <c r="V80" s="120">
        <v>0.35280447588840202</v>
      </c>
      <c r="W80" s="120">
        <v>1.0672359142516219</v>
      </c>
    </row>
    <row r="81" spans="1:23">
      <c r="A81" s="120" t="s">
        <v>569</v>
      </c>
      <c r="B81" s="120">
        <v>23.83</v>
      </c>
      <c r="C81" s="120">
        <v>1.1479999999999999</v>
      </c>
      <c r="D81" s="120">
        <v>12.28725</v>
      </c>
      <c r="E81" s="120">
        <v>0.11946</v>
      </c>
      <c r="F81" s="120">
        <v>4.1950002E-2</v>
      </c>
      <c r="G81" s="120">
        <v>0.28947001999999999</v>
      </c>
      <c r="H81" s="120">
        <v>0.10641</v>
      </c>
      <c r="I81" s="120">
        <v>17.268149999999999</v>
      </c>
      <c r="J81" s="120">
        <v>2.7824922000000001</v>
      </c>
      <c r="K81" s="120">
        <v>241.864</v>
      </c>
      <c r="L81" s="120">
        <v>0.81210279625817572</v>
      </c>
      <c r="M81" s="120">
        <v>0.22717811477847161</v>
      </c>
      <c r="N81" s="120">
        <v>0.41920414471020118</v>
      </c>
      <c r="O81" s="120">
        <v>0.17804365976832601</v>
      </c>
      <c r="P81" s="120">
        <v>6.6819981430962239E-2</v>
      </c>
      <c r="Q81" s="120">
        <v>0.53086631360764469</v>
      </c>
      <c r="R81" s="120">
        <v>0.99450928595818944</v>
      </c>
      <c r="S81" s="120">
        <v>0.38524060541993388</v>
      </c>
      <c r="T81" s="120">
        <v>0.28863209865539052</v>
      </c>
      <c r="U81" s="120">
        <v>0.36686239068697202</v>
      </c>
      <c r="V81" s="120">
        <v>0.37751638103283602</v>
      </c>
      <c r="W81" s="120">
        <v>1.0815594836657789</v>
      </c>
    </row>
    <row r="82" spans="1:23">
      <c r="A82" s="120" t="s">
        <v>570</v>
      </c>
      <c r="B82" s="120">
        <v>-0.75</v>
      </c>
      <c r="C82" s="120">
        <v>0.98599999999999999</v>
      </c>
      <c r="D82" s="120">
        <v>17.60135</v>
      </c>
      <c r="E82" s="120">
        <v>-4.9160000000000002E-2</v>
      </c>
      <c r="F82" s="120">
        <v>-1.6480000000000002E-2</v>
      </c>
      <c r="G82" s="120">
        <v>0.20643</v>
      </c>
      <c r="H82" s="120">
        <v>-2.2130001E-2</v>
      </c>
      <c r="I82" s="120">
        <v>0</v>
      </c>
      <c r="J82" s="120">
        <v>1.3327194</v>
      </c>
      <c r="K82" s="120">
        <v>63.133000000000003</v>
      </c>
      <c r="L82" s="120">
        <v>0.76474866814759479</v>
      </c>
      <c r="M82" s="120">
        <v>8.0999107939339871E-2</v>
      </c>
      <c r="N82" s="120">
        <v>0.35125162030603257</v>
      </c>
      <c r="O82" s="120">
        <v>4.6332589777544918E-2</v>
      </c>
      <c r="P82" s="120">
        <v>2.7823499613609508E-2</v>
      </c>
      <c r="Q82" s="120">
        <v>0.53424570934515581</v>
      </c>
      <c r="R82" s="120">
        <v>0.99349326869996579</v>
      </c>
      <c r="S82" s="120">
        <v>0.2999380698923701</v>
      </c>
      <c r="T82" s="120">
        <v>0.25247763548425839</v>
      </c>
      <c r="U82" s="120">
        <v>0.26966128403626638</v>
      </c>
      <c r="V82" s="120">
        <v>0.34700650988072168</v>
      </c>
      <c r="W82" s="120">
        <v>1.0519257333812451</v>
      </c>
    </row>
    <row r="83" spans="1:23">
      <c r="A83" s="120" t="s">
        <v>571</v>
      </c>
      <c r="B83" s="120">
        <v>18.98</v>
      </c>
      <c r="C83" s="120">
        <v>0.86</v>
      </c>
      <c r="D83" s="120">
        <v>33.333331999999999</v>
      </c>
      <c r="E83" s="120">
        <v>0.23125999999999999</v>
      </c>
      <c r="F83" s="120">
        <v>9.1319999999999998E-2</v>
      </c>
      <c r="G83" s="120">
        <v>0.47675000000000001</v>
      </c>
      <c r="H83" s="120">
        <v>0.18833</v>
      </c>
      <c r="I83" s="120">
        <v>14.805058499999999</v>
      </c>
      <c r="J83" s="120">
        <v>3.5038279999999999</v>
      </c>
      <c r="K83" s="120">
        <v>132.43100000000001</v>
      </c>
      <c r="L83" s="120">
        <v>0.84349997051249281</v>
      </c>
      <c r="M83" s="120">
        <v>0.19833482010110021</v>
      </c>
      <c r="N83" s="120">
        <v>0.57245732807121463</v>
      </c>
      <c r="O83" s="120">
        <v>9.7399912895645008E-2</v>
      </c>
      <c r="P83" s="120">
        <v>8.6222717093340229E-2</v>
      </c>
      <c r="Q83" s="120">
        <v>0.5442501490270214</v>
      </c>
      <c r="R83" s="120">
        <v>0.9951568052762706</v>
      </c>
      <c r="S83" s="120">
        <v>0.39509292578415389</v>
      </c>
      <c r="T83" s="120">
        <v>0.29856271621163422</v>
      </c>
      <c r="U83" s="120">
        <v>0.35523354081073838</v>
      </c>
      <c r="V83" s="120">
        <v>0.37636924818865208</v>
      </c>
      <c r="W83" s="120">
        <v>1.1011921952543759</v>
      </c>
    </row>
    <row r="84" spans="1:23">
      <c r="A84" s="120" t="s">
        <v>572</v>
      </c>
      <c r="B84" s="120">
        <v>-0.06</v>
      </c>
      <c r="C84" s="120">
        <v>1.177</v>
      </c>
      <c r="D84" s="120">
        <v>14.2715225</v>
      </c>
      <c r="E84" s="120">
        <v>-5.2449997999999998E-2</v>
      </c>
      <c r="F84" s="120">
        <v>-1.5689999999999999E-2</v>
      </c>
      <c r="G84" s="120">
        <v>0.15151000000000001</v>
      </c>
      <c r="H84" s="120">
        <v>-0.20121998999999999</v>
      </c>
      <c r="I84" s="120">
        <v>0</v>
      </c>
      <c r="J84" s="120">
        <v>2.0308155999999999</v>
      </c>
      <c r="K84" s="120">
        <v>12.071999999999999</v>
      </c>
      <c r="L84" s="120">
        <v>0.76382472681930891</v>
      </c>
      <c r="M84" s="120">
        <v>8.5102586975914357E-2</v>
      </c>
      <c r="N84" s="120">
        <v>0.30631000492254712</v>
      </c>
      <c r="O84" s="120">
        <v>8.7045401118502445E-3</v>
      </c>
      <c r="P84" s="120">
        <v>4.6601128611796702E-2</v>
      </c>
      <c r="Q84" s="120">
        <v>0.53212817206506191</v>
      </c>
      <c r="R84" s="120">
        <v>0.99207768975035093</v>
      </c>
      <c r="S84" s="120">
        <v>0.28584493611708472</v>
      </c>
      <c r="T84" s="120">
        <v>0.26020453794895981</v>
      </c>
      <c r="U84" s="120">
        <v>0.27163150364604449</v>
      </c>
      <c r="V84" s="120">
        <v>0.33141657642085859</v>
      </c>
      <c r="W84" s="120">
        <v>1.050528510831106</v>
      </c>
    </row>
    <row r="85" spans="1:23">
      <c r="A85" s="120" t="s">
        <v>573</v>
      </c>
      <c r="B85" s="120">
        <v>0.55000000000000004</v>
      </c>
      <c r="C85" s="120">
        <v>0.82799999999999996</v>
      </c>
      <c r="D85" s="120">
        <v>17.716894</v>
      </c>
      <c r="E85" s="120">
        <v>5.5900000000000004E-3</v>
      </c>
      <c r="F85" s="120">
        <v>-2.5000000000000001E-4</v>
      </c>
      <c r="G85" s="120">
        <v>4.6989999999999997E-2</v>
      </c>
      <c r="H85" s="120">
        <v>-9.3900000000000008E-3</v>
      </c>
      <c r="I85" s="120">
        <v>70.545450000000002</v>
      </c>
      <c r="J85" s="120">
        <v>0.40389736999999998</v>
      </c>
      <c r="K85" s="120">
        <v>166.85300000000001</v>
      </c>
      <c r="L85" s="120">
        <v>0.7801242968633717</v>
      </c>
      <c r="M85" s="120">
        <v>8.8730300327088896E-2</v>
      </c>
      <c r="N85" s="120">
        <v>0.22078018627939519</v>
      </c>
      <c r="O85" s="120">
        <v>0.1227662928253867</v>
      </c>
      <c r="P85" s="120">
        <v>2.8397287741706318E-3</v>
      </c>
      <c r="Q85" s="120">
        <v>0.53431918724378302</v>
      </c>
      <c r="R85" s="120">
        <v>0.99359396934400723</v>
      </c>
      <c r="S85" s="120">
        <v>0.30040035623136929</v>
      </c>
      <c r="T85" s="120">
        <v>0.24290587132203589</v>
      </c>
      <c r="U85" s="120">
        <v>0.27621486125501982</v>
      </c>
      <c r="V85" s="120">
        <v>0.35736709340582917</v>
      </c>
      <c r="W85" s="120">
        <v>1.061413160047683</v>
      </c>
    </row>
    <row r="86" spans="1:23">
      <c r="A86" s="120" t="s">
        <v>574</v>
      </c>
      <c r="B86" s="120">
        <v>2.29</v>
      </c>
      <c r="C86" s="120">
        <v>1.155</v>
      </c>
      <c r="D86" s="120">
        <v>8.6550309999999993</v>
      </c>
      <c r="E86" s="120">
        <v>8.6040000000000005E-2</v>
      </c>
      <c r="F86" s="120">
        <v>1.847E-2</v>
      </c>
      <c r="G86" s="120">
        <v>0.22838</v>
      </c>
      <c r="H86" s="120">
        <v>-6.4400000000000004E-3</v>
      </c>
      <c r="I86" s="120">
        <v>18.406115</v>
      </c>
      <c r="J86" s="120">
        <v>1.5435038000000001</v>
      </c>
      <c r="K86" s="120">
        <v>67.817999999999998</v>
      </c>
      <c r="L86" s="120">
        <v>0.8027173439900247</v>
      </c>
      <c r="M86" s="120">
        <v>9.9078203984537608E-2</v>
      </c>
      <c r="N86" s="120">
        <v>0.36921353686953418</v>
      </c>
      <c r="O86" s="120">
        <v>4.9785076267895273E-2</v>
      </c>
      <c r="P86" s="120">
        <v>3.3493250088981658E-2</v>
      </c>
      <c r="Q86" s="120">
        <v>0.52855647649387061</v>
      </c>
      <c r="R86" s="120">
        <v>0.99361728699523211</v>
      </c>
      <c r="S86" s="120">
        <v>0.31889676766255132</v>
      </c>
      <c r="T86" s="120">
        <v>0.25505278816280091</v>
      </c>
      <c r="U86" s="120">
        <v>0.28368345973227282</v>
      </c>
      <c r="V86" s="120">
        <v>0.345344621822051</v>
      </c>
      <c r="W86" s="120">
        <v>1.075280899343485</v>
      </c>
    </row>
    <row r="87" spans="1:23">
      <c r="A87" s="120" t="s">
        <v>575</v>
      </c>
      <c r="B87" s="120">
        <v>8.02</v>
      </c>
      <c r="C87" s="120">
        <v>1.093</v>
      </c>
      <c r="D87" s="120">
        <v>11.149111</v>
      </c>
      <c r="E87" s="120">
        <v>0.111049995</v>
      </c>
      <c r="F87" s="120">
        <v>3.6989998000000003E-2</v>
      </c>
      <c r="G87" s="120">
        <v>0.15978000000000001</v>
      </c>
      <c r="H87" s="120">
        <v>5.6660000000000002E-2</v>
      </c>
      <c r="I87" s="120">
        <v>20.324187999999999</v>
      </c>
      <c r="J87" s="120">
        <v>2.4198336999999999</v>
      </c>
      <c r="K87" s="120">
        <v>135.71600000000001</v>
      </c>
      <c r="L87" s="120">
        <v>0.80974098594990485</v>
      </c>
      <c r="M87" s="120">
        <v>0.13315492120130831</v>
      </c>
      <c r="N87" s="120">
        <v>0.31307743316765679</v>
      </c>
      <c r="O87" s="120">
        <v>9.9820706518014474E-2</v>
      </c>
      <c r="P87" s="120">
        <v>5.706506976400421E-2</v>
      </c>
      <c r="Q87" s="120">
        <v>0.53014253684670776</v>
      </c>
      <c r="R87" s="120">
        <v>0.99411604760278727</v>
      </c>
      <c r="S87" s="120">
        <v>0.32780068064063012</v>
      </c>
      <c r="T87" s="120">
        <v>0.27070501843301809</v>
      </c>
      <c r="U87" s="120">
        <v>0.30653538330169311</v>
      </c>
      <c r="V87" s="120">
        <v>0.35124402492585632</v>
      </c>
      <c r="W87" s="120">
        <v>1.079880469317797</v>
      </c>
    </row>
    <row r="88" spans="1:23">
      <c r="A88" s="120" t="s">
        <v>576</v>
      </c>
      <c r="B88" s="120">
        <v>-7.99</v>
      </c>
      <c r="C88" s="120">
        <v>1.0669999999999999</v>
      </c>
      <c r="D88" s="120">
        <v>-587.5</v>
      </c>
      <c r="E88" s="120">
        <v>-0.12567</v>
      </c>
      <c r="F88" s="120">
        <v>-2.9509998999999999E-2</v>
      </c>
      <c r="G88" s="120">
        <v>8.4230005999999996E-2</v>
      </c>
      <c r="H88" s="120">
        <v>-9.3450000000000005E-2</v>
      </c>
      <c r="I88" s="120">
        <v>0</v>
      </c>
      <c r="J88" s="120">
        <v>0.75762459999999998</v>
      </c>
      <c r="K88" s="120">
        <v>30.812999999999999</v>
      </c>
      <c r="L88" s="120">
        <v>0.74326210462167519</v>
      </c>
      <c r="M88" s="120">
        <v>3.7942313410645252E-2</v>
      </c>
      <c r="N88" s="120">
        <v>0.25125407605599193</v>
      </c>
      <c r="O88" s="120">
        <v>2.2515222996728802E-2</v>
      </c>
      <c r="P88" s="120">
        <v>1.2354404103296371E-2</v>
      </c>
      <c r="Q88" s="120">
        <v>0.14944359366192969</v>
      </c>
      <c r="R88" s="120">
        <v>0.99292953484842728</v>
      </c>
      <c r="S88" s="120">
        <v>0.26268834264935392</v>
      </c>
      <c r="T88" s="120">
        <v>7.4768578428557081E-2</v>
      </c>
      <c r="U88" s="120">
        <v>0.1405900762393468</v>
      </c>
      <c r="V88" s="120">
        <v>0.1109278446005416</v>
      </c>
      <c r="W88" s="120">
        <v>1.038419373603068</v>
      </c>
    </row>
    <row r="89" spans="1:23">
      <c r="A89" s="120" t="s">
        <v>577</v>
      </c>
      <c r="B89" s="120">
        <v>1.84</v>
      </c>
      <c r="C89" s="120">
        <v>0.90100000000000002</v>
      </c>
      <c r="D89" s="120">
        <v>9.9408279999999998</v>
      </c>
      <c r="E89" s="120">
        <v>6.6689999999999999E-2</v>
      </c>
      <c r="F89" s="120">
        <v>3.049E-2</v>
      </c>
      <c r="G89" s="120">
        <v>0.20802000000000001</v>
      </c>
      <c r="H89" s="120">
        <v>6.8210000000000007E-2</v>
      </c>
      <c r="I89" s="120">
        <v>27.391304000000002</v>
      </c>
      <c r="J89" s="120">
        <v>1.4316148</v>
      </c>
      <c r="K89" s="120">
        <v>44.142000000000003</v>
      </c>
      <c r="L89" s="120">
        <v>0.79728321767677757</v>
      </c>
      <c r="M89" s="120">
        <v>9.6402022004162938E-2</v>
      </c>
      <c r="N89" s="120">
        <v>0.35255273407988069</v>
      </c>
      <c r="O89" s="120">
        <v>3.2337676023384061E-2</v>
      </c>
      <c r="P89" s="120">
        <v>3.0483621715444931E-2</v>
      </c>
      <c r="Q89" s="120">
        <v>0.52937415341020722</v>
      </c>
      <c r="R89" s="120">
        <v>0.99420734213554895</v>
      </c>
      <c r="S89" s="120">
        <v>0.31140697872472611</v>
      </c>
      <c r="T89" s="120">
        <v>0.25373089136324939</v>
      </c>
      <c r="U89" s="120">
        <v>0.28162098473326691</v>
      </c>
      <c r="V89" s="120">
        <v>0.34069349129340998</v>
      </c>
      <c r="W89" s="120">
        <v>1.0722949374445401</v>
      </c>
    </row>
    <row r="90" spans="1:23">
      <c r="A90" s="120" t="s">
        <v>578</v>
      </c>
      <c r="B90" s="120">
        <v>-0.19</v>
      </c>
      <c r="C90" s="120">
        <v>0.84199999999999997</v>
      </c>
      <c r="D90" s="120">
        <v>17.888887</v>
      </c>
      <c r="E90" s="120">
        <v>2.2550002E-2</v>
      </c>
      <c r="F90" s="120">
        <v>-7.0899999999999999E-3</v>
      </c>
      <c r="G90" s="120">
        <v>0.20397000000000001</v>
      </c>
      <c r="H90" s="120">
        <v>-7.2680004000000006E-2</v>
      </c>
      <c r="I90" s="120">
        <v>0</v>
      </c>
      <c r="J90" s="120">
        <v>1.2079226999999999</v>
      </c>
      <c r="K90" s="120">
        <v>29.905000000000001</v>
      </c>
      <c r="L90" s="120">
        <v>0.78488723190941434</v>
      </c>
      <c r="M90" s="120">
        <v>8.4329467737139452E-2</v>
      </c>
      <c r="N90" s="120">
        <v>0.3492385763540411</v>
      </c>
      <c r="O90" s="120">
        <v>2.184609647949547E-2</v>
      </c>
      <c r="P90" s="120">
        <v>2.4466675535784611E-2</v>
      </c>
      <c r="Q90" s="120">
        <v>0.53442856275630291</v>
      </c>
      <c r="R90" s="120">
        <v>0.9930937068900102</v>
      </c>
      <c r="S90" s="120">
        <v>0.30268514693883058</v>
      </c>
      <c r="T90" s="120">
        <v>0.2515931800716259</v>
      </c>
      <c r="U90" s="120">
        <v>0.2739384618894265</v>
      </c>
      <c r="V90" s="120">
        <v>0.34151422189347269</v>
      </c>
      <c r="W90" s="120">
        <v>1.064040237809911</v>
      </c>
    </row>
    <row r="91" spans="1:23">
      <c r="A91" s="120" t="s">
        <v>579</v>
      </c>
      <c r="B91" s="120">
        <v>-3.23</v>
      </c>
      <c r="C91" s="120">
        <v>0.81799999999999995</v>
      </c>
      <c r="D91" s="120">
        <v>11.159874</v>
      </c>
      <c r="E91" s="120">
        <v>-3.0779999999999998E-2</v>
      </c>
      <c r="F91" s="120">
        <v>-5.5999999999999999E-3</v>
      </c>
      <c r="G91" s="120">
        <v>0.16261</v>
      </c>
      <c r="H91" s="120">
        <v>-0.28569</v>
      </c>
      <c r="I91" s="120">
        <v>0</v>
      </c>
      <c r="J91" s="120">
        <v>1.0393250000000001</v>
      </c>
      <c r="K91" s="120">
        <v>27.081</v>
      </c>
      <c r="L91" s="120">
        <v>0.76991038606167661</v>
      </c>
      <c r="M91" s="120">
        <v>6.6250371691941715E-2</v>
      </c>
      <c r="N91" s="120">
        <v>0.31539325202299662</v>
      </c>
      <c r="O91" s="120">
        <v>1.9765024580082578E-2</v>
      </c>
      <c r="P91" s="120">
        <v>1.993167726398817E-2</v>
      </c>
      <c r="Q91" s="120">
        <v>0.53014938136154988</v>
      </c>
      <c r="R91" s="120">
        <v>0.99141001441742227</v>
      </c>
      <c r="S91" s="120">
        <v>0.28774852260518868</v>
      </c>
      <c r="T91" s="120">
        <v>0.2452319198416841</v>
      </c>
      <c r="U91" s="120">
        <v>0.25974868939411272</v>
      </c>
      <c r="V91" s="120">
        <v>0.33632403728170029</v>
      </c>
      <c r="W91" s="120">
        <v>1.053868445193163</v>
      </c>
    </row>
    <row r="92" spans="1:23">
      <c r="A92" s="120" t="s">
        <v>580</v>
      </c>
      <c r="B92" s="120">
        <v>4.59</v>
      </c>
      <c r="C92" s="120">
        <v>0.871</v>
      </c>
      <c r="D92" s="120">
        <v>13.436385</v>
      </c>
      <c r="E92" s="120">
        <v>6.3969999999999999E-2</v>
      </c>
      <c r="F92" s="120">
        <v>3.4389999999999997E-2</v>
      </c>
      <c r="G92" s="120">
        <v>0.21734999999999999</v>
      </c>
      <c r="H92" s="120">
        <v>0.11001000599999999</v>
      </c>
      <c r="I92" s="120">
        <v>24.618735999999998</v>
      </c>
      <c r="J92" s="120">
        <v>1.6417736000000001</v>
      </c>
      <c r="K92" s="120">
        <v>61.81</v>
      </c>
      <c r="L92" s="120">
        <v>0.79651935082550973</v>
      </c>
      <c r="M92" s="120">
        <v>0.1127564674397859</v>
      </c>
      <c r="N92" s="120">
        <v>0.36018757150755593</v>
      </c>
      <c r="O92" s="120">
        <v>4.5357640017302969E-2</v>
      </c>
      <c r="P92" s="120">
        <v>3.6136544589261209E-2</v>
      </c>
      <c r="Q92" s="120">
        <v>0.53159708305511932</v>
      </c>
      <c r="R92" s="120">
        <v>0.99453774144439799</v>
      </c>
      <c r="S92" s="120">
        <v>0.31885161976927318</v>
      </c>
      <c r="T92" s="120">
        <v>0.25944353200552689</v>
      </c>
      <c r="U92" s="120">
        <v>0.29253297234371178</v>
      </c>
      <c r="V92" s="120">
        <v>0.34508719267769972</v>
      </c>
      <c r="W92" s="120">
        <v>1.0720204126057751</v>
      </c>
    </row>
    <row r="93" spans="1:23">
      <c r="A93" s="120" t="s">
        <v>581</v>
      </c>
      <c r="B93" s="120">
        <v>3.34</v>
      </c>
      <c r="C93" s="120">
        <v>0.82799999999999996</v>
      </c>
      <c r="D93" s="120">
        <v>14.048673000000001</v>
      </c>
      <c r="E93" s="120">
        <v>7.2069994999999998E-2</v>
      </c>
      <c r="F93" s="120">
        <v>1.686E-2</v>
      </c>
      <c r="G93" s="120">
        <v>0.22113000999999999</v>
      </c>
      <c r="H93" s="120">
        <v>3.2890000000000003E-2</v>
      </c>
      <c r="I93" s="120">
        <v>19.011976000000001</v>
      </c>
      <c r="J93" s="120">
        <v>1.4708607</v>
      </c>
      <c r="K93" s="120">
        <v>48.764000000000003</v>
      </c>
      <c r="L93" s="120">
        <v>0.79879409997107409</v>
      </c>
      <c r="M93" s="120">
        <v>0.10532262860541181</v>
      </c>
      <c r="N93" s="120">
        <v>0.36328079356811183</v>
      </c>
      <c r="O93" s="120">
        <v>3.5743736334675279E-2</v>
      </c>
      <c r="P93" s="120">
        <v>3.1539271280504808E-2</v>
      </c>
      <c r="Q93" s="120">
        <v>0.53198645537730538</v>
      </c>
      <c r="R93" s="120">
        <v>0.99392816266393491</v>
      </c>
      <c r="S93" s="120">
        <v>0.31666814568687529</v>
      </c>
      <c r="T93" s="120">
        <v>0.2565777300732508</v>
      </c>
      <c r="U93" s="120">
        <v>0.28813635811257682</v>
      </c>
      <c r="V93" s="120">
        <v>0.34375801401293099</v>
      </c>
      <c r="W93" s="120">
        <v>1.0730575879534601</v>
      </c>
    </row>
    <row r="94" spans="1:23">
      <c r="A94" s="120" t="s">
        <v>582</v>
      </c>
      <c r="B94" s="120">
        <v>80.17</v>
      </c>
      <c r="C94" s="120">
        <v>1.1519999999999999</v>
      </c>
      <c r="D94" s="120">
        <v>6.8982510000000001</v>
      </c>
      <c r="E94" s="120">
        <v>0.74744003999999997</v>
      </c>
      <c r="F94" s="120">
        <v>0.43423998000000003</v>
      </c>
      <c r="G94" s="120">
        <v>0.62478999999999996</v>
      </c>
      <c r="H94" s="120">
        <v>0.60777999999999999</v>
      </c>
      <c r="I94" s="120">
        <v>10.4777355</v>
      </c>
      <c r="J94" s="120">
        <v>7.0750545999999996</v>
      </c>
      <c r="K94" s="120">
        <v>133.18899999999999</v>
      </c>
      <c r="L94" s="120">
        <v>0.98846056677797023</v>
      </c>
      <c r="M94" s="120">
        <v>0.5622360987213797</v>
      </c>
      <c r="N94" s="120">
        <v>0.69360002183252534</v>
      </c>
      <c r="O94" s="120">
        <v>9.7958500891308947E-2</v>
      </c>
      <c r="P94" s="120">
        <v>0.1822827846932748</v>
      </c>
      <c r="Q94" s="120">
        <v>0.52743928734730861</v>
      </c>
      <c r="R94" s="120">
        <v>0.99847225910890203</v>
      </c>
      <c r="S94" s="120">
        <v>0.55509527571527451</v>
      </c>
      <c r="T94" s="120">
        <v>0.38453041858387921</v>
      </c>
      <c r="U94" s="120">
        <v>0.59787378414898218</v>
      </c>
      <c r="V94" s="120">
        <v>0.36643046736032941</v>
      </c>
      <c r="W94" s="120">
        <v>1.192027541193355</v>
      </c>
    </row>
    <row r="95" spans="1:23">
      <c r="A95" s="120" t="s">
        <v>583</v>
      </c>
      <c r="B95" s="120">
        <v>20.45</v>
      </c>
      <c r="C95" s="120">
        <v>1.081</v>
      </c>
      <c r="D95" s="120">
        <v>14.797449</v>
      </c>
      <c r="E95" s="120">
        <v>0.23753001000000001</v>
      </c>
      <c r="F95" s="120">
        <v>0.12839999999999999</v>
      </c>
      <c r="G95" s="120">
        <v>0.46448</v>
      </c>
      <c r="H95" s="120">
        <v>0.38162000000000001</v>
      </c>
      <c r="I95" s="120">
        <v>19.290952999999998</v>
      </c>
      <c r="J95" s="120">
        <v>4.227843</v>
      </c>
      <c r="K95" s="120">
        <v>71.756</v>
      </c>
      <c r="L95" s="120">
        <v>0.84526079874635962</v>
      </c>
      <c r="M95" s="120">
        <v>0.2070770145703241</v>
      </c>
      <c r="N95" s="120">
        <v>0.56241665762774473</v>
      </c>
      <c r="O95" s="120">
        <v>5.2687080920830097E-2</v>
      </c>
      <c r="P95" s="120">
        <v>0.10569751878846829</v>
      </c>
      <c r="Q95" s="120">
        <v>0.53246262451652948</v>
      </c>
      <c r="R95" s="120">
        <v>0.99668462521025403</v>
      </c>
      <c r="S95" s="120">
        <v>0.38752885077637439</v>
      </c>
      <c r="T95" s="120">
        <v>0.3031067428026214</v>
      </c>
      <c r="U95" s="120">
        <v>0.35794195982265992</v>
      </c>
      <c r="V95" s="120">
        <v>0.35615541565726838</v>
      </c>
      <c r="W95" s="120">
        <v>1.103168459864645</v>
      </c>
    </row>
    <row r="96" spans="1:23">
      <c r="A96" s="120" t="s">
        <v>584</v>
      </c>
      <c r="B96" s="120">
        <v>-4.5</v>
      </c>
      <c r="C96" s="120">
        <v>0.93300000000000005</v>
      </c>
      <c r="D96" s="120">
        <v>4.0163929999999999</v>
      </c>
      <c r="E96" s="120">
        <v>-0.17242001000000001</v>
      </c>
      <c r="F96" s="120">
        <v>-0.10038</v>
      </c>
      <c r="G96" s="120">
        <v>3.7510000000000002E-2</v>
      </c>
      <c r="H96" s="120">
        <v>-5.6469999999999999E-2</v>
      </c>
      <c r="I96" s="120">
        <v>0</v>
      </c>
      <c r="J96" s="120">
        <v>0.85792893000000003</v>
      </c>
      <c r="K96" s="120">
        <v>29.917999999999999</v>
      </c>
      <c r="L96" s="120">
        <v>0.73013314030717558</v>
      </c>
      <c r="M96" s="120">
        <v>5.869759143621766E-2</v>
      </c>
      <c r="N96" s="120">
        <v>0.21302260226928149</v>
      </c>
      <c r="O96" s="120">
        <v>2.1855676484698151E-2</v>
      </c>
      <c r="P96" s="120">
        <v>1.505242408342481E-2</v>
      </c>
      <c r="Q96" s="120">
        <v>0.52560662732184571</v>
      </c>
      <c r="R96" s="120">
        <v>0.99322183543903575</v>
      </c>
      <c r="S96" s="120">
        <v>0.25874748736688907</v>
      </c>
      <c r="T96" s="120">
        <v>0.24011435524853439</v>
      </c>
      <c r="U96" s="120">
        <v>0.24959949737226469</v>
      </c>
      <c r="V96" s="120">
        <v>0.32659428629356441</v>
      </c>
      <c r="W96" s="120">
        <v>1.030540214671986</v>
      </c>
    </row>
    <row r="97" spans="1:23">
      <c r="A97" s="120" t="s">
        <v>585</v>
      </c>
      <c r="B97" s="120">
        <v>5.01</v>
      </c>
      <c r="C97" s="120">
        <v>1.022</v>
      </c>
      <c r="D97" s="120">
        <v>10.474309</v>
      </c>
      <c r="E97" s="120">
        <v>7.961E-2</v>
      </c>
      <c r="F97" s="120">
        <v>2.717E-2</v>
      </c>
      <c r="G97" s="120">
        <v>0.2606</v>
      </c>
      <c r="H97" s="120">
        <v>0.10724</v>
      </c>
      <c r="I97" s="120">
        <v>26.447105000000001</v>
      </c>
      <c r="J97" s="120">
        <v>2.4130394000000002</v>
      </c>
      <c r="K97" s="120">
        <v>74.995999999999995</v>
      </c>
      <c r="L97" s="120">
        <v>0.8009115852202997</v>
      </c>
      <c r="M97" s="120">
        <v>0.11525423728813559</v>
      </c>
      <c r="N97" s="120">
        <v>0.39557950277732562</v>
      </c>
      <c r="O97" s="120">
        <v>5.5074712986728752E-2</v>
      </c>
      <c r="P97" s="120">
        <v>5.6882314371978902E-2</v>
      </c>
      <c r="Q97" s="120">
        <v>0.52971340999503691</v>
      </c>
      <c r="R97" s="120">
        <v>0.99451584651768654</v>
      </c>
      <c r="S97" s="120">
        <v>0.32600304787351331</v>
      </c>
      <c r="T97" s="120">
        <v>0.26788475797217748</v>
      </c>
      <c r="U97" s="120">
        <v>0.29409736592682573</v>
      </c>
      <c r="V97" s="120">
        <v>0.34695318230701461</v>
      </c>
      <c r="W97" s="120">
        <v>1.0747008827936659</v>
      </c>
    </row>
    <row r="98" spans="1:23">
      <c r="A98" s="120" t="s">
        <v>586</v>
      </c>
      <c r="B98" s="120">
        <v>-5.2</v>
      </c>
      <c r="C98" s="120">
        <v>0.81899999999999995</v>
      </c>
      <c r="D98" s="120">
        <v>5.0312109999999999</v>
      </c>
      <c r="E98" s="120">
        <v>-0.14074</v>
      </c>
      <c r="F98" s="120">
        <v>-2.6159999999999999E-2</v>
      </c>
      <c r="G98" s="120">
        <v>6.8070000000000006E-2</v>
      </c>
      <c r="H98" s="120">
        <v>-8.2229994000000001E-2</v>
      </c>
      <c r="I98" s="120">
        <v>0</v>
      </c>
      <c r="J98" s="120">
        <v>1.1851545999999999</v>
      </c>
      <c r="K98" s="120">
        <v>63.965000000000003</v>
      </c>
      <c r="L98" s="120">
        <v>0.73902994526557009</v>
      </c>
      <c r="M98" s="120">
        <v>5.4534641688968183E-2</v>
      </c>
      <c r="N98" s="120">
        <v>0.2380301726647534</v>
      </c>
      <c r="O98" s="120">
        <v>4.6945710110516417E-2</v>
      </c>
      <c r="P98" s="120">
        <v>2.3854251438942899E-2</v>
      </c>
      <c r="Q98" s="120">
        <v>0.52625198055636324</v>
      </c>
      <c r="R98" s="120">
        <v>0.99301822101339299</v>
      </c>
      <c r="S98" s="120">
        <v>0.2671411561958138</v>
      </c>
      <c r="T98" s="120">
        <v>0.24356853133054179</v>
      </c>
      <c r="U98" s="120">
        <v>0.24804588860288651</v>
      </c>
      <c r="V98" s="120">
        <v>0.33396826067808688</v>
      </c>
      <c r="W98" s="120">
        <v>1.0358762545275071</v>
      </c>
    </row>
    <row r="99" spans="1:23">
      <c r="A99" s="120" t="s">
        <v>587</v>
      </c>
      <c r="B99" s="120">
        <v>-2.76</v>
      </c>
      <c r="C99" s="120">
        <v>0.80400000000000005</v>
      </c>
      <c r="D99" s="120">
        <v>1.6762767999999999</v>
      </c>
      <c r="E99" s="120">
        <v>-1.8806799999999999</v>
      </c>
      <c r="F99" s="120">
        <v>-8.4970000000000004E-2</v>
      </c>
      <c r="G99" s="120">
        <v>-1.6910000000000001E-2</v>
      </c>
      <c r="H99" s="120">
        <v>-0.18457999999999999</v>
      </c>
      <c r="I99" s="120">
        <v>0</v>
      </c>
      <c r="J99" s="120">
        <v>12.530787999999999</v>
      </c>
      <c r="K99" s="120">
        <v>19.259</v>
      </c>
      <c r="L99" s="120">
        <v>0.250396677179197</v>
      </c>
      <c r="M99" s="120">
        <v>6.9045495093666365E-2</v>
      </c>
      <c r="N99" s="120">
        <v>0.16849014216059111</v>
      </c>
      <c r="O99" s="120">
        <v>1.4000809141977891E-2</v>
      </c>
      <c r="P99" s="120">
        <v>0.32903295708816588</v>
      </c>
      <c r="Q99" s="120">
        <v>0.52411847717195004</v>
      </c>
      <c r="R99" s="120">
        <v>0.9922092170327933</v>
      </c>
      <c r="S99" s="120">
        <v>8.7742749726156144E-2</v>
      </c>
      <c r="T99" s="120">
        <v>0.37552730597277062</v>
      </c>
      <c r="U99" s="120">
        <v>0.20557831512884209</v>
      </c>
      <c r="V99" s="120">
        <v>0.28820690148263861</v>
      </c>
      <c r="W99" s="120">
        <v>0.73577161100112665</v>
      </c>
    </row>
    <row r="100" spans="1:23">
      <c r="A100" s="120" t="s">
        <v>588</v>
      </c>
      <c r="B100" s="120">
        <v>-0.68</v>
      </c>
      <c r="C100" s="120">
        <v>0.99399999999999999</v>
      </c>
      <c r="D100" s="120">
        <v>-30.714285</v>
      </c>
      <c r="E100" s="120">
        <v>-5.7660000000000003E-2</v>
      </c>
      <c r="F100" s="120">
        <v>-2.2739999E-2</v>
      </c>
      <c r="G100" s="120">
        <v>3.9510000000000003E-2</v>
      </c>
      <c r="H100" s="120">
        <v>-6.6850000000000007E-2</v>
      </c>
      <c r="I100" s="120">
        <v>0</v>
      </c>
      <c r="J100" s="120">
        <v>0.93839633</v>
      </c>
      <c r="K100" s="120">
        <v>15.750999999999999</v>
      </c>
      <c r="L100" s="120">
        <v>0.76236158423738276</v>
      </c>
      <c r="M100" s="120">
        <v>8.1415402914064822E-2</v>
      </c>
      <c r="N100" s="120">
        <v>0.2146592233684616</v>
      </c>
      <c r="O100" s="120">
        <v>1.1415681584208611E-2</v>
      </c>
      <c r="P100" s="120">
        <v>1.7216863574212371E-2</v>
      </c>
      <c r="Q100" s="120">
        <v>0.50352034644755439</v>
      </c>
      <c r="R100" s="120">
        <v>0.99313978892387844</v>
      </c>
      <c r="S100" s="120">
        <v>0.27299927856053718</v>
      </c>
      <c r="T100" s="120">
        <v>0.23482222929174909</v>
      </c>
      <c r="U100" s="120">
        <v>0.26174017501331659</v>
      </c>
      <c r="V100" s="120">
        <v>0.31117059168966282</v>
      </c>
      <c r="W100" s="120">
        <v>1.0502545515948949</v>
      </c>
    </row>
    <row r="101" spans="1:23">
      <c r="A101" s="120" t="s">
        <v>589</v>
      </c>
      <c r="B101" s="120">
        <v>8.26</v>
      </c>
      <c r="C101" s="120">
        <v>0.95799999999999996</v>
      </c>
      <c r="D101" s="120">
        <v>10.645431500000001</v>
      </c>
      <c r="E101" s="120">
        <v>0.27474999999999999</v>
      </c>
      <c r="F101" s="120">
        <v>0.10803001</v>
      </c>
      <c r="G101" s="120">
        <v>0.33335999999999999</v>
      </c>
      <c r="H101" s="120">
        <v>0.18542998999999999</v>
      </c>
      <c r="I101" s="120">
        <v>15.375302</v>
      </c>
      <c r="J101" s="120">
        <v>3.5819041999999999</v>
      </c>
      <c r="K101" s="120">
        <v>77.366</v>
      </c>
      <c r="L101" s="120">
        <v>0.85571341513074195</v>
      </c>
      <c r="M101" s="120">
        <v>0.13458221825750821</v>
      </c>
      <c r="N101" s="120">
        <v>0.4551197783654975</v>
      </c>
      <c r="O101" s="120">
        <v>5.6821221627524982E-2</v>
      </c>
      <c r="P101" s="120">
        <v>8.8322837273321519E-2</v>
      </c>
      <c r="Q101" s="120">
        <v>0.52982223193047129</v>
      </c>
      <c r="R101" s="120">
        <v>0.99513388276043047</v>
      </c>
      <c r="S101" s="120">
        <v>0.35389708900954719</v>
      </c>
      <c r="T101" s="120">
        <v>0.28416877564974352</v>
      </c>
      <c r="U101" s="120">
        <v>0.31217515010186209</v>
      </c>
      <c r="V101" s="120">
        <v>0.34890731462417057</v>
      </c>
      <c r="W101" s="120">
        <v>1.108668028561991</v>
      </c>
    </row>
    <row r="102" spans="1:23">
      <c r="A102" s="120" t="s">
        <v>590</v>
      </c>
      <c r="B102" s="120">
        <v>39.1</v>
      </c>
      <c r="C102" s="120">
        <v>0.97199999999999998</v>
      </c>
      <c r="D102" s="120">
        <v>23.000551000000002</v>
      </c>
      <c r="E102" s="120">
        <v>0.12770000000000001</v>
      </c>
      <c r="F102" s="120">
        <v>5.8130003999999999E-2</v>
      </c>
      <c r="G102" s="120">
        <v>0.55046004000000004</v>
      </c>
      <c r="H102" s="120">
        <v>0.38008999999999998</v>
      </c>
      <c r="I102" s="120">
        <v>53.324809999999999</v>
      </c>
      <c r="J102" s="120">
        <v>7.3840857</v>
      </c>
      <c r="K102" s="120">
        <v>92.489000000000004</v>
      </c>
      <c r="L102" s="120">
        <v>0.81441686348407527</v>
      </c>
      <c r="M102" s="120">
        <v>0.3179898899791852</v>
      </c>
      <c r="N102" s="120">
        <v>0.63277503141391911</v>
      </c>
      <c r="O102" s="120">
        <v>6.7965715372150043E-2</v>
      </c>
      <c r="P102" s="120">
        <v>0.19059520831727059</v>
      </c>
      <c r="Q102" s="120">
        <v>0.53767922336359086</v>
      </c>
      <c r="R102" s="120">
        <v>0.99667253164877134</v>
      </c>
      <c r="S102" s="120">
        <v>0.41750013112010032</v>
      </c>
      <c r="T102" s="120">
        <v>0.35757917669644268</v>
      </c>
      <c r="U102" s="120">
        <v>0.42671154891833918</v>
      </c>
      <c r="V102" s="120">
        <v>0.35966065022706323</v>
      </c>
      <c r="W102" s="120">
        <v>1.0842478622599341</v>
      </c>
    </row>
    <row r="103" spans="1:23">
      <c r="A103" s="120" t="s">
        <v>591</v>
      </c>
      <c r="B103" s="120">
        <v>4.9800000000000004</v>
      </c>
      <c r="C103" s="120">
        <v>0.92300000000000004</v>
      </c>
      <c r="D103" s="120">
        <v>15.31823</v>
      </c>
      <c r="E103" s="120">
        <v>9.7839999999999996E-2</v>
      </c>
      <c r="F103" s="120">
        <v>4.7480002E-2</v>
      </c>
      <c r="G103" s="120">
        <v>0.38919997000000001</v>
      </c>
      <c r="H103" s="120">
        <v>0.13816999999999999</v>
      </c>
      <c r="I103" s="120">
        <v>28.514054999999999</v>
      </c>
      <c r="J103" s="120">
        <v>2.3419976</v>
      </c>
      <c r="K103" s="120">
        <v>37.542999999999999</v>
      </c>
      <c r="L103" s="120">
        <v>0.80603117812420133</v>
      </c>
      <c r="M103" s="120">
        <v>0.1150758251561106</v>
      </c>
      <c r="N103" s="120">
        <v>0.50081421490528932</v>
      </c>
      <c r="O103" s="120">
        <v>2.7474717997808391E-2</v>
      </c>
      <c r="P103" s="120">
        <v>5.4971407875476809E-2</v>
      </c>
      <c r="Q103" s="120">
        <v>0.53279380479006155</v>
      </c>
      <c r="R103" s="120">
        <v>0.99476032616256271</v>
      </c>
      <c r="S103" s="120">
        <v>0.33999738686056991</v>
      </c>
      <c r="T103" s="120">
        <v>0.26836050556325802</v>
      </c>
      <c r="U103" s="120">
        <v>0.29531540475131918</v>
      </c>
      <c r="V103" s="120">
        <v>0.35072708907087169</v>
      </c>
      <c r="W103" s="120">
        <v>1.0779836778179519</v>
      </c>
    </row>
    <row r="104" spans="1:23">
      <c r="A104" s="120" t="s">
        <v>592</v>
      </c>
      <c r="B104" s="120">
        <v>14.31</v>
      </c>
      <c r="C104" s="120">
        <v>1.1659999999999999</v>
      </c>
      <c r="D104" s="120">
        <v>8.5967830000000003</v>
      </c>
      <c r="E104" s="120">
        <v>0.15104999999999999</v>
      </c>
      <c r="F104" s="120">
        <v>2.6859999999999998E-2</v>
      </c>
      <c r="G104" s="120">
        <v>0.71453005000000003</v>
      </c>
      <c r="H104" s="120">
        <v>0.51114000000000004</v>
      </c>
      <c r="I104" s="120">
        <v>10.831586</v>
      </c>
      <c r="J104" s="120">
        <v>1.5625473000000001</v>
      </c>
      <c r="K104" s="120">
        <v>39.076000000000001</v>
      </c>
      <c r="L104" s="120">
        <v>0.82097432340212806</v>
      </c>
      <c r="M104" s="120">
        <v>0.1705619982158787</v>
      </c>
      <c r="N104" s="120">
        <v>0.7670352514682639</v>
      </c>
      <c r="O104" s="120">
        <v>2.8604421688247471E-2</v>
      </c>
      <c r="P104" s="120">
        <v>3.4005488628350553E-2</v>
      </c>
      <c r="Q104" s="120">
        <v>0.52851943484186581</v>
      </c>
      <c r="R104" s="120">
        <v>0.9977083886633531</v>
      </c>
      <c r="S104" s="120">
        <v>0.40570901970392831</v>
      </c>
      <c r="T104" s="120">
        <v>0.26547149174438378</v>
      </c>
      <c r="U104" s="120">
        <v>0.3311205745433714</v>
      </c>
      <c r="V104" s="120">
        <v>0.37165585450345379</v>
      </c>
      <c r="W104" s="120">
        <v>1.088876737577841</v>
      </c>
    </row>
    <row r="105" spans="1:23">
      <c r="A105" s="120" t="s">
        <v>593</v>
      </c>
      <c r="B105" s="120">
        <v>-1.74</v>
      </c>
      <c r="C105" s="120">
        <v>1.099</v>
      </c>
      <c r="D105" s="120">
        <v>37.777774999999998</v>
      </c>
      <c r="E105" s="120">
        <v>-0.11402000499999999</v>
      </c>
      <c r="F105" s="120">
        <v>-5.7160000000000002E-2</v>
      </c>
      <c r="G105" s="120">
        <v>-0.22281000000000001</v>
      </c>
      <c r="H105" s="120">
        <v>-0.43385000000000001</v>
      </c>
      <c r="I105" s="120">
        <v>0</v>
      </c>
      <c r="J105" s="120">
        <v>0.72479210000000005</v>
      </c>
      <c r="K105" s="120">
        <v>4.2729999999999997</v>
      </c>
      <c r="L105" s="120">
        <v>0.74653381234150462</v>
      </c>
      <c r="M105" s="120">
        <v>7.5111507582515613E-2</v>
      </c>
      <c r="N105" s="120">
        <v>0</v>
      </c>
      <c r="O105" s="120">
        <v>2.9572739137195261E-3</v>
      </c>
      <c r="P105" s="120">
        <v>1.147126435252423E-2</v>
      </c>
      <c r="Q105" s="120">
        <v>0.54707650376814621</v>
      </c>
      <c r="R105" s="120">
        <v>0.99023891502573635</v>
      </c>
      <c r="S105" s="120">
        <v>0.23152999429144791</v>
      </c>
      <c r="T105" s="120">
        <v>0.25012700785006081</v>
      </c>
      <c r="U105" s="120">
        <v>0.26731798140553009</v>
      </c>
      <c r="V105" s="120">
        <v>0.31819591407366732</v>
      </c>
      <c r="W105" s="120">
        <v>1.038846729064913</v>
      </c>
    </row>
    <row r="106" spans="1:23">
      <c r="A106" s="120" t="s">
        <v>594</v>
      </c>
      <c r="B106" s="120">
        <v>0.5</v>
      </c>
      <c r="C106" s="120">
        <v>0.97099999999999997</v>
      </c>
      <c r="D106" s="120">
        <v>-822.50005999999996</v>
      </c>
      <c r="E106" s="120">
        <v>3.6909999999999998E-2</v>
      </c>
      <c r="F106" s="120">
        <v>-1.8699999999999999E-3</v>
      </c>
      <c r="G106" s="120">
        <v>5.5530000000000003E-2</v>
      </c>
      <c r="H106" s="120">
        <v>-2.8830000000000001E-2</v>
      </c>
      <c r="I106" s="120">
        <v>32.9</v>
      </c>
      <c r="J106" s="120">
        <v>1.1827725</v>
      </c>
      <c r="K106" s="120">
        <v>29.315000000000001</v>
      </c>
      <c r="L106" s="120">
        <v>0.78891999898899967</v>
      </c>
      <c r="M106" s="120">
        <v>8.8432946773713939E-2</v>
      </c>
      <c r="N106" s="120">
        <v>0.2277685583728942</v>
      </c>
      <c r="O106" s="120">
        <v>2.1411311627989239E-2</v>
      </c>
      <c r="P106" s="120">
        <v>2.379017690303141E-2</v>
      </c>
      <c r="Q106" s="120">
        <v>0</v>
      </c>
      <c r="R106" s="120">
        <v>0.99344030997457977</v>
      </c>
      <c r="S106" s="120">
        <v>0.28561230264905668</v>
      </c>
      <c r="T106" s="120">
        <v>2.2833537914602981E-2</v>
      </c>
      <c r="U106" s="120">
        <v>0.138931710989004</v>
      </c>
      <c r="V106" s="120">
        <v>2.0592176947281989E-2</v>
      </c>
      <c r="W106" s="120">
        <v>1.0667165172731381</v>
      </c>
    </row>
    <row r="107" spans="1:23">
      <c r="A107" s="120" t="s">
        <v>595</v>
      </c>
      <c r="B107" s="120">
        <v>-5.45</v>
      </c>
      <c r="C107" s="120">
        <v>0.93500000000000005</v>
      </c>
      <c r="D107" s="120">
        <v>5.9029645999999998</v>
      </c>
      <c r="E107" s="120">
        <v>-0.24551999999999999</v>
      </c>
      <c r="F107" s="120">
        <v>-6.3130000000000006E-2</v>
      </c>
      <c r="G107" s="120">
        <v>-9.5939999999999998E-2</v>
      </c>
      <c r="H107" s="120">
        <v>-0.16547000000000001</v>
      </c>
      <c r="I107" s="120">
        <v>0</v>
      </c>
      <c r="J107" s="120">
        <v>0.99274706999999995</v>
      </c>
      <c r="K107" s="120">
        <v>17.745999999999999</v>
      </c>
      <c r="L107" s="120">
        <v>0.70960422148768676</v>
      </c>
      <c r="M107" s="120">
        <v>5.3047873922093362E-2</v>
      </c>
      <c r="N107" s="120">
        <v>0.1038190594264895</v>
      </c>
      <c r="O107" s="120">
        <v>1.2885843921081389E-2</v>
      </c>
      <c r="P107" s="120">
        <v>1.8678808262490191E-2</v>
      </c>
      <c r="Q107" s="120">
        <v>0.5268063548436368</v>
      </c>
      <c r="R107" s="120">
        <v>0.99236026798699895</v>
      </c>
      <c r="S107" s="120">
        <v>0.23201976499921659</v>
      </c>
      <c r="T107" s="120">
        <v>0.24137548209075321</v>
      </c>
      <c r="U107" s="120">
        <v>0.2441611391342457</v>
      </c>
      <c r="V107" s="120">
        <v>0.31618695185324891</v>
      </c>
      <c r="W107" s="120">
        <v>1.0174463138710199</v>
      </c>
    </row>
    <row r="108" spans="1:23">
      <c r="A108" s="120" t="s">
        <v>596</v>
      </c>
      <c r="B108" s="120">
        <v>0.5</v>
      </c>
      <c r="C108" s="120">
        <v>0.84299999999999997</v>
      </c>
      <c r="D108" s="120">
        <v>10.744681</v>
      </c>
      <c r="E108" s="120">
        <v>2.7629999999999998E-2</v>
      </c>
      <c r="F108" s="120">
        <v>6.6500003000000002E-3</v>
      </c>
      <c r="G108" s="120">
        <v>0.26624999999999999</v>
      </c>
      <c r="H108" s="120">
        <v>6.6700003999999993E-2</v>
      </c>
      <c r="I108" s="120">
        <v>50.5</v>
      </c>
      <c r="J108" s="120">
        <v>1.6653476</v>
      </c>
      <c r="K108" s="120">
        <v>9.8810000000000002</v>
      </c>
      <c r="L108" s="120">
        <v>0.78631386502585066</v>
      </c>
      <c r="M108" s="120">
        <v>8.8432946773713939E-2</v>
      </c>
      <c r="N108" s="120">
        <v>0.40020295738250927</v>
      </c>
      <c r="O108" s="120">
        <v>7.0899407734601426E-3</v>
      </c>
      <c r="P108" s="120">
        <v>3.6770646058375732E-2</v>
      </c>
      <c r="Q108" s="120">
        <v>0.52988534766733175</v>
      </c>
      <c r="R108" s="120">
        <v>0.99419540669145445</v>
      </c>
      <c r="S108" s="120">
        <v>0.30889611438447018</v>
      </c>
      <c r="T108" s="120">
        <v>0.2555058270048019</v>
      </c>
      <c r="U108" s="120">
        <v>0.27552823406553412</v>
      </c>
      <c r="V108" s="120">
        <v>0.33814355820801439</v>
      </c>
      <c r="W108" s="120">
        <v>1.0655615266803971</v>
      </c>
    </row>
    <row r="109" spans="1:23">
      <c r="A109" s="120" t="s">
        <v>597</v>
      </c>
      <c r="B109" s="120">
        <v>2.08</v>
      </c>
      <c r="C109" s="120">
        <v>1.0309999999999999</v>
      </c>
      <c r="D109" s="120">
        <v>16.332377999999999</v>
      </c>
      <c r="E109" s="120">
        <v>3.8710000000000001E-2</v>
      </c>
      <c r="F109" s="120">
        <v>2.0550000999999998E-2</v>
      </c>
      <c r="G109" s="120">
        <v>0.12892999999999999</v>
      </c>
      <c r="H109" s="120">
        <v>4.0039999999999999E-2</v>
      </c>
      <c r="I109" s="120">
        <v>54.807693</v>
      </c>
      <c r="J109" s="120">
        <v>2.0816214</v>
      </c>
      <c r="K109" s="120">
        <v>68.807000000000002</v>
      </c>
      <c r="L109" s="120">
        <v>0.78942549911116222</v>
      </c>
      <c r="M109" s="120">
        <v>9.7829319060362768E-2</v>
      </c>
      <c r="N109" s="120">
        <v>0.28783255271280378</v>
      </c>
      <c r="O109" s="120">
        <v>5.0513893586776062E-2</v>
      </c>
      <c r="P109" s="120">
        <v>4.7967720298381013E-2</v>
      </c>
      <c r="Q109" s="120">
        <v>0.53343873195146341</v>
      </c>
      <c r="R109" s="120">
        <v>0.99398467832707305</v>
      </c>
      <c r="S109" s="120">
        <v>0.30045482823859998</v>
      </c>
      <c r="T109" s="120">
        <v>0.26317061512800921</v>
      </c>
      <c r="U109" s="120">
        <v>0.28275735046145278</v>
      </c>
      <c r="V109" s="120">
        <v>0.34045753687740993</v>
      </c>
      <c r="W109" s="120">
        <v>1.067345925297291</v>
      </c>
    </row>
    <row r="110" spans="1:23">
      <c r="A110" s="120" t="s">
        <v>598</v>
      </c>
      <c r="B110" s="120">
        <v>6.41</v>
      </c>
      <c r="C110" s="120">
        <v>0.84699999999999998</v>
      </c>
      <c r="D110" s="120">
        <v>56.328125</v>
      </c>
      <c r="E110" s="120">
        <v>0.10920999000000001</v>
      </c>
      <c r="F110" s="120">
        <v>3.9800000000000002E-2</v>
      </c>
      <c r="G110" s="120">
        <v>0.19577</v>
      </c>
      <c r="H110" s="120">
        <v>3.5589999999999997E-2</v>
      </c>
      <c r="I110" s="120">
        <v>56.240250000000003</v>
      </c>
      <c r="J110" s="120">
        <v>5.4270915999999998</v>
      </c>
      <c r="K110" s="120">
        <v>124.60899999999999</v>
      </c>
      <c r="L110" s="120">
        <v>0.80922425108752727</v>
      </c>
      <c r="M110" s="120">
        <v>0.12358013678263451</v>
      </c>
      <c r="N110" s="120">
        <v>0.34252842984740273</v>
      </c>
      <c r="O110" s="120">
        <v>9.1635697457540313E-2</v>
      </c>
      <c r="P110" s="120">
        <v>0.13795531547522211</v>
      </c>
      <c r="Q110" s="120">
        <v>0.55887322827828712</v>
      </c>
      <c r="R110" s="120">
        <v>0.99394950424302209</v>
      </c>
      <c r="S110" s="120">
        <v>0.32018991799472002</v>
      </c>
      <c r="T110" s="120">
        <v>0.31632031539899252</v>
      </c>
      <c r="U110" s="120">
        <v>0.30780328108368382</v>
      </c>
      <c r="V110" s="120">
        <v>0.36008687602187062</v>
      </c>
      <c r="W110" s="120">
        <v>1.079465879856677</v>
      </c>
    </row>
    <row r="111" spans="1:23">
      <c r="A111" s="120" t="s">
        <v>599</v>
      </c>
      <c r="B111" s="120">
        <v>4.1399999999999997</v>
      </c>
      <c r="C111" s="120">
        <v>1.0269999999999999</v>
      </c>
      <c r="D111" s="120">
        <v>7.0962610000000002</v>
      </c>
      <c r="E111" s="120">
        <v>0.22076999999999999</v>
      </c>
      <c r="F111" s="120">
        <v>7.911E-2</v>
      </c>
      <c r="G111" s="120">
        <v>0.31134000000000001</v>
      </c>
      <c r="H111" s="120">
        <v>0.16079001000000001</v>
      </c>
      <c r="I111" s="120">
        <v>21.545895000000002</v>
      </c>
      <c r="J111" s="120">
        <v>4.3490976999999997</v>
      </c>
      <c r="K111" s="120">
        <v>29.975000000000001</v>
      </c>
      <c r="L111" s="120">
        <v>0.84055402813389013</v>
      </c>
      <c r="M111" s="120">
        <v>0.1100802854594112</v>
      </c>
      <c r="N111" s="120">
        <v>0.43710058006352459</v>
      </c>
      <c r="O111" s="120">
        <v>2.189768112289452E-2</v>
      </c>
      <c r="P111" s="120">
        <v>0.10895906894571961</v>
      </c>
      <c r="Q111" s="120">
        <v>0.52756520785124805</v>
      </c>
      <c r="R111" s="120">
        <v>0.9949391212486246</v>
      </c>
      <c r="S111" s="120">
        <v>0.33177025462999338</v>
      </c>
      <c r="T111" s="120">
        <v>0.28854477782733018</v>
      </c>
      <c r="U111" s="120">
        <v>0.2943972417712406</v>
      </c>
      <c r="V111" s="120">
        <v>0.33580879296155008</v>
      </c>
      <c r="W111" s="120">
        <v>1.0992580064003941</v>
      </c>
    </row>
    <row r="112" spans="1:23">
      <c r="A112" s="120" t="s">
        <v>600</v>
      </c>
      <c r="B112" s="120">
        <v>6.12</v>
      </c>
      <c r="C112" s="120">
        <v>0.83599999999999997</v>
      </c>
      <c r="D112" s="120">
        <v>15.518342000000001</v>
      </c>
      <c r="E112" s="120">
        <v>7.9060000000000005E-2</v>
      </c>
      <c r="F112" s="120">
        <v>2.3689999999999999E-2</v>
      </c>
      <c r="G112" s="120">
        <v>0.14829998999999999</v>
      </c>
      <c r="H112" s="120">
        <v>6.5809994999999996E-2</v>
      </c>
      <c r="I112" s="120">
        <v>15.898694000000001</v>
      </c>
      <c r="J112" s="120">
        <v>1.2357910000000001</v>
      </c>
      <c r="K112" s="120">
        <v>102.134</v>
      </c>
      <c r="L112" s="120">
        <v>0.80075712684963896</v>
      </c>
      <c r="M112" s="120">
        <v>0.1218554861730598</v>
      </c>
      <c r="N112" s="120">
        <v>0.30368321987525748</v>
      </c>
      <c r="O112" s="120">
        <v>7.5073342309061292E-2</v>
      </c>
      <c r="P112" s="120">
        <v>2.5216286546717179E-2</v>
      </c>
      <c r="Q112" s="120">
        <v>0.53292106201891021</v>
      </c>
      <c r="R112" s="120">
        <v>0.99418837180350561</v>
      </c>
      <c r="S112" s="120">
        <v>0.31956767010444109</v>
      </c>
      <c r="T112" s="120">
        <v>0.25663081656935821</v>
      </c>
      <c r="U112" s="120">
        <v>0.29911472619288082</v>
      </c>
      <c r="V112" s="120">
        <v>0.34953730038518938</v>
      </c>
      <c r="W112" s="120">
        <v>1.074414006758496</v>
      </c>
    </row>
    <row r="113" spans="1:23">
      <c r="A113" s="120" t="s">
        <v>601</v>
      </c>
      <c r="B113" s="120">
        <v>5.45</v>
      </c>
      <c r="C113" s="120">
        <v>1.109</v>
      </c>
      <c r="D113" s="120">
        <v>16.238437999999999</v>
      </c>
      <c r="E113" s="120">
        <v>4.6390000000000001E-2</v>
      </c>
      <c r="F113" s="120">
        <v>2.4809999999999999E-2</v>
      </c>
      <c r="G113" s="120">
        <v>0.23963000000000001</v>
      </c>
      <c r="H113" s="120">
        <v>0.14427000000000001</v>
      </c>
      <c r="I113" s="120">
        <v>28.990828</v>
      </c>
      <c r="J113" s="120">
        <v>1.3553274</v>
      </c>
      <c r="K113" s="120">
        <v>55.752000000000002</v>
      </c>
      <c r="L113" s="120">
        <v>0.79158229963238902</v>
      </c>
      <c r="M113" s="120">
        <v>0.1178709485578353</v>
      </c>
      <c r="N113" s="120">
        <v>0.37841953055242222</v>
      </c>
      <c r="O113" s="120">
        <v>4.0893357592854208E-2</v>
      </c>
      <c r="P113" s="120">
        <v>2.8431617286203938E-2</v>
      </c>
      <c r="Q113" s="120">
        <v>0.53337899268506239</v>
      </c>
      <c r="R113" s="120">
        <v>0.99480854232272253</v>
      </c>
      <c r="S113" s="120">
        <v>0.32196576099891577</v>
      </c>
      <c r="T113" s="120">
        <v>0.2576357859825994</v>
      </c>
      <c r="U113" s="120">
        <v>0.29573425481340382</v>
      </c>
      <c r="V113" s="120">
        <v>0.34729817765295978</v>
      </c>
      <c r="W113" s="120">
        <v>1.069151918769554</v>
      </c>
    </row>
    <row r="114" spans="1:23">
      <c r="A114" s="120" t="s">
        <v>602</v>
      </c>
      <c r="B114" s="120">
        <v>-0.1</v>
      </c>
      <c r="C114" s="120">
        <v>0.92</v>
      </c>
      <c r="D114" s="120">
        <v>24.966888000000001</v>
      </c>
      <c r="E114" s="120">
        <v>-2.99E-3</v>
      </c>
      <c r="F114" s="120">
        <v>6.8100000000000001E-3</v>
      </c>
      <c r="G114" s="120">
        <v>0.22624000999999999</v>
      </c>
      <c r="H114" s="120">
        <v>-8.0800000000000004E-3</v>
      </c>
      <c r="I114" s="120">
        <v>0</v>
      </c>
      <c r="J114" s="120">
        <v>1.4211935</v>
      </c>
      <c r="K114" s="120">
        <v>40.200000000000003</v>
      </c>
      <c r="L114" s="120">
        <v>0.77771474628106363</v>
      </c>
      <c r="M114" s="120">
        <v>8.4864704133214383E-2</v>
      </c>
      <c r="N114" s="120">
        <v>0.36746236047651692</v>
      </c>
      <c r="O114" s="120">
        <v>2.943272367654071E-2</v>
      </c>
      <c r="P114" s="120">
        <v>3.02033060439389E-2</v>
      </c>
      <c r="Q114" s="120">
        <v>0.53892967609807285</v>
      </c>
      <c r="R114" s="120">
        <v>0.99360432396200882</v>
      </c>
      <c r="S114" s="120">
        <v>0.30439478470468828</v>
      </c>
      <c r="T114" s="120">
        <v>0.25605756236670252</v>
      </c>
      <c r="U114" s="120">
        <v>0.27469108580461721</v>
      </c>
      <c r="V114" s="120">
        <v>0.34677850736222421</v>
      </c>
      <c r="W114" s="120">
        <v>1.0599416997204549</v>
      </c>
    </row>
    <row r="115" spans="1:23">
      <c r="A115" s="120" t="s">
        <v>603</v>
      </c>
      <c r="B115" s="120">
        <v>-1.01</v>
      </c>
      <c r="C115" s="120">
        <v>1.1240000000000001</v>
      </c>
      <c r="D115" s="120">
        <v>94.861114999999998</v>
      </c>
      <c r="E115" s="120">
        <v>-0.105450004</v>
      </c>
      <c r="F115" s="120">
        <v>-4.3730001999999997E-2</v>
      </c>
      <c r="G115" s="120">
        <v>6.9010000000000002E-2</v>
      </c>
      <c r="H115" s="120">
        <v>-0.24417</v>
      </c>
      <c r="I115" s="120">
        <v>0</v>
      </c>
      <c r="J115" s="120">
        <v>3.2250450000000002</v>
      </c>
      <c r="K115" s="120">
        <v>8.798</v>
      </c>
      <c r="L115" s="120">
        <v>0.74894055487063405</v>
      </c>
      <c r="M115" s="120">
        <v>7.945286946179006E-2</v>
      </c>
      <c r="N115" s="120">
        <v>0.2387993845813681</v>
      </c>
      <c r="O115" s="120">
        <v>6.2918526477292076E-3</v>
      </c>
      <c r="P115" s="120">
        <v>7.8723917150006317E-2</v>
      </c>
      <c r="Q115" s="120">
        <v>0.58337751351182787</v>
      </c>
      <c r="R115" s="120">
        <v>0.99173820047805128</v>
      </c>
      <c r="S115" s="120">
        <v>0.26560682473623071</v>
      </c>
      <c r="T115" s="120">
        <v>0.2951304882277519</v>
      </c>
      <c r="U115" s="120">
        <v>0.27971196568222079</v>
      </c>
      <c r="V115" s="120">
        <v>0.35208347954334263</v>
      </c>
      <c r="W115" s="120">
        <v>1.0412023242871931</v>
      </c>
    </row>
    <row r="116" spans="1:23">
      <c r="A116" s="120" t="s">
        <v>604</v>
      </c>
      <c r="B116" s="120">
        <v>40.99</v>
      </c>
      <c r="C116" s="120">
        <v>1.0049999999999999</v>
      </c>
      <c r="D116" s="120">
        <v>33.604492</v>
      </c>
      <c r="E116" s="120">
        <v>0.38408002000000002</v>
      </c>
      <c r="F116" s="120">
        <v>0.15642998999999999</v>
      </c>
      <c r="G116" s="120">
        <v>0.31224000000000002</v>
      </c>
      <c r="H116" s="120">
        <v>0.21546000000000001</v>
      </c>
      <c r="I116" s="120">
        <v>42.327396</v>
      </c>
      <c r="J116" s="120">
        <v>16.079405000000001</v>
      </c>
      <c r="K116" s="120">
        <v>216.017</v>
      </c>
      <c r="L116" s="120">
        <v>0.88641693650075959</v>
      </c>
      <c r="M116" s="120">
        <v>0.32922985429675877</v>
      </c>
      <c r="N116" s="120">
        <v>0.43783705955815572</v>
      </c>
      <c r="O116" s="120">
        <v>0.15899639865496731</v>
      </c>
      <c r="P116" s="120">
        <v>0.42448486397816187</v>
      </c>
      <c r="Q116" s="120">
        <v>0.54442258781217479</v>
      </c>
      <c r="R116" s="120">
        <v>0.99537124862465376</v>
      </c>
      <c r="S116" s="120">
        <v>0.40136077275321691</v>
      </c>
      <c r="T116" s="120">
        <v>0.46232068001634508</v>
      </c>
      <c r="U116" s="120">
        <v>0.44315162487054971</v>
      </c>
      <c r="V116" s="120">
        <v>0.34575920069066979</v>
      </c>
      <c r="W116" s="120">
        <v>1.127634714155213</v>
      </c>
    </row>
    <row r="117" spans="1:23">
      <c r="A117" s="120" t="s">
        <v>605</v>
      </c>
      <c r="B117" s="120">
        <v>15.16</v>
      </c>
      <c r="C117" s="120">
        <v>1.113</v>
      </c>
      <c r="D117" s="120">
        <v>14.490239000000001</v>
      </c>
      <c r="E117" s="120">
        <v>0.11517999</v>
      </c>
      <c r="F117" s="120">
        <v>2.6440000000000002E-2</v>
      </c>
      <c r="G117" s="120">
        <v>0.19399999000000001</v>
      </c>
      <c r="H117" s="120">
        <v>3.1289999999999998E-2</v>
      </c>
      <c r="I117" s="120">
        <v>22.031662000000001</v>
      </c>
      <c r="J117" s="120">
        <v>2.0130792</v>
      </c>
      <c r="K117" s="120">
        <v>1022.6660000000001</v>
      </c>
      <c r="L117" s="120">
        <v>0.81090082649269968</v>
      </c>
      <c r="M117" s="120">
        <v>0.175617008623253</v>
      </c>
      <c r="N117" s="120">
        <v>0.34108001199152282</v>
      </c>
      <c r="O117" s="120">
        <v>0.75343498455776858</v>
      </c>
      <c r="P117" s="120">
        <v>4.6124048892750173E-2</v>
      </c>
      <c r="Q117" s="120">
        <v>0.5322672604540315</v>
      </c>
      <c r="R117" s="120">
        <v>0.99391551580225357</v>
      </c>
      <c r="S117" s="120">
        <v>0.45102164488685831</v>
      </c>
      <c r="T117" s="120">
        <v>0.27299418571829348</v>
      </c>
      <c r="U117" s="120">
        <v>0.33425398440207421</v>
      </c>
      <c r="V117" s="120">
        <v>0.51019513290653185</v>
      </c>
      <c r="W117" s="120">
        <v>1.080474011478086</v>
      </c>
    </row>
    <row r="118" spans="1:23">
      <c r="A118" s="120" t="s">
        <v>606</v>
      </c>
      <c r="B118" s="120">
        <v>4.1500000000000004</v>
      </c>
      <c r="C118" s="120">
        <v>1.056</v>
      </c>
      <c r="D118" s="120">
        <v>92.021280000000004</v>
      </c>
      <c r="E118" s="120">
        <v>8.3129994999999998E-2</v>
      </c>
      <c r="F118" s="120">
        <v>4.1789997000000002E-2</v>
      </c>
      <c r="G118" s="120">
        <v>0.35546001999999999</v>
      </c>
      <c r="H118" s="120">
        <v>0.14383000000000001</v>
      </c>
      <c r="I118" s="120">
        <v>41.686745000000002</v>
      </c>
      <c r="J118" s="120">
        <v>5.5930942999999997</v>
      </c>
      <c r="K118" s="120">
        <v>39.478000000000002</v>
      </c>
      <c r="L118" s="120">
        <v>0.80190011738836164</v>
      </c>
      <c r="M118" s="120">
        <v>0.1101397561700862</v>
      </c>
      <c r="N118" s="120">
        <v>0.47320445787764859</v>
      </c>
      <c r="O118" s="120">
        <v>2.8900664926053421E-2</v>
      </c>
      <c r="P118" s="120">
        <v>0.14242051255450339</v>
      </c>
      <c r="Q118" s="120">
        <v>0.58157157717373953</v>
      </c>
      <c r="R118" s="120">
        <v>0.99480506443576022</v>
      </c>
      <c r="S118" s="120">
        <v>0.32452520872435331</v>
      </c>
      <c r="T118" s="120">
        <v>0.32604198081423019</v>
      </c>
      <c r="U118" s="120">
        <v>0.30433790535488331</v>
      </c>
      <c r="V118" s="120">
        <v>0.36834375200020242</v>
      </c>
      <c r="W118" s="120">
        <v>1.075476763793447</v>
      </c>
    </row>
    <row r="119" spans="1:23">
      <c r="A119" s="120" t="s">
        <v>607</v>
      </c>
      <c r="B119" s="120">
        <v>4.96</v>
      </c>
      <c r="C119" s="120">
        <v>1.0409999999999999</v>
      </c>
      <c r="D119" s="120">
        <v>38.036810000000003</v>
      </c>
      <c r="E119" s="120">
        <v>0.11655</v>
      </c>
      <c r="F119" s="120">
        <v>4.7919999999999997E-2</v>
      </c>
      <c r="G119" s="120">
        <v>0.27150999999999997</v>
      </c>
      <c r="H119" s="120">
        <v>0.1588</v>
      </c>
      <c r="I119" s="120">
        <v>25</v>
      </c>
      <c r="J119" s="120">
        <v>3.7422667000000001</v>
      </c>
      <c r="K119" s="120">
        <v>33.369</v>
      </c>
      <c r="L119" s="120">
        <v>0.81128557106067967</v>
      </c>
      <c r="M119" s="120">
        <v>0.1149568837347606</v>
      </c>
      <c r="N119" s="120">
        <v>0.40450727087335292</v>
      </c>
      <c r="O119" s="120">
        <v>2.439879940427106E-2</v>
      </c>
      <c r="P119" s="120">
        <v>9.2636322334867183E-2</v>
      </c>
      <c r="Q119" s="120">
        <v>0.54724123190176543</v>
      </c>
      <c r="R119" s="120">
        <v>0.99492339163536558</v>
      </c>
      <c r="S119" s="120">
        <v>0.32181453882549588</v>
      </c>
      <c r="T119" s="120">
        <v>0.29067885843151797</v>
      </c>
      <c r="U119" s="120">
        <v>0.29952154442932172</v>
      </c>
      <c r="V119" s="120">
        <v>0.34696067826688443</v>
      </c>
      <c r="W119" s="120">
        <v>1.0813013583860409</v>
      </c>
    </row>
    <row r="120" spans="1:23">
      <c r="A120" s="120" t="s">
        <v>608</v>
      </c>
      <c r="B120" s="120">
        <v>-4.53</v>
      </c>
      <c r="C120" s="120">
        <v>0.871</v>
      </c>
      <c r="D120" s="120">
        <v>20.000001999999999</v>
      </c>
      <c r="E120" s="120">
        <v>-8.931E-2</v>
      </c>
      <c r="F120" s="120">
        <v>-3.8629997999999999E-2</v>
      </c>
      <c r="G120" s="120">
        <v>2.8740000000000002E-2</v>
      </c>
      <c r="H120" s="120">
        <v>-6.2820000000000001E-2</v>
      </c>
      <c r="I120" s="120">
        <v>0</v>
      </c>
      <c r="J120" s="120">
        <v>0.78919022999999999</v>
      </c>
      <c r="K120" s="120">
        <v>211.11699999999999</v>
      </c>
      <c r="L120" s="120">
        <v>0.75347320708935839</v>
      </c>
      <c r="M120" s="120">
        <v>5.8519179304192682E-2</v>
      </c>
      <c r="N120" s="120">
        <v>0.2058460187493768</v>
      </c>
      <c r="O120" s="120">
        <v>0.15538547361703409</v>
      </c>
      <c r="P120" s="120">
        <v>1.3203467153967681E-2</v>
      </c>
      <c r="Q120" s="120">
        <v>0.53577108416771702</v>
      </c>
      <c r="R120" s="120">
        <v>0.99317164320673823</v>
      </c>
      <c r="S120" s="120">
        <v>0.28564697423748497</v>
      </c>
      <c r="T120" s="120">
        <v>0.2436528834190432</v>
      </c>
      <c r="U120" s="120">
        <v>0.25455503303954791</v>
      </c>
      <c r="V120" s="120">
        <v>0.36367792123879822</v>
      </c>
      <c r="W120" s="120">
        <v>1.044822890820909</v>
      </c>
    </row>
    <row r="121" spans="1:23">
      <c r="A121" s="120" t="s">
        <v>609</v>
      </c>
      <c r="B121" s="120">
        <v>0.44</v>
      </c>
      <c r="C121" s="120">
        <v>1.169</v>
      </c>
      <c r="D121" s="120">
        <v>16.016949</v>
      </c>
      <c r="E121" s="120">
        <v>3.9389998000000002E-2</v>
      </c>
      <c r="F121" s="120">
        <v>2.4530000999999999E-2</v>
      </c>
      <c r="G121" s="120">
        <v>0.28811002000000002</v>
      </c>
      <c r="H121" s="120">
        <v>0.15303998999999999</v>
      </c>
      <c r="I121" s="120">
        <v>85.909090000000006</v>
      </c>
      <c r="J121" s="120">
        <v>1.3770994000000001</v>
      </c>
      <c r="K121" s="120">
        <v>12.138999999999999</v>
      </c>
      <c r="L121" s="120">
        <v>0.78961646526231244</v>
      </c>
      <c r="M121" s="120">
        <v>8.8076122509663984E-2</v>
      </c>
      <c r="N121" s="120">
        <v>0.4180912423627588</v>
      </c>
      <c r="O121" s="120">
        <v>8.7539139848179012E-3</v>
      </c>
      <c r="P121" s="120">
        <v>2.901724794648906E-2</v>
      </c>
      <c r="Q121" s="120">
        <v>0.53323814118010282</v>
      </c>
      <c r="R121" s="120">
        <v>0.99487786285427016</v>
      </c>
      <c r="S121" s="120">
        <v>0.31361069156605959</v>
      </c>
      <c r="T121" s="120">
        <v>0.25356873768628818</v>
      </c>
      <c r="U121" s="120">
        <v>0.27651274581844071</v>
      </c>
      <c r="V121" s="120">
        <v>0.34269492455332512</v>
      </c>
      <c r="W121" s="120">
        <v>1.0679871464217361</v>
      </c>
    </row>
    <row r="122" spans="1:23">
      <c r="A122" s="120" t="s">
        <v>610</v>
      </c>
      <c r="B122" s="120">
        <v>14.98</v>
      </c>
      <c r="C122" s="120">
        <v>1.1990000000000001</v>
      </c>
      <c r="D122" s="120">
        <v>18.356110000000001</v>
      </c>
      <c r="E122" s="120">
        <v>0.12917000000000001</v>
      </c>
      <c r="F122" s="120">
        <v>6.5809994999999996E-2</v>
      </c>
      <c r="G122" s="120">
        <v>0.37063000000000001</v>
      </c>
      <c r="H122" s="120">
        <v>0.110869996</v>
      </c>
      <c r="I122" s="120">
        <v>60.080109999999998</v>
      </c>
      <c r="J122" s="120">
        <v>8.9686990000000009</v>
      </c>
      <c r="K122" s="120">
        <v>107.31100000000001</v>
      </c>
      <c r="L122" s="120">
        <v>0.81482968858384131</v>
      </c>
      <c r="M122" s="120">
        <v>0.17454653583110319</v>
      </c>
      <c r="N122" s="120">
        <v>0.48561821254871862</v>
      </c>
      <c r="O122" s="120">
        <v>7.8888395150159218E-2</v>
      </c>
      <c r="P122" s="120">
        <v>0.23321867576057301</v>
      </c>
      <c r="Q122" s="120">
        <v>0.53472568388964015</v>
      </c>
      <c r="R122" s="120">
        <v>0.99454453905350881</v>
      </c>
      <c r="S122" s="120">
        <v>0.34851700798468188</v>
      </c>
      <c r="T122" s="120">
        <v>0.35408365251634599</v>
      </c>
      <c r="U122" s="120">
        <v>0.33461845586783501</v>
      </c>
      <c r="V122" s="120">
        <v>0.34454483437239419</v>
      </c>
      <c r="W122" s="120">
        <v>1.08325230055621</v>
      </c>
    </row>
    <row r="123" spans="1:23">
      <c r="A123" s="120" t="s">
        <v>611</v>
      </c>
      <c r="B123" s="120">
        <v>10.57</v>
      </c>
      <c r="C123" s="120">
        <v>0.82399999999999995</v>
      </c>
      <c r="D123" s="120">
        <v>26.214285</v>
      </c>
      <c r="E123" s="120">
        <v>0.108660005</v>
      </c>
      <c r="F123" s="120">
        <v>4.8800003000000002E-2</v>
      </c>
      <c r="G123" s="120">
        <v>0.35108002999999999</v>
      </c>
      <c r="H123" s="120">
        <v>0.12282999999999999</v>
      </c>
      <c r="I123" s="120">
        <v>17.360455000000002</v>
      </c>
      <c r="J123" s="120">
        <v>2.9403280999999999</v>
      </c>
      <c r="K123" s="120">
        <v>70.165000000000006</v>
      </c>
      <c r="L123" s="120">
        <v>0.80906979692936754</v>
      </c>
      <c r="M123" s="120">
        <v>0.14831995242343141</v>
      </c>
      <c r="N123" s="120">
        <v>0.46962026585354971</v>
      </c>
      <c r="O123" s="120">
        <v>5.1514635668717543E-2</v>
      </c>
      <c r="P123" s="120">
        <v>7.1065505146454433E-2</v>
      </c>
      <c r="Q123" s="120">
        <v>0.53972293330150978</v>
      </c>
      <c r="R123" s="120">
        <v>0.99463907437619348</v>
      </c>
      <c r="S123" s="120">
        <v>0.34810242502085831</v>
      </c>
      <c r="T123" s="120">
        <v>0.2829788459201058</v>
      </c>
      <c r="U123" s="120">
        <v>0.31859985110401062</v>
      </c>
      <c r="V123" s="120">
        <v>0.35633229684192869</v>
      </c>
      <c r="W123" s="120">
        <v>1.079775808321038</v>
      </c>
    </row>
    <row r="124" spans="1:23">
      <c r="A124" s="120" t="s">
        <v>612</v>
      </c>
      <c r="B124" s="120">
        <v>2.79</v>
      </c>
      <c r="C124" s="120">
        <v>0.85399999999999998</v>
      </c>
      <c r="D124" s="120">
        <v>18.711656999999999</v>
      </c>
      <c r="E124" s="120">
        <v>5.9070002000000003E-2</v>
      </c>
      <c r="F124" s="120">
        <v>1.4489999999999999E-2</v>
      </c>
      <c r="G124" s="120">
        <v>0.12919</v>
      </c>
      <c r="H124" s="120">
        <v>1.24699995E-2</v>
      </c>
      <c r="I124" s="120">
        <v>32.795699999999997</v>
      </c>
      <c r="J124" s="120">
        <v>2.1588845000000001</v>
      </c>
      <c r="K124" s="120">
        <v>144.39099999999999</v>
      </c>
      <c r="L124" s="120">
        <v>0.79514326772128963</v>
      </c>
      <c r="M124" s="120">
        <v>0.10205173951828719</v>
      </c>
      <c r="N124" s="120">
        <v>0.28804531345569723</v>
      </c>
      <c r="O124" s="120">
        <v>0.1062135176821104</v>
      </c>
      <c r="P124" s="120">
        <v>5.0045969438040898E-2</v>
      </c>
      <c r="Q124" s="120">
        <v>0.53495178690168066</v>
      </c>
      <c r="R124" s="120">
        <v>0.99376675708777551</v>
      </c>
      <c r="S124" s="120">
        <v>0.31206944332900238</v>
      </c>
      <c r="T124" s="120">
        <v>0.2653132319443679</v>
      </c>
      <c r="U124" s="120">
        <v>0.2864365047602721</v>
      </c>
      <c r="V124" s="120">
        <v>0.35429911670794262</v>
      </c>
      <c r="W124" s="120">
        <v>1.070724184825802</v>
      </c>
    </row>
    <row r="125" spans="1:23">
      <c r="A125" s="120" t="s">
        <v>613</v>
      </c>
      <c r="B125" s="120">
        <v>-0.56000000000000005</v>
      </c>
      <c r="C125" s="120">
        <v>0.84399999999999997</v>
      </c>
      <c r="D125" s="120">
        <v>20.15625</v>
      </c>
      <c r="E125" s="120">
        <v>-2.4E-2</v>
      </c>
      <c r="F125" s="120">
        <v>-1.6160000000000001E-2</v>
      </c>
      <c r="G125" s="120">
        <v>0.11096</v>
      </c>
      <c r="H125" s="120">
        <v>-0.1008</v>
      </c>
      <c r="I125" s="120">
        <v>0</v>
      </c>
      <c r="J125" s="120">
        <v>1.1359134</v>
      </c>
      <c r="K125" s="120">
        <v>10.625</v>
      </c>
      <c r="L125" s="120">
        <v>0.77181443652182213</v>
      </c>
      <c r="M125" s="120">
        <v>8.212905144216473E-2</v>
      </c>
      <c r="N125" s="120">
        <v>0.27312751213667058</v>
      </c>
      <c r="O125" s="120">
        <v>7.6382118404442756E-3</v>
      </c>
      <c r="P125" s="120">
        <v>2.2529744895252311E-2</v>
      </c>
      <c r="Q125" s="120">
        <v>0.53587044696201802</v>
      </c>
      <c r="R125" s="120">
        <v>0.99287143832757896</v>
      </c>
      <c r="S125" s="120">
        <v>0.28409363786924141</v>
      </c>
      <c r="T125" s="120">
        <v>0.25106656368111141</v>
      </c>
      <c r="U125" s="120">
        <v>0.27154051372278287</v>
      </c>
      <c r="V125" s="120">
        <v>0.33319139582239787</v>
      </c>
      <c r="W125" s="120">
        <v>1.055893572485805</v>
      </c>
    </row>
    <row r="126" spans="1:23">
      <c r="A126" s="120" t="s">
        <v>614</v>
      </c>
      <c r="B126" s="120">
        <v>0.1</v>
      </c>
      <c r="C126" s="120">
        <v>1.1299999999999999</v>
      </c>
      <c r="D126" s="120">
        <v>15.031644999999999</v>
      </c>
      <c r="E126" s="120">
        <v>1.035E-2</v>
      </c>
      <c r="F126" s="120">
        <v>4.7000000000000002E-3</v>
      </c>
      <c r="G126" s="120">
        <v>0.15562001</v>
      </c>
      <c r="H126" s="120">
        <v>-1.729E-2</v>
      </c>
      <c r="I126" s="120">
        <v>237.5</v>
      </c>
      <c r="J126" s="120">
        <v>1.3641585000000001</v>
      </c>
      <c r="K126" s="120">
        <v>13.217000000000001</v>
      </c>
      <c r="L126" s="120">
        <v>0.78146106385309033</v>
      </c>
      <c r="M126" s="120">
        <v>8.605411834671424E-2</v>
      </c>
      <c r="N126" s="120">
        <v>0.30967326946446772</v>
      </c>
      <c r="O126" s="120">
        <v>9.5483174931631932E-3</v>
      </c>
      <c r="P126" s="120">
        <v>2.8669159217310131E-2</v>
      </c>
      <c r="Q126" s="120">
        <v>0.53261155678429672</v>
      </c>
      <c r="R126" s="120">
        <v>0.99353152546445589</v>
      </c>
      <c r="S126" s="120">
        <v>0.29352786486385152</v>
      </c>
      <c r="T126" s="120">
        <v>0.25286204839003418</v>
      </c>
      <c r="U126" s="120">
        <v>0.27420901188965929</v>
      </c>
      <c r="V126" s="120">
        <v>0.33399904347563197</v>
      </c>
      <c r="W126" s="120">
        <v>1.062196223497258</v>
      </c>
    </row>
    <row r="127" spans="1:23">
      <c r="A127" s="120" t="s">
        <v>615</v>
      </c>
      <c r="B127" s="120">
        <v>-2.61</v>
      </c>
      <c r="C127" s="120">
        <v>0.90500000000000003</v>
      </c>
      <c r="D127" s="120">
        <v>3.574468</v>
      </c>
      <c r="E127" s="120">
        <v>-1.0420100000000001</v>
      </c>
      <c r="F127" s="120">
        <v>-0.16788</v>
      </c>
      <c r="G127" s="120">
        <v>6.5700000000000003E-3</v>
      </c>
      <c r="H127" s="120">
        <v>-0.59784999999999999</v>
      </c>
      <c r="I127" s="120">
        <v>0</v>
      </c>
      <c r="J127" s="120">
        <v>2.6966290000000002</v>
      </c>
      <c r="K127" s="120">
        <v>2.306</v>
      </c>
      <c r="L127" s="120">
        <v>0.48592322576477948</v>
      </c>
      <c r="M127" s="120">
        <v>6.993755575379125E-2</v>
      </c>
      <c r="N127" s="120">
        <v>0.1877040738649654</v>
      </c>
      <c r="O127" s="120">
        <v>1.507745434206367E-3</v>
      </c>
      <c r="P127" s="120">
        <v>6.4510403876755329E-2</v>
      </c>
      <c r="Q127" s="120">
        <v>0.52532559394624134</v>
      </c>
      <c r="R127" s="120">
        <v>0.98894261170340569</v>
      </c>
      <c r="S127" s="120">
        <v>0.18135674672803309</v>
      </c>
      <c r="T127" s="120">
        <v>0.2627977853841531</v>
      </c>
      <c r="U127" s="120">
        <v>0.23111798566905159</v>
      </c>
      <c r="V127" s="120">
        <v>0.31456227401621117</v>
      </c>
      <c r="W127" s="120">
        <v>0.87827964658652125</v>
      </c>
    </row>
    <row r="128" spans="1:23">
      <c r="A128" s="120" t="s">
        <v>616</v>
      </c>
      <c r="B128" s="120">
        <v>3.05</v>
      </c>
      <c r="C128" s="120">
        <v>0.98399999999999999</v>
      </c>
      <c r="D128" s="120">
        <v>9.6084340000000008</v>
      </c>
      <c r="E128" s="120">
        <v>7.0059999999999997E-2</v>
      </c>
      <c r="F128" s="120">
        <v>3.6609999999999997E-2</v>
      </c>
      <c r="G128" s="120">
        <v>0.34077000000000002</v>
      </c>
      <c r="H128" s="120">
        <v>0.104399994</v>
      </c>
      <c r="I128" s="120">
        <v>15.688523999999999</v>
      </c>
      <c r="J128" s="120">
        <v>1.2284980000000001</v>
      </c>
      <c r="K128" s="120">
        <v>37.472999999999999</v>
      </c>
      <c r="L128" s="120">
        <v>0.79822962623882632</v>
      </c>
      <c r="M128" s="120">
        <v>0.103597977995837</v>
      </c>
      <c r="N128" s="120">
        <v>0.46118345953795981</v>
      </c>
      <c r="O128" s="120">
        <v>2.7423133354409341E-2</v>
      </c>
      <c r="P128" s="120">
        <v>2.502011695249251E-2</v>
      </c>
      <c r="Q128" s="120">
        <v>0.5291627740859991</v>
      </c>
      <c r="R128" s="120">
        <v>0.99449339829077654</v>
      </c>
      <c r="S128" s="120">
        <v>0.33096877894568472</v>
      </c>
      <c r="T128" s="120">
        <v>0.25232693815470258</v>
      </c>
      <c r="U128" s="120">
        <v>0.28624929839696689</v>
      </c>
      <c r="V128" s="120">
        <v>0.34853997498501582</v>
      </c>
      <c r="W128" s="120">
        <v>1.0730431329266761</v>
      </c>
    </row>
    <row r="129" spans="1:23">
      <c r="A129" s="120" t="s">
        <v>617</v>
      </c>
      <c r="B129" s="120">
        <v>-3.13</v>
      </c>
      <c r="C129" s="120">
        <v>1.113</v>
      </c>
      <c r="D129" s="120">
        <v>44.629629999999999</v>
      </c>
      <c r="E129" s="120">
        <v>-9.1300000000000006E-2</v>
      </c>
      <c r="F129" s="120">
        <v>-7.3400004999999999E-3</v>
      </c>
      <c r="G129" s="120">
        <v>0.11783</v>
      </c>
      <c r="H129" s="120">
        <v>-4.2079999999999999E-2</v>
      </c>
      <c r="I129" s="120">
        <v>0</v>
      </c>
      <c r="J129" s="120">
        <v>1.4223882999999999</v>
      </c>
      <c r="K129" s="120">
        <v>36.417000000000002</v>
      </c>
      <c r="L129" s="120">
        <v>0.75291434862096751</v>
      </c>
      <c r="M129" s="120">
        <v>6.6845078798691643E-2</v>
      </c>
      <c r="N129" s="120">
        <v>0.27874930561235428</v>
      </c>
      <c r="O129" s="120">
        <v>2.66449421625609E-2</v>
      </c>
      <c r="P129" s="120">
        <v>3.0235444180669969E-2</v>
      </c>
      <c r="Q129" s="120">
        <v>0.55143380407883746</v>
      </c>
      <c r="R129" s="120">
        <v>0.99333557815128171</v>
      </c>
      <c r="S129" s="120">
        <v>0.27737442852283078</v>
      </c>
      <c r="T129" s="120">
        <v>0.25885560156435788</v>
      </c>
      <c r="U129" s="120">
        <v>0.26384579908894562</v>
      </c>
      <c r="V129" s="120">
        <v>0.34640093694343388</v>
      </c>
      <c r="W129" s="120">
        <v>1.044576395833549</v>
      </c>
    </row>
    <row r="130" spans="1:23">
      <c r="A130" s="120" t="s">
        <v>618</v>
      </c>
      <c r="B130" s="120">
        <v>1.24</v>
      </c>
      <c r="C130" s="120">
        <v>0.82499999999999996</v>
      </c>
      <c r="D130" s="120">
        <v>11.161616</v>
      </c>
      <c r="E130" s="120">
        <v>5.6090000000000001E-2</v>
      </c>
      <c r="F130" s="120">
        <v>1.7090000000000001E-2</v>
      </c>
      <c r="G130" s="120">
        <v>0.18462998999999999</v>
      </c>
      <c r="H130" s="120">
        <v>2.112E-2</v>
      </c>
      <c r="I130" s="120">
        <v>26.733871000000001</v>
      </c>
      <c r="J130" s="120">
        <v>1.9315931</v>
      </c>
      <c r="K130" s="120">
        <v>55.051000000000002</v>
      </c>
      <c r="L130" s="120">
        <v>0.79430638362404271</v>
      </c>
      <c r="M130" s="120">
        <v>9.2833779363663382E-2</v>
      </c>
      <c r="N130" s="120">
        <v>0.33341244214186411</v>
      </c>
      <c r="O130" s="120">
        <v>4.0376774235386631E-2</v>
      </c>
      <c r="P130" s="120">
        <v>4.3932208062920163E-2</v>
      </c>
      <c r="Q130" s="120">
        <v>0.53015048915165075</v>
      </c>
      <c r="R130" s="120">
        <v>0.99383512918769201</v>
      </c>
      <c r="S130" s="120">
        <v>0.30639427230621918</v>
      </c>
      <c r="T130" s="120">
        <v>0.25931779109723258</v>
      </c>
      <c r="U130" s="120">
        <v>0.27923686716796231</v>
      </c>
      <c r="V130" s="120">
        <v>0.34015723758458488</v>
      </c>
      <c r="W130" s="120">
        <v>1.0702511282456011</v>
      </c>
    </row>
    <row r="131" spans="1:23">
      <c r="A131" s="120" t="s">
        <v>619</v>
      </c>
      <c r="B131" s="120">
        <v>-1.27</v>
      </c>
      <c r="C131" s="120">
        <v>0.89700000000000002</v>
      </c>
      <c r="D131" s="120">
        <v>19.852941999999999</v>
      </c>
      <c r="E131" s="120">
        <v>-7.0690000000000003E-2</v>
      </c>
      <c r="F131" s="120">
        <v>6.1599999999999997E-3</v>
      </c>
      <c r="G131" s="120">
        <v>0.31341999999999998</v>
      </c>
      <c r="H131" s="120">
        <v>0.13661000000000001</v>
      </c>
      <c r="I131" s="120">
        <v>0</v>
      </c>
      <c r="J131" s="120">
        <v>1.3078860999999999</v>
      </c>
      <c r="K131" s="120">
        <v>16.248000000000001</v>
      </c>
      <c r="L131" s="120">
        <v>0.75870232501972845</v>
      </c>
      <c r="M131" s="120">
        <v>7.7906630984240249E-2</v>
      </c>
      <c r="N131" s="120">
        <v>0.43880266600667189</v>
      </c>
      <c r="O131" s="120">
        <v>1.178193255234183E-2</v>
      </c>
      <c r="P131" s="120">
        <v>2.715552506482858E-2</v>
      </c>
      <c r="Q131" s="120">
        <v>0.53567756429847135</v>
      </c>
      <c r="R131" s="120">
        <v>0.99474799547242343</v>
      </c>
      <c r="S131" s="120">
        <v>0.30585733470624271</v>
      </c>
      <c r="T131" s="120">
        <v>0.2523631196687583</v>
      </c>
      <c r="U131" s="120">
        <v>0.26742817222482168</v>
      </c>
      <c r="V131" s="120">
        <v>0.34665587825401067</v>
      </c>
      <c r="W131" s="120">
        <v>1.048954389445315</v>
      </c>
    </row>
    <row r="132" spans="1:23">
      <c r="A132" s="120" t="s">
        <v>620</v>
      </c>
      <c r="B132" s="120">
        <v>19.73</v>
      </c>
      <c r="C132" s="120">
        <v>0.91300000000000003</v>
      </c>
      <c r="D132" s="120">
        <v>15.233522000000001</v>
      </c>
      <c r="E132" s="120">
        <v>0.25988</v>
      </c>
      <c r="F132" s="120">
        <v>0.13204001000000001</v>
      </c>
      <c r="G132" s="120">
        <v>0.55284999999999995</v>
      </c>
      <c r="H132" s="120">
        <v>0.24364</v>
      </c>
      <c r="I132" s="120">
        <v>17.688798999999999</v>
      </c>
      <c r="J132" s="120">
        <v>4.5570282999999998</v>
      </c>
      <c r="K132" s="120">
        <v>92.694999999999993</v>
      </c>
      <c r="L132" s="120">
        <v>0.85153742245487707</v>
      </c>
      <c r="M132" s="120">
        <v>0.20279512340172459</v>
      </c>
      <c r="N132" s="120">
        <v>0.63473076089501723</v>
      </c>
      <c r="O132" s="120">
        <v>6.8117521608438647E-2</v>
      </c>
      <c r="P132" s="120">
        <v>0.1145520569381631</v>
      </c>
      <c r="Q132" s="120">
        <v>0.5327399364296368</v>
      </c>
      <c r="R132" s="120">
        <v>0.99559399147601513</v>
      </c>
      <c r="S132" s="120">
        <v>0.40116934527026998</v>
      </c>
      <c r="T132" s="120">
        <v>0.3064087714915455</v>
      </c>
      <c r="U132" s="120">
        <v>0.35594318731769942</v>
      </c>
      <c r="V132" s="120">
        <v>0.3647604979783256</v>
      </c>
      <c r="W132" s="120">
        <v>1.1063773016474561</v>
      </c>
    </row>
    <row r="133" spans="1:23">
      <c r="A133" s="120" t="s">
        <v>621</v>
      </c>
      <c r="B133" s="120">
        <v>5.56</v>
      </c>
      <c r="C133" s="120">
        <v>0.90400000000000003</v>
      </c>
      <c r="D133" s="120">
        <v>19.147583000000001</v>
      </c>
      <c r="E133" s="120">
        <v>0.21834000000000001</v>
      </c>
      <c r="F133" s="120">
        <v>8.6080000000000004E-2</v>
      </c>
      <c r="G133" s="120">
        <v>0.21375</v>
      </c>
      <c r="H133" s="120">
        <v>6.5049999999999997E-2</v>
      </c>
      <c r="I133" s="120">
        <v>27.068345999999998</v>
      </c>
      <c r="J133" s="120">
        <v>5.8498855000000001</v>
      </c>
      <c r="K133" s="120">
        <v>87.981999999999999</v>
      </c>
      <c r="L133" s="120">
        <v>0.83987160296897068</v>
      </c>
      <c r="M133" s="120">
        <v>0.11852512637526021</v>
      </c>
      <c r="N133" s="120">
        <v>0.35724165352903181</v>
      </c>
      <c r="O133" s="120">
        <v>6.4644401260728679E-2</v>
      </c>
      <c r="P133" s="120">
        <v>0.14932776958240199</v>
      </c>
      <c r="Q133" s="120">
        <v>0.5352290053330746</v>
      </c>
      <c r="R133" s="120">
        <v>0.99418236458372844</v>
      </c>
      <c r="S133" s="120">
        <v>0.32418907920843543</v>
      </c>
      <c r="T133" s="120">
        <v>0.31033827428779792</v>
      </c>
      <c r="U133" s="120">
        <v>0.30168471440942513</v>
      </c>
      <c r="V133" s="120">
        <v>0.33993510604250271</v>
      </c>
      <c r="W133" s="120">
        <v>1.098395478478305</v>
      </c>
    </row>
    <row r="134" spans="1:23">
      <c r="A134" s="120" t="s">
        <v>622</v>
      </c>
      <c r="B134" s="120">
        <v>7.64</v>
      </c>
      <c r="C134" s="120">
        <v>1.119</v>
      </c>
      <c r="D134" s="120">
        <v>19.763514000000001</v>
      </c>
      <c r="E134" s="120">
        <v>8.3540000000000003E-2</v>
      </c>
      <c r="F134" s="120">
        <v>5.2440000000000001E-2</v>
      </c>
      <c r="G134" s="120">
        <v>0.18759000000000001</v>
      </c>
      <c r="H134" s="120">
        <v>0.121300004</v>
      </c>
      <c r="I134" s="120">
        <v>30.628273</v>
      </c>
      <c r="J134" s="120">
        <v>3.409538</v>
      </c>
      <c r="K134" s="120">
        <v>91.179000000000002</v>
      </c>
      <c r="L134" s="120">
        <v>0.80201526048702121</v>
      </c>
      <c r="M134" s="120">
        <v>0.13089503419565859</v>
      </c>
      <c r="N134" s="120">
        <v>0.33583464955175613</v>
      </c>
      <c r="O134" s="120">
        <v>6.7000345617110782E-2</v>
      </c>
      <c r="P134" s="120">
        <v>8.3686472606922635E-2</v>
      </c>
      <c r="Q134" s="120">
        <v>0.53562069434833603</v>
      </c>
      <c r="R134" s="120">
        <v>0.99462698084632795</v>
      </c>
      <c r="S134" s="120">
        <v>0.32071212915058622</v>
      </c>
      <c r="T134" s="120">
        <v>0.28413995214358351</v>
      </c>
      <c r="U134" s="120">
        <v>0.30570195990580079</v>
      </c>
      <c r="V134" s="120">
        <v>0.34575239514735201</v>
      </c>
      <c r="W134" s="120">
        <v>1.075442870091267</v>
      </c>
    </row>
    <row r="135" spans="1:23">
      <c r="A135" s="120" t="s">
        <v>623</v>
      </c>
      <c r="B135" s="120">
        <v>7.68</v>
      </c>
      <c r="C135" s="120">
        <v>1.1200000000000001</v>
      </c>
      <c r="D135" s="120">
        <v>19.666374000000001</v>
      </c>
      <c r="E135" s="120">
        <v>8.7779999999999997E-2</v>
      </c>
      <c r="F135" s="120">
        <v>2.4549998E-2</v>
      </c>
      <c r="G135" s="120">
        <v>0.21681998999999999</v>
      </c>
      <c r="H135" s="120">
        <v>3.381E-2</v>
      </c>
      <c r="I135" s="120">
        <v>29.166668000000001</v>
      </c>
      <c r="J135" s="120">
        <v>2.5225794000000001</v>
      </c>
      <c r="K135" s="120">
        <v>186.12799999999999</v>
      </c>
      <c r="L135" s="120">
        <v>0.80320599410811522</v>
      </c>
      <c r="M135" s="120">
        <v>0.13113291703835861</v>
      </c>
      <c r="N135" s="120">
        <v>0.35975385873316768</v>
      </c>
      <c r="O135" s="120">
        <v>0.13697049284705229</v>
      </c>
      <c r="P135" s="120">
        <v>5.9828758544660861E-2</v>
      </c>
      <c r="Q135" s="120">
        <v>0.53555892010586004</v>
      </c>
      <c r="R135" s="120">
        <v>0.99393543460940159</v>
      </c>
      <c r="S135" s="120">
        <v>0.33849738633250442</v>
      </c>
      <c r="T135" s="120">
        <v>0.2739220529143947</v>
      </c>
      <c r="U135" s="120">
        <v>0.30596220479989772</v>
      </c>
      <c r="V135" s="120">
        <v>0.36657361595121091</v>
      </c>
      <c r="W135" s="12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B0D3-3F6D-450C-9AD6-B8B1BBD38A46}">
  <sheetPr codeName="工作表234"/>
  <dimension ref="A1:F64"/>
  <sheetViews>
    <sheetView workbookViewId="0"/>
  </sheetViews>
  <sheetFormatPr defaultRowHeight="17"/>
  <sheetData>
    <row r="1" spans="1:6">
      <c r="A1" t="s">
        <v>731</v>
      </c>
      <c r="B1" t="s">
        <v>732</v>
      </c>
      <c r="C1" t="s">
        <v>733</v>
      </c>
      <c r="D1" t="s">
        <v>734</v>
      </c>
      <c r="E1" t="s">
        <v>735</v>
      </c>
      <c r="F1" t="s">
        <v>736</v>
      </c>
    </row>
    <row r="2" spans="1:6">
      <c r="A2" t="s">
        <v>705</v>
      </c>
      <c r="B2" s="113">
        <v>2480</v>
      </c>
      <c r="C2" s="113">
        <v>2510</v>
      </c>
      <c r="D2" s="113">
        <v>2445</v>
      </c>
      <c r="E2" s="113">
        <v>2500</v>
      </c>
      <c r="F2" s="112">
        <v>4520</v>
      </c>
    </row>
    <row r="3" spans="1:6">
      <c r="A3" t="s">
        <v>704</v>
      </c>
      <c r="B3" s="113">
        <v>2540</v>
      </c>
      <c r="C3" s="113">
        <v>2555</v>
      </c>
      <c r="D3" s="113">
        <v>2420</v>
      </c>
      <c r="E3" s="113">
        <v>2445</v>
      </c>
      <c r="F3" s="112">
        <v>2659</v>
      </c>
    </row>
    <row r="4" spans="1:6">
      <c r="A4" t="s">
        <v>703</v>
      </c>
      <c r="B4" s="113">
        <v>2460</v>
      </c>
      <c r="C4" s="113">
        <v>2575</v>
      </c>
      <c r="D4" s="113">
        <v>2435</v>
      </c>
      <c r="E4" s="113">
        <v>2560</v>
      </c>
      <c r="F4" s="112">
        <v>3109</v>
      </c>
    </row>
    <row r="5" spans="1:6">
      <c r="A5" t="s">
        <v>702</v>
      </c>
      <c r="B5" s="113">
        <v>2520</v>
      </c>
      <c r="C5" s="113">
        <v>2590</v>
      </c>
      <c r="D5" s="113">
        <v>2495</v>
      </c>
      <c r="E5" s="113">
        <v>2560</v>
      </c>
      <c r="F5" s="112">
        <v>2336</v>
      </c>
    </row>
    <row r="6" spans="1:6">
      <c r="A6" t="s">
        <v>701</v>
      </c>
      <c r="B6" s="113">
        <v>2575</v>
      </c>
      <c r="C6" s="113">
        <v>2585</v>
      </c>
      <c r="D6" s="113">
        <v>2440</v>
      </c>
      <c r="E6" s="113">
        <v>2510</v>
      </c>
      <c r="F6" s="112">
        <v>2519</v>
      </c>
    </row>
    <row r="7" spans="1:6">
      <c r="A7" t="s">
        <v>700</v>
      </c>
      <c r="B7" s="113">
        <v>2535</v>
      </c>
      <c r="C7" s="113">
        <v>2575</v>
      </c>
      <c r="D7" s="113">
        <v>2430</v>
      </c>
      <c r="E7" s="113">
        <v>2445</v>
      </c>
      <c r="F7" s="112">
        <v>2857</v>
      </c>
    </row>
    <row r="8" spans="1:6">
      <c r="A8" t="s">
        <v>699</v>
      </c>
      <c r="B8" s="113">
        <v>2490</v>
      </c>
      <c r="C8" s="113">
        <v>2530</v>
      </c>
      <c r="D8" s="113">
        <v>2390</v>
      </c>
      <c r="E8" s="113">
        <v>2430</v>
      </c>
      <c r="F8" s="112">
        <v>2841</v>
      </c>
    </row>
    <row r="9" spans="1:6">
      <c r="A9" t="s">
        <v>698</v>
      </c>
      <c r="B9" s="113">
        <v>2465</v>
      </c>
      <c r="C9" s="113">
        <v>2510</v>
      </c>
      <c r="D9" s="113">
        <v>2405</v>
      </c>
      <c r="E9" s="113">
        <v>2435</v>
      </c>
      <c r="F9" s="112">
        <v>1929</v>
      </c>
    </row>
    <row r="10" spans="1:6">
      <c r="A10" t="s">
        <v>697</v>
      </c>
      <c r="B10" s="113">
        <v>2475</v>
      </c>
      <c r="C10" s="113">
        <v>2490</v>
      </c>
      <c r="D10" s="113">
        <v>2280</v>
      </c>
      <c r="E10" s="113">
        <v>2330</v>
      </c>
      <c r="F10" s="112">
        <v>3454</v>
      </c>
    </row>
    <row r="11" spans="1:6">
      <c r="A11" t="s">
        <v>696</v>
      </c>
      <c r="B11" s="113">
        <v>2325</v>
      </c>
      <c r="C11" s="113">
        <v>2340</v>
      </c>
      <c r="D11" s="113">
        <v>2230</v>
      </c>
      <c r="E11" s="113">
        <v>2260</v>
      </c>
      <c r="F11" s="112">
        <v>3103</v>
      </c>
    </row>
    <row r="12" spans="1:6">
      <c r="A12" t="s">
        <v>695</v>
      </c>
      <c r="B12" s="113">
        <v>2240</v>
      </c>
      <c r="C12" s="113">
        <v>2295</v>
      </c>
      <c r="D12" s="113">
        <v>2190</v>
      </c>
      <c r="E12" s="113">
        <v>2200</v>
      </c>
      <c r="F12" s="112">
        <v>3294</v>
      </c>
    </row>
    <row r="13" spans="1:6">
      <c r="A13" t="s">
        <v>694</v>
      </c>
      <c r="B13" s="113">
        <v>2215</v>
      </c>
      <c r="C13" s="113">
        <v>2260</v>
      </c>
      <c r="D13" s="113">
        <v>2180</v>
      </c>
      <c r="E13" s="113">
        <v>2195</v>
      </c>
      <c r="F13" s="112">
        <v>2116</v>
      </c>
    </row>
    <row r="14" spans="1:6">
      <c r="A14" t="s">
        <v>693</v>
      </c>
      <c r="B14" s="113">
        <v>2230</v>
      </c>
      <c r="C14" s="113">
        <v>2280</v>
      </c>
      <c r="D14" s="113">
        <v>2155</v>
      </c>
      <c r="E14" s="113">
        <v>2175</v>
      </c>
      <c r="F14" s="112">
        <v>3678</v>
      </c>
    </row>
    <row r="15" spans="1:6">
      <c r="A15" t="s">
        <v>692</v>
      </c>
      <c r="B15" s="113">
        <v>2215</v>
      </c>
      <c r="C15" s="113">
        <v>2285</v>
      </c>
      <c r="D15" s="113">
        <v>2190</v>
      </c>
      <c r="E15" s="113">
        <v>2195</v>
      </c>
      <c r="F15" s="112">
        <v>2466</v>
      </c>
    </row>
    <row r="16" spans="1:6">
      <c r="A16" t="s">
        <v>691</v>
      </c>
      <c r="B16" s="113">
        <v>2245</v>
      </c>
      <c r="C16" s="113">
        <v>2265</v>
      </c>
      <c r="D16" s="113">
        <v>2195</v>
      </c>
      <c r="E16" s="113">
        <v>2225</v>
      </c>
      <c r="F16" s="112">
        <v>1901</v>
      </c>
    </row>
    <row r="17" spans="1:6">
      <c r="A17" t="s">
        <v>690</v>
      </c>
      <c r="B17" s="113">
        <v>2270</v>
      </c>
      <c r="C17" s="113">
        <v>2335</v>
      </c>
      <c r="D17" s="113">
        <v>2250</v>
      </c>
      <c r="E17" s="113">
        <v>2295</v>
      </c>
      <c r="F17" s="112">
        <v>2373</v>
      </c>
    </row>
    <row r="18" spans="1:6">
      <c r="A18" t="s">
        <v>689</v>
      </c>
      <c r="B18" s="113">
        <v>2340</v>
      </c>
      <c r="C18" s="113">
        <v>2340</v>
      </c>
      <c r="D18" s="113">
        <v>2265</v>
      </c>
      <c r="E18" s="113">
        <v>2265</v>
      </c>
      <c r="F18" s="112">
        <v>1160</v>
      </c>
    </row>
    <row r="19" spans="1:6">
      <c r="A19" t="s">
        <v>688</v>
      </c>
      <c r="B19" s="113">
        <v>2290</v>
      </c>
      <c r="C19" s="113">
        <v>2310</v>
      </c>
      <c r="D19" s="113">
        <v>2195</v>
      </c>
      <c r="E19" s="113">
        <v>2225</v>
      </c>
      <c r="F19" s="112">
        <v>1788</v>
      </c>
    </row>
    <row r="20" spans="1:6">
      <c r="A20" t="s">
        <v>687</v>
      </c>
      <c r="B20" s="113">
        <v>2230</v>
      </c>
      <c r="C20" s="113">
        <v>2260</v>
      </c>
      <c r="D20" s="113">
        <v>2165</v>
      </c>
      <c r="E20" s="113">
        <v>2185</v>
      </c>
      <c r="F20" s="112">
        <v>1889</v>
      </c>
    </row>
    <row r="21" spans="1:6">
      <c r="A21" t="s">
        <v>686</v>
      </c>
      <c r="B21" s="113">
        <v>2210</v>
      </c>
      <c r="C21" s="113">
        <v>2220</v>
      </c>
      <c r="D21" s="113">
        <v>2100</v>
      </c>
      <c r="E21" s="113">
        <v>2190</v>
      </c>
      <c r="F21" s="112">
        <v>2769</v>
      </c>
    </row>
    <row r="22" spans="1:6">
      <c r="A22" t="s">
        <v>685</v>
      </c>
      <c r="B22" s="113">
        <v>2210</v>
      </c>
      <c r="C22" s="113">
        <v>2310</v>
      </c>
      <c r="D22" s="113">
        <v>2195</v>
      </c>
      <c r="E22" s="113">
        <v>2270</v>
      </c>
      <c r="F22" s="112">
        <v>2600</v>
      </c>
    </row>
    <row r="23" spans="1:6">
      <c r="A23" t="s">
        <v>684</v>
      </c>
      <c r="B23" s="113">
        <v>2305</v>
      </c>
      <c r="C23" s="113">
        <v>2310</v>
      </c>
      <c r="D23" s="113">
        <v>2255</v>
      </c>
      <c r="E23" s="113">
        <v>2295</v>
      </c>
      <c r="F23" s="112">
        <v>1540</v>
      </c>
    </row>
    <row r="24" spans="1:6">
      <c r="A24" t="s">
        <v>683</v>
      </c>
      <c r="B24" s="113">
        <v>2320</v>
      </c>
      <c r="C24" s="113">
        <v>2330</v>
      </c>
      <c r="D24" s="113">
        <v>2220</v>
      </c>
      <c r="E24" s="113">
        <v>2240</v>
      </c>
      <c r="F24" s="112">
        <v>1911</v>
      </c>
    </row>
    <row r="25" spans="1:6">
      <c r="A25" t="s">
        <v>682</v>
      </c>
      <c r="B25" s="113">
        <v>2240</v>
      </c>
      <c r="C25" s="113">
        <v>2460</v>
      </c>
      <c r="D25" s="113">
        <v>2225</v>
      </c>
      <c r="E25" s="113">
        <v>2460</v>
      </c>
      <c r="F25" s="112">
        <v>3584</v>
      </c>
    </row>
    <row r="26" spans="1:6">
      <c r="A26" t="s">
        <v>681</v>
      </c>
      <c r="B26" s="113">
        <v>2520</v>
      </c>
      <c r="C26" s="113">
        <v>2540</v>
      </c>
      <c r="D26" s="113">
        <v>2430</v>
      </c>
      <c r="E26" s="113">
        <v>2475</v>
      </c>
      <c r="F26" s="112">
        <v>2765</v>
      </c>
    </row>
    <row r="27" spans="1:6">
      <c r="A27" t="s">
        <v>680</v>
      </c>
      <c r="B27" s="113">
        <v>2475</v>
      </c>
      <c r="C27" s="113">
        <v>2490</v>
      </c>
      <c r="D27" s="113">
        <v>2365</v>
      </c>
      <c r="E27" s="113">
        <v>2475</v>
      </c>
      <c r="F27" s="112">
        <v>2188</v>
      </c>
    </row>
    <row r="28" spans="1:6">
      <c r="A28" t="s">
        <v>679</v>
      </c>
      <c r="B28" s="113">
        <v>2450</v>
      </c>
      <c r="C28" s="113">
        <v>2495</v>
      </c>
      <c r="D28" s="113">
        <v>2350</v>
      </c>
      <c r="E28" s="113">
        <v>2355</v>
      </c>
      <c r="F28" s="112">
        <v>1990</v>
      </c>
    </row>
    <row r="29" spans="1:6">
      <c r="A29" t="s">
        <v>678</v>
      </c>
      <c r="B29" s="113">
        <v>2365</v>
      </c>
      <c r="C29" s="113">
        <v>2385</v>
      </c>
      <c r="D29" s="113">
        <v>2315</v>
      </c>
      <c r="E29" s="113">
        <v>2325</v>
      </c>
      <c r="F29" s="112">
        <v>1175</v>
      </c>
    </row>
    <row r="30" spans="1:6">
      <c r="A30" t="s">
        <v>677</v>
      </c>
      <c r="B30" s="113">
        <v>2355</v>
      </c>
      <c r="C30" s="113">
        <v>2430</v>
      </c>
      <c r="D30" s="113">
        <v>2355</v>
      </c>
      <c r="E30" s="113">
        <v>2405</v>
      </c>
      <c r="F30" s="112">
        <v>1722</v>
      </c>
    </row>
    <row r="31" spans="1:6">
      <c r="A31" t="s">
        <v>676</v>
      </c>
      <c r="B31" s="113">
        <v>2375</v>
      </c>
      <c r="C31" s="113">
        <v>2480</v>
      </c>
      <c r="D31" s="113">
        <v>2370</v>
      </c>
      <c r="E31" s="113">
        <v>2420</v>
      </c>
      <c r="F31" s="112">
        <v>2343</v>
      </c>
    </row>
    <row r="32" spans="1:6">
      <c r="A32" t="s">
        <v>675</v>
      </c>
      <c r="B32" s="113">
        <v>2380</v>
      </c>
      <c r="C32" s="113">
        <v>2385</v>
      </c>
      <c r="D32" s="113">
        <v>2290</v>
      </c>
      <c r="E32" s="113">
        <v>2305</v>
      </c>
      <c r="F32" s="112">
        <v>2284</v>
      </c>
    </row>
    <row r="33" spans="1:6">
      <c r="A33" t="s">
        <v>674</v>
      </c>
      <c r="B33" s="113">
        <v>2325</v>
      </c>
      <c r="C33" s="113">
        <v>2395</v>
      </c>
      <c r="D33" s="113">
        <v>2310</v>
      </c>
      <c r="E33" s="113">
        <v>2390</v>
      </c>
      <c r="F33" s="112">
        <v>1310</v>
      </c>
    </row>
    <row r="34" spans="1:6">
      <c r="A34" t="s">
        <v>673</v>
      </c>
      <c r="B34" s="113">
        <v>2360</v>
      </c>
      <c r="C34" s="113">
        <v>2500</v>
      </c>
      <c r="D34" s="113">
        <v>2355</v>
      </c>
      <c r="E34" s="113">
        <v>2500</v>
      </c>
      <c r="F34" s="112">
        <v>1883</v>
      </c>
    </row>
    <row r="35" spans="1:6">
      <c r="A35" t="s">
        <v>672</v>
      </c>
      <c r="B35" s="113">
        <v>2455</v>
      </c>
      <c r="C35" s="113">
        <v>2495</v>
      </c>
      <c r="D35" s="113">
        <v>2260</v>
      </c>
      <c r="E35" s="113">
        <v>2315</v>
      </c>
      <c r="F35" s="112">
        <v>2389</v>
      </c>
    </row>
    <row r="36" spans="1:6">
      <c r="A36" t="s">
        <v>671</v>
      </c>
      <c r="B36" s="113">
        <v>2235</v>
      </c>
      <c r="C36" s="113">
        <v>2245</v>
      </c>
      <c r="D36" s="113">
        <v>2090</v>
      </c>
      <c r="E36" s="113">
        <v>2160</v>
      </c>
      <c r="F36" s="112">
        <v>3588</v>
      </c>
    </row>
    <row r="37" spans="1:6">
      <c r="A37" t="s">
        <v>670</v>
      </c>
      <c r="B37" s="113">
        <v>2205</v>
      </c>
      <c r="C37" s="113">
        <v>2210</v>
      </c>
      <c r="D37" s="113">
        <v>2070</v>
      </c>
      <c r="E37" s="113">
        <v>2130</v>
      </c>
      <c r="F37" s="112">
        <v>2277</v>
      </c>
    </row>
    <row r="38" spans="1:6">
      <c r="A38" t="s">
        <v>669</v>
      </c>
      <c r="B38" s="113">
        <v>2190</v>
      </c>
      <c r="C38" s="113">
        <v>2305</v>
      </c>
      <c r="D38" s="113">
        <v>2175</v>
      </c>
      <c r="E38" s="113">
        <v>2290</v>
      </c>
      <c r="F38" s="112">
        <v>1978</v>
      </c>
    </row>
    <row r="39" spans="1:6">
      <c r="A39" t="s">
        <v>668</v>
      </c>
      <c r="B39" s="113">
        <v>2225</v>
      </c>
      <c r="C39" s="113">
        <v>2310</v>
      </c>
      <c r="D39" s="113">
        <v>2210</v>
      </c>
      <c r="E39" s="113">
        <v>2250</v>
      </c>
      <c r="F39" s="112">
        <v>1648</v>
      </c>
    </row>
    <row r="40" spans="1:6">
      <c r="A40" t="s">
        <v>667</v>
      </c>
      <c r="B40" s="113">
        <v>2345</v>
      </c>
      <c r="C40" s="113">
        <v>2410</v>
      </c>
      <c r="D40" s="113">
        <v>2305</v>
      </c>
      <c r="E40" s="113">
        <v>2325</v>
      </c>
      <c r="F40" s="112">
        <v>1690</v>
      </c>
    </row>
    <row r="41" spans="1:6">
      <c r="A41" t="s">
        <v>666</v>
      </c>
      <c r="B41" s="113">
        <v>2375</v>
      </c>
      <c r="C41" s="113">
        <v>2395</v>
      </c>
      <c r="D41" s="113">
        <v>2315</v>
      </c>
      <c r="E41" s="113">
        <v>2360</v>
      </c>
      <c r="F41" s="112">
        <v>1091</v>
      </c>
    </row>
    <row r="42" spans="1:6">
      <c r="A42" t="s">
        <v>665</v>
      </c>
      <c r="B42" s="113">
        <v>2360</v>
      </c>
      <c r="C42" s="113">
        <v>2410</v>
      </c>
      <c r="D42" s="113">
        <v>2355</v>
      </c>
      <c r="E42" s="113">
        <v>2360</v>
      </c>
      <c r="F42" s="112">
        <v>1274</v>
      </c>
    </row>
    <row r="43" spans="1:6">
      <c r="A43" t="s">
        <v>664</v>
      </c>
      <c r="B43" s="113">
        <v>2340</v>
      </c>
      <c r="C43" s="113">
        <v>2340</v>
      </c>
      <c r="D43" s="113">
        <v>2270</v>
      </c>
      <c r="E43" s="113">
        <v>2275</v>
      </c>
      <c r="F43" s="112">
        <v>1080</v>
      </c>
    </row>
    <row r="44" spans="1:6">
      <c r="A44" t="s">
        <v>663</v>
      </c>
      <c r="B44" s="113">
        <v>2320</v>
      </c>
      <c r="C44" s="113">
        <v>2335</v>
      </c>
      <c r="D44" s="113">
        <v>2225</v>
      </c>
      <c r="E44" s="113">
        <v>2225</v>
      </c>
      <c r="F44">
        <v>948</v>
      </c>
    </row>
    <row r="45" spans="1:6">
      <c r="A45" t="s">
        <v>662</v>
      </c>
      <c r="B45" s="113">
        <v>2275</v>
      </c>
      <c r="C45" s="113">
        <v>2330</v>
      </c>
      <c r="D45" s="113">
        <v>2255</v>
      </c>
      <c r="E45" s="113">
        <v>2285</v>
      </c>
      <c r="F45" s="112">
        <v>1421</v>
      </c>
    </row>
    <row r="46" spans="1:6">
      <c r="A46" t="s">
        <v>661</v>
      </c>
      <c r="B46" s="113">
        <v>2310</v>
      </c>
      <c r="C46" s="113">
        <v>2345</v>
      </c>
      <c r="D46" s="113">
        <v>2255</v>
      </c>
      <c r="E46" s="113">
        <v>2345</v>
      </c>
      <c r="F46" s="112">
        <v>1154</v>
      </c>
    </row>
    <row r="47" spans="1:6">
      <c r="A47" t="s">
        <v>660</v>
      </c>
      <c r="B47" s="113">
        <v>2410</v>
      </c>
      <c r="C47" s="113">
        <v>2550</v>
      </c>
      <c r="D47" s="113">
        <v>2360</v>
      </c>
      <c r="E47" s="113">
        <v>2395</v>
      </c>
      <c r="F47" s="112">
        <v>3203</v>
      </c>
    </row>
    <row r="48" spans="1:6">
      <c r="A48" t="s">
        <v>659</v>
      </c>
      <c r="B48" s="113">
        <v>2410</v>
      </c>
      <c r="C48" s="113">
        <v>2545</v>
      </c>
      <c r="D48" s="113">
        <v>2390</v>
      </c>
      <c r="E48" s="113">
        <v>2450</v>
      </c>
      <c r="F48" s="112">
        <v>3084</v>
      </c>
    </row>
    <row r="49" spans="1:6">
      <c r="A49" t="s">
        <v>658</v>
      </c>
      <c r="B49" s="113">
        <v>2470</v>
      </c>
      <c r="C49" s="113">
        <v>2505</v>
      </c>
      <c r="D49" s="113">
        <v>2380</v>
      </c>
      <c r="E49" s="113">
        <v>2405</v>
      </c>
      <c r="F49" s="112">
        <v>1964</v>
      </c>
    </row>
    <row r="50" spans="1:6">
      <c r="A50" t="s">
        <v>657</v>
      </c>
      <c r="B50" s="113">
        <v>2440</v>
      </c>
      <c r="C50" s="113">
        <v>2440</v>
      </c>
      <c r="D50" s="113">
        <v>2355</v>
      </c>
      <c r="E50" s="113">
        <v>2385</v>
      </c>
      <c r="F50" s="112">
        <v>1172</v>
      </c>
    </row>
    <row r="51" spans="1:6">
      <c r="A51" t="s">
        <v>656</v>
      </c>
      <c r="B51" s="113">
        <v>2395</v>
      </c>
      <c r="C51" s="113">
        <v>2480</v>
      </c>
      <c r="D51" s="113">
        <v>2395</v>
      </c>
      <c r="E51" s="113">
        <v>2470</v>
      </c>
      <c r="F51" s="112">
        <v>1316</v>
      </c>
    </row>
    <row r="52" spans="1:6">
      <c r="A52" t="s">
        <v>655</v>
      </c>
      <c r="B52" s="113">
        <v>2480</v>
      </c>
      <c r="C52" s="113">
        <v>2650</v>
      </c>
      <c r="D52" s="113">
        <v>2475</v>
      </c>
      <c r="E52" s="113">
        <v>2595</v>
      </c>
      <c r="F52" s="112">
        <v>3410</v>
      </c>
    </row>
    <row r="53" spans="1:6">
      <c r="A53" t="s">
        <v>654</v>
      </c>
      <c r="B53" s="113">
        <v>2635</v>
      </c>
      <c r="C53" s="113">
        <v>2715</v>
      </c>
      <c r="D53" s="113">
        <v>2610</v>
      </c>
      <c r="E53" s="113">
        <v>2665</v>
      </c>
      <c r="F53" s="112">
        <v>2529</v>
      </c>
    </row>
    <row r="54" spans="1:6">
      <c r="A54" t="s">
        <v>653</v>
      </c>
      <c r="B54" s="113">
        <v>2660</v>
      </c>
      <c r="C54" s="113">
        <v>2665</v>
      </c>
      <c r="D54" s="113">
        <v>2600</v>
      </c>
      <c r="E54" s="113">
        <v>2635</v>
      </c>
      <c r="F54" s="112">
        <v>1125</v>
      </c>
    </row>
    <row r="55" spans="1:6">
      <c r="A55" t="s">
        <v>652</v>
      </c>
      <c r="B55" s="113">
        <v>2655</v>
      </c>
      <c r="C55" s="113">
        <v>2655</v>
      </c>
      <c r="D55" s="113">
        <v>2545</v>
      </c>
      <c r="E55" s="113">
        <v>2595</v>
      </c>
      <c r="F55" s="112">
        <v>1354</v>
      </c>
    </row>
    <row r="56" spans="1:6">
      <c r="A56" t="s">
        <v>651</v>
      </c>
      <c r="B56" s="113">
        <v>2620</v>
      </c>
      <c r="C56" s="113">
        <v>2630</v>
      </c>
      <c r="D56" s="113">
        <v>2555</v>
      </c>
      <c r="E56" s="113">
        <v>2565</v>
      </c>
      <c r="F56">
        <v>907</v>
      </c>
    </row>
    <row r="57" spans="1:6">
      <c r="A57" t="s">
        <v>650</v>
      </c>
      <c r="B57" s="113">
        <v>2575</v>
      </c>
      <c r="C57" s="113">
        <v>2600</v>
      </c>
      <c r="D57" s="113">
        <v>2550</v>
      </c>
      <c r="E57" s="113">
        <v>2595</v>
      </c>
      <c r="F57">
        <v>650</v>
      </c>
    </row>
    <row r="58" spans="1:6">
      <c r="A58" t="s">
        <v>649</v>
      </c>
      <c r="B58" s="113">
        <v>2615</v>
      </c>
      <c r="C58" s="113">
        <v>2740</v>
      </c>
      <c r="D58" s="113">
        <v>2615</v>
      </c>
      <c r="E58" s="113">
        <v>2740</v>
      </c>
      <c r="F58" s="112">
        <v>1956</v>
      </c>
    </row>
    <row r="59" spans="1:6">
      <c r="A59" t="s">
        <v>648</v>
      </c>
      <c r="B59" s="113">
        <v>2700</v>
      </c>
      <c r="C59" s="113">
        <v>2865</v>
      </c>
      <c r="D59" s="113">
        <v>2700</v>
      </c>
      <c r="E59" s="113">
        <v>2740</v>
      </c>
      <c r="F59" s="112">
        <v>2173</v>
      </c>
    </row>
    <row r="60" spans="1:6">
      <c r="A60" t="s">
        <v>647</v>
      </c>
      <c r="B60" s="113">
        <v>2800</v>
      </c>
      <c r="C60" s="113">
        <v>2800</v>
      </c>
      <c r="D60" s="113">
        <v>2700</v>
      </c>
      <c r="E60" s="113">
        <v>2710</v>
      </c>
      <c r="F60" s="112">
        <v>1232</v>
      </c>
    </row>
    <row r="61" spans="1:6">
      <c r="A61" t="s">
        <v>646</v>
      </c>
      <c r="B61" s="113">
        <v>2735</v>
      </c>
      <c r="C61" s="113">
        <v>2795</v>
      </c>
      <c r="D61" s="113">
        <v>2685</v>
      </c>
      <c r="E61" s="113">
        <v>2685</v>
      </c>
      <c r="F61" s="112">
        <v>1198</v>
      </c>
    </row>
    <row r="62" spans="1:6">
      <c r="A62" t="s">
        <v>645</v>
      </c>
      <c r="B62" s="113">
        <v>2710</v>
      </c>
      <c r="C62" s="113">
        <v>2720</v>
      </c>
      <c r="D62" s="113">
        <v>2640</v>
      </c>
      <c r="E62" s="113">
        <v>2640</v>
      </c>
      <c r="F62">
        <v>882</v>
      </c>
    </row>
    <row r="63" spans="1:6">
      <c r="A63" t="s">
        <v>644</v>
      </c>
      <c r="B63" s="113">
        <v>2605</v>
      </c>
      <c r="C63" s="113">
        <v>2710</v>
      </c>
      <c r="D63" s="113">
        <v>2605</v>
      </c>
      <c r="E63" s="113">
        <v>2645</v>
      </c>
      <c r="F63" s="112">
        <v>1021</v>
      </c>
    </row>
    <row r="64" spans="1:6">
      <c r="A64" t="s">
        <v>643</v>
      </c>
      <c r="B64" s="113">
        <v>2620</v>
      </c>
      <c r="C64" s="113">
        <v>2645</v>
      </c>
      <c r="D64" s="113">
        <v>2470</v>
      </c>
      <c r="E64" s="113">
        <v>2470</v>
      </c>
      <c r="F64" s="11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6BA48-420C-4B2E-B817-C504E5436E9B}">
  <sheetPr codeName="工作表235"/>
  <dimension ref="A1:F64"/>
  <sheetViews>
    <sheetView workbookViewId="0"/>
  </sheetViews>
  <sheetFormatPr defaultRowHeight="17"/>
  <sheetData>
    <row r="1" spans="1:6">
      <c r="A1" t="s">
        <v>731</v>
      </c>
      <c r="B1" t="s">
        <v>732</v>
      </c>
      <c r="C1" t="s">
        <v>733</v>
      </c>
      <c r="D1" t="s">
        <v>734</v>
      </c>
      <c r="E1" t="s">
        <v>735</v>
      </c>
      <c r="F1" t="s">
        <v>736</v>
      </c>
    </row>
    <row r="2" spans="1:6">
      <c r="A2" t="s">
        <v>705</v>
      </c>
      <c r="B2">
        <v>167.5</v>
      </c>
      <c r="C2">
        <v>168.5</v>
      </c>
      <c r="D2">
        <v>154.5</v>
      </c>
      <c r="E2">
        <v>163</v>
      </c>
      <c r="F2" s="112">
        <v>40497</v>
      </c>
    </row>
    <row r="3" spans="1:6">
      <c r="A3" t="s">
        <v>704</v>
      </c>
      <c r="B3">
        <v>166.5</v>
      </c>
      <c r="C3">
        <v>175.5</v>
      </c>
      <c r="D3">
        <v>165.5</v>
      </c>
      <c r="E3">
        <v>172</v>
      </c>
      <c r="F3" s="112">
        <v>25763</v>
      </c>
    </row>
    <row r="4" spans="1:6">
      <c r="A4" t="s">
        <v>703</v>
      </c>
      <c r="B4">
        <v>173</v>
      </c>
      <c r="C4">
        <v>173.5</v>
      </c>
      <c r="D4">
        <v>166.5</v>
      </c>
      <c r="E4">
        <v>169.5</v>
      </c>
      <c r="F4" s="112">
        <v>12532</v>
      </c>
    </row>
    <row r="5" spans="1:6">
      <c r="A5" t="s">
        <v>702</v>
      </c>
      <c r="B5">
        <v>168</v>
      </c>
      <c r="C5">
        <v>173.5</v>
      </c>
      <c r="D5">
        <v>165.5</v>
      </c>
      <c r="E5">
        <v>172</v>
      </c>
      <c r="F5" s="112">
        <v>9220</v>
      </c>
    </row>
    <row r="6" spans="1:6">
      <c r="A6" t="s">
        <v>701</v>
      </c>
      <c r="B6">
        <v>172</v>
      </c>
      <c r="C6">
        <v>174</v>
      </c>
      <c r="D6">
        <v>165.5</v>
      </c>
      <c r="E6">
        <v>165.5</v>
      </c>
      <c r="F6" s="112">
        <v>7560</v>
      </c>
    </row>
    <row r="7" spans="1:6">
      <c r="A7" t="s">
        <v>700</v>
      </c>
      <c r="B7">
        <v>166</v>
      </c>
      <c r="C7">
        <v>167.5</v>
      </c>
      <c r="D7">
        <v>159</v>
      </c>
      <c r="E7">
        <v>159.5</v>
      </c>
      <c r="F7" s="112">
        <v>8118</v>
      </c>
    </row>
    <row r="8" spans="1:6">
      <c r="A8" t="s">
        <v>699</v>
      </c>
      <c r="B8">
        <v>161</v>
      </c>
      <c r="C8">
        <v>164.5</v>
      </c>
      <c r="D8">
        <v>157.5</v>
      </c>
      <c r="E8">
        <v>158.5</v>
      </c>
      <c r="F8" s="112">
        <v>5795</v>
      </c>
    </row>
    <row r="9" spans="1:6">
      <c r="A9" t="s">
        <v>698</v>
      </c>
      <c r="B9">
        <v>158.5</v>
      </c>
      <c r="C9">
        <v>160.5</v>
      </c>
      <c r="D9">
        <v>153</v>
      </c>
      <c r="E9">
        <v>155.5</v>
      </c>
      <c r="F9" s="112">
        <v>9764</v>
      </c>
    </row>
    <row r="10" spans="1:6">
      <c r="A10" t="s">
        <v>697</v>
      </c>
      <c r="B10">
        <v>157</v>
      </c>
      <c r="C10">
        <v>157</v>
      </c>
      <c r="D10">
        <v>148</v>
      </c>
      <c r="E10">
        <v>149.5</v>
      </c>
      <c r="F10" s="112">
        <v>13180</v>
      </c>
    </row>
    <row r="11" spans="1:6">
      <c r="A11" t="s">
        <v>696</v>
      </c>
      <c r="B11">
        <v>150.5</v>
      </c>
      <c r="C11">
        <v>151</v>
      </c>
      <c r="D11">
        <v>144</v>
      </c>
      <c r="E11">
        <v>144.5</v>
      </c>
      <c r="F11" s="112">
        <v>8947</v>
      </c>
    </row>
    <row r="12" spans="1:6">
      <c r="A12" t="s">
        <v>695</v>
      </c>
      <c r="B12">
        <v>145</v>
      </c>
      <c r="C12">
        <v>156</v>
      </c>
      <c r="D12">
        <v>144.5</v>
      </c>
      <c r="E12">
        <v>155</v>
      </c>
      <c r="F12" s="112">
        <v>17523</v>
      </c>
    </row>
    <row r="13" spans="1:6">
      <c r="A13" t="s">
        <v>694</v>
      </c>
      <c r="B13">
        <v>155.5</v>
      </c>
      <c r="C13">
        <v>160</v>
      </c>
      <c r="D13">
        <v>154.5</v>
      </c>
      <c r="E13">
        <v>160</v>
      </c>
      <c r="F13" s="112">
        <v>15285</v>
      </c>
    </row>
    <row r="14" spans="1:6">
      <c r="A14" t="s">
        <v>693</v>
      </c>
      <c r="B14">
        <v>164</v>
      </c>
      <c r="C14">
        <v>166.5</v>
      </c>
      <c r="D14">
        <v>161</v>
      </c>
      <c r="E14">
        <v>166</v>
      </c>
      <c r="F14" s="112">
        <v>19108</v>
      </c>
    </row>
    <row r="15" spans="1:6">
      <c r="A15" t="s">
        <v>692</v>
      </c>
      <c r="B15">
        <v>166</v>
      </c>
      <c r="C15">
        <v>167.5</v>
      </c>
      <c r="D15">
        <v>157</v>
      </c>
      <c r="E15">
        <v>158.5</v>
      </c>
      <c r="F15" s="112">
        <v>17209</v>
      </c>
    </row>
    <row r="16" spans="1:6">
      <c r="A16" t="s">
        <v>691</v>
      </c>
      <c r="B16">
        <v>161</v>
      </c>
      <c r="C16">
        <v>163.5</v>
      </c>
      <c r="D16">
        <v>158.5</v>
      </c>
      <c r="E16">
        <v>161.5</v>
      </c>
      <c r="F16" s="112">
        <v>9400</v>
      </c>
    </row>
    <row r="17" spans="1:6">
      <c r="A17" t="s">
        <v>690</v>
      </c>
      <c r="B17">
        <v>163.5</v>
      </c>
      <c r="C17">
        <v>163.5</v>
      </c>
      <c r="D17">
        <v>158</v>
      </c>
      <c r="E17">
        <v>159</v>
      </c>
      <c r="F17" s="112">
        <v>9487</v>
      </c>
    </row>
    <row r="18" spans="1:6">
      <c r="A18" t="s">
        <v>689</v>
      </c>
      <c r="B18">
        <v>160</v>
      </c>
      <c r="C18">
        <v>162.5</v>
      </c>
      <c r="D18">
        <v>159</v>
      </c>
      <c r="E18">
        <v>160</v>
      </c>
      <c r="F18" s="112">
        <v>3207</v>
      </c>
    </row>
    <row r="19" spans="1:6">
      <c r="A19" t="s">
        <v>688</v>
      </c>
      <c r="B19">
        <v>162</v>
      </c>
      <c r="C19">
        <v>164.5</v>
      </c>
      <c r="D19">
        <v>154</v>
      </c>
      <c r="E19">
        <v>156</v>
      </c>
      <c r="F19" s="112">
        <v>8789</v>
      </c>
    </row>
    <row r="20" spans="1:6">
      <c r="A20" t="s">
        <v>687</v>
      </c>
      <c r="B20">
        <v>155</v>
      </c>
      <c r="C20">
        <v>155.5</v>
      </c>
      <c r="D20">
        <v>150</v>
      </c>
      <c r="E20">
        <v>150</v>
      </c>
      <c r="F20" s="112">
        <v>9323</v>
      </c>
    </row>
    <row r="21" spans="1:6">
      <c r="A21" t="s">
        <v>686</v>
      </c>
      <c r="B21">
        <v>152</v>
      </c>
      <c r="C21">
        <v>153.5</v>
      </c>
      <c r="D21">
        <v>149.5</v>
      </c>
      <c r="E21">
        <v>150</v>
      </c>
      <c r="F21" s="112">
        <v>7947</v>
      </c>
    </row>
    <row r="22" spans="1:6">
      <c r="A22" t="s">
        <v>685</v>
      </c>
      <c r="B22">
        <v>150</v>
      </c>
      <c r="C22">
        <v>151.5</v>
      </c>
      <c r="D22">
        <v>146.5</v>
      </c>
      <c r="E22">
        <v>147.5</v>
      </c>
      <c r="F22" s="112">
        <v>8701</v>
      </c>
    </row>
    <row r="23" spans="1:6">
      <c r="A23" t="s">
        <v>684</v>
      </c>
      <c r="B23">
        <v>147.5</v>
      </c>
      <c r="C23">
        <v>148</v>
      </c>
      <c r="D23">
        <v>141.5</v>
      </c>
      <c r="E23">
        <v>141.5</v>
      </c>
      <c r="F23" s="112">
        <v>14294</v>
      </c>
    </row>
    <row r="24" spans="1:6">
      <c r="A24" t="s">
        <v>683</v>
      </c>
      <c r="B24">
        <v>142.5</v>
      </c>
      <c r="C24">
        <v>144.5</v>
      </c>
      <c r="D24">
        <v>141</v>
      </c>
      <c r="E24">
        <v>142</v>
      </c>
      <c r="F24" s="112">
        <v>9424</v>
      </c>
    </row>
    <row r="25" spans="1:6">
      <c r="A25" t="s">
        <v>682</v>
      </c>
      <c r="B25">
        <v>145</v>
      </c>
      <c r="C25">
        <v>150</v>
      </c>
      <c r="D25">
        <v>140.5</v>
      </c>
      <c r="E25">
        <v>140.5</v>
      </c>
      <c r="F25" s="112">
        <v>17153</v>
      </c>
    </row>
    <row r="26" spans="1:6">
      <c r="A26" t="s">
        <v>681</v>
      </c>
      <c r="B26">
        <v>143</v>
      </c>
      <c r="C26">
        <v>144</v>
      </c>
      <c r="D26">
        <v>138</v>
      </c>
      <c r="E26">
        <v>138.5</v>
      </c>
      <c r="F26" s="112">
        <v>15710</v>
      </c>
    </row>
    <row r="27" spans="1:6">
      <c r="A27" t="s">
        <v>680</v>
      </c>
      <c r="B27">
        <v>139</v>
      </c>
      <c r="C27">
        <v>139</v>
      </c>
      <c r="D27">
        <v>135</v>
      </c>
      <c r="E27">
        <v>135.5</v>
      </c>
      <c r="F27" s="112">
        <v>11923</v>
      </c>
    </row>
    <row r="28" spans="1:6">
      <c r="A28" t="s">
        <v>679</v>
      </c>
      <c r="B28">
        <v>149</v>
      </c>
      <c r="C28">
        <v>149</v>
      </c>
      <c r="D28">
        <v>147.5</v>
      </c>
      <c r="E28">
        <v>149</v>
      </c>
      <c r="F28" s="112">
        <v>10804</v>
      </c>
    </row>
    <row r="29" spans="1:6">
      <c r="A29" t="s">
        <v>678</v>
      </c>
      <c r="B29">
        <v>158.5</v>
      </c>
      <c r="C29">
        <v>162.5</v>
      </c>
      <c r="D29">
        <v>149</v>
      </c>
      <c r="E29">
        <v>158</v>
      </c>
      <c r="F29" s="112">
        <v>71030</v>
      </c>
    </row>
    <row r="30" spans="1:6">
      <c r="A30" t="s">
        <v>677</v>
      </c>
      <c r="B30">
        <v>157</v>
      </c>
      <c r="C30">
        <v>167</v>
      </c>
      <c r="D30">
        <v>155</v>
      </c>
      <c r="E30">
        <v>165.5</v>
      </c>
      <c r="F30" s="112">
        <v>34287</v>
      </c>
    </row>
    <row r="31" spans="1:6">
      <c r="A31" t="s">
        <v>676</v>
      </c>
      <c r="B31">
        <v>163</v>
      </c>
      <c r="C31">
        <v>164.5</v>
      </c>
      <c r="D31">
        <v>158</v>
      </c>
      <c r="E31">
        <v>159</v>
      </c>
      <c r="F31" s="112">
        <v>16189</v>
      </c>
    </row>
    <row r="32" spans="1:6">
      <c r="A32" t="s">
        <v>675</v>
      </c>
      <c r="B32">
        <v>156.5</v>
      </c>
      <c r="C32">
        <v>156.5</v>
      </c>
      <c r="D32">
        <v>149.5</v>
      </c>
      <c r="E32">
        <v>151</v>
      </c>
      <c r="F32" s="112">
        <v>14352</v>
      </c>
    </row>
    <row r="33" spans="1:6">
      <c r="A33" t="s">
        <v>674</v>
      </c>
      <c r="B33">
        <v>154.5</v>
      </c>
      <c r="C33">
        <v>164</v>
      </c>
      <c r="D33">
        <v>154</v>
      </c>
      <c r="E33">
        <v>162</v>
      </c>
      <c r="F33" s="112">
        <v>15130</v>
      </c>
    </row>
    <row r="34" spans="1:6">
      <c r="A34" t="s">
        <v>673</v>
      </c>
      <c r="B34">
        <v>161</v>
      </c>
      <c r="C34">
        <v>166.5</v>
      </c>
      <c r="D34">
        <v>159.5</v>
      </c>
      <c r="E34">
        <v>161</v>
      </c>
      <c r="F34" s="112">
        <v>16265</v>
      </c>
    </row>
    <row r="35" spans="1:6">
      <c r="A35" t="s">
        <v>672</v>
      </c>
      <c r="B35">
        <v>155</v>
      </c>
      <c r="C35">
        <v>155</v>
      </c>
      <c r="D35">
        <v>145</v>
      </c>
      <c r="E35">
        <v>152</v>
      </c>
      <c r="F35" s="112">
        <v>24393</v>
      </c>
    </row>
    <row r="36" spans="1:6">
      <c r="A36" t="s">
        <v>671</v>
      </c>
      <c r="B36">
        <v>150.5</v>
      </c>
      <c r="C36">
        <v>153.5</v>
      </c>
      <c r="D36">
        <v>144.5</v>
      </c>
      <c r="E36">
        <v>145</v>
      </c>
      <c r="F36" s="112">
        <v>10953</v>
      </c>
    </row>
    <row r="37" spans="1:6">
      <c r="A37" t="s">
        <v>670</v>
      </c>
      <c r="B37">
        <v>149</v>
      </c>
      <c r="C37">
        <v>150.5</v>
      </c>
      <c r="D37">
        <v>145</v>
      </c>
      <c r="E37">
        <v>147</v>
      </c>
      <c r="F37" s="112">
        <v>7567</v>
      </c>
    </row>
    <row r="38" spans="1:6">
      <c r="A38" t="s">
        <v>669</v>
      </c>
      <c r="B38">
        <v>149</v>
      </c>
      <c r="C38">
        <v>151</v>
      </c>
      <c r="D38">
        <v>147.5</v>
      </c>
      <c r="E38">
        <v>150.5</v>
      </c>
      <c r="F38" s="112">
        <v>7374</v>
      </c>
    </row>
    <row r="39" spans="1:6">
      <c r="A39" t="s">
        <v>668</v>
      </c>
      <c r="B39">
        <v>148</v>
      </c>
      <c r="C39">
        <v>148</v>
      </c>
      <c r="D39">
        <v>144.5</v>
      </c>
      <c r="E39">
        <v>145.5</v>
      </c>
      <c r="F39" s="112">
        <v>5041</v>
      </c>
    </row>
    <row r="40" spans="1:6">
      <c r="A40" t="s">
        <v>667</v>
      </c>
      <c r="B40">
        <v>147</v>
      </c>
      <c r="C40">
        <v>147</v>
      </c>
      <c r="D40">
        <v>142</v>
      </c>
      <c r="E40">
        <v>142.5</v>
      </c>
      <c r="F40" s="112">
        <v>8237</v>
      </c>
    </row>
    <row r="41" spans="1:6">
      <c r="A41" t="s">
        <v>666</v>
      </c>
      <c r="B41">
        <v>144</v>
      </c>
      <c r="C41">
        <v>148</v>
      </c>
      <c r="D41">
        <v>142.5</v>
      </c>
      <c r="E41">
        <v>144</v>
      </c>
      <c r="F41" s="112">
        <v>6209</v>
      </c>
    </row>
    <row r="42" spans="1:6">
      <c r="A42" t="s">
        <v>665</v>
      </c>
      <c r="B42">
        <v>145</v>
      </c>
      <c r="C42">
        <v>153</v>
      </c>
      <c r="D42">
        <v>142.5</v>
      </c>
      <c r="E42">
        <v>150</v>
      </c>
      <c r="F42" s="112">
        <v>9429</v>
      </c>
    </row>
    <row r="43" spans="1:6">
      <c r="A43" t="s">
        <v>664</v>
      </c>
      <c r="B43">
        <v>148.5</v>
      </c>
      <c r="C43">
        <v>153</v>
      </c>
      <c r="D43">
        <v>148</v>
      </c>
      <c r="E43">
        <v>152.5</v>
      </c>
      <c r="F43" s="112">
        <v>6346</v>
      </c>
    </row>
    <row r="44" spans="1:6">
      <c r="A44" t="s">
        <v>663</v>
      </c>
      <c r="B44">
        <v>153.5</v>
      </c>
      <c r="C44">
        <v>156.5</v>
      </c>
      <c r="D44">
        <v>149.5</v>
      </c>
      <c r="E44">
        <v>150</v>
      </c>
      <c r="F44" s="112">
        <v>6290</v>
      </c>
    </row>
    <row r="45" spans="1:6">
      <c r="A45" t="s">
        <v>662</v>
      </c>
      <c r="B45">
        <v>152.5</v>
      </c>
      <c r="C45">
        <v>154.5</v>
      </c>
      <c r="D45">
        <v>148.5</v>
      </c>
      <c r="E45">
        <v>151</v>
      </c>
      <c r="F45" s="112">
        <v>5959</v>
      </c>
    </row>
    <row r="46" spans="1:6">
      <c r="A46" t="s">
        <v>661</v>
      </c>
      <c r="B46">
        <v>151.5</v>
      </c>
      <c r="C46">
        <v>152.5</v>
      </c>
      <c r="D46">
        <v>147</v>
      </c>
      <c r="E46">
        <v>150.5</v>
      </c>
      <c r="F46" s="112">
        <v>6623</v>
      </c>
    </row>
    <row r="47" spans="1:6">
      <c r="A47" t="s">
        <v>660</v>
      </c>
      <c r="B47">
        <v>135.5</v>
      </c>
      <c r="C47">
        <v>138</v>
      </c>
      <c r="D47">
        <v>135.5</v>
      </c>
      <c r="E47">
        <v>135.5</v>
      </c>
      <c r="F47" s="112">
        <v>26605</v>
      </c>
    </row>
    <row r="48" spans="1:6">
      <c r="A48" t="s">
        <v>659</v>
      </c>
      <c r="B48">
        <v>134</v>
      </c>
      <c r="C48">
        <v>134</v>
      </c>
      <c r="D48">
        <v>122</v>
      </c>
      <c r="E48">
        <v>122.5</v>
      </c>
      <c r="F48" s="112">
        <v>37653</v>
      </c>
    </row>
    <row r="49" spans="1:6">
      <c r="A49" t="s">
        <v>658</v>
      </c>
      <c r="B49">
        <v>124.5</v>
      </c>
      <c r="C49">
        <v>125.5</v>
      </c>
      <c r="D49">
        <v>120</v>
      </c>
      <c r="E49">
        <v>121.5</v>
      </c>
      <c r="F49" s="112">
        <v>24133</v>
      </c>
    </row>
    <row r="50" spans="1:6">
      <c r="A50" t="s">
        <v>657</v>
      </c>
      <c r="B50">
        <v>122</v>
      </c>
      <c r="C50">
        <v>125.5</v>
      </c>
      <c r="D50">
        <v>120.5</v>
      </c>
      <c r="E50">
        <v>121.5</v>
      </c>
      <c r="F50" s="112">
        <v>13791</v>
      </c>
    </row>
    <row r="51" spans="1:6">
      <c r="A51" t="s">
        <v>656</v>
      </c>
      <c r="B51">
        <v>122</v>
      </c>
      <c r="C51">
        <v>125</v>
      </c>
      <c r="D51">
        <v>122</v>
      </c>
      <c r="E51">
        <v>123.5</v>
      </c>
      <c r="F51" s="112">
        <v>8985</v>
      </c>
    </row>
    <row r="52" spans="1:6">
      <c r="A52" t="s">
        <v>655</v>
      </c>
      <c r="B52">
        <v>124.5</v>
      </c>
      <c r="C52">
        <v>127</v>
      </c>
      <c r="D52">
        <v>124</v>
      </c>
      <c r="E52">
        <v>124.5</v>
      </c>
      <c r="F52" s="112">
        <v>9003</v>
      </c>
    </row>
    <row r="53" spans="1:6">
      <c r="A53" t="s">
        <v>654</v>
      </c>
      <c r="B53">
        <v>126</v>
      </c>
      <c r="C53">
        <v>126.5</v>
      </c>
      <c r="D53">
        <v>122.5</v>
      </c>
      <c r="E53">
        <v>123</v>
      </c>
      <c r="F53" s="112">
        <v>6040</v>
      </c>
    </row>
    <row r="54" spans="1:6">
      <c r="A54" t="s">
        <v>653</v>
      </c>
      <c r="B54">
        <v>123.5</v>
      </c>
      <c r="C54">
        <v>124.5</v>
      </c>
      <c r="D54">
        <v>122</v>
      </c>
      <c r="E54">
        <v>122.5</v>
      </c>
      <c r="F54" s="112">
        <v>4443</v>
      </c>
    </row>
    <row r="55" spans="1:6">
      <c r="A55" t="s">
        <v>652</v>
      </c>
      <c r="B55">
        <v>122.5</v>
      </c>
      <c r="C55">
        <v>123.5</v>
      </c>
      <c r="D55">
        <v>121.5</v>
      </c>
      <c r="E55">
        <v>121.5</v>
      </c>
      <c r="F55" s="112">
        <v>4333</v>
      </c>
    </row>
    <row r="56" spans="1:6">
      <c r="A56" t="s">
        <v>651</v>
      </c>
      <c r="B56">
        <v>121.5</v>
      </c>
      <c r="C56">
        <v>122.5</v>
      </c>
      <c r="D56">
        <v>119</v>
      </c>
      <c r="E56">
        <v>120</v>
      </c>
      <c r="F56" s="112">
        <v>7558</v>
      </c>
    </row>
    <row r="57" spans="1:6">
      <c r="A57" t="s">
        <v>650</v>
      </c>
      <c r="B57">
        <v>121</v>
      </c>
      <c r="C57">
        <v>121</v>
      </c>
      <c r="D57">
        <v>117</v>
      </c>
      <c r="E57">
        <v>118</v>
      </c>
      <c r="F57" s="112">
        <v>10824</v>
      </c>
    </row>
    <row r="58" spans="1:6">
      <c r="A58" t="s">
        <v>649</v>
      </c>
      <c r="B58">
        <v>117.5</v>
      </c>
      <c r="C58">
        <v>118</v>
      </c>
      <c r="D58">
        <v>116</v>
      </c>
      <c r="E58">
        <v>117.5</v>
      </c>
      <c r="F58" s="112">
        <v>5036</v>
      </c>
    </row>
    <row r="59" spans="1:6">
      <c r="A59" t="s">
        <v>648</v>
      </c>
      <c r="B59">
        <v>117</v>
      </c>
      <c r="C59">
        <v>118.5</v>
      </c>
      <c r="D59">
        <v>115</v>
      </c>
      <c r="E59">
        <v>118</v>
      </c>
      <c r="F59" s="112">
        <v>3762</v>
      </c>
    </row>
    <row r="60" spans="1:6">
      <c r="A60" t="s">
        <v>647</v>
      </c>
      <c r="B60">
        <v>119</v>
      </c>
      <c r="C60">
        <v>119.5</v>
      </c>
      <c r="D60">
        <v>116.5</v>
      </c>
      <c r="E60">
        <v>118.5</v>
      </c>
      <c r="F60" s="112">
        <v>4053</v>
      </c>
    </row>
    <row r="61" spans="1:6">
      <c r="A61" t="s">
        <v>646</v>
      </c>
      <c r="B61">
        <v>119.5</v>
      </c>
      <c r="C61">
        <v>122.5</v>
      </c>
      <c r="D61">
        <v>119</v>
      </c>
      <c r="E61">
        <v>121.5</v>
      </c>
      <c r="F61" s="112">
        <v>6702</v>
      </c>
    </row>
    <row r="62" spans="1:6">
      <c r="A62" t="s">
        <v>645</v>
      </c>
      <c r="B62">
        <v>123</v>
      </c>
      <c r="C62">
        <v>123.5</v>
      </c>
      <c r="D62">
        <v>119.5</v>
      </c>
      <c r="E62">
        <v>120</v>
      </c>
      <c r="F62" s="112">
        <v>5093</v>
      </c>
    </row>
    <row r="63" spans="1:6">
      <c r="A63" t="s">
        <v>644</v>
      </c>
      <c r="B63">
        <v>119.5</v>
      </c>
      <c r="C63">
        <v>120</v>
      </c>
      <c r="D63">
        <v>116</v>
      </c>
      <c r="E63">
        <v>116</v>
      </c>
      <c r="F63" s="112">
        <v>7509</v>
      </c>
    </row>
    <row r="64" spans="1:6">
      <c r="A64" t="s">
        <v>643</v>
      </c>
      <c r="B64">
        <v>117.5</v>
      </c>
      <c r="C64">
        <v>118</v>
      </c>
      <c r="D64">
        <v>115.5</v>
      </c>
      <c r="E64">
        <v>115.5</v>
      </c>
      <c r="F64" s="112">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2ED83-9BE6-4282-8310-A6378759CE41}">
  <sheetPr codeName="工作表236"/>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12">
        <v>2473</v>
      </c>
    </row>
    <row r="3" spans="1:6">
      <c r="A3" t="s">
        <v>704</v>
      </c>
      <c r="B3">
        <v>460.5</v>
      </c>
      <c r="C3">
        <v>467</v>
      </c>
      <c r="D3">
        <v>457</v>
      </c>
      <c r="E3">
        <v>457</v>
      </c>
      <c r="F3" s="112">
        <v>2728</v>
      </c>
    </row>
    <row r="4" spans="1:6">
      <c r="A4" t="s">
        <v>703</v>
      </c>
      <c r="B4">
        <v>458</v>
      </c>
      <c r="C4">
        <v>470</v>
      </c>
      <c r="D4">
        <v>458</v>
      </c>
      <c r="E4">
        <v>466</v>
      </c>
      <c r="F4" s="112">
        <v>3456</v>
      </c>
    </row>
    <row r="5" spans="1:6">
      <c r="A5" t="s">
        <v>702</v>
      </c>
      <c r="B5">
        <v>465</v>
      </c>
      <c r="C5">
        <v>471.5</v>
      </c>
      <c r="D5">
        <v>462.5</v>
      </c>
      <c r="E5">
        <v>471</v>
      </c>
      <c r="F5" s="112">
        <v>2342</v>
      </c>
    </row>
    <row r="6" spans="1:6">
      <c r="A6" t="s">
        <v>701</v>
      </c>
      <c r="B6">
        <v>470</v>
      </c>
      <c r="C6">
        <v>471</v>
      </c>
      <c r="D6">
        <v>461</v>
      </c>
      <c r="E6">
        <v>462</v>
      </c>
      <c r="F6" s="112">
        <v>2193</v>
      </c>
    </row>
    <row r="7" spans="1:6">
      <c r="A7" t="s">
        <v>700</v>
      </c>
      <c r="B7">
        <v>461.5</v>
      </c>
      <c r="C7">
        <v>461.5</v>
      </c>
      <c r="D7">
        <v>451</v>
      </c>
      <c r="E7">
        <v>452.5</v>
      </c>
      <c r="F7" s="112">
        <v>2842</v>
      </c>
    </row>
    <row r="8" spans="1:6">
      <c r="A8" t="s">
        <v>699</v>
      </c>
      <c r="B8">
        <v>453</v>
      </c>
      <c r="C8">
        <v>457</v>
      </c>
      <c r="D8">
        <v>439.5</v>
      </c>
      <c r="E8">
        <v>444</v>
      </c>
      <c r="F8" s="112">
        <v>4202</v>
      </c>
    </row>
    <row r="9" spans="1:6">
      <c r="A9" t="s">
        <v>698</v>
      </c>
      <c r="B9">
        <v>442.5</v>
      </c>
      <c r="C9">
        <v>446</v>
      </c>
      <c r="D9">
        <v>437</v>
      </c>
      <c r="E9">
        <v>441</v>
      </c>
      <c r="F9" s="112">
        <v>3301</v>
      </c>
    </row>
    <row r="10" spans="1:6">
      <c r="A10" t="s">
        <v>697</v>
      </c>
      <c r="B10">
        <v>441</v>
      </c>
      <c r="C10">
        <v>444.5</v>
      </c>
      <c r="D10">
        <v>436</v>
      </c>
      <c r="E10">
        <v>436</v>
      </c>
      <c r="F10" s="112">
        <v>4298</v>
      </c>
    </row>
    <row r="11" spans="1:6">
      <c r="A11" t="s">
        <v>696</v>
      </c>
      <c r="B11">
        <v>435</v>
      </c>
      <c r="C11">
        <v>436.5</v>
      </c>
      <c r="D11">
        <v>428</v>
      </c>
      <c r="E11">
        <v>433.5</v>
      </c>
      <c r="F11" s="112">
        <v>3581</v>
      </c>
    </row>
    <row r="12" spans="1:6">
      <c r="A12" t="s">
        <v>695</v>
      </c>
      <c r="B12">
        <v>428</v>
      </c>
      <c r="C12">
        <v>434.5</v>
      </c>
      <c r="D12">
        <v>428</v>
      </c>
      <c r="E12">
        <v>429</v>
      </c>
      <c r="F12" s="112">
        <v>7105</v>
      </c>
    </row>
    <row r="13" spans="1:6">
      <c r="A13" t="s">
        <v>694</v>
      </c>
      <c r="B13">
        <v>429</v>
      </c>
      <c r="C13">
        <v>433.5</v>
      </c>
      <c r="D13">
        <v>401</v>
      </c>
      <c r="E13">
        <v>408.5</v>
      </c>
      <c r="F13" s="112">
        <v>11399</v>
      </c>
    </row>
    <row r="14" spans="1:6">
      <c r="A14" t="s">
        <v>693</v>
      </c>
      <c r="B14">
        <v>406.5</v>
      </c>
      <c r="C14">
        <v>415</v>
      </c>
      <c r="D14">
        <v>405</v>
      </c>
      <c r="E14">
        <v>407.5</v>
      </c>
      <c r="F14" s="112">
        <v>6509</v>
      </c>
    </row>
    <row r="15" spans="1:6">
      <c r="A15" t="s">
        <v>692</v>
      </c>
      <c r="B15">
        <v>409</v>
      </c>
      <c r="C15">
        <v>419.5</v>
      </c>
      <c r="D15">
        <v>409</v>
      </c>
      <c r="E15">
        <v>414</v>
      </c>
      <c r="F15" s="112">
        <v>4446</v>
      </c>
    </row>
    <row r="16" spans="1:6">
      <c r="A16" t="s">
        <v>691</v>
      </c>
      <c r="B16">
        <v>414.5</v>
      </c>
      <c r="C16">
        <v>422</v>
      </c>
      <c r="D16">
        <v>411.5</v>
      </c>
      <c r="E16">
        <v>420</v>
      </c>
      <c r="F16" s="112">
        <v>4526</v>
      </c>
    </row>
    <row r="17" spans="1:6">
      <c r="A17" t="s">
        <v>690</v>
      </c>
      <c r="B17">
        <v>424</v>
      </c>
      <c r="C17">
        <v>436.5</v>
      </c>
      <c r="D17">
        <v>420.5</v>
      </c>
      <c r="E17">
        <v>421.5</v>
      </c>
      <c r="F17" s="112">
        <v>5535</v>
      </c>
    </row>
    <row r="18" spans="1:6">
      <c r="A18" t="s">
        <v>689</v>
      </c>
      <c r="B18">
        <v>421.5</v>
      </c>
      <c r="C18">
        <v>426.5</v>
      </c>
      <c r="D18">
        <v>419.5</v>
      </c>
      <c r="E18">
        <v>423.5</v>
      </c>
      <c r="F18" s="112">
        <v>2245</v>
      </c>
    </row>
    <row r="19" spans="1:6">
      <c r="A19" t="s">
        <v>688</v>
      </c>
      <c r="B19">
        <v>421</v>
      </c>
      <c r="C19">
        <v>426</v>
      </c>
      <c r="D19">
        <v>416.5</v>
      </c>
      <c r="E19">
        <v>417</v>
      </c>
      <c r="F19" s="112">
        <v>3431</v>
      </c>
    </row>
    <row r="20" spans="1:6">
      <c r="A20" t="s">
        <v>687</v>
      </c>
      <c r="B20">
        <v>418</v>
      </c>
      <c r="C20">
        <v>427.5</v>
      </c>
      <c r="D20">
        <v>416.5</v>
      </c>
      <c r="E20">
        <v>424.5</v>
      </c>
      <c r="F20" s="112">
        <v>2633</v>
      </c>
    </row>
    <row r="21" spans="1:6">
      <c r="A21" t="s">
        <v>686</v>
      </c>
      <c r="B21">
        <v>423</v>
      </c>
      <c r="C21">
        <v>430</v>
      </c>
      <c r="D21">
        <v>418.5</v>
      </c>
      <c r="E21">
        <v>423.5</v>
      </c>
      <c r="F21" s="112">
        <v>3472</v>
      </c>
    </row>
    <row r="22" spans="1:6">
      <c r="A22" t="s">
        <v>685</v>
      </c>
      <c r="B22">
        <v>423.5</v>
      </c>
      <c r="C22">
        <v>429.5</v>
      </c>
      <c r="D22">
        <v>423</v>
      </c>
      <c r="E22">
        <v>429.5</v>
      </c>
      <c r="F22" s="112">
        <v>2314</v>
      </c>
    </row>
    <row r="23" spans="1:6">
      <c r="A23" t="s">
        <v>684</v>
      </c>
      <c r="B23">
        <v>431.5</v>
      </c>
      <c r="C23">
        <v>432</v>
      </c>
      <c r="D23">
        <v>423</v>
      </c>
      <c r="E23">
        <v>423</v>
      </c>
      <c r="F23" s="112">
        <v>2091</v>
      </c>
    </row>
    <row r="24" spans="1:6">
      <c r="A24" t="s">
        <v>683</v>
      </c>
      <c r="B24">
        <v>423.5</v>
      </c>
      <c r="C24">
        <v>427</v>
      </c>
      <c r="D24">
        <v>421.5</v>
      </c>
      <c r="E24">
        <v>423</v>
      </c>
      <c r="F24" s="112">
        <v>2355</v>
      </c>
    </row>
    <row r="25" spans="1:6">
      <c r="A25" t="s">
        <v>682</v>
      </c>
      <c r="B25">
        <v>420.5</v>
      </c>
      <c r="C25">
        <v>425.5</v>
      </c>
      <c r="D25">
        <v>419.5</v>
      </c>
      <c r="E25">
        <v>422.5</v>
      </c>
      <c r="F25" s="112">
        <v>2543</v>
      </c>
    </row>
    <row r="26" spans="1:6">
      <c r="A26" t="s">
        <v>681</v>
      </c>
      <c r="B26">
        <v>420.5</v>
      </c>
      <c r="C26">
        <v>427</v>
      </c>
      <c r="D26">
        <v>420</v>
      </c>
      <c r="E26">
        <v>426</v>
      </c>
      <c r="F26" s="112">
        <v>1790</v>
      </c>
    </row>
    <row r="27" spans="1:6">
      <c r="A27" t="s">
        <v>680</v>
      </c>
      <c r="B27">
        <v>423.5</v>
      </c>
      <c r="C27">
        <v>426.5</v>
      </c>
      <c r="D27">
        <v>422.5</v>
      </c>
      <c r="E27">
        <v>425</v>
      </c>
      <c r="F27" s="112">
        <v>2144</v>
      </c>
    </row>
    <row r="28" spans="1:6">
      <c r="A28" t="s">
        <v>679</v>
      </c>
      <c r="B28">
        <v>433</v>
      </c>
      <c r="C28">
        <v>446.5</v>
      </c>
      <c r="D28">
        <v>433</v>
      </c>
      <c r="E28">
        <v>435</v>
      </c>
      <c r="F28" s="112">
        <v>4973</v>
      </c>
    </row>
    <row r="29" spans="1:6">
      <c r="A29" t="s">
        <v>678</v>
      </c>
      <c r="B29">
        <v>438</v>
      </c>
      <c r="C29">
        <v>455</v>
      </c>
      <c r="D29">
        <v>429.5</v>
      </c>
      <c r="E29">
        <v>453.5</v>
      </c>
      <c r="F29" s="112">
        <v>6292</v>
      </c>
    </row>
    <row r="30" spans="1:6">
      <c r="A30" t="s">
        <v>677</v>
      </c>
      <c r="B30">
        <v>448</v>
      </c>
      <c r="C30">
        <v>448.5</v>
      </c>
      <c r="D30">
        <v>442.5</v>
      </c>
      <c r="E30">
        <v>443.5</v>
      </c>
      <c r="F30" s="112">
        <v>4649</v>
      </c>
    </row>
    <row r="31" spans="1:6">
      <c r="A31" t="s">
        <v>676</v>
      </c>
      <c r="B31">
        <v>440</v>
      </c>
      <c r="C31">
        <v>446</v>
      </c>
      <c r="D31">
        <v>438.5</v>
      </c>
      <c r="E31">
        <v>440.5</v>
      </c>
      <c r="F31" s="112">
        <v>2358</v>
      </c>
    </row>
    <row r="32" spans="1:6">
      <c r="A32" t="s">
        <v>675</v>
      </c>
      <c r="B32">
        <v>436</v>
      </c>
      <c r="C32">
        <v>437</v>
      </c>
      <c r="D32">
        <v>425</v>
      </c>
      <c r="E32">
        <v>425.5</v>
      </c>
      <c r="F32" s="112">
        <v>4138</v>
      </c>
    </row>
    <row r="33" spans="1:6">
      <c r="A33" t="s">
        <v>674</v>
      </c>
      <c r="B33">
        <v>429.5</v>
      </c>
      <c r="C33">
        <v>431.5</v>
      </c>
      <c r="D33">
        <v>425.5</v>
      </c>
      <c r="E33">
        <v>428.5</v>
      </c>
      <c r="F33" s="112">
        <v>2931</v>
      </c>
    </row>
    <row r="34" spans="1:6">
      <c r="A34" t="s">
        <v>673</v>
      </c>
      <c r="B34">
        <v>425.5</v>
      </c>
      <c r="C34">
        <v>430</v>
      </c>
      <c r="D34">
        <v>423.5</v>
      </c>
      <c r="E34">
        <v>427</v>
      </c>
      <c r="F34" s="112">
        <v>3145</v>
      </c>
    </row>
    <row r="35" spans="1:6">
      <c r="A35" t="s">
        <v>672</v>
      </c>
      <c r="B35">
        <v>422.5</v>
      </c>
      <c r="C35">
        <v>425</v>
      </c>
      <c r="D35">
        <v>407</v>
      </c>
      <c r="E35">
        <v>413.5</v>
      </c>
      <c r="F35" s="112">
        <v>4740</v>
      </c>
    </row>
    <row r="36" spans="1:6">
      <c r="A36" t="s">
        <v>671</v>
      </c>
      <c r="B36">
        <v>415.5</v>
      </c>
      <c r="C36">
        <v>419.5</v>
      </c>
      <c r="D36">
        <v>411.5</v>
      </c>
      <c r="E36">
        <v>413.5</v>
      </c>
      <c r="F36" s="112">
        <v>2220</v>
      </c>
    </row>
    <row r="37" spans="1:6">
      <c r="A37" t="s">
        <v>670</v>
      </c>
      <c r="B37">
        <v>415</v>
      </c>
      <c r="C37">
        <v>418.5</v>
      </c>
      <c r="D37">
        <v>406.5</v>
      </c>
      <c r="E37">
        <v>409.5</v>
      </c>
      <c r="F37" s="112">
        <v>2827</v>
      </c>
    </row>
    <row r="38" spans="1:6">
      <c r="A38" t="s">
        <v>669</v>
      </c>
      <c r="B38">
        <v>415.5</v>
      </c>
      <c r="C38">
        <v>422</v>
      </c>
      <c r="D38">
        <v>414</v>
      </c>
      <c r="E38">
        <v>420.5</v>
      </c>
      <c r="F38" s="112">
        <v>2177</v>
      </c>
    </row>
    <row r="39" spans="1:6">
      <c r="A39" t="s">
        <v>668</v>
      </c>
      <c r="B39">
        <v>413.5</v>
      </c>
      <c r="C39">
        <v>415.5</v>
      </c>
      <c r="D39">
        <v>410</v>
      </c>
      <c r="E39">
        <v>412</v>
      </c>
      <c r="F39" s="112">
        <v>2324</v>
      </c>
    </row>
    <row r="40" spans="1:6">
      <c r="A40" t="s">
        <v>667</v>
      </c>
      <c r="B40">
        <v>412.5</v>
      </c>
      <c r="C40">
        <v>422.5</v>
      </c>
      <c r="D40">
        <v>412.5</v>
      </c>
      <c r="E40">
        <v>419</v>
      </c>
      <c r="F40" s="112">
        <v>2391</v>
      </c>
    </row>
    <row r="41" spans="1:6">
      <c r="A41" t="s">
        <v>666</v>
      </c>
      <c r="B41">
        <v>420.5</v>
      </c>
      <c r="C41">
        <v>426.5</v>
      </c>
      <c r="D41">
        <v>420.5</v>
      </c>
      <c r="E41">
        <v>426</v>
      </c>
      <c r="F41" s="112">
        <v>1967</v>
      </c>
    </row>
    <row r="42" spans="1:6">
      <c r="A42" t="s">
        <v>665</v>
      </c>
      <c r="B42">
        <v>425</v>
      </c>
      <c r="C42">
        <v>434.5</v>
      </c>
      <c r="D42">
        <v>425</v>
      </c>
      <c r="E42">
        <v>430</v>
      </c>
      <c r="F42" s="112">
        <v>2435</v>
      </c>
    </row>
    <row r="43" spans="1:6">
      <c r="A43" t="s">
        <v>664</v>
      </c>
      <c r="B43">
        <v>427</v>
      </c>
      <c r="C43">
        <v>432</v>
      </c>
      <c r="D43">
        <v>426.5</v>
      </c>
      <c r="E43">
        <v>427.5</v>
      </c>
      <c r="F43" s="112">
        <v>2850</v>
      </c>
    </row>
    <row r="44" spans="1:6">
      <c r="A44" t="s">
        <v>663</v>
      </c>
      <c r="B44">
        <v>431.5</v>
      </c>
      <c r="C44">
        <v>435</v>
      </c>
      <c r="D44">
        <v>428.5</v>
      </c>
      <c r="E44">
        <v>429</v>
      </c>
      <c r="F44" s="112">
        <v>2285</v>
      </c>
    </row>
    <row r="45" spans="1:6">
      <c r="A45" t="s">
        <v>662</v>
      </c>
      <c r="B45">
        <v>433.5</v>
      </c>
      <c r="C45">
        <v>451.5</v>
      </c>
      <c r="D45">
        <v>433</v>
      </c>
      <c r="E45">
        <v>448.5</v>
      </c>
      <c r="F45" s="112">
        <v>4435</v>
      </c>
    </row>
    <row r="46" spans="1:6">
      <c r="A46" t="s">
        <v>661</v>
      </c>
      <c r="B46">
        <v>452.5</v>
      </c>
      <c r="C46">
        <v>466</v>
      </c>
      <c r="D46">
        <v>451.5</v>
      </c>
      <c r="E46">
        <v>460</v>
      </c>
      <c r="F46" s="112">
        <v>7667</v>
      </c>
    </row>
    <row r="47" spans="1:6">
      <c r="A47" t="s">
        <v>660</v>
      </c>
      <c r="B47">
        <v>456</v>
      </c>
      <c r="C47">
        <v>461.5</v>
      </c>
      <c r="D47">
        <v>452.5</v>
      </c>
      <c r="E47">
        <v>458.5</v>
      </c>
      <c r="F47" s="112">
        <v>5157</v>
      </c>
    </row>
    <row r="48" spans="1:6">
      <c r="A48" t="s">
        <v>659</v>
      </c>
      <c r="B48">
        <v>460.5</v>
      </c>
      <c r="C48">
        <v>483</v>
      </c>
      <c r="D48">
        <v>460</v>
      </c>
      <c r="E48">
        <v>475</v>
      </c>
      <c r="F48" s="112">
        <v>8520</v>
      </c>
    </row>
    <row r="49" spans="1:6">
      <c r="A49" t="s">
        <v>658</v>
      </c>
      <c r="B49">
        <v>473</v>
      </c>
      <c r="C49">
        <v>474.5</v>
      </c>
      <c r="D49">
        <v>464</v>
      </c>
      <c r="E49">
        <v>470.5</v>
      </c>
      <c r="F49" s="112">
        <v>4807</v>
      </c>
    </row>
    <row r="50" spans="1:6">
      <c r="A50" t="s">
        <v>657</v>
      </c>
      <c r="B50">
        <v>473</v>
      </c>
      <c r="C50">
        <v>476</v>
      </c>
      <c r="D50">
        <v>459</v>
      </c>
      <c r="E50">
        <v>466</v>
      </c>
      <c r="F50" s="112">
        <v>3164</v>
      </c>
    </row>
    <row r="51" spans="1:6">
      <c r="A51" t="s">
        <v>656</v>
      </c>
      <c r="B51">
        <v>510</v>
      </c>
      <c r="C51">
        <v>512</v>
      </c>
      <c r="D51">
        <v>495.5</v>
      </c>
      <c r="E51">
        <v>512</v>
      </c>
      <c r="F51" s="112">
        <v>22276</v>
      </c>
    </row>
    <row r="52" spans="1:6">
      <c r="A52" t="s">
        <v>655</v>
      </c>
      <c r="B52">
        <v>513</v>
      </c>
      <c r="C52">
        <v>517</v>
      </c>
      <c r="D52">
        <v>495.5</v>
      </c>
      <c r="E52">
        <v>498</v>
      </c>
      <c r="F52" s="112">
        <v>11119</v>
      </c>
    </row>
    <row r="53" spans="1:6">
      <c r="A53" t="s">
        <v>654</v>
      </c>
      <c r="B53">
        <v>505</v>
      </c>
      <c r="C53">
        <v>520</v>
      </c>
      <c r="D53">
        <v>500</v>
      </c>
      <c r="E53">
        <v>516</v>
      </c>
      <c r="F53" s="112">
        <v>10300</v>
      </c>
    </row>
    <row r="54" spans="1:6">
      <c r="A54" t="s">
        <v>653</v>
      </c>
      <c r="B54">
        <v>510</v>
      </c>
      <c r="C54">
        <v>516</v>
      </c>
      <c r="D54">
        <v>502</v>
      </c>
      <c r="E54">
        <v>516</v>
      </c>
      <c r="F54" s="112">
        <v>6650</v>
      </c>
    </row>
    <row r="55" spans="1:6">
      <c r="A55" t="s">
        <v>652</v>
      </c>
      <c r="B55">
        <v>518</v>
      </c>
      <c r="C55">
        <v>521</v>
      </c>
      <c r="D55">
        <v>501</v>
      </c>
      <c r="E55">
        <v>506</v>
      </c>
      <c r="F55" s="112">
        <v>8350</v>
      </c>
    </row>
    <row r="56" spans="1:6">
      <c r="A56" t="s">
        <v>651</v>
      </c>
      <c r="B56">
        <v>503</v>
      </c>
      <c r="C56">
        <v>505</v>
      </c>
      <c r="D56">
        <v>483</v>
      </c>
      <c r="E56">
        <v>489</v>
      </c>
      <c r="F56" s="112">
        <v>10595</v>
      </c>
    </row>
    <row r="57" spans="1:6">
      <c r="A57" t="s">
        <v>650</v>
      </c>
      <c r="B57">
        <v>499.5</v>
      </c>
      <c r="C57">
        <v>535</v>
      </c>
      <c r="D57">
        <v>493</v>
      </c>
      <c r="E57">
        <v>522</v>
      </c>
      <c r="F57" s="112">
        <v>20029</v>
      </c>
    </row>
    <row r="58" spans="1:6">
      <c r="A58" t="s">
        <v>649</v>
      </c>
      <c r="B58">
        <v>531</v>
      </c>
      <c r="C58">
        <v>531</v>
      </c>
      <c r="D58">
        <v>512</v>
      </c>
      <c r="E58">
        <v>520</v>
      </c>
      <c r="F58" s="112">
        <v>13864</v>
      </c>
    </row>
    <row r="59" spans="1:6">
      <c r="A59" t="s">
        <v>648</v>
      </c>
      <c r="B59">
        <v>508</v>
      </c>
      <c r="C59">
        <v>524</v>
      </c>
      <c r="D59">
        <v>503</v>
      </c>
      <c r="E59">
        <v>519</v>
      </c>
      <c r="F59" s="112">
        <v>10945</v>
      </c>
    </row>
    <row r="60" spans="1:6">
      <c r="A60" t="s">
        <v>647</v>
      </c>
      <c r="B60">
        <v>528</v>
      </c>
      <c r="C60">
        <v>540</v>
      </c>
      <c r="D60">
        <v>517</v>
      </c>
      <c r="E60">
        <v>540</v>
      </c>
      <c r="F60" s="112">
        <v>13271</v>
      </c>
    </row>
    <row r="61" spans="1:6">
      <c r="A61" t="s">
        <v>646</v>
      </c>
      <c r="B61">
        <v>535</v>
      </c>
      <c r="C61">
        <v>536</v>
      </c>
      <c r="D61">
        <v>517</v>
      </c>
      <c r="E61">
        <v>527</v>
      </c>
      <c r="F61" s="112">
        <v>15151</v>
      </c>
    </row>
    <row r="62" spans="1:6">
      <c r="A62" t="s">
        <v>645</v>
      </c>
      <c r="B62">
        <v>523</v>
      </c>
      <c r="C62">
        <v>526</v>
      </c>
      <c r="D62">
        <v>513</v>
      </c>
      <c r="E62">
        <v>524</v>
      </c>
      <c r="F62" s="112">
        <v>9830</v>
      </c>
    </row>
    <row r="63" spans="1:6">
      <c r="A63" t="s">
        <v>644</v>
      </c>
      <c r="B63">
        <v>515</v>
      </c>
      <c r="C63">
        <v>516</v>
      </c>
      <c r="D63">
        <v>508</v>
      </c>
      <c r="E63">
        <v>515</v>
      </c>
      <c r="F63" s="112">
        <v>11565</v>
      </c>
    </row>
    <row r="64" spans="1:6">
      <c r="A64" t="s">
        <v>643</v>
      </c>
      <c r="B64">
        <v>517</v>
      </c>
      <c r="C64">
        <v>517</v>
      </c>
      <c r="D64">
        <v>507</v>
      </c>
      <c r="E64">
        <v>513</v>
      </c>
      <c r="F64" s="112">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E22-D745-4054-9CA1-4FB44138E991}">
  <sheetPr codeName="工作表237"/>
  <dimension ref="A1:F64"/>
  <sheetViews>
    <sheetView workbookViewId="0"/>
  </sheetViews>
  <sheetFormatPr defaultRowHeight="17"/>
  <sheetData>
    <row r="1" spans="1:6">
      <c r="A1" t="s">
        <v>731</v>
      </c>
      <c r="B1" t="s">
        <v>732</v>
      </c>
      <c r="C1" t="s">
        <v>733</v>
      </c>
      <c r="D1" t="s">
        <v>734</v>
      </c>
      <c r="E1" t="s">
        <v>735</v>
      </c>
      <c r="F1" t="s">
        <v>736</v>
      </c>
    </row>
    <row r="2" spans="1:6">
      <c r="A2" t="s">
        <v>705</v>
      </c>
      <c r="B2">
        <v>85.5</v>
      </c>
      <c r="C2">
        <v>86.7</v>
      </c>
      <c r="D2">
        <v>84.7</v>
      </c>
      <c r="E2">
        <v>84.9</v>
      </c>
      <c r="F2" s="112">
        <v>6009</v>
      </c>
    </row>
    <row r="3" spans="1:6">
      <c r="A3" t="s">
        <v>704</v>
      </c>
      <c r="B3">
        <v>85</v>
      </c>
      <c r="C3">
        <v>86.4</v>
      </c>
      <c r="D3">
        <v>85</v>
      </c>
      <c r="E3">
        <v>86</v>
      </c>
      <c r="F3" s="112">
        <v>5267</v>
      </c>
    </row>
    <row r="4" spans="1:6">
      <c r="A4" t="s">
        <v>703</v>
      </c>
      <c r="B4">
        <v>85.6</v>
      </c>
      <c r="C4">
        <v>86.6</v>
      </c>
      <c r="D4">
        <v>85.4</v>
      </c>
      <c r="E4">
        <v>86.5</v>
      </c>
      <c r="F4" s="112">
        <v>4714</v>
      </c>
    </row>
    <row r="5" spans="1:6">
      <c r="A5" t="s">
        <v>702</v>
      </c>
      <c r="B5">
        <v>86.4</v>
      </c>
      <c r="C5">
        <v>86.5</v>
      </c>
      <c r="D5">
        <v>85.5</v>
      </c>
      <c r="E5">
        <v>86.5</v>
      </c>
      <c r="F5" s="112">
        <v>5114</v>
      </c>
    </row>
    <row r="6" spans="1:6">
      <c r="A6" t="s">
        <v>701</v>
      </c>
      <c r="B6">
        <v>85.5</v>
      </c>
      <c r="C6">
        <v>86</v>
      </c>
      <c r="D6">
        <v>85.1</v>
      </c>
      <c r="E6">
        <v>85.4</v>
      </c>
      <c r="F6" s="112">
        <v>6505</v>
      </c>
    </row>
    <row r="7" spans="1:6">
      <c r="A7" t="s">
        <v>700</v>
      </c>
      <c r="B7">
        <v>85.2</v>
      </c>
      <c r="C7">
        <v>86.3</v>
      </c>
      <c r="D7">
        <v>85.2</v>
      </c>
      <c r="E7">
        <v>85.3</v>
      </c>
      <c r="F7" s="112">
        <v>6982</v>
      </c>
    </row>
    <row r="8" spans="1:6">
      <c r="A8" t="s">
        <v>699</v>
      </c>
      <c r="B8">
        <v>85</v>
      </c>
      <c r="C8">
        <v>85.9</v>
      </c>
      <c r="D8">
        <v>84.7</v>
      </c>
      <c r="E8">
        <v>85.1</v>
      </c>
      <c r="F8" s="112">
        <v>5328</v>
      </c>
    </row>
    <row r="9" spans="1:6">
      <c r="A9" t="s">
        <v>698</v>
      </c>
      <c r="B9">
        <v>85.1</v>
      </c>
      <c r="C9">
        <v>87.8</v>
      </c>
      <c r="D9">
        <v>85.1</v>
      </c>
      <c r="E9">
        <v>87.5</v>
      </c>
      <c r="F9" s="112">
        <v>9064</v>
      </c>
    </row>
    <row r="10" spans="1:6">
      <c r="A10" t="s">
        <v>697</v>
      </c>
      <c r="B10">
        <v>88.1</v>
      </c>
      <c r="C10">
        <v>90.5</v>
      </c>
      <c r="D10">
        <v>87.9</v>
      </c>
      <c r="E10">
        <v>89.9</v>
      </c>
      <c r="F10" s="112">
        <v>23993</v>
      </c>
    </row>
    <row r="11" spans="1:6">
      <c r="A11" t="s">
        <v>696</v>
      </c>
      <c r="B11">
        <v>89.9</v>
      </c>
      <c r="C11">
        <v>90</v>
      </c>
      <c r="D11">
        <v>87</v>
      </c>
      <c r="E11">
        <v>88.6</v>
      </c>
      <c r="F11" s="112">
        <v>11745</v>
      </c>
    </row>
    <row r="12" spans="1:6">
      <c r="A12" t="s">
        <v>695</v>
      </c>
      <c r="B12">
        <v>89</v>
      </c>
      <c r="C12">
        <v>90</v>
      </c>
      <c r="D12">
        <v>87.5</v>
      </c>
      <c r="E12">
        <v>89.1</v>
      </c>
      <c r="F12" s="112">
        <v>15273</v>
      </c>
    </row>
    <row r="13" spans="1:6">
      <c r="A13" t="s">
        <v>694</v>
      </c>
      <c r="B13">
        <v>88.7</v>
      </c>
      <c r="C13">
        <v>91</v>
      </c>
      <c r="D13">
        <v>88.5</v>
      </c>
      <c r="E13">
        <v>91</v>
      </c>
      <c r="F13" s="112">
        <v>15806</v>
      </c>
    </row>
    <row r="14" spans="1:6">
      <c r="A14" t="s">
        <v>693</v>
      </c>
      <c r="B14">
        <v>91.5</v>
      </c>
      <c r="C14">
        <v>100</v>
      </c>
      <c r="D14">
        <v>91.4</v>
      </c>
      <c r="E14">
        <v>100</v>
      </c>
      <c r="F14" s="112">
        <v>64514</v>
      </c>
    </row>
    <row r="15" spans="1:6">
      <c r="A15" t="s">
        <v>692</v>
      </c>
      <c r="B15">
        <v>104.5</v>
      </c>
      <c r="C15">
        <v>109.5</v>
      </c>
      <c r="D15">
        <v>101.5</v>
      </c>
      <c r="E15">
        <v>103.5</v>
      </c>
      <c r="F15" s="112">
        <v>85511</v>
      </c>
    </row>
    <row r="16" spans="1:6">
      <c r="A16" t="s">
        <v>691</v>
      </c>
      <c r="B16">
        <v>104.5</v>
      </c>
      <c r="C16">
        <v>104.5</v>
      </c>
      <c r="D16">
        <v>100.5</v>
      </c>
      <c r="E16">
        <v>104.5</v>
      </c>
      <c r="F16" s="112">
        <v>45342</v>
      </c>
    </row>
    <row r="17" spans="1:6">
      <c r="A17" t="s">
        <v>690</v>
      </c>
      <c r="B17">
        <v>104</v>
      </c>
      <c r="C17">
        <v>104</v>
      </c>
      <c r="D17">
        <v>101</v>
      </c>
      <c r="E17">
        <v>102</v>
      </c>
      <c r="F17" s="112">
        <v>28473</v>
      </c>
    </row>
    <row r="18" spans="1:6">
      <c r="A18" t="s">
        <v>689</v>
      </c>
      <c r="B18">
        <v>103</v>
      </c>
      <c r="C18">
        <v>104</v>
      </c>
      <c r="D18">
        <v>100</v>
      </c>
      <c r="E18">
        <v>101.5</v>
      </c>
      <c r="F18" s="112">
        <v>22551</v>
      </c>
    </row>
    <row r="19" spans="1:6">
      <c r="A19" t="s">
        <v>688</v>
      </c>
      <c r="B19">
        <v>101.5</v>
      </c>
      <c r="C19">
        <v>102</v>
      </c>
      <c r="D19">
        <v>95.3</v>
      </c>
      <c r="E19">
        <v>97.8</v>
      </c>
      <c r="F19" s="112">
        <v>32388</v>
      </c>
    </row>
    <row r="20" spans="1:6">
      <c r="A20" t="s">
        <v>687</v>
      </c>
      <c r="B20">
        <v>97.7</v>
      </c>
      <c r="C20">
        <v>98.6</v>
      </c>
      <c r="D20">
        <v>96.5</v>
      </c>
      <c r="E20">
        <v>98.4</v>
      </c>
      <c r="F20" s="112">
        <v>13581</v>
      </c>
    </row>
    <row r="21" spans="1:6">
      <c r="A21" t="s">
        <v>686</v>
      </c>
      <c r="B21">
        <v>98.7</v>
      </c>
      <c r="C21">
        <v>101.5</v>
      </c>
      <c r="D21">
        <v>97.1</v>
      </c>
      <c r="E21">
        <v>99.7</v>
      </c>
      <c r="F21" s="112">
        <v>29098</v>
      </c>
    </row>
    <row r="22" spans="1:6">
      <c r="A22" t="s">
        <v>685</v>
      </c>
      <c r="B22">
        <v>100</v>
      </c>
      <c r="C22">
        <v>103</v>
      </c>
      <c r="D22">
        <v>98.5</v>
      </c>
      <c r="E22">
        <v>102</v>
      </c>
      <c r="F22" s="112">
        <v>36779</v>
      </c>
    </row>
    <row r="23" spans="1:6">
      <c r="A23" t="s">
        <v>684</v>
      </c>
      <c r="B23">
        <v>101.5</v>
      </c>
      <c r="C23">
        <v>101.5</v>
      </c>
      <c r="D23">
        <v>97.5</v>
      </c>
      <c r="E23">
        <v>97.5</v>
      </c>
      <c r="F23" s="112">
        <v>17302</v>
      </c>
    </row>
    <row r="24" spans="1:6">
      <c r="A24" t="s">
        <v>683</v>
      </c>
      <c r="B24">
        <v>97.9</v>
      </c>
      <c r="C24">
        <v>99.5</v>
      </c>
      <c r="D24">
        <v>97.9</v>
      </c>
      <c r="E24">
        <v>98.3</v>
      </c>
      <c r="F24" s="112">
        <v>10447</v>
      </c>
    </row>
    <row r="25" spans="1:6">
      <c r="A25" t="s">
        <v>682</v>
      </c>
      <c r="B25">
        <v>98</v>
      </c>
      <c r="C25">
        <v>98.8</v>
      </c>
      <c r="D25">
        <v>97.2</v>
      </c>
      <c r="E25">
        <v>97.4</v>
      </c>
      <c r="F25" s="112">
        <v>10525</v>
      </c>
    </row>
    <row r="26" spans="1:6">
      <c r="A26" t="s">
        <v>681</v>
      </c>
      <c r="B26">
        <v>99.1</v>
      </c>
      <c r="C26">
        <v>102</v>
      </c>
      <c r="D26">
        <v>98</v>
      </c>
      <c r="E26">
        <v>101</v>
      </c>
      <c r="F26" s="112">
        <v>19609</v>
      </c>
    </row>
    <row r="27" spans="1:6">
      <c r="A27" t="s">
        <v>680</v>
      </c>
      <c r="B27">
        <v>101</v>
      </c>
      <c r="C27">
        <v>102</v>
      </c>
      <c r="D27">
        <v>100</v>
      </c>
      <c r="E27">
        <v>100.5</v>
      </c>
      <c r="F27" s="112">
        <v>11091</v>
      </c>
    </row>
    <row r="28" spans="1:6">
      <c r="A28" t="s">
        <v>679</v>
      </c>
      <c r="B28">
        <v>101</v>
      </c>
      <c r="C28">
        <v>103</v>
      </c>
      <c r="D28">
        <v>100</v>
      </c>
      <c r="E28">
        <v>101</v>
      </c>
      <c r="F28" s="112">
        <v>13261</v>
      </c>
    </row>
    <row r="29" spans="1:6">
      <c r="A29" t="s">
        <v>678</v>
      </c>
      <c r="B29">
        <v>100.5</v>
      </c>
      <c r="C29">
        <v>102</v>
      </c>
      <c r="D29">
        <v>99.1</v>
      </c>
      <c r="E29">
        <v>101.5</v>
      </c>
      <c r="F29" s="112">
        <v>8141</v>
      </c>
    </row>
    <row r="30" spans="1:6">
      <c r="A30" t="s">
        <v>677</v>
      </c>
      <c r="B30">
        <v>100.5</v>
      </c>
      <c r="C30">
        <v>100.5</v>
      </c>
      <c r="D30">
        <v>98.3</v>
      </c>
      <c r="E30">
        <v>98.3</v>
      </c>
      <c r="F30" s="112">
        <v>13980</v>
      </c>
    </row>
    <row r="31" spans="1:6">
      <c r="A31" t="s">
        <v>676</v>
      </c>
      <c r="B31">
        <v>98</v>
      </c>
      <c r="C31">
        <v>100.5</v>
      </c>
      <c r="D31">
        <v>97.9</v>
      </c>
      <c r="E31">
        <v>98.7</v>
      </c>
      <c r="F31" s="112">
        <v>13637</v>
      </c>
    </row>
    <row r="32" spans="1:6">
      <c r="A32" t="s">
        <v>675</v>
      </c>
      <c r="B32">
        <v>98.4</v>
      </c>
      <c r="C32">
        <v>98.5</v>
      </c>
      <c r="D32">
        <v>95</v>
      </c>
      <c r="E32">
        <v>95.4</v>
      </c>
      <c r="F32" s="112">
        <v>18724</v>
      </c>
    </row>
    <row r="33" spans="1:6">
      <c r="A33" t="s">
        <v>674</v>
      </c>
      <c r="B33">
        <v>95.4</v>
      </c>
      <c r="C33">
        <v>96.8</v>
      </c>
      <c r="D33">
        <v>95.2</v>
      </c>
      <c r="E33">
        <v>96.4</v>
      </c>
      <c r="F33" s="112">
        <v>9450</v>
      </c>
    </row>
    <row r="34" spans="1:6">
      <c r="A34" t="s">
        <v>673</v>
      </c>
      <c r="B34">
        <v>95.8</v>
      </c>
      <c r="C34">
        <v>97.2</v>
      </c>
      <c r="D34">
        <v>95.8</v>
      </c>
      <c r="E34">
        <v>96.6</v>
      </c>
      <c r="F34" s="112">
        <v>8768</v>
      </c>
    </row>
    <row r="35" spans="1:6">
      <c r="A35" t="s">
        <v>672</v>
      </c>
      <c r="B35">
        <v>95.3</v>
      </c>
      <c r="C35">
        <v>96</v>
      </c>
      <c r="D35">
        <v>92.6</v>
      </c>
      <c r="E35">
        <v>94.8</v>
      </c>
      <c r="F35" s="112">
        <v>16545</v>
      </c>
    </row>
    <row r="36" spans="1:6">
      <c r="A36" t="s">
        <v>671</v>
      </c>
      <c r="B36">
        <v>94.8</v>
      </c>
      <c r="C36">
        <v>95.4</v>
      </c>
      <c r="D36">
        <v>93.6</v>
      </c>
      <c r="E36">
        <v>94.5</v>
      </c>
      <c r="F36" s="112">
        <v>7592</v>
      </c>
    </row>
    <row r="37" spans="1:6">
      <c r="A37" t="s">
        <v>670</v>
      </c>
      <c r="B37">
        <v>96.1</v>
      </c>
      <c r="C37">
        <v>96.3</v>
      </c>
      <c r="D37">
        <v>94.4</v>
      </c>
      <c r="E37">
        <v>94.7</v>
      </c>
      <c r="F37" s="112">
        <v>5024</v>
      </c>
    </row>
    <row r="38" spans="1:6">
      <c r="A38" t="s">
        <v>669</v>
      </c>
      <c r="B38">
        <v>95</v>
      </c>
      <c r="C38">
        <v>97.1</v>
      </c>
      <c r="D38">
        <v>95</v>
      </c>
      <c r="E38">
        <v>96.7</v>
      </c>
      <c r="F38" s="112">
        <v>4888</v>
      </c>
    </row>
    <row r="39" spans="1:6">
      <c r="A39" t="s">
        <v>668</v>
      </c>
      <c r="B39">
        <v>96.1</v>
      </c>
      <c r="C39">
        <v>96.3</v>
      </c>
      <c r="D39">
        <v>94.5</v>
      </c>
      <c r="E39">
        <v>94.7</v>
      </c>
      <c r="F39" s="112">
        <v>6357</v>
      </c>
    </row>
    <row r="40" spans="1:6">
      <c r="A40" t="s">
        <v>667</v>
      </c>
      <c r="B40">
        <v>95.2</v>
      </c>
      <c r="C40">
        <v>97.9</v>
      </c>
      <c r="D40">
        <v>95.1</v>
      </c>
      <c r="E40">
        <v>97</v>
      </c>
      <c r="F40" s="112">
        <v>6214</v>
      </c>
    </row>
    <row r="41" spans="1:6">
      <c r="A41" t="s">
        <v>666</v>
      </c>
      <c r="B41">
        <v>97.3</v>
      </c>
      <c r="C41">
        <v>98.8</v>
      </c>
      <c r="D41">
        <v>97.1</v>
      </c>
      <c r="E41">
        <v>98.5</v>
      </c>
      <c r="F41" s="112">
        <v>5612</v>
      </c>
    </row>
    <row r="42" spans="1:6">
      <c r="A42" t="s">
        <v>665</v>
      </c>
      <c r="B42">
        <v>97.6</v>
      </c>
      <c r="C42">
        <v>98.6</v>
      </c>
      <c r="D42">
        <v>97</v>
      </c>
      <c r="E42">
        <v>97.7</v>
      </c>
      <c r="F42" s="112">
        <v>8712</v>
      </c>
    </row>
    <row r="43" spans="1:6">
      <c r="A43" t="s">
        <v>664</v>
      </c>
      <c r="B43">
        <v>96.3</v>
      </c>
      <c r="C43">
        <v>97</v>
      </c>
      <c r="D43">
        <v>95.1</v>
      </c>
      <c r="E43">
        <v>96.4</v>
      </c>
      <c r="F43" s="112">
        <v>10654</v>
      </c>
    </row>
    <row r="44" spans="1:6">
      <c r="A44" t="s">
        <v>663</v>
      </c>
      <c r="B44">
        <v>97.4</v>
      </c>
      <c r="C44">
        <v>98.8</v>
      </c>
      <c r="D44">
        <v>96.8</v>
      </c>
      <c r="E44">
        <v>97.1</v>
      </c>
      <c r="F44" s="112">
        <v>7961</v>
      </c>
    </row>
    <row r="45" spans="1:6">
      <c r="A45" t="s">
        <v>662</v>
      </c>
      <c r="B45">
        <v>98.3</v>
      </c>
      <c r="C45">
        <v>100.5</v>
      </c>
      <c r="D45">
        <v>98.2</v>
      </c>
      <c r="E45">
        <v>99.6</v>
      </c>
      <c r="F45" s="112">
        <v>10641</v>
      </c>
    </row>
    <row r="46" spans="1:6">
      <c r="A46" t="s">
        <v>661</v>
      </c>
      <c r="B46">
        <v>100.5</v>
      </c>
      <c r="C46">
        <v>101</v>
      </c>
      <c r="D46">
        <v>98.6</v>
      </c>
      <c r="E46">
        <v>99.8</v>
      </c>
      <c r="F46" s="112">
        <v>7031</v>
      </c>
    </row>
    <row r="47" spans="1:6">
      <c r="A47" t="s">
        <v>660</v>
      </c>
      <c r="B47">
        <v>99.5</v>
      </c>
      <c r="C47">
        <v>100</v>
      </c>
      <c r="D47">
        <v>99.2</v>
      </c>
      <c r="E47">
        <v>99.7</v>
      </c>
      <c r="F47" s="112">
        <v>5067</v>
      </c>
    </row>
    <row r="48" spans="1:6">
      <c r="A48" t="s">
        <v>659</v>
      </c>
      <c r="B48">
        <v>99.7</v>
      </c>
      <c r="C48">
        <v>99.8</v>
      </c>
      <c r="D48">
        <v>98.3</v>
      </c>
      <c r="E48">
        <v>98.8</v>
      </c>
      <c r="F48" s="112">
        <v>6310</v>
      </c>
    </row>
    <row r="49" spans="1:6">
      <c r="A49" t="s">
        <v>658</v>
      </c>
      <c r="B49">
        <v>98.8</v>
      </c>
      <c r="C49">
        <v>100</v>
      </c>
      <c r="D49">
        <v>98.6</v>
      </c>
      <c r="E49">
        <v>99.5</v>
      </c>
      <c r="F49" s="112">
        <v>9257</v>
      </c>
    </row>
    <row r="50" spans="1:6">
      <c r="A50" t="s">
        <v>657</v>
      </c>
      <c r="B50">
        <v>99.9</v>
      </c>
      <c r="C50">
        <v>100.5</v>
      </c>
      <c r="D50">
        <v>98.8</v>
      </c>
      <c r="E50">
        <v>99.4</v>
      </c>
      <c r="F50" s="112">
        <v>4308</v>
      </c>
    </row>
    <row r="51" spans="1:6">
      <c r="A51" t="s">
        <v>656</v>
      </c>
      <c r="B51">
        <v>101</v>
      </c>
      <c r="C51">
        <v>104</v>
      </c>
      <c r="D51">
        <v>100.5</v>
      </c>
      <c r="E51">
        <v>101</v>
      </c>
      <c r="F51" s="112">
        <v>16492</v>
      </c>
    </row>
    <row r="52" spans="1:6">
      <c r="A52" t="s">
        <v>655</v>
      </c>
      <c r="B52">
        <v>102</v>
      </c>
      <c r="C52">
        <v>102.5</v>
      </c>
      <c r="D52">
        <v>100</v>
      </c>
      <c r="E52">
        <v>100.5</v>
      </c>
      <c r="F52" s="112">
        <v>8531</v>
      </c>
    </row>
    <row r="53" spans="1:6">
      <c r="A53" t="s">
        <v>654</v>
      </c>
      <c r="B53">
        <v>101</v>
      </c>
      <c r="C53">
        <v>101.5</v>
      </c>
      <c r="D53">
        <v>100.5</v>
      </c>
      <c r="E53">
        <v>101.5</v>
      </c>
      <c r="F53" s="112">
        <v>8733</v>
      </c>
    </row>
    <row r="54" spans="1:6">
      <c r="A54" t="s">
        <v>653</v>
      </c>
      <c r="B54">
        <v>101.5</v>
      </c>
      <c r="C54">
        <v>103.5</v>
      </c>
      <c r="D54">
        <v>101.5</v>
      </c>
      <c r="E54">
        <v>103.5</v>
      </c>
      <c r="F54" s="112">
        <v>13169</v>
      </c>
    </row>
    <row r="55" spans="1:6">
      <c r="A55" t="s">
        <v>652</v>
      </c>
      <c r="B55">
        <v>104</v>
      </c>
      <c r="C55">
        <v>105</v>
      </c>
      <c r="D55">
        <v>102.5</v>
      </c>
      <c r="E55">
        <v>104.5</v>
      </c>
      <c r="F55" s="112">
        <v>12173</v>
      </c>
    </row>
    <row r="56" spans="1:6">
      <c r="A56" t="s">
        <v>651</v>
      </c>
      <c r="B56">
        <v>104.5</v>
      </c>
      <c r="C56">
        <v>105.5</v>
      </c>
      <c r="D56">
        <v>102</v>
      </c>
      <c r="E56">
        <v>104.5</v>
      </c>
      <c r="F56" s="112">
        <v>13447</v>
      </c>
    </row>
    <row r="57" spans="1:6">
      <c r="A57" t="s">
        <v>650</v>
      </c>
      <c r="B57">
        <v>105</v>
      </c>
      <c r="C57">
        <v>107.5</v>
      </c>
      <c r="D57">
        <v>105</v>
      </c>
      <c r="E57">
        <v>107</v>
      </c>
      <c r="F57" s="112">
        <v>15001</v>
      </c>
    </row>
    <row r="58" spans="1:6">
      <c r="A58" t="s">
        <v>649</v>
      </c>
      <c r="B58">
        <v>107.5</v>
      </c>
      <c r="C58">
        <v>107.5</v>
      </c>
      <c r="D58">
        <v>104.5</v>
      </c>
      <c r="E58">
        <v>106.5</v>
      </c>
      <c r="F58" s="112">
        <v>14351</v>
      </c>
    </row>
    <row r="59" spans="1:6">
      <c r="A59" t="s">
        <v>648</v>
      </c>
      <c r="B59">
        <v>106</v>
      </c>
      <c r="C59">
        <v>107.5</v>
      </c>
      <c r="D59">
        <v>104.5</v>
      </c>
      <c r="E59">
        <v>106</v>
      </c>
      <c r="F59" s="112">
        <v>10302</v>
      </c>
    </row>
    <row r="60" spans="1:6">
      <c r="A60" t="s">
        <v>647</v>
      </c>
      <c r="B60">
        <v>106</v>
      </c>
      <c r="C60">
        <v>107.5</v>
      </c>
      <c r="D60">
        <v>105</v>
      </c>
      <c r="E60">
        <v>106.5</v>
      </c>
      <c r="F60" s="112">
        <v>11631</v>
      </c>
    </row>
    <row r="61" spans="1:6">
      <c r="A61" t="s">
        <v>646</v>
      </c>
      <c r="B61">
        <v>106</v>
      </c>
      <c r="C61">
        <v>106.5</v>
      </c>
      <c r="D61">
        <v>104.5</v>
      </c>
      <c r="E61">
        <v>105</v>
      </c>
      <c r="F61" s="112">
        <v>7688</v>
      </c>
    </row>
    <row r="62" spans="1:6">
      <c r="A62" t="s">
        <v>645</v>
      </c>
      <c r="B62">
        <v>105</v>
      </c>
      <c r="C62">
        <v>105.5</v>
      </c>
      <c r="D62">
        <v>103</v>
      </c>
      <c r="E62">
        <v>104.5</v>
      </c>
      <c r="F62" s="112">
        <v>13045</v>
      </c>
    </row>
    <row r="63" spans="1:6">
      <c r="A63" t="s">
        <v>644</v>
      </c>
      <c r="B63">
        <v>103.5</v>
      </c>
      <c r="C63">
        <v>105</v>
      </c>
      <c r="D63">
        <v>103</v>
      </c>
      <c r="E63">
        <v>103.5</v>
      </c>
      <c r="F63" s="112">
        <v>10161</v>
      </c>
    </row>
    <row r="64" spans="1:6">
      <c r="A64" t="s">
        <v>643</v>
      </c>
      <c r="B64">
        <v>104.5</v>
      </c>
      <c r="C64">
        <v>106.5</v>
      </c>
      <c r="D64">
        <v>104</v>
      </c>
      <c r="E64">
        <v>106</v>
      </c>
      <c r="F64" s="112">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0452-3318-4B32-8126-96EF0C079FFB}">
  <sheetPr codeName="工作表238"/>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12">
        <v>3698</v>
      </c>
    </row>
    <row r="3" spans="1:6">
      <c r="A3" t="s">
        <v>704</v>
      </c>
      <c r="B3">
        <v>23</v>
      </c>
      <c r="C3">
        <v>25</v>
      </c>
      <c r="D3">
        <v>23</v>
      </c>
      <c r="E3">
        <v>24</v>
      </c>
      <c r="F3" s="112">
        <v>25471</v>
      </c>
    </row>
    <row r="4" spans="1:6">
      <c r="A4" t="s">
        <v>703</v>
      </c>
      <c r="B4">
        <v>23.8</v>
      </c>
      <c r="C4">
        <v>24</v>
      </c>
      <c r="D4">
        <v>23.3</v>
      </c>
      <c r="E4">
        <v>23.3</v>
      </c>
      <c r="F4" s="112">
        <v>8741</v>
      </c>
    </row>
    <row r="5" spans="1:6">
      <c r="A5" t="s">
        <v>702</v>
      </c>
      <c r="B5">
        <v>23.25</v>
      </c>
      <c r="C5">
        <v>23.75</v>
      </c>
      <c r="D5">
        <v>23.15</v>
      </c>
      <c r="E5">
        <v>23.4</v>
      </c>
      <c r="F5" s="112">
        <v>3148</v>
      </c>
    </row>
    <row r="6" spans="1:6">
      <c r="A6" t="s">
        <v>701</v>
      </c>
      <c r="B6">
        <v>23.45</v>
      </c>
      <c r="C6">
        <v>23.55</v>
      </c>
      <c r="D6">
        <v>22.5</v>
      </c>
      <c r="E6">
        <v>22.55</v>
      </c>
      <c r="F6" s="112">
        <v>5177</v>
      </c>
    </row>
    <row r="7" spans="1:6">
      <c r="A7" t="s">
        <v>700</v>
      </c>
      <c r="B7">
        <v>22.6</v>
      </c>
      <c r="C7">
        <v>22.65</v>
      </c>
      <c r="D7">
        <v>22.15</v>
      </c>
      <c r="E7">
        <v>22.25</v>
      </c>
      <c r="F7" s="112">
        <v>3713</v>
      </c>
    </row>
    <row r="8" spans="1:6">
      <c r="A8" t="s">
        <v>699</v>
      </c>
      <c r="B8">
        <v>22.35</v>
      </c>
      <c r="C8">
        <v>22.75</v>
      </c>
      <c r="D8">
        <v>22.35</v>
      </c>
      <c r="E8">
        <v>22.6</v>
      </c>
      <c r="F8" s="112">
        <v>1665</v>
      </c>
    </row>
    <row r="9" spans="1:6">
      <c r="A9" t="s">
        <v>698</v>
      </c>
      <c r="B9">
        <v>22.7</v>
      </c>
      <c r="C9">
        <v>23.15</v>
      </c>
      <c r="D9">
        <v>22.7</v>
      </c>
      <c r="E9">
        <v>22.95</v>
      </c>
      <c r="F9" s="112">
        <v>2756</v>
      </c>
    </row>
    <row r="10" spans="1:6">
      <c r="A10" t="s">
        <v>697</v>
      </c>
      <c r="B10">
        <v>22.95</v>
      </c>
      <c r="C10">
        <v>23</v>
      </c>
      <c r="D10">
        <v>22.5</v>
      </c>
      <c r="E10">
        <v>22.7</v>
      </c>
      <c r="F10" s="112">
        <v>1827</v>
      </c>
    </row>
    <row r="11" spans="1:6">
      <c r="A11" t="s">
        <v>696</v>
      </c>
      <c r="B11">
        <v>22.8</v>
      </c>
      <c r="C11">
        <v>22.85</v>
      </c>
      <c r="D11">
        <v>22.5</v>
      </c>
      <c r="E11">
        <v>22.5</v>
      </c>
      <c r="F11" s="112">
        <v>1518</v>
      </c>
    </row>
    <row r="12" spans="1:6">
      <c r="A12" t="s">
        <v>695</v>
      </c>
      <c r="B12">
        <v>22.5</v>
      </c>
      <c r="C12">
        <v>22.5</v>
      </c>
      <c r="D12">
        <v>22.3</v>
      </c>
      <c r="E12">
        <v>22.3</v>
      </c>
      <c r="F12" s="112">
        <v>1501</v>
      </c>
    </row>
    <row r="13" spans="1:6">
      <c r="A13" t="s">
        <v>694</v>
      </c>
      <c r="B13">
        <v>22.55</v>
      </c>
      <c r="C13">
        <v>22.7</v>
      </c>
      <c r="D13">
        <v>22.25</v>
      </c>
      <c r="E13">
        <v>22.45</v>
      </c>
      <c r="F13" s="112">
        <v>1651</v>
      </c>
    </row>
    <row r="14" spans="1:6">
      <c r="A14" t="s">
        <v>693</v>
      </c>
      <c r="B14">
        <v>22.45</v>
      </c>
      <c r="C14">
        <v>22.7</v>
      </c>
      <c r="D14">
        <v>22.35</v>
      </c>
      <c r="E14">
        <v>22.35</v>
      </c>
      <c r="F14" s="112">
        <v>1394</v>
      </c>
    </row>
    <row r="15" spans="1:6">
      <c r="A15" t="s">
        <v>692</v>
      </c>
      <c r="B15">
        <v>22.65</v>
      </c>
      <c r="C15">
        <v>22.75</v>
      </c>
      <c r="D15">
        <v>22.2</v>
      </c>
      <c r="E15">
        <v>22.75</v>
      </c>
      <c r="F15" s="112">
        <v>2892</v>
      </c>
    </row>
    <row r="16" spans="1:6">
      <c r="A16" t="s">
        <v>691</v>
      </c>
      <c r="B16">
        <v>22.9</v>
      </c>
      <c r="C16">
        <v>23.2</v>
      </c>
      <c r="D16">
        <v>22.9</v>
      </c>
      <c r="E16">
        <v>23</v>
      </c>
      <c r="F16" s="112">
        <v>3296</v>
      </c>
    </row>
    <row r="17" spans="1:6">
      <c r="A17" t="s">
        <v>690</v>
      </c>
      <c r="B17">
        <v>23.05</v>
      </c>
      <c r="C17">
        <v>23.1</v>
      </c>
      <c r="D17">
        <v>22.7</v>
      </c>
      <c r="E17">
        <v>22.95</v>
      </c>
      <c r="F17" s="112">
        <v>1636</v>
      </c>
    </row>
    <row r="18" spans="1:6">
      <c r="A18" t="s">
        <v>689</v>
      </c>
      <c r="B18">
        <v>22.95</v>
      </c>
      <c r="C18">
        <v>23.4</v>
      </c>
      <c r="D18">
        <v>22.95</v>
      </c>
      <c r="E18">
        <v>23.35</v>
      </c>
      <c r="F18" s="112">
        <v>3228</v>
      </c>
    </row>
    <row r="19" spans="1:6">
      <c r="A19" t="s">
        <v>688</v>
      </c>
      <c r="B19">
        <v>23.6</v>
      </c>
      <c r="C19">
        <v>23.85</v>
      </c>
      <c r="D19">
        <v>23</v>
      </c>
      <c r="E19">
        <v>23.1</v>
      </c>
      <c r="F19" s="112">
        <v>4333</v>
      </c>
    </row>
    <row r="20" spans="1:6">
      <c r="A20" t="s">
        <v>687</v>
      </c>
      <c r="B20">
        <v>23.15</v>
      </c>
      <c r="C20">
        <v>24</v>
      </c>
      <c r="D20">
        <v>22.9</v>
      </c>
      <c r="E20">
        <v>23.8</v>
      </c>
      <c r="F20" s="112">
        <v>7884</v>
      </c>
    </row>
    <row r="21" spans="1:6">
      <c r="A21" t="s">
        <v>686</v>
      </c>
      <c r="B21">
        <v>23.9</v>
      </c>
      <c r="C21">
        <v>24</v>
      </c>
      <c r="D21">
        <v>23.25</v>
      </c>
      <c r="E21">
        <v>23.4</v>
      </c>
      <c r="F21" s="112">
        <v>4282</v>
      </c>
    </row>
    <row r="22" spans="1:6">
      <c r="A22" t="s">
        <v>685</v>
      </c>
      <c r="B22">
        <v>23.6</v>
      </c>
      <c r="C22">
        <v>23.9</v>
      </c>
      <c r="D22">
        <v>23</v>
      </c>
      <c r="E22">
        <v>23.2</v>
      </c>
      <c r="F22" s="112">
        <v>3620</v>
      </c>
    </row>
    <row r="23" spans="1:6">
      <c r="A23" t="s">
        <v>684</v>
      </c>
      <c r="B23">
        <v>23.2</v>
      </c>
      <c r="C23">
        <v>23.6</v>
      </c>
      <c r="D23">
        <v>23.15</v>
      </c>
      <c r="E23">
        <v>23.5</v>
      </c>
      <c r="F23" s="112">
        <v>2086</v>
      </c>
    </row>
    <row r="24" spans="1:6">
      <c r="A24" t="s">
        <v>683</v>
      </c>
      <c r="B24">
        <v>23.45</v>
      </c>
      <c r="C24">
        <v>23.45</v>
      </c>
      <c r="D24">
        <v>22.75</v>
      </c>
      <c r="E24">
        <v>23</v>
      </c>
      <c r="F24" s="112">
        <v>5768</v>
      </c>
    </row>
    <row r="25" spans="1:6">
      <c r="A25" t="s">
        <v>682</v>
      </c>
      <c r="B25">
        <v>23</v>
      </c>
      <c r="C25">
        <v>23.05</v>
      </c>
      <c r="D25">
        <v>22.65</v>
      </c>
      <c r="E25">
        <v>22.8</v>
      </c>
      <c r="F25" s="112">
        <v>1625</v>
      </c>
    </row>
    <row r="26" spans="1:6">
      <c r="A26" t="s">
        <v>681</v>
      </c>
      <c r="B26">
        <v>22.75</v>
      </c>
      <c r="C26">
        <v>22.95</v>
      </c>
      <c r="D26">
        <v>22.7</v>
      </c>
      <c r="E26">
        <v>22.75</v>
      </c>
      <c r="F26" s="112">
        <v>1199</v>
      </c>
    </row>
    <row r="27" spans="1:6">
      <c r="A27" t="s">
        <v>680</v>
      </c>
      <c r="B27">
        <v>22.75</v>
      </c>
      <c r="C27">
        <v>23.45</v>
      </c>
      <c r="D27">
        <v>22.6</v>
      </c>
      <c r="E27">
        <v>23.15</v>
      </c>
      <c r="F27" s="112">
        <v>3402</v>
      </c>
    </row>
    <row r="28" spans="1:6">
      <c r="A28" t="s">
        <v>679</v>
      </c>
      <c r="B28">
        <v>23.35</v>
      </c>
      <c r="C28">
        <v>24</v>
      </c>
      <c r="D28">
        <v>23.3</v>
      </c>
      <c r="E28">
        <v>23.35</v>
      </c>
      <c r="F28" s="112">
        <v>6845</v>
      </c>
    </row>
    <row r="29" spans="1:6">
      <c r="A29" t="s">
        <v>678</v>
      </c>
      <c r="B29">
        <v>23.5</v>
      </c>
      <c r="C29">
        <v>23.85</v>
      </c>
      <c r="D29">
        <v>23.4</v>
      </c>
      <c r="E29">
        <v>23.4</v>
      </c>
      <c r="F29" s="112">
        <v>4586</v>
      </c>
    </row>
    <row r="30" spans="1:6">
      <c r="A30" t="s">
        <v>677</v>
      </c>
      <c r="B30">
        <v>23.5</v>
      </c>
      <c r="C30">
        <v>23.55</v>
      </c>
      <c r="D30">
        <v>22.8</v>
      </c>
      <c r="E30">
        <v>23</v>
      </c>
      <c r="F30" s="112">
        <v>4308</v>
      </c>
    </row>
    <row r="31" spans="1:6">
      <c r="A31" t="s">
        <v>676</v>
      </c>
      <c r="B31">
        <v>22.95</v>
      </c>
      <c r="C31">
        <v>24.25</v>
      </c>
      <c r="D31">
        <v>22.85</v>
      </c>
      <c r="E31">
        <v>23</v>
      </c>
      <c r="F31" s="112">
        <v>6516</v>
      </c>
    </row>
    <row r="32" spans="1:6">
      <c r="A32" t="s">
        <v>675</v>
      </c>
      <c r="B32">
        <v>23</v>
      </c>
      <c r="C32">
        <v>23</v>
      </c>
      <c r="D32">
        <v>22.05</v>
      </c>
      <c r="E32">
        <v>22.1</v>
      </c>
      <c r="F32" s="112">
        <v>5066</v>
      </c>
    </row>
    <row r="33" spans="1:6">
      <c r="A33" t="s">
        <v>674</v>
      </c>
      <c r="B33">
        <v>22.1</v>
      </c>
      <c r="C33">
        <v>22.45</v>
      </c>
      <c r="D33">
        <v>22.1</v>
      </c>
      <c r="E33">
        <v>22.35</v>
      </c>
      <c r="F33" s="112">
        <v>1994</v>
      </c>
    </row>
    <row r="34" spans="1:6">
      <c r="A34" t="s">
        <v>673</v>
      </c>
      <c r="B34">
        <v>22.3</v>
      </c>
      <c r="C34">
        <v>23.25</v>
      </c>
      <c r="D34">
        <v>22.1</v>
      </c>
      <c r="E34">
        <v>22.7</v>
      </c>
      <c r="F34" s="112">
        <v>3149</v>
      </c>
    </row>
    <row r="35" spans="1:6">
      <c r="A35" t="s">
        <v>672</v>
      </c>
      <c r="B35">
        <v>22.55</v>
      </c>
      <c r="C35">
        <v>23.15</v>
      </c>
      <c r="D35">
        <v>21.85</v>
      </c>
      <c r="E35">
        <v>22.25</v>
      </c>
      <c r="F35" s="112">
        <v>4551</v>
      </c>
    </row>
    <row r="36" spans="1:6">
      <c r="A36" t="s">
        <v>671</v>
      </c>
      <c r="B36">
        <v>22.35</v>
      </c>
      <c r="C36">
        <v>23.85</v>
      </c>
      <c r="D36">
        <v>22.35</v>
      </c>
      <c r="E36">
        <v>22.75</v>
      </c>
      <c r="F36" s="112">
        <v>9945</v>
      </c>
    </row>
    <row r="37" spans="1:6">
      <c r="A37" t="s">
        <v>670</v>
      </c>
      <c r="B37">
        <v>23.45</v>
      </c>
      <c r="C37">
        <v>23.9</v>
      </c>
      <c r="D37">
        <v>22.85</v>
      </c>
      <c r="E37">
        <v>23.05</v>
      </c>
      <c r="F37" s="112">
        <v>9352</v>
      </c>
    </row>
    <row r="38" spans="1:6">
      <c r="A38" t="s">
        <v>669</v>
      </c>
      <c r="B38">
        <v>23.5</v>
      </c>
      <c r="C38">
        <v>23.5</v>
      </c>
      <c r="D38">
        <v>22.9</v>
      </c>
      <c r="E38">
        <v>23.05</v>
      </c>
      <c r="F38" s="112">
        <v>2742</v>
      </c>
    </row>
    <row r="39" spans="1:6">
      <c r="A39" t="s">
        <v>668</v>
      </c>
      <c r="B39">
        <v>23.05</v>
      </c>
      <c r="C39">
        <v>23.35</v>
      </c>
      <c r="D39">
        <v>22.9</v>
      </c>
      <c r="E39">
        <v>22.9</v>
      </c>
      <c r="F39" s="112">
        <v>3087</v>
      </c>
    </row>
    <row r="40" spans="1:6">
      <c r="A40" t="s">
        <v>667</v>
      </c>
      <c r="B40">
        <v>23</v>
      </c>
      <c r="C40">
        <v>23.2</v>
      </c>
      <c r="D40">
        <v>22.8</v>
      </c>
      <c r="E40">
        <v>23</v>
      </c>
      <c r="F40" s="112">
        <v>2874</v>
      </c>
    </row>
    <row r="41" spans="1:6">
      <c r="A41" t="s">
        <v>666</v>
      </c>
      <c r="B41">
        <v>23.15</v>
      </c>
      <c r="C41">
        <v>24.45</v>
      </c>
      <c r="D41">
        <v>23.15</v>
      </c>
      <c r="E41">
        <v>24.1</v>
      </c>
      <c r="F41" s="112">
        <v>19768</v>
      </c>
    </row>
    <row r="42" spans="1:6">
      <c r="A42" t="s">
        <v>665</v>
      </c>
      <c r="B42">
        <v>23.9</v>
      </c>
      <c r="C42">
        <v>23.95</v>
      </c>
      <c r="D42">
        <v>23.15</v>
      </c>
      <c r="E42">
        <v>23.15</v>
      </c>
      <c r="F42" s="112">
        <v>6816</v>
      </c>
    </row>
    <row r="43" spans="1:6">
      <c r="A43" t="s">
        <v>664</v>
      </c>
      <c r="B43">
        <v>23.15</v>
      </c>
      <c r="C43">
        <v>24.6</v>
      </c>
      <c r="D43">
        <v>23.05</v>
      </c>
      <c r="E43">
        <v>23.85</v>
      </c>
      <c r="F43" s="112">
        <v>12059</v>
      </c>
    </row>
    <row r="44" spans="1:6">
      <c r="A44" t="s">
        <v>663</v>
      </c>
      <c r="B44">
        <v>24</v>
      </c>
      <c r="C44">
        <v>24.2</v>
      </c>
      <c r="D44">
        <v>23.7</v>
      </c>
      <c r="E44">
        <v>23.8</v>
      </c>
      <c r="F44" s="112">
        <v>5951</v>
      </c>
    </row>
    <row r="45" spans="1:6">
      <c r="A45" t="s">
        <v>662</v>
      </c>
      <c r="B45">
        <v>24.2</v>
      </c>
      <c r="C45">
        <v>24.2</v>
      </c>
      <c r="D45">
        <v>23.3</v>
      </c>
      <c r="E45">
        <v>23.45</v>
      </c>
      <c r="F45" s="112">
        <v>4176</v>
      </c>
    </row>
    <row r="46" spans="1:6">
      <c r="A46" t="s">
        <v>661</v>
      </c>
      <c r="B46">
        <v>23.5</v>
      </c>
      <c r="C46">
        <v>23.5</v>
      </c>
      <c r="D46">
        <v>22.65</v>
      </c>
      <c r="E46">
        <v>22.65</v>
      </c>
      <c r="F46" s="112">
        <v>7560</v>
      </c>
    </row>
    <row r="47" spans="1:6">
      <c r="A47" t="s">
        <v>660</v>
      </c>
      <c r="B47">
        <v>22.95</v>
      </c>
      <c r="C47">
        <v>23.2</v>
      </c>
      <c r="D47">
        <v>22.6</v>
      </c>
      <c r="E47">
        <v>22.65</v>
      </c>
      <c r="F47" s="112">
        <v>3806</v>
      </c>
    </row>
    <row r="48" spans="1:6">
      <c r="A48" t="s">
        <v>659</v>
      </c>
      <c r="B48">
        <v>22.95</v>
      </c>
      <c r="C48">
        <v>23.2</v>
      </c>
      <c r="D48">
        <v>22.55</v>
      </c>
      <c r="E48">
        <v>22.65</v>
      </c>
      <c r="F48" s="112">
        <v>4415</v>
      </c>
    </row>
    <row r="49" spans="1:6">
      <c r="A49" t="s">
        <v>658</v>
      </c>
      <c r="B49">
        <v>22.85</v>
      </c>
      <c r="C49">
        <v>22.85</v>
      </c>
      <c r="D49">
        <v>22.55</v>
      </c>
      <c r="E49">
        <v>22.8</v>
      </c>
      <c r="F49" s="112">
        <v>2498</v>
      </c>
    </row>
    <row r="50" spans="1:6">
      <c r="A50" t="s">
        <v>657</v>
      </c>
      <c r="B50">
        <v>22.95</v>
      </c>
      <c r="C50">
        <v>23.1</v>
      </c>
      <c r="D50">
        <v>22.7</v>
      </c>
      <c r="E50">
        <v>22.75</v>
      </c>
      <c r="F50" s="112">
        <v>2903</v>
      </c>
    </row>
    <row r="51" spans="1:6">
      <c r="A51" t="s">
        <v>656</v>
      </c>
      <c r="B51">
        <v>22.95</v>
      </c>
      <c r="C51">
        <v>22.95</v>
      </c>
      <c r="D51">
        <v>22.55</v>
      </c>
      <c r="E51">
        <v>22.65</v>
      </c>
      <c r="F51" s="112">
        <v>2605</v>
      </c>
    </row>
    <row r="52" spans="1:6">
      <c r="A52" t="s">
        <v>655</v>
      </c>
      <c r="B52">
        <v>22.75</v>
      </c>
      <c r="C52">
        <v>22.9</v>
      </c>
      <c r="D52">
        <v>22.6</v>
      </c>
      <c r="E52">
        <v>22.6</v>
      </c>
      <c r="F52" s="112">
        <v>4457</v>
      </c>
    </row>
    <row r="53" spans="1:6">
      <c r="A53" t="s">
        <v>654</v>
      </c>
      <c r="B53">
        <v>22.7</v>
      </c>
      <c r="C53">
        <v>22.9</v>
      </c>
      <c r="D53">
        <v>22.65</v>
      </c>
      <c r="E53">
        <v>22.8</v>
      </c>
      <c r="F53" s="112">
        <v>2856</v>
      </c>
    </row>
    <row r="54" spans="1:6">
      <c r="A54" t="s">
        <v>653</v>
      </c>
      <c r="B54">
        <v>22.9</v>
      </c>
      <c r="C54">
        <v>22.95</v>
      </c>
      <c r="D54">
        <v>22.65</v>
      </c>
      <c r="E54">
        <v>22.75</v>
      </c>
      <c r="F54" s="112">
        <v>1824</v>
      </c>
    </row>
    <row r="55" spans="1:6">
      <c r="A55" t="s">
        <v>652</v>
      </c>
      <c r="B55">
        <v>22.8</v>
      </c>
      <c r="C55">
        <v>23.2</v>
      </c>
      <c r="D55">
        <v>22.7</v>
      </c>
      <c r="E55">
        <v>23</v>
      </c>
      <c r="F55" s="112">
        <v>6127</v>
      </c>
    </row>
    <row r="56" spans="1:6">
      <c r="A56" t="s">
        <v>651</v>
      </c>
      <c r="B56">
        <v>23.05</v>
      </c>
      <c r="C56">
        <v>23.05</v>
      </c>
      <c r="D56">
        <v>22.6</v>
      </c>
      <c r="E56">
        <v>22.65</v>
      </c>
      <c r="F56" s="112">
        <v>3555</v>
      </c>
    </row>
    <row r="57" spans="1:6">
      <c r="A57" t="s">
        <v>650</v>
      </c>
      <c r="B57">
        <v>22.85</v>
      </c>
      <c r="C57">
        <v>22.95</v>
      </c>
      <c r="D57">
        <v>22.6</v>
      </c>
      <c r="E57">
        <v>22.7</v>
      </c>
      <c r="F57" s="112">
        <v>2226</v>
      </c>
    </row>
    <row r="58" spans="1:6">
      <c r="A58" t="s">
        <v>649</v>
      </c>
      <c r="B58">
        <v>22.65</v>
      </c>
      <c r="C58">
        <v>22.7</v>
      </c>
      <c r="D58">
        <v>22.15</v>
      </c>
      <c r="E58">
        <v>22.3</v>
      </c>
      <c r="F58" s="112">
        <v>5534</v>
      </c>
    </row>
    <row r="59" spans="1:6">
      <c r="A59" t="s">
        <v>648</v>
      </c>
      <c r="B59">
        <v>22.3</v>
      </c>
      <c r="C59">
        <v>22.35</v>
      </c>
      <c r="D59">
        <v>22</v>
      </c>
      <c r="E59">
        <v>22.2</v>
      </c>
      <c r="F59" s="112">
        <v>2197</v>
      </c>
    </row>
    <row r="60" spans="1:6">
      <c r="A60" t="s">
        <v>647</v>
      </c>
      <c r="B60">
        <v>22.75</v>
      </c>
      <c r="C60">
        <v>23.15</v>
      </c>
      <c r="D60">
        <v>22.5</v>
      </c>
      <c r="E60">
        <v>22.6</v>
      </c>
      <c r="F60" s="112">
        <v>5383</v>
      </c>
    </row>
    <row r="61" spans="1:6">
      <c r="A61" t="s">
        <v>646</v>
      </c>
      <c r="B61">
        <v>22.6</v>
      </c>
      <c r="C61">
        <v>22.9</v>
      </c>
      <c r="D61">
        <v>22.5</v>
      </c>
      <c r="E61">
        <v>22.85</v>
      </c>
      <c r="F61" s="112">
        <v>3401</v>
      </c>
    </row>
    <row r="62" spans="1:6">
      <c r="A62" t="s">
        <v>645</v>
      </c>
      <c r="B62">
        <v>22.85</v>
      </c>
      <c r="C62">
        <v>22.9</v>
      </c>
      <c r="D62">
        <v>22.5</v>
      </c>
      <c r="E62">
        <v>22.5</v>
      </c>
      <c r="F62" s="112">
        <v>2853</v>
      </c>
    </row>
    <row r="63" spans="1:6">
      <c r="A63" t="s">
        <v>644</v>
      </c>
      <c r="B63">
        <v>22.55</v>
      </c>
      <c r="C63">
        <v>22.55</v>
      </c>
      <c r="D63">
        <v>22.3</v>
      </c>
      <c r="E63">
        <v>22.3</v>
      </c>
      <c r="F63" s="112">
        <v>2535</v>
      </c>
    </row>
    <row r="64" spans="1:6">
      <c r="A64" t="s">
        <v>643</v>
      </c>
      <c r="B64">
        <v>22.4</v>
      </c>
      <c r="C64">
        <v>22.5</v>
      </c>
      <c r="D64">
        <v>22.3</v>
      </c>
      <c r="E64">
        <v>22.3</v>
      </c>
      <c r="F64" s="112">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02F82-5664-4849-813D-9E8B3007E732}">
  <sheetPr codeName="工作表239"/>
  <dimension ref="A1:F64"/>
  <sheetViews>
    <sheetView workbookViewId="0"/>
  </sheetViews>
  <sheetFormatPr defaultRowHeight="17"/>
  <sheetData>
    <row r="1" spans="1:6">
      <c r="A1" t="s">
        <v>731</v>
      </c>
      <c r="B1" t="s">
        <v>732</v>
      </c>
      <c r="C1" t="s">
        <v>733</v>
      </c>
      <c r="D1" t="s">
        <v>734</v>
      </c>
      <c r="E1" t="s">
        <v>735</v>
      </c>
      <c r="F1" t="s">
        <v>736</v>
      </c>
    </row>
    <row r="2" spans="1:6">
      <c r="A2" t="s">
        <v>705</v>
      </c>
      <c r="B2">
        <v>299</v>
      </c>
      <c r="C2">
        <v>302.5</v>
      </c>
      <c r="D2">
        <v>296</v>
      </c>
      <c r="E2">
        <v>301</v>
      </c>
      <c r="F2" s="112">
        <v>1947</v>
      </c>
    </row>
    <row r="3" spans="1:6">
      <c r="A3" t="s">
        <v>704</v>
      </c>
      <c r="B3">
        <v>304</v>
      </c>
      <c r="C3">
        <v>304.5</v>
      </c>
      <c r="D3">
        <v>300</v>
      </c>
      <c r="E3">
        <v>301</v>
      </c>
      <c r="F3" s="112">
        <v>2045</v>
      </c>
    </row>
    <row r="4" spans="1:6">
      <c r="A4" t="s">
        <v>703</v>
      </c>
      <c r="B4">
        <v>304</v>
      </c>
      <c r="C4">
        <v>313.5</v>
      </c>
      <c r="D4">
        <v>303</v>
      </c>
      <c r="E4">
        <v>307</v>
      </c>
      <c r="F4" s="112">
        <v>3664</v>
      </c>
    </row>
    <row r="5" spans="1:6">
      <c r="A5" t="s">
        <v>702</v>
      </c>
      <c r="B5">
        <v>305.5</v>
      </c>
      <c r="C5">
        <v>310.5</v>
      </c>
      <c r="D5">
        <v>305</v>
      </c>
      <c r="E5">
        <v>305</v>
      </c>
      <c r="F5" s="112">
        <v>1738</v>
      </c>
    </row>
    <row r="6" spans="1:6">
      <c r="A6" t="s">
        <v>701</v>
      </c>
      <c r="B6">
        <v>303</v>
      </c>
      <c r="C6">
        <v>303</v>
      </c>
      <c r="D6">
        <v>293</v>
      </c>
      <c r="E6">
        <v>297.5</v>
      </c>
      <c r="F6" s="112">
        <v>3823</v>
      </c>
    </row>
    <row r="7" spans="1:6">
      <c r="A7" t="s">
        <v>700</v>
      </c>
      <c r="B7">
        <v>303</v>
      </c>
      <c r="C7">
        <v>304.5</v>
      </c>
      <c r="D7">
        <v>290.5</v>
      </c>
      <c r="E7">
        <v>290.5</v>
      </c>
      <c r="F7" s="112">
        <v>2215</v>
      </c>
    </row>
    <row r="8" spans="1:6">
      <c r="A8" t="s">
        <v>699</v>
      </c>
      <c r="B8">
        <v>290.5</v>
      </c>
      <c r="C8">
        <v>293.5</v>
      </c>
      <c r="D8">
        <v>289</v>
      </c>
      <c r="E8">
        <v>290</v>
      </c>
      <c r="F8" s="112">
        <v>1071</v>
      </c>
    </row>
    <row r="9" spans="1:6">
      <c r="A9" t="s">
        <v>698</v>
      </c>
      <c r="B9">
        <v>294</v>
      </c>
      <c r="C9">
        <v>301</v>
      </c>
      <c r="D9">
        <v>293</v>
      </c>
      <c r="E9">
        <v>297.5</v>
      </c>
      <c r="F9" s="112">
        <v>1289</v>
      </c>
    </row>
    <row r="10" spans="1:6">
      <c r="A10" t="s">
        <v>697</v>
      </c>
      <c r="B10">
        <v>301.5</v>
      </c>
      <c r="C10">
        <v>305</v>
      </c>
      <c r="D10">
        <v>297.5</v>
      </c>
      <c r="E10">
        <v>299</v>
      </c>
      <c r="F10" s="112">
        <v>2139</v>
      </c>
    </row>
    <row r="11" spans="1:6">
      <c r="A11" t="s">
        <v>696</v>
      </c>
      <c r="B11">
        <v>302</v>
      </c>
      <c r="C11">
        <v>303.5</v>
      </c>
      <c r="D11">
        <v>284</v>
      </c>
      <c r="E11">
        <v>284.5</v>
      </c>
      <c r="F11" s="112">
        <v>4062</v>
      </c>
    </row>
    <row r="12" spans="1:6">
      <c r="A12" t="s">
        <v>695</v>
      </c>
      <c r="B12">
        <v>284.5</v>
      </c>
      <c r="C12">
        <v>297.5</v>
      </c>
      <c r="D12">
        <v>284</v>
      </c>
      <c r="E12">
        <v>294</v>
      </c>
      <c r="F12" s="112">
        <v>3042</v>
      </c>
    </row>
    <row r="13" spans="1:6">
      <c r="A13" t="s">
        <v>694</v>
      </c>
      <c r="B13">
        <v>299</v>
      </c>
      <c r="C13">
        <v>302</v>
      </c>
      <c r="D13">
        <v>286.5</v>
      </c>
      <c r="E13">
        <v>291.5</v>
      </c>
      <c r="F13" s="112">
        <v>3851</v>
      </c>
    </row>
    <row r="14" spans="1:6">
      <c r="A14" t="s">
        <v>693</v>
      </c>
      <c r="B14">
        <v>294</v>
      </c>
      <c r="C14">
        <v>318.5</v>
      </c>
      <c r="D14">
        <v>293</v>
      </c>
      <c r="E14">
        <v>313.5</v>
      </c>
      <c r="F14" s="112">
        <v>10023</v>
      </c>
    </row>
    <row r="15" spans="1:6">
      <c r="A15" t="s">
        <v>692</v>
      </c>
      <c r="B15">
        <v>317</v>
      </c>
      <c r="C15">
        <v>338.5</v>
      </c>
      <c r="D15">
        <v>316</v>
      </c>
      <c r="E15">
        <v>331.5</v>
      </c>
      <c r="F15" s="112">
        <v>16323</v>
      </c>
    </row>
    <row r="16" spans="1:6">
      <c r="A16" t="s">
        <v>691</v>
      </c>
      <c r="B16">
        <v>337</v>
      </c>
      <c r="C16">
        <v>337.5</v>
      </c>
      <c r="D16">
        <v>324.5</v>
      </c>
      <c r="E16">
        <v>334.5</v>
      </c>
      <c r="F16" s="112">
        <v>8498</v>
      </c>
    </row>
    <row r="17" spans="1:6">
      <c r="A17" t="s">
        <v>690</v>
      </c>
      <c r="B17">
        <v>335</v>
      </c>
      <c r="C17">
        <v>335.5</v>
      </c>
      <c r="D17">
        <v>324</v>
      </c>
      <c r="E17">
        <v>329</v>
      </c>
      <c r="F17" s="112">
        <v>4168</v>
      </c>
    </row>
    <row r="18" spans="1:6">
      <c r="A18" t="s">
        <v>689</v>
      </c>
      <c r="B18">
        <v>331</v>
      </c>
      <c r="C18">
        <v>349</v>
      </c>
      <c r="D18">
        <v>331</v>
      </c>
      <c r="E18">
        <v>337</v>
      </c>
      <c r="F18" s="112">
        <v>8330</v>
      </c>
    </row>
    <row r="19" spans="1:6">
      <c r="A19" t="s">
        <v>688</v>
      </c>
      <c r="B19">
        <v>337</v>
      </c>
      <c r="C19">
        <v>345</v>
      </c>
      <c r="D19">
        <v>321.5</v>
      </c>
      <c r="E19">
        <v>328</v>
      </c>
      <c r="F19" s="112">
        <v>5662</v>
      </c>
    </row>
    <row r="20" spans="1:6">
      <c r="A20" t="s">
        <v>687</v>
      </c>
      <c r="B20">
        <v>330</v>
      </c>
      <c r="C20">
        <v>339.5</v>
      </c>
      <c r="D20">
        <v>324.5</v>
      </c>
      <c r="E20">
        <v>339</v>
      </c>
      <c r="F20" s="112">
        <v>4375</v>
      </c>
    </row>
    <row r="21" spans="1:6">
      <c r="A21" t="s">
        <v>686</v>
      </c>
      <c r="B21">
        <v>342</v>
      </c>
      <c r="C21">
        <v>360</v>
      </c>
      <c r="D21">
        <v>338.5</v>
      </c>
      <c r="E21">
        <v>349</v>
      </c>
      <c r="F21" s="112">
        <v>9370</v>
      </c>
    </row>
    <row r="22" spans="1:6">
      <c r="A22" t="s">
        <v>685</v>
      </c>
      <c r="B22">
        <v>353.5</v>
      </c>
      <c r="C22">
        <v>376</v>
      </c>
      <c r="D22">
        <v>338</v>
      </c>
      <c r="E22">
        <v>375</v>
      </c>
      <c r="F22" s="112">
        <v>12328</v>
      </c>
    </row>
    <row r="23" spans="1:6">
      <c r="A23" t="s">
        <v>684</v>
      </c>
      <c r="B23">
        <v>368</v>
      </c>
      <c r="C23">
        <v>374</v>
      </c>
      <c r="D23">
        <v>355</v>
      </c>
      <c r="E23">
        <v>358</v>
      </c>
      <c r="F23" s="112">
        <v>7330</v>
      </c>
    </row>
    <row r="24" spans="1:6">
      <c r="A24" t="s">
        <v>683</v>
      </c>
      <c r="B24">
        <v>358.5</v>
      </c>
      <c r="C24">
        <v>367</v>
      </c>
      <c r="D24">
        <v>345</v>
      </c>
      <c r="E24">
        <v>345.5</v>
      </c>
      <c r="F24" s="112">
        <v>10805</v>
      </c>
    </row>
    <row r="25" spans="1:6">
      <c r="A25" t="s">
        <v>682</v>
      </c>
      <c r="B25">
        <v>342.5</v>
      </c>
      <c r="C25">
        <v>344</v>
      </c>
      <c r="D25">
        <v>334</v>
      </c>
      <c r="E25">
        <v>336</v>
      </c>
      <c r="F25" s="112">
        <v>5521</v>
      </c>
    </row>
    <row r="26" spans="1:6">
      <c r="A26" t="s">
        <v>681</v>
      </c>
      <c r="B26">
        <v>338</v>
      </c>
      <c r="C26">
        <v>346</v>
      </c>
      <c r="D26">
        <v>333.5</v>
      </c>
      <c r="E26">
        <v>341</v>
      </c>
      <c r="F26" s="112">
        <v>5198</v>
      </c>
    </row>
    <row r="27" spans="1:6">
      <c r="A27" t="s">
        <v>680</v>
      </c>
      <c r="B27">
        <v>346.5</v>
      </c>
      <c r="C27">
        <v>352</v>
      </c>
      <c r="D27">
        <v>339.5</v>
      </c>
      <c r="E27">
        <v>340</v>
      </c>
      <c r="F27" s="112">
        <v>4911</v>
      </c>
    </row>
    <row r="28" spans="1:6">
      <c r="A28" t="s">
        <v>679</v>
      </c>
      <c r="B28">
        <v>343</v>
      </c>
      <c r="C28">
        <v>346</v>
      </c>
      <c r="D28">
        <v>336.5</v>
      </c>
      <c r="E28">
        <v>337.5</v>
      </c>
      <c r="F28" s="112">
        <v>2570</v>
      </c>
    </row>
    <row r="29" spans="1:6">
      <c r="A29" t="s">
        <v>678</v>
      </c>
      <c r="B29">
        <v>337.5</v>
      </c>
      <c r="C29">
        <v>339.5</v>
      </c>
      <c r="D29">
        <v>332</v>
      </c>
      <c r="E29">
        <v>337.5</v>
      </c>
      <c r="F29" s="112">
        <v>1838</v>
      </c>
    </row>
    <row r="30" spans="1:6">
      <c r="A30" t="s">
        <v>677</v>
      </c>
      <c r="B30">
        <v>341</v>
      </c>
      <c r="C30">
        <v>348</v>
      </c>
      <c r="D30">
        <v>337</v>
      </c>
      <c r="E30">
        <v>344</v>
      </c>
      <c r="F30" s="112">
        <v>2972</v>
      </c>
    </row>
    <row r="31" spans="1:6">
      <c r="A31" t="s">
        <v>676</v>
      </c>
      <c r="B31">
        <v>340</v>
      </c>
      <c r="C31">
        <v>341.5</v>
      </c>
      <c r="D31">
        <v>335</v>
      </c>
      <c r="E31">
        <v>335.5</v>
      </c>
      <c r="F31" s="112">
        <v>2177</v>
      </c>
    </row>
    <row r="32" spans="1:6">
      <c r="A32" t="s">
        <v>675</v>
      </c>
      <c r="B32">
        <v>329</v>
      </c>
      <c r="C32">
        <v>331.5</v>
      </c>
      <c r="D32">
        <v>317.5</v>
      </c>
      <c r="E32">
        <v>320</v>
      </c>
      <c r="F32" s="112">
        <v>4394</v>
      </c>
    </row>
    <row r="33" spans="1:6">
      <c r="A33" t="s">
        <v>674</v>
      </c>
      <c r="B33">
        <v>325.5</v>
      </c>
      <c r="C33">
        <v>330</v>
      </c>
      <c r="D33">
        <v>323</v>
      </c>
      <c r="E33">
        <v>326</v>
      </c>
      <c r="F33" s="112">
        <v>2174</v>
      </c>
    </row>
    <row r="34" spans="1:6">
      <c r="A34" t="s">
        <v>673</v>
      </c>
      <c r="B34">
        <v>324.5</v>
      </c>
      <c r="C34">
        <v>335</v>
      </c>
      <c r="D34">
        <v>323.5</v>
      </c>
      <c r="E34">
        <v>330</v>
      </c>
      <c r="F34" s="112">
        <v>1312</v>
      </c>
    </row>
    <row r="35" spans="1:6">
      <c r="A35" t="s">
        <v>672</v>
      </c>
      <c r="B35">
        <v>328</v>
      </c>
      <c r="C35">
        <v>332.5</v>
      </c>
      <c r="D35">
        <v>315.5</v>
      </c>
      <c r="E35">
        <v>324</v>
      </c>
      <c r="F35" s="112">
        <v>2809</v>
      </c>
    </row>
    <row r="36" spans="1:6">
      <c r="A36" t="s">
        <v>671</v>
      </c>
      <c r="B36">
        <v>323.5</v>
      </c>
      <c r="C36">
        <v>325</v>
      </c>
      <c r="D36">
        <v>316</v>
      </c>
      <c r="E36">
        <v>317</v>
      </c>
      <c r="F36" s="112">
        <v>1649</v>
      </c>
    </row>
    <row r="37" spans="1:6">
      <c r="A37" t="s">
        <v>670</v>
      </c>
      <c r="B37">
        <v>322</v>
      </c>
      <c r="C37">
        <v>323.5</v>
      </c>
      <c r="D37">
        <v>317.5</v>
      </c>
      <c r="E37">
        <v>320</v>
      </c>
      <c r="F37">
        <v>687</v>
      </c>
    </row>
    <row r="38" spans="1:6">
      <c r="A38" t="s">
        <v>669</v>
      </c>
      <c r="B38">
        <v>324</v>
      </c>
      <c r="C38">
        <v>333.5</v>
      </c>
      <c r="D38">
        <v>324</v>
      </c>
      <c r="E38">
        <v>331</v>
      </c>
      <c r="F38" s="112">
        <v>1491</v>
      </c>
    </row>
    <row r="39" spans="1:6">
      <c r="A39" t="s">
        <v>668</v>
      </c>
      <c r="B39">
        <v>327.5</v>
      </c>
      <c r="C39">
        <v>330</v>
      </c>
      <c r="D39">
        <v>322.5</v>
      </c>
      <c r="E39">
        <v>325.5</v>
      </c>
      <c r="F39" s="112">
        <v>1102</v>
      </c>
    </row>
    <row r="40" spans="1:6">
      <c r="A40" t="s">
        <v>667</v>
      </c>
      <c r="B40">
        <v>330</v>
      </c>
      <c r="C40">
        <v>335</v>
      </c>
      <c r="D40">
        <v>328.5</v>
      </c>
      <c r="E40">
        <v>331</v>
      </c>
      <c r="F40" s="112">
        <v>1262</v>
      </c>
    </row>
    <row r="41" spans="1:6">
      <c r="A41" t="s">
        <v>666</v>
      </c>
      <c r="B41">
        <v>335</v>
      </c>
      <c r="C41">
        <v>337.5</v>
      </c>
      <c r="D41">
        <v>330</v>
      </c>
      <c r="E41">
        <v>332</v>
      </c>
      <c r="F41" s="112">
        <v>1096</v>
      </c>
    </row>
    <row r="42" spans="1:6">
      <c r="A42" t="s">
        <v>665</v>
      </c>
      <c r="B42">
        <v>332</v>
      </c>
      <c r="C42">
        <v>333</v>
      </c>
      <c r="D42">
        <v>328</v>
      </c>
      <c r="E42">
        <v>328</v>
      </c>
      <c r="F42">
        <v>921</v>
      </c>
    </row>
    <row r="43" spans="1:6">
      <c r="A43" t="s">
        <v>664</v>
      </c>
      <c r="B43">
        <v>324.5</v>
      </c>
      <c r="C43">
        <v>328</v>
      </c>
      <c r="D43">
        <v>321</v>
      </c>
      <c r="E43">
        <v>326.5</v>
      </c>
      <c r="F43" s="112">
        <v>1003</v>
      </c>
    </row>
    <row r="44" spans="1:6">
      <c r="A44" t="s">
        <v>663</v>
      </c>
      <c r="B44">
        <v>327</v>
      </c>
      <c r="C44">
        <v>331</v>
      </c>
      <c r="D44">
        <v>320</v>
      </c>
      <c r="E44">
        <v>320</v>
      </c>
      <c r="F44" s="112">
        <v>1346</v>
      </c>
    </row>
    <row r="45" spans="1:6">
      <c r="A45" t="s">
        <v>662</v>
      </c>
      <c r="B45">
        <v>322.5</v>
      </c>
      <c r="C45">
        <v>327</v>
      </c>
      <c r="D45">
        <v>322.5</v>
      </c>
      <c r="E45">
        <v>324</v>
      </c>
      <c r="F45" s="112">
        <v>1128</v>
      </c>
    </row>
    <row r="46" spans="1:6">
      <c r="A46" t="s">
        <v>661</v>
      </c>
      <c r="B46">
        <v>330</v>
      </c>
      <c r="C46">
        <v>330</v>
      </c>
      <c r="D46">
        <v>320.5</v>
      </c>
      <c r="E46">
        <v>323</v>
      </c>
      <c r="F46" s="112">
        <v>1262</v>
      </c>
    </row>
    <row r="47" spans="1:6">
      <c r="A47" t="s">
        <v>660</v>
      </c>
      <c r="B47">
        <v>323</v>
      </c>
      <c r="C47">
        <v>325.5</v>
      </c>
      <c r="D47">
        <v>318</v>
      </c>
      <c r="E47">
        <v>325</v>
      </c>
      <c r="F47">
        <v>968</v>
      </c>
    </row>
    <row r="48" spans="1:6">
      <c r="A48" t="s">
        <v>659</v>
      </c>
      <c r="B48">
        <v>324.5</v>
      </c>
      <c r="C48">
        <v>326</v>
      </c>
      <c r="D48">
        <v>316.5</v>
      </c>
      <c r="E48">
        <v>316.5</v>
      </c>
      <c r="F48" s="112">
        <v>1145</v>
      </c>
    </row>
    <row r="49" spans="1:6">
      <c r="A49" t="s">
        <v>658</v>
      </c>
      <c r="B49">
        <v>322</v>
      </c>
      <c r="C49">
        <v>329</v>
      </c>
      <c r="D49">
        <v>319.5</v>
      </c>
      <c r="E49">
        <v>319.5</v>
      </c>
      <c r="F49" s="112">
        <v>2324</v>
      </c>
    </row>
    <row r="50" spans="1:6">
      <c r="A50" t="s">
        <v>657</v>
      </c>
      <c r="B50">
        <v>324</v>
      </c>
      <c r="C50">
        <v>329</v>
      </c>
      <c r="D50">
        <v>318</v>
      </c>
      <c r="E50">
        <v>322.5</v>
      </c>
      <c r="F50" s="112">
        <v>1810</v>
      </c>
    </row>
    <row r="51" spans="1:6">
      <c r="A51" t="s">
        <v>656</v>
      </c>
      <c r="B51">
        <v>322.5</v>
      </c>
      <c r="C51">
        <v>324</v>
      </c>
      <c r="D51">
        <v>317</v>
      </c>
      <c r="E51">
        <v>318</v>
      </c>
      <c r="F51" s="112">
        <v>1651</v>
      </c>
    </row>
    <row r="52" spans="1:6">
      <c r="A52" t="s">
        <v>655</v>
      </c>
      <c r="B52">
        <v>320</v>
      </c>
      <c r="C52">
        <v>326</v>
      </c>
      <c r="D52">
        <v>315.5</v>
      </c>
      <c r="E52">
        <v>317</v>
      </c>
      <c r="F52" s="112">
        <v>1555</v>
      </c>
    </row>
    <row r="53" spans="1:6">
      <c r="A53" t="s">
        <v>654</v>
      </c>
      <c r="B53">
        <v>320</v>
      </c>
      <c r="C53">
        <v>322</v>
      </c>
      <c r="D53">
        <v>313</v>
      </c>
      <c r="E53">
        <v>314</v>
      </c>
      <c r="F53" s="112">
        <v>1556</v>
      </c>
    </row>
    <row r="54" spans="1:6">
      <c r="A54" t="s">
        <v>653</v>
      </c>
      <c r="B54">
        <v>314</v>
      </c>
      <c r="C54">
        <v>314</v>
      </c>
      <c r="D54">
        <v>306</v>
      </c>
      <c r="E54">
        <v>306</v>
      </c>
      <c r="F54" s="112">
        <v>2937</v>
      </c>
    </row>
    <row r="55" spans="1:6">
      <c r="A55" t="s">
        <v>652</v>
      </c>
      <c r="B55">
        <v>308</v>
      </c>
      <c r="C55">
        <v>313</v>
      </c>
      <c r="D55">
        <v>302.5</v>
      </c>
      <c r="E55">
        <v>305.5</v>
      </c>
      <c r="F55" s="112">
        <v>2902</v>
      </c>
    </row>
    <row r="56" spans="1:6">
      <c r="A56" t="s">
        <v>651</v>
      </c>
      <c r="B56">
        <v>306</v>
      </c>
      <c r="C56">
        <v>310.5</v>
      </c>
      <c r="D56">
        <v>306</v>
      </c>
      <c r="E56">
        <v>310</v>
      </c>
      <c r="F56" s="112">
        <v>1664</v>
      </c>
    </row>
    <row r="57" spans="1:6">
      <c r="A57" t="s">
        <v>650</v>
      </c>
      <c r="B57">
        <v>311</v>
      </c>
      <c r="C57">
        <v>319.5</v>
      </c>
      <c r="D57">
        <v>311</v>
      </c>
      <c r="E57">
        <v>319.5</v>
      </c>
      <c r="F57" s="112">
        <v>1906</v>
      </c>
    </row>
    <row r="58" spans="1:6">
      <c r="A58" t="s">
        <v>649</v>
      </c>
      <c r="B58">
        <v>319.5</v>
      </c>
      <c r="C58">
        <v>320</v>
      </c>
      <c r="D58">
        <v>313.5</v>
      </c>
      <c r="E58">
        <v>319.5</v>
      </c>
      <c r="F58" s="112">
        <v>1784</v>
      </c>
    </row>
    <row r="59" spans="1:6">
      <c r="A59" t="s">
        <v>648</v>
      </c>
      <c r="B59">
        <v>315</v>
      </c>
      <c r="C59">
        <v>320.5</v>
      </c>
      <c r="D59">
        <v>312.5</v>
      </c>
      <c r="E59">
        <v>320</v>
      </c>
      <c r="F59" s="112">
        <v>1158</v>
      </c>
    </row>
    <row r="60" spans="1:6">
      <c r="A60" t="s">
        <v>647</v>
      </c>
      <c r="B60">
        <v>326</v>
      </c>
      <c r="C60">
        <v>339.5</v>
      </c>
      <c r="D60">
        <v>326</v>
      </c>
      <c r="E60">
        <v>339</v>
      </c>
      <c r="F60" s="112">
        <v>4955</v>
      </c>
    </row>
    <row r="61" spans="1:6">
      <c r="A61" t="s">
        <v>646</v>
      </c>
      <c r="B61">
        <v>344</v>
      </c>
      <c r="C61">
        <v>344.5</v>
      </c>
      <c r="D61">
        <v>333.5</v>
      </c>
      <c r="E61">
        <v>334</v>
      </c>
      <c r="F61" s="112">
        <v>2382</v>
      </c>
    </row>
    <row r="62" spans="1:6">
      <c r="A62" t="s">
        <v>645</v>
      </c>
      <c r="B62">
        <v>335</v>
      </c>
      <c r="C62">
        <v>337</v>
      </c>
      <c r="D62">
        <v>332</v>
      </c>
      <c r="E62">
        <v>334</v>
      </c>
      <c r="F62" s="112">
        <v>1128</v>
      </c>
    </row>
    <row r="63" spans="1:6">
      <c r="A63" t="s">
        <v>644</v>
      </c>
      <c r="B63">
        <v>332</v>
      </c>
      <c r="C63">
        <v>334</v>
      </c>
      <c r="D63">
        <v>324</v>
      </c>
      <c r="E63">
        <v>324.5</v>
      </c>
      <c r="F63" s="112">
        <v>1663</v>
      </c>
    </row>
    <row r="64" spans="1:6">
      <c r="A64" t="s">
        <v>643</v>
      </c>
      <c r="B64">
        <v>325.5</v>
      </c>
      <c r="C64">
        <v>331</v>
      </c>
      <c r="D64">
        <v>325</v>
      </c>
      <c r="E64">
        <v>327</v>
      </c>
      <c r="F64" s="112">
        <v>1514</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5F4D8-5310-431B-86F8-AEE94A9F7719}">
  <sheetPr codeName="工作表240"/>
  <dimension ref="A1:F64"/>
  <sheetViews>
    <sheetView workbookViewId="0"/>
  </sheetViews>
  <sheetFormatPr defaultRowHeight="17"/>
  <sheetData>
    <row r="1" spans="1:6">
      <c r="A1" t="s">
        <v>731</v>
      </c>
      <c r="B1" t="s">
        <v>732</v>
      </c>
      <c r="C1" t="s">
        <v>733</v>
      </c>
      <c r="D1" t="s">
        <v>734</v>
      </c>
      <c r="E1" t="s">
        <v>735</v>
      </c>
      <c r="F1" t="s">
        <v>736</v>
      </c>
    </row>
    <row r="2" spans="1:6">
      <c r="A2" t="s">
        <v>705</v>
      </c>
      <c r="B2">
        <v>47.1</v>
      </c>
      <c r="C2">
        <v>50.3</v>
      </c>
      <c r="D2">
        <v>46.6</v>
      </c>
      <c r="E2">
        <v>50.3</v>
      </c>
      <c r="F2" s="112">
        <v>7350</v>
      </c>
    </row>
    <row r="3" spans="1:6">
      <c r="A3" t="s">
        <v>704</v>
      </c>
      <c r="B3">
        <v>53</v>
      </c>
      <c r="C3">
        <v>54.9</v>
      </c>
      <c r="D3">
        <v>49.5</v>
      </c>
      <c r="E3">
        <v>50</v>
      </c>
      <c r="F3" s="112">
        <v>19548</v>
      </c>
    </row>
    <row r="4" spans="1:6">
      <c r="A4" t="s">
        <v>703</v>
      </c>
      <c r="B4">
        <v>50</v>
      </c>
      <c r="C4">
        <v>50</v>
      </c>
      <c r="D4">
        <v>48.6</v>
      </c>
      <c r="E4">
        <v>49.75</v>
      </c>
      <c r="F4" s="112">
        <v>4162</v>
      </c>
    </row>
    <row r="5" spans="1:6">
      <c r="A5" t="s">
        <v>702</v>
      </c>
      <c r="B5">
        <v>49.7</v>
      </c>
      <c r="C5">
        <v>51.8</v>
      </c>
      <c r="D5">
        <v>49.6</v>
      </c>
      <c r="E5">
        <v>50.5</v>
      </c>
      <c r="F5" s="112">
        <v>3682</v>
      </c>
    </row>
    <row r="6" spans="1:6">
      <c r="A6" t="s">
        <v>701</v>
      </c>
      <c r="B6">
        <v>51.5</v>
      </c>
      <c r="C6">
        <v>51.5</v>
      </c>
      <c r="D6">
        <v>49.5</v>
      </c>
      <c r="E6">
        <v>50.7</v>
      </c>
      <c r="F6" s="112">
        <v>2570</v>
      </c>
    </row>
    <row r="7" spans="1:6">
      <c r="A7" t="s">
        <v>700</v>
      </c>
      <c r="B7">
        <v>51.1</v>
      </c>
      <c r="C7">
        <v>51.9</v>
      </c>
      <c r="D7">
        <v>49.7</v>
      </c>
      <c r="E7">
        <v>50</v>
      </c>
      <c r="F7" s="112">
        <v>3033</v>
      </c>
    </row>
    <row r="8" spans="1:6">
      <c r="A8" t="s">
        <v>699</v>
      </c>
      <c r="B8">
        <v>50.2</v>
      </c>
      <c r="C8">
        <v>52.5</v>
      </c>
      <c r="D8">
        <v>50.2</v>
      </c>
      <c r="E8">
        <v>51.9</v>
      </c>
      <c r="F8" s="112">
        <v>3491</v>
      </c>
    </row>
    <row r="9" spans="1:6">
      <c r="A9" t="s">
        <v>698</v>
      </c>
      <c r="B9">
        <v>52.8</v>
      </c>
      <c r="C9">
        <v>52.8</v>
      </c>
      <c r="D9">
        <v>51.6</v>
      </c>
      <c r="E9">
        <v>52.2</v>
      </c>
      <c r="F9" s="112">
        <v>2583</v>
      </c>
    </row>
    <row r="10" spans="1:6">
      <c r="A10" t="s">
        <v>697</v>
      </c>
      <c r="B10">
        <v>53</v>
      </c>
      <c r="C10">
        <v>53.7</v>
      </c>
      <c r="D10">
        <v>51.8</v>
      </c>
      <c r="E10">
        <v>52.5</v>
      </c>
      <c r="F10" s="112">
        <v>4124</v>
      </c>
    </row>
    <row r="11" spans="1:6">
      <c r="A11" t="s">
        <v>696</v>
      </c>
      <c r="B11">
        <v>53</v>
      </c>
      <c r="C11">
        <v>54.6</v>
      </c>
      <c r="D11">
        <v>52.8</v>
      </c>
      <c r="E11">
        <v>52.8</v>
      </c>
      <c r="F11" s="112">
        <v>5425</v>
      </c>
    </row>
    <row r="12" spans="1:6">
      <c r="A12" t="s">
        <v>695</v>
      </c>
      <c r="B12">
        <v>53</v>
      </c>
      <c r="C12">
        <v>54.4</v>
      </c>
      <c r="D12">
        <v>52.5</v>
      </c>
      <c r="E12">
        <v>53.7</v>
      </c>
      <c r="F12" s="112">
        <v>3519</v>
      </c>
    </row>
    <row r="13" spans="1:6">
      <c r="A13" t="s">
        <v>694</v>
      </c>
      <c r="B13">
        <v>54.1</v>
      </c>
      <c r="C13">
        <v>54.4</v>
      </c>
      <c r="D13">
        <v>53.2</v>
      </c>
      <c r="E13">
        <v>53.9</v>
      </c>
      <c r="F13" s="112">
        <v>2267</v>
      </c>
    </row>
    <row r="14" spans="1:6">
      <c r="A14" t="s">
        <v>693</v>
      </c>
      <c r="B14">
        <v>53.9</v>
      </c>
      <c r="C14">
        <v>53.9</v>
      </c>
      <c r="D14">
        <v>52.3</v>
      </c>
      <c r="E14">
        <v>52.6</v>
      </c>
      <c r="F14" s="112">
        <v>2367</v>
      </c>
    </row>
    <row r="15" spans="1:6">
      <c r="A15" t="s">
        <v>692</v>
      </c>
      <c r="B15">
        <v>52.9</v>
      </c>
      <c r="C15">
        <v>53.8</v>
      </c>
      <c r="D15">
        <v>52.2</v>
      </c>
      <c r="E15">
        <v>52.2</v>
      </c>
      <c r="F15" s="112">
        <v>1801</v>
      </c>
    </row>
    <row r="16" spans="1:6">
      <c r="A16" t="s">
        <v>691</v>
      </c>
      <c r="B16">
        <v>52.8</v>
      </c>
      <c r="C16">
        <v>52.9</v>
      </c>
      <c r="D16">
        <v>52.2</v>
      </c>
      <c r="E16">
        <v>52.7</v>
      </c>
      <c r="F16" s="112">
        <v>1229</v>
      </c>
    </row>
    <row r="17" spans="1:6">
      <c r="A17" t="s">
        <v>690</v>
      </c>
      <c r="B17">
        <v>53</v>
      </c>
      <c r="C17">
        <v>53.3</v>
      </c>
      <c r="D17">
        <v>52</v>
      </c>
      <c r="E17">
        <v>52</v>
      </c>
      <c r="F17" s="112">
        <v>1273</v>
      </c>
    </row>
    <row r="18" spans="1:6">
      <c r="A18" t="s">
        <v>689</v>
      </c>
      <c r="B18">
        <v>52.2</v>
      </c>
      <c r="C18">
        <v>52.2</v>
      </c>
      <c r="D18">
        <v>51.2</v>
      </c>
      <c r="E18">
        <v>51.2</v>
      </c>
      <c r="F18" s="112">
        <v>1095</v>
      </c>
    </row>
    <row r="19" spans="1:6">
      <c r="A19" t="s">
        <v>688</v>
      </c>
      <c r="B19">
        <v>51.4</v>
      </c>
      <c r="C19">
        <v>52.1</v>
      </c>
      <c r="D19">
        <v>50.3</v>
      </c>
      <c r="E19">
        <v>51.7</v>
      </c>
      <c r="F19" s="112">
        <v>1471</v>
      </c>
    </row>
    <row r="20" spans="1:6">
      <c r="A20" t="s">
        <v>687</v>
      </c>
      <c r="B20">
        <v>52</v>
      </c>
      <c r="C20">
        <v>53.2</v>
      </c>
      <c r="D20">
        <v>51.9</v>
      </c>
      <c r="E20">
        <v>53.1</v>
      </c>
      <c r="F20" s="112">
        <v>1720</v>
      </c>
    </row>
    <row r="21" spans="1:6">
      <c r="A21" t="s">
        <v>686</v>
      </c>
      <c r="B21">
        <v>53.4</v>
      </c>
      <c r="C21">
        <v>53.4</v>
      </c>
      <c r="D21">
        <v>52.4</v>
      </c>
      <c r="E21">
        <v>52.6</v>
      </c>
      <c r="F21">
        <v>899</v>
      </c>
    </row>
    <row r="22" spans="1:6">
      <c r="A22" t="s">
        <v>685</v>
      </c>
      <c r="B22">
        <v>52.7</v>
      </c>
      <c r="C22">
        <v>52.7</v>
      </c>
      <c r="D22">
        <v>51.6</v>
      </c>
      <c r="E22">
        <v>52</v>
      </c>
      <c r="F22">
        <v>808</v>
      </c>
    </row>
    <row r="23" spans="1:6">
      <c r="A23" t="s">
        <v>684</v>
      </c>
      <c r="B23">
        <v>52.4</v>
      </c>
      <c r="C23">
        <v>56.4</v>
      </c>
      <c r="D23">
        <v>52.4</v>
      </c>
      <c r="E23">
        <v>55.5</v>
      </c>
      <c r="F23" s="112">
        <v>6853</v>
      </c>
    </row>
    <row r="24" spans="1:6">
      <c r="A24" t="s">
        <v>683</v>
      </c>
      <c r="B24">
        <v>56.1</v>
      </c>
      <c r="C24">
        <v>57.4</v>
      </c>
      <c r="D24">
        <v>55.1</v>
      </c>
      <c r="E24">
        <v>56.3</v>
      </c>
      <c r="F24" s="112">
        <v>5549</v>
      </c>
    </row>
    <row r="25" spans="1:6">
      <c r="A25" t="s">
        <v>682</v>
      </c>
      <c r="B25">
        <v>56.2</v>
      </c>
      <c r="C25">
        <v>57.8</v>
      </c>
      <c r="D25">
        <v>55.4</v>
      </c>
      <c r="E25">
        <v>55.8</v>
      </c>
      <c r="F25" s="112">
        <v>2854</v>
      </c>
    </row>
    <row r="26" spans="1:6">
      <c r="A26" t="s">
        <v>681</v>
      </c>
      <c r="B26">
        <v>55.9</v>
      </c>
      <c r="C26">
        <v>56.4</v>
      </c>
      <c r="D26">
        <v>54.5</v>
      </c>
      <c r="E26">
        <v>55.5</v>
      </c>
      <c r="F26" s="112">
        <v>1542</v>
      </c>
    </row>
    <row r="27" spans="1:6">
      <c r="A27" t="s">
        <v>680</v>
      </c>
      <c r="B27">
        <v>55.5</v>
      </c>
      <c r="C27">
        <v>57</v>
      </c>
      <c r="D27">
        <v>54.7</v>
      </c>
      <c r="E27">
        <v>56.9</v>
      </c>
      <c r="F27" s="112">
        <v>2132</v>
      </c>
    </row>
    <row r="28" spans="1:6">
      <c r="A28" t="s">
        <v>679</v>
      </c>
      <c r="B28">
        <v>57.4</v>
      </c>
      <c r="C28">
        <v>58</v>
      </c>
      <c r="D28">
        <v>55.7</v>
      </c>
      <c r="E28">
        <v>55.7</v>
      </c>
      <c r="F28" s="112">
        <v>3195</v>
      </c>
    </row>
    <row r="29" spans="1:6">
      <c r="A29" t="s">
        <v>678</v>
      </c>
      <c r="B29">
        <v>55.4</v>
      </c>
      <c r="C29">
        <v>55.5</v>
      </c>
      <c r="D29">
        <v>54</v>
      </c>
      <c r="E29">
        <v>54.5</v>
      </c>
      <c r="F29" s="112">
        <v>1703</v>
      </c>
    </row>
    <row r="30" spans="1:6">
      <c r="A30" t="s">
        <v>677</v>
      </c>
      <c r="B30">
        <v>54.5</v>
      </c>
      <c r="C30">
        <v>56.6</v>
      </c>
      <c r="D30">
        <v>54.5</v>
      </c>
      <c r="E30">
        <v>55.3</v>
      </c>
      <c r="F30" s="112">
        <v>1537</v>
      </c>
    </row>
    <row r="31" spans="1:6">
      <c r="A31" t="s">
        <v>676</v>
      </c>
      <c r="B31">
        <v>55.1</v>
      </c>
      <c r="C31">
        <v>56.7</v>
      </c>
      <c r="D31">
        <v>54.7</v>
      </c>
      <c r="E31">
        <v>55.4</v>
      </c>
      <c r="F31" s="112">
        <v>1490</v>
      </c>
    </row>
    <row r="32" spans="1:6">
      <c r="A32" t="s">
        <v>675</v>
      </c>
      <c r="B32">
        <v>54.9</v>
      </c>
      <c r="C32">
        <v>55</v>
      </c>
      <c r="D32">
        <v>50.8</v>
      </c>
      <c r="E32">
        <v>51.8</v>
      </c>
      <c r="F32" s="112">
        <v>3055</v>
      </c>
    </row>
    <row r="33" spans="1:6">
      <c r="A33" t="s">
        <v>674</v>
      </c>
      <c r="B33">
        <v>51.8</v>
      </c>
      <c r="C33">
        <v>54.8</v>
      </c>
      <c r="D33">
        <v>51.8</v>
      </c>
      <c r="E33">
        <v>53.9</v>
      </c>
      <c r="F33" s="112">
        <v>1757</v>
      </c>
    </row>
    <row r="34" spans="1:6">
      <c r="A34" t="s">
        <v>673</v>
      </c>
      <c r="B34">
        <v>53.1</v>
      </c>
      <c r="C34">
        <v>54.6</v>
      </c>
      <c r="D34">
        <v>52.4</v>
      </c>
      <c r="E34">
        <v>54.2</v>
      </c>
      <c r="F34" s="112">
        <v>1258</v>
      </c>
    </row>
    <row r="35" spans="1:6">
      <c r="A35" t="s">
        <v>672</v>
      </c>
      <c r="B35">
        <v>53.1</v>
      </c>
      <c r="C35">
        <v>53.1</v>
      </c>
      <c r="D35">
        <v>50.3</v>
      </c>
      <c r="E35">
        <v>51.6</v>
      </c>
      <c r="F35" s="112">
        <v>2238</v>
      </c>
    </row>
    <row r="36" spans="1:6">
      <c r="A36" t="s">
        <v>671</v>
      </c>
      <c r="B36">
        <v>51.5</v>
      </c>
      <c r="C36">
        <v>52.2</v>
      </c>
      <c r="D36">
        <v>50.9</v>
      </c>
      <c r="E36">
        <v>51.1</v>
      </c>
      <c r="F36">
        <v>695</v>
      </c>
    </row>
    <row r="37" spans="1:6">
      <c r="A37" t="s">
        <v>670</v>
      </c>
      <c r="B37">
        <v>51.9</v>
      </c>
      <c r="C37">
        <v>53.3</v>
      </c>
      <c r="D37">
        <v>51.9</v>
      </c>
      <c r="E37">
        <v>52.6</v>
      </c>
      <c r="F37">
        <v>896</v>
      </c>
    </row>
    <row r="38" spans="1:6">
      <c r="A38" t="s">
        <v>669</v>
      </c>
      <c r="B38">
        <v>53.3</v>
      </c>
      <c r="C38">
        <v>54.5</v>
      </c>
      <c r="D38">
        <v>53.3</v>
      </c>
      <c r="E38">
        <v>54</v>
      </c>
      <c r="F38" s="112">
        <v>1522</v>
      </c>
    </row>
    <row r="39" spans="1:6">
      <c r="A39" t="s">
        <v>668</v>
      </c>
      <c r="B39">
        <v>54.1</v>
      </c>
      <c r="C39">
        <v>54.3</v>
      </c>
      <c r="D39">
        <v>52.5</v>
      </c>
      <c r="E39">
        <v>52.8</v>
      </c>
      <c r="F39" s="112">
        <v>1019</v>
      </c>
    </row>
    <row r="40" spans="1:6">
      <c r="A40" t="s">
        <v>667</v>
      </c>
      <c r="B40">
        <v>53.2</v>
      </c>
      <c r="C40">
        <v>53.6</v>
      </c>
      <c r="D40">
        <v>52.8</v>
      </c>
      <c r="E40">
        <v>53</v>
      </c>
      <c r="F40">
        <v>529</v>
      </c>
    </row>
    <row r="41" spans="1:6">
      <c r="A41" t="s">
        <v>666</v>
      </c>
      <c r="B41">
        <v>53.4</v>
      </c>
      <c r="C41">
        <v>54</v>
      </c>
      <c r="D41">
        <v>53.1</v>
      </c>
      <c r="E41">
        <v>53.3</v>
      </c>
      <c r="F41">
        <v>633</v>
      </c>
    </row>
    <row r="42" spans="1:6">
      <c r="A42" t="s">
        <v>665</v>
      </c>
      <c r="B42">
        <v>53.6</v>
      </c>
      <c r="C42">
        <v>54.2</v>
      </c>
      <c r="D42">
        <v>53</v>
      </c>
      <c r="E42">
        <v>53.6</v>
      </c>
      <c r="F42">
        <v>748</v>
      </c>
    </row>
    <row r="43" spans="1:6">
      <c r="A43" t="s">
        <v>664</v>
      </c>
      <c r="B43">
        <v>53.4</v>
      </c>
      <c r="C43">
        <v>54</v>
      </c>
      <c r="D43">
        <v>52.5</v>
      </c>
      <c r="E43">
        <v>54</v>
      </c>
      <c r="F43">
        <v>626</v>
      </c>
    </row>
    <row r="44" spans="1:6">
      <c r="A44" t="s">
        <v>663</v>
      </c>
      <c r="B44">
        <v>54.4</v>
      </c>
      <c r="C44">
        <v>54.4</v>
      </c>
      <c r="D44">
        <v>53.6</v>
      </c>
      <c r="E44">
        <v>54</v>
      </c>
      <c r="F44">
        <v>506</v>
      </c>
    </row>
    <row r="45" spans="1:6">
      <c r="A45" t="s">
        <v>662</v>
      </c>
      <c r="B45">
        <v>55</v>
      </c>
      <c r="C45">
        <v>59.1</v>
      </c>
      <c r="D45">
        <v>55</v>
      </c>
      <c r="E45">
        <v>57.6</v>
      </c>
      <c r="F45" s="112">
        <v>7362</v>
      </c>
    </row>
    <row r="46" spans="1:6">
      <c r="A46" t="s">
        <v>661</v>
      </c>
      <c r="B46">
        <v>57.9</v>
      </c>
      <c r="C46">
        <v>59.5</v>
      </c>
      <c r="D46">
        <v>56.9</v>
      </c>
      <c r="E46">
        <v>58.8</v>
      </c>
      <c r="F46" s="112">
        <v>5508</v>
      </c>
    </row>
    <row r="47" spans="1:6">
      <c r="A47" t="s">
        <v>660</v>
      </c>
      <c r="B47">
        <v>58.8</v>
      </c>
      <c r="C47">
        <v>58.9</v>
      </c>
      <c r="D47">
        <v>57.5</v>
      </c>
      <c r="E47">
        <v>58.1</v>
      </c>
      <c r="F47" s="112">
        <v>2026</v>
      </c>
    </row>
    <row r="48" spans="1:6">
      <c r="A48" t="s">
        <v>659</v>
      </c>
      <c r="B48">
        <v>63</v>
      </c>
      <c r="C48">
        <v>63.9</v>
      </c>
      <c r="D48">
        <v>61.5</v>
      </c>
      <c r="E48">
        <v>63.9</v>
      </c>
      <c r="F48" s="112">
        <v>10718</v>
      </c>
    </row>
    <row r="49" spans="1:6">
      <c r="A49" t="s">
        <v>658</v>
      </c>
      <c r="B49">
        <v>66</v>
      </c>
      <c r="C49">
        <v>69</v>
      </c>
      <c r="D49">
        <v>63.1</v>
      </c>
      <c r="E49">
        <v>65.599999999999994</v>
      </c>
      <c r="F49" s="112">
        <v>34377</v>
      </c>
    </row>
    <row r="50" spans="1:6">
      <c r="A50" t="s">
        <v>657</v>
      </c>
      <c r="B50">
        <v>64.599999999999994</v>
      </c>
      <c r="C50">
        <v>65.2</v>
      </c>
      <c r="D50">
        <v>62</v>
      </c>
      <c r="E50">
        <v>64</v>
      </c>
      <c r="F50" s="112">
        <v>7348</v>
      </c>
    </row>
    <row r="51" spans="1:6">
      <c r="A51" t="s">
        <v>656</v>
      </c>
      <c r="B51">
        <v>64.599999999999994</v>
      </c>
      <c r="C51">
        <v>64.900000000000006</v>
      </c>
      <c r="D51">
        <v>63</v>
      </c>
      <c r="E51">
        <v>63.5</v>
      </c>
      <c r="F51" s="112">
        <v>3323</v>
      </c>
    </row>
    <row r="52" spans="1:6">
      <c r="A52" t="s">
        <v>655</v>
      </c>
      <c r="B52">
        <v>64.400000000000006</v>
      </c>
      <c r="C52">
        <v>66.8</v>
      </c>
      <c r="D52">
        <v>63.2</v>
      </c>
      <c r="E52">
        <v>64.400000000000006</v>
      </c>
      <c r="F52" s="112">
        <v>8018</v>
      </c>
    </row>
    <row r="53" spans="1:6">
      <c r="A53" t="s">
        <v>654</v>
      </c>
      <c r="B53">
        <v>65.400000000000006</v>
      </c>
      <c r="C53">
        <v>66.3</v>
      </c>
      <c r="D53">
        <v>63.7</v>
      </c>
      <c r="E53">
        <v>63.7</v>
      </c>
      <c r="F53" s="112">
        <v>4999</v>
      </c>
    </row>
    <row r="54" spans="1:6">
      <c r="A54" t="s">
        <v>653</v>
      </c>
      <c r="B54">
        <v>63.6</v>
      </c>
      <c r="C54">
        <v>65</v>
      </c>
      <c r="D54">
        <v>63.3</v>
      </c>
      <c r="E54">
        <v>63.7</v>
      </c>
      <c r="F54" s="112">
        <v>2668</v>
      </c>
    </row>
    <row r="55" spans="1:6">
      <c r="A55" t="s">
        <v>652</v>
      </c>
      <c r="B55">
        <v>64.3</v>
      </c>
      <c r="C55">
        <v>65.599999999999994</v>
      </c>
      <c r="D55">
        <v>63.3</v>
      </c>
      <c r="E55">
        <v>65</v>
      </c>
      <c r="F55" s="112">
        <v>2721</v>
      </c>
    </row>
    <row r="56" spans="1:6">
      <c r="A56" t="s">
        <v>651</v>
      </c>
      <c r="B56">
        <v>66.099999999999994</v>
      </c>
      <c r="C56">
        <v>67.2</v>
      </c>
      <c r="D56">
        <v>65</v>
      </c>
      <c r="E56">
        <v>65.7</v>
      </c>
      <c r="F56" s="112">
        <v>7204</v>
      </c>
    </row>
    <row r="57" spans="1:6">
      <c r="A57" t="s">
        <v>650</v>
      </c>
      <c r="B57">
        <v>65.5</v>
      </c>
      <c r="C57">
        <v>68.7</v>
      </c>
      <c r="D57">
        <v>64.5</v>
      </c>
      <c r="E57">
        <v>66.5</v>
      </c>
      <c r="F57" s="112">
        <v>8036</v>
      </c>
    </row>
    <row r="58" spans="1:6">
      <c r="A58" t="s">
        <v>649</v>
      </c>
      <c r="B58">
        <v>65.400000000000006</v>
      </c>
      <c r="C58">
        <v>69.099999999999994</v>
      </c>
      <c r="D58">
        <v>64.5</v>
      </c>
      <c r="E58">
        <v>64.599999999999994</v>
      </c>
      <c r="F58" s="112">
        <v>8582</v>
      </c>
    </row>
    <row r="59" spans="1:6">
      <c r="A59" t="s">
        <v>648</v>
      </c>
      <c r="B59">
        <v>64</v>
      </c>
      <c r="C59">
        <v>66.2</v>
      </c>
      <c r="D59">
        <v>63.1</v>
      </c>
      <c r="E59">
        <v>64.099999999999994</v>
      </c>
      <c r="F59" s="112">
        <v>3510</v>
      </c>
    </row>
    <row r="60" spans="1:6">
      <c r="A60" t="s">
        <v>647</v>
      </c>
      <c r="B60">
        <v>64.8</v>
      </c>
      <c r="C60">
        <v>65.3</v>
      </c>
      <c r="D60">
        <v>64</v>
      </c>
      <c r="E60">
        <v>64.3</v>
      </c>
      <c r="F60" s="112">
        <v>1924</v>
      </c>
    </row>
    <row r="61" spans="1:6">
      <c r="A61" t="s">
        <v>646</v>
      </c>
      <c r="B61">
        <v>65.2</v>
      </c>
      <c r="C61">
        <v>68.3</v>
      </c>
      <c r="D61">
        <v>64.8</v>
      </c>
      <c r="E61">
        <v>67.5</v>
      </c>
      <c r="F61" s="112">
        <v>6016</v>
      </c>
    </row>
    <row r="62" spans="1:6">
      <c r="A62" t="s">
        <v>645</v>
      </c>
      <c r="B62">
        <v>68</v>
      </c>
      <c r="C62">
        <v>73.7</v>
      </c>
      <c r="D62">
        <v>67.099999999999994</v>
      </c>
      <c r="E62">
        <v>69.599999999999994</v>
      </c>
      <c r="F62" s="112">
        <v>12154</v>
      </c>
    </row>
    <row r="63" spans="1:6">
      <c r="A63" t="s">
        <v>644</v>
      </c>
      <c r="B63">
        <v>68.599999999999994</v>
      </c>
      <c r="C63">
        <v>70.7</v>
      </c>
      <c r="D63">
        <v>67.5</v>
      </c>
      <c r="E63">
        <v>67.7</v>
      </c>
      <c r="F63" s="112">
        <v>5285</v>
      </c>
    </row>
    <row r="64" spans="1:6">
      <c r="A64" t="s">
        <v>643</v>
      </c>
      <c r="B64">
        <v>68.5</v>
      </c>
      <c r="C64">
        <v>69.400000000000006</v>
      </c>
      <c r="D64">
        <v>66.8</v>
      </c>
      <c r="E64">
        <v>67.5</v>
      </c>
      <c r="F64" s="112">
        <v>3539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BFB9D-F74F-4764-85AD-62E73A76E028}">
  <sheetPr codeName="工作表241"/>
  <dimension ref="A1:F64"/>
  <sheetViews>
    <sheetView workbookViewId="0"/>
  </sheetViews>
  <sheetFormatPr defaultRowHeight="17"/>
  <sheetData>
    <row r="1" spans="1:6">
      <c r="A1" t="s">
        <v>731</v>
      </c>
      <c r="B1" t="s">
        <v>732</v>
      </c>
      <c r="C1" t="s">
        <v>733</v>
      </c>
      <c r="D1" t="s">
        <v>734</v>
      </c>
      <c r="E1" t="s">
        <v>735</v>
      </c>
      <c r="F1" t="s">
        <v>736</v>
      </c>
    </row>
    <row r="2" spans="1:6">
      <c r="A2" t="s">
        <v>705</v>
      </c>
      <c r="B2">
        <v>31.5</v>
      </c>
      <c r="C2">
        <v>32</v>
      </c>
      <c r="D2">
        <v>31.1</v>
      </c>
      <c r="E2">
        <v>31.75</v>
      </c>
      <c r="F2" s="112">
        <v>2002</v>
      </c>
    </row>
    <row r="3" spans="1:6">
      <c r="A3" t="s">
        <v>704</v>
      </c>
      <c r="B3">
        <v>29.1</v>
      </c>
      <c r="C3">
        <v>32</v>
      </c>
      <c r="D3">
        <v>29.1</v>
      </c>
      <c r="E3">
        <v>31.95</v>
      </c>
      <c r="F3" s="112">
        <v>3529</v>
      </c>
    </row>
    <row r="4" spans="1:6">
      <c r="A4" t="s">
        <v>703</v>
      </c>
      <c r="B4">
        <v>32.5</v>
      </c>
      <c r="C4">
        <v>34.6</v>
      </c>
      <c r="D4">
        <v>32</v>
      </c>
      <c r="E4">
        <v>34.25</v>
      </c>
      <c r="F4" s="112">
        <v>2875</v>
      </c>
    </row>
    <row r="5" spans="1:6">
      <c r="A5" t="s">
        <v>702</v>
      </c>
      <c r="B5">
        <v>35.299999999999997</v>
      </c>
      <c r="C5">
        <v>36.200000000000003</v>
      </c>
      <c r="D5">
        <v>35</v>
      </c>
      <c r="E5">
        <v>35.700000000000003</v>
      </c>
      <c r="F5" s="112">
        <v>2121</v>
      </c>
    </row>
    <row r="6" spans="1:6">
      <c r="A6" t="s">
        <v>701</v>
      </c>
      <c r="B6">
        <v>35.700000000000003</v>
      </c>
      <c r="C6">
        <v>35.950000000000003</v>
      </c>
      <c r="D6">
        <v>34</v>
      </c>
      <c r="E6">
        <v>34</v>
      </c>
      <c r="F6" s="112">
        <v>1719</v>
      </c>
    </row>
    <row r="7" spans="1:6">
      <c r="A7" t="s">
        <v>700</v>
      </c>
      <c r="B7">
        <v>34.200000000000003</v>
      </c>
      <c r="C7">
        <v>34.200000000000003</v>
      </c>
      <c r="D7">
        <v>30.6</v>
      </c>
      <c r="E7">
        <v>32.450000000000003</v>
      </c>
      <c r="F7" s="112">
        <v>4600</v>
      </c>
    </row>
    <row r="8" spans="1:6">
      <c r="A8" t="s">
        <v>699</v>
      </c>
      <c r="B8">
        <v>32.700000000000003</v>
      </c>
      <c r="C8">
        <v>33.4</v>
      </c>
      <c r="D8">
        <v>32</v>
      </c>
      <c r="E8">
        <v>32.450000000000003</v>
      </c>
      <c r="F8" s="112">
        <v>1353</v>
      </c>
    </row>
    <row r="9" spans="1:6">
      <c r="A9" t="s">
        <v>698</v>
      </c>
      <c r="B9">
        <v>31.6</v>
      </c>
      <c r="C9">
        <v>33.1</v>
      </c>
      <c r="D9">
        <v>31.6</v>
      </c>
      <c r="E9">
        <v>33.1</v>
      </c>
      <c r="F9">
        <v>996</v>
      </c>
    </row>
    <row r="10" spans="1:6">
      <c r="A10" t="s">
        <v>697</v>
      </c>
      <c r="B10">
        <v>32.299999999999997</v>
      </c>
      <c r="C10">
        <v>32.5</v>
      </c>
      <c r="D10">
        <v>30.75</v>
      </c>
      <c r="E10">
        <v>31.25</v>
      </c>
      <c r="F10" s="112">
        <v>1110</v>
      </c>
    </row>
    <row r="11" spans="1:6">
      <c r="A11" t="s">
        <v>696</v>
      </c>
      <c r="B11">
        <v>30.7</v>
      </c>
      <c r="C11">
        <v>30.7</v>
      </c>
      <c r="D11">
        <v>28.6</v>
      </c>
      <c r="E11">
        <v>30</v>
      </c>
      <c r="F11" s="112">
        <v>2279</v>
      </c>
    </row>
    <row r="12" spans="1:6">
      <c r="A12" t="s">
        <v>695</v>
      </c>
      <c r="B12">
        <v>28.8</v>
      </c>
      <c r="C12">
        <v>31.65</v>
      </c>
      <c r="D12">
        <v>27</v>
      </c>
      <c r="E12">
        <v>27.4</v>
      </c>
      <c r="F12" s="112">
        <v>19717</v>
      </c>
    </row>
    <row r="13" spans="1:6">
      <c r="A13" t="s">
        <v>694</v>
      </c>
      <c r="B13">
        <v>27.2</v>
      </c>
      <c r="C13">
        <v>28.9</v>
      </c>
      <c r="D13">
        <v>26.15</v>
      </c>
      <c r="E13">
        <v>26.75</v>
      </c>
      <c r="F13" s="112">
        <v>14189</v>
      </c>
    </row>
    <row r="14" spans="1:6">
      <c r="A14" t="s">
        <v>693</v>
      </c>
      <c r="B14">
        <v>27.1</v>
      </c>
      <c r="C14">
        <v>28.2</v>
      </c>
      <c r="D14">
        <v>26.35</v>
      </c>
      <c r="E14">
        <v>26.45</v>
      </c>
      <c r="F14" s="112">
        <v>7220</v>
      </c>
    </row>
    <row r="15" spans="1:6">
      <c r="A15" t="s">
        <v>692</v>
      </c>
      <c r="B15">
        <v>27</v>
      </c>
      <c r="C15">
        <v>27.35</v>
      </c>
      <c r="D15">
        <v>25.9</v>
      </c>
      <c r="E15">
        <v>25.9</v>
      </c>
      <c r="F15" s="112">
        <v>5150</v>
      </c>
    </row>
    <row r="16" spans="1:6">
      <c r="A16" t="s">
        <v>691</v>
      </c>
      <c r="B16">
        <v>26</v>
      </c>
      <c r="C16">
        <v>26.5</v>
      </c>
      <c r="D16">
        <v>25</v>
      </c>
      <c r="E16">
        <v>26.15</v>
      </c>
      <c r="F16" s="112">
        <v>6621</v>
      </c>
    </row>
    <row r="17" spans="1:6">
      <c r="A17" t="s">
        <v>690</v>
      </c>
      <c r="B17">
        <v>26.85</v>
      </c>
      <c r="C17">
        <v>28.1</v>
      </c>
      <c r="D17">
        <v>26</v>
      </c>
      <c r="E17">
        <v>26.55</v>
      </c>
      <c r="F17" s="112">
        <v>8453</v>
      </c>
    </row>
    <row r="18" spans="1:6">
      <c r="A18" t="s">
        <v>689</v>
      </c>
      <c r="B18">
        <v>26.55</v>
      </c>
      <c r="C18">
        <v>27.1</v>
      </c>
      <c r="D18">
        <v>26.25</v>
      </c>
      <c r="E18">
        <v>26.7</v>
      </c>
      <c r="F18" s="112">
        <v>2582</v>
      </c>
    </row>
    <row r="19" spans="1:6">
      <c r="A19" t="s">
        <v>688</v>
      </c>
      <c r="B19">
        <v>26.7</v>
      </c>
      <c r="C19">
        <v>29.25</v>
      </c>
      <c r="D19">
        <v>26.15</v>
      </c>
      <c r="E19">
        <v>26.95</v>
      </c>
      <c r="F19" s="112">
        <v>9705</v>
      </c>
    </row>
    <row r="20" spans="1:6">
      <c r="A20" t="s">
        <v>687</v>
      </c>
      <c r="B20">
        <v>26.95</v>
      </c>
      <c r="C20">
        <v>27.8</v>
      </c>
      <c r="D20">
        <v>26.9</v>
      </c>
      <c r="E20">
        <v>27.1</v>
      </c>
      <c r="F20" s="112">
        <v>3777</v>
      </c>
    </row>
    <row r="21" spans="1:6">
      <c r="A21" t="s">
        <v>686</v>
      </c>
      <c r="B21">
        <v>27.2</v>
      </c>
      <c r="C21">
        <v>28.1</v>
      </c>
      <c r="D21">
        <v>27.2</v>
      </c>
      <c r="E21">
        <v>27.45</v>
      </c>
      <c r="F21" s="112">
        <v>3166</v>
      </c>
    </row>
    <row r="22" spans="1:6">
      <c r="A22" t="s">
        <v>685</v>
      </c>
      <c r="B22">
        <v>27.5</v>
      </c>
      <c r="C22">
        <v>27.65</v>
      </c>
      <c r="D22">
        <v>26.55</v>
      </c>
      <c r="E22">
        <v>26.9</v>
      </c>
      <c r="F22" s="112">
        <v>3001</v>
      </c>
    </row>
    <row r="23" spans="1:6">
      <c r="A23" t="s">
        <v>684</v>
      </c>
      <c r="B23">
        <v>27</v>
      </c>
      <c r="C23">
        <v>27.9</v>
      </c>
      <c r="D23">
        <v>26.65</v>
      </c>
      <c r="E23">
        <v>27.5</v>
      </c>
      <c r="F23" s="112">
        <v>3699</v>
      </c>
    </row>
    <row r="24" spans="1:6">
      <c r="A24" t="s">
        <v>683</v>
      </c>
      <c r="B24">
        <v>27.5</v>
      </c>
      <c r="C24">
        <v>27.5</v>
      </c>
      <c r="D24">
        <v>26.7</v>
      </c>
      <c r="E24">
        <v>26.95</v>
      </c>
      <c r="F24" s="112">
        <v>2711</v>
      </c>
    </row>
    <row r="25" spans="1:6">
      <c r="A25" t="s">
        <v>682</v>
      </c>
      <c r="B25">
        <v>27</v>
      </c>
      <c r="C25">
        <v>27.5</v>
      </c>
      <c r="D25">
        <v>26.1</v>
      </c>
      <c r="E25">
        <v>26.3</v>
      </c>
      <c r="F25" s="112">
        <v>4447</v>
      </c>
    </row>
    <row r="26" spans="1:6">
      <c r="A26" t="s">
        <v>681</v>
      </c>
      <c r="B26">
        <v>26.3</v>
      </c>
      <c r="C26">
        <v>27.3</v>
      </c>
      <c r="D26">
        <v>26.3</v>
      </c>
      <c r="E26">
        <v>26.85</v>
      </c>
      <c r="F26" s="112">
        <v>2352</v>
      </c>
    </row>
    <row r="27" spans="1:6">
      <c r="A27" t="s">
        <v>680</v>
      </c>
      <c r="B27">
        <v>26.85</v>
      </c>
      <c r="C27">
        <v>27.25</v>
      </c>
      <c r="D27">
        <v>26.65</v>
      </c>
      <c r="E27">
        <v>26.9</v>
      </c>
      <c r="F27" s="112">
        <v>1966</v>
      </c>
    </row>
    <row r="28" spans="1:6">
      <c r="A28" t="s">
        <v>679</v>
      </c>
      <c r="B28">
        <v>26.9</v>
      </c>
      <c r="C28">
        <v>27</v>
      </c>
      <c r="D28">
        <v>26.2</v>
      </c>
      <c r="E28">
        <v>26.3</v>
      </c>
      <c r="F28" s="112">
        <v>2860</v>
      </c>
    </row>
    <row r="29" spans="1:6">
      <c r="A29" t="s">
        <v>678</v>
      </c>
      <c r="B29">
        <v>26.6</v>
      </c>
      <c r="C29">
        <v>26.6</v>
      </c>
      <c r="D29">
        <v>25.5</v>
      </c>
      <c r="E29">
        <v>25.7</v>
      </c>
      <c r="F29" s="112">
        <v>2320</v>
      </c>
    </row>
    <row r="30" spans="1:6">
      <c r="A30" t="s">
        <v>677</v>
      </c>
      <c r="B30">
        <v>25.95</v>
      </c>
      <c r="C30">
        <v>26</v>
      </c>
      <c r="D30">
        <v>24.95</v>
      </c>
      <c r="E30">
        <v>25.1</v>
      </c>
      <c r="F30" s="112">
        <v>3621</v>
      </c>
    </row>
    <row r="31" spans="1:6">
      <c r="A31" t="s">
        <v>676</v>
      </c>
      <c r="B31">
        <v>25</v>
      </c>
      <c r="C31">
        <v>25.05</v>
      </c>
      <c r="D31">
        <v>24.05</v>
      </c>
      <c r="E31">
        <v>24.2</v>
      </c>
      <c r="F31" s="112">
        <v>2890</v>
      </c>
    </row>
    <row r="32" spans="1:6">
      <c r="A32" t="s">
        <v>675</v>
      </c>
      <c r="B32">
        <v>24.4</v>
      </c>
      <c r="C32">
        <v>24.4</v>
      </c>
      <c r="D32">
        <v>23.05</v>
      </c>
      <c r="E32">
        <v>23.3</v>
      </c>
      <c r="F32" s="112">
        <v>2926</v>
      </c>
    </row>
    <row r="33" spans="1:6">
      <c r="A33" t="s">
        <v>674</v>
      </c>
      <c r="B33">
        <v>24.15</v>
      </c>
      <c r="C33">
        <v>24.15</v>
      </c>
      <c r="D33">
        <v>23.5</v>
      </c>
      <c r="E33">
        <v>23.6</v>
      </c>
      <c r="F33" s="112">
        <v>1687</v>
      </c>
    </row>
    <row r="34" spans="1:6">
      <c r="A34" t="s">
        <v>673</v>
      </c>
      <c r="B34">
        <v>23.6</v>
      </c>
      <c r="C34">
        <v>23.75</v>
      </c>
      <c r="D34">
        <v>22.9</v>
      </c>
      <c r="E34">
        <v>23.75</v>
      </c>
      <c r="F34" s="112">
        <v>2506</v>
      </c>
    </row>
    <row r="35" spans="1:6">
      <c r="A35" t="s">
        <v>672</v>
      </c>
      <c r="B35">
        <v>23.5</v>
      </c>
      <c r="C35">
        <v>23.55</v>
      </c>
      <c r="D35">
        <v>21.9</v>
      </c>
      <c r="E35">
        <v>22.85</v>
      </c>
      <c r="F35" s="112">
        <v>2689</v>
      </c>
    </row>
    <row r="36" spans="1:6">
      <c r="A36" t="s">
        <v>671</v>
      </c>
      <c r="B36">
        <v>22.85</v>
      </c>
      <c r="C36">
        <v>23.2</v>
      </c>
      <c r="D36">
        <v>22.55</v>
      </c>
      <c r="E36">
        <v>22.65</v>
      </c>
      <c r="F36" s="112">
        <v>1455</v>
      </c>
    </row>
    <row r="37" spans="1:6">
      <c r="A37" t="s">
        <v>670</v>
      </c>
      <c r="B37">
        <v>22.8</v>
      </c>
      <c r="C37">
        <v>23.2</v>
      </c>
      <c r="D37">
        <v>22.4</v>
      </c>
      <c r="E37">
        <v>22.55</v>
      </c>
      <c r="F37">
        <v>804</v>
      </c>
    </row>
    <row r="38" spans="1:6">
      <c r="A38" t="s">
        <v>669</v>
      </c>
      <c r="B38">
        <v>22.7</v>
      </c>
      <c r="C38">
        <v>24.6</v>
      </c>
      <c r="D38">
        <v>22.7</v>
      </c>
      <c r="E38">
        <v>24.05</v>
      </c>
      <c r="F38" s="112">
        <v>5472</v>
      </c>
    </row>
    <row r="39" spans="1:6">
      <c r="A39" t="s">
        <v>668</v>
      </c>
      <c r="B39">
        <v>23.6</v>
      </c>
      <c r="C39">
        <v>25.9</v>
      </c>
      <c r="D39">
        <v>23.35</v>
      </c>
      <c r="E39">
        <v>24.6</v>
      </c>
      <c r="F39" s="112">
        <v>5400</v>
      </c>
    </row>
    <row r="40" spans="1:6">
      <c r="A40" t="s">
        <v>667</v>
      </c>
      <c r="B40">
        <v>24.6</v>
      </c>
      <c r="C40">
        <v>25.85</v>
      </c>
      <c r="D40">
        <v>24.35</v>
      </c>
      <c r="E40">
        <v>25.2</v>
      </c>
      <c r="F40" s="112">
        <v>3600</v>
      </c>
    </row>
    <row r="41" spans="1:6">
      <c r="A41" t="s">
        <v>666</v>
      </c>
      <c r="B41">
        <v>25.4</v>
      </c>
      <c r="C41">
        <v>25.9</v>
      </c>
      <c r="D41">
        <v>24.8</v>
      </c>
      <c r="E41">
        <v>25.4</v>
      </c>
      <c r="F41" s="112">
        <v>2413</v>
      </c>
    </row>
    <row r="42" spans="1:6">
      <c r="A42" t="s">
        <v>665</v>
      </c>
      <c r="B42">
        <v>25.6</v>
      </c>
      <c r="C42">
        <v>25.85</v>
      </c>
      <c r="D42">
        <v>25.1</v>
      </c>
      <c r="E42">
        <v>25.6</v>
      </c>
      <c r="F42" s="112">
        <v>1374</v>
      </c>
    </row>
    <row r="43" spans="1:6">
      <c r="A43" t="s">
        <v>664</v>
      </c>
      <c r="B43">
        <v>26</v>
      </c>
      <c r="C43">
        <v>26.75</v>
      </c>
      <c r="D43">
        <v>25.65</v>
      </c>
      <c r="E43">
        <v>25.9</v>
      </c>
      <c r="F43" s="112">
        <v>3455</v>
      </c>
    </row>
    <row r="44" spans="1:6">
      <c r="A44" t="s">
        <v>663</v>
      </c>
      <c r="B44">
        <v>25.95</v>
      </c>
      <c r="C44">
        <v>26.05</v>
      </c>
      <c r="D44">
        <v>25.1</v>
      </c>
      <c r="E44">
        <v>25.4</v>
      </c>
      <c r="F44" s="112">
        <v>1607</v>
      </c>
    </row>
    <row r="45" spans="1:6">
      <c r="A45" t="s">
        <v>662</v>
      </c>
      <c r="B45">
        <v>25.1</v>
      </c>
      <c r="C45">
        <v>25.25</v>
      </c>
      <c r="D45">
        <v>24.15</v>
      </c>
      <c r="E45">
        <v>24.3</v>
      </c>
      <c r="F45" s="112">
        <v>2261</v>
      </c>
    </row>
    <row r="46" spans="1:6">
      <c r="A46" t="s">
        <v>661</v>
      </c>
      <c r="B46">
        <v>24.3</v>
      </c>
      <c r="C46">
        <v>24.55</v>
      </c>
      <c r="D46">
        <v>23.35</v>
      </c>
      <c r="E46">
        <v>24.35</v>
      </c>
      <c r="F46" s="112">
        <v>1418</v>
      </c>
    </row>
    <row r="47" spans="1:6">
      <c r="A47" t="s">
        <v>660</v>
      </c>
      <c r="B47">
        <v>24.05</v>
      </c>
      <c r="C47">
        <v>24.45</v>
      </c>
      <c r="D47">
        <v>23.75</v>
      </c>
      <c r="E47">
        <v>23.8</v>
      </c>
      <c r="F47">
        <v>685</v>
      </c>
    </row>
    <row r="48" spans="1:6">
      <c r="A48" t="s">
        <v>659</v>
      </c>
      <c r="B48">
        <v>24.15</v>
      </c>
      <c r="C48">
        <v>26.15</v>
      </c>
      <c r="D48">
        <v>23.95</v>
      </c>
      <c r="E48">
        <v>24.35</v>
      </c>
      <c r="F48" s="112">
        <v>11856</v>
      </c>
    </row>
    <row r="49" spans="1:6">
      <c r="A49" t="s">
        <v>658</v>
      </c>
      <c r="B49">
        <v>24.35</v>
      </c>
      <c r="C49">
        <v>24.8</v>
      </c>
      <c r="D49">
        <v>23.5</v>
      </c>
      <c r="E49">
        <v>24</v>
      </c>
      <c r="F49" s="112">
        <v>3542</v>
      </c>
    </row>
    <row r="50" spans="1:6">
      <c r="A50" t="s">
        <v>657</v>
      </c>
      <c r="B50">
        <v>23.75</v>
      </c>
      <c r="C50">
        <v>23.75</v>
      </c>
      <c r="D50">
        <v>22.95</v>
      </c>
      <c r="E50">
        <v>23.45</v>
      </c>
      <c r="F50" s="112">
        <v>2205</v>
      </c>
    </row>
    <row r="51" spans="1:6">
      <c r="A51" t="s">
        <v>656</v>
      </c>
      <c r="B51">
        <v>23.7</v>
      </c>
      <c r="C51">
        <v>24</v>
      </c>
      <c r="D51">
        <v>23.1</v>
      </c>
      <c r="E51">
        <v>23.1</v>
      </c>
      <c r="F51" s="112">
        <v>1765</v>
      </c>
    </row>
    <row r="52" spans="1:6">
      <c r="A52" t="s">
        <v>655</v>
      </c>
      <c r="B52">
        <v>23.3</v>
      </c>
      <c r="C52">
        <v>23.5</v>
      </c>
      <c r="D52">
        <v>23.05</v>
      </c>
      <c r="E52">
        <v>23.15</v>
      </c>
      <c r="F52" s="112">
        <v>1279</v>
      </c>
    </row>
    <row r="53" spans="1:6">
      <c r="A53" t="s">
        <v>654</v>
      </c>
      <c r="B53">
        <v>23.4</v>
      </c>
      <c r="C53">
        <v>23.55</v>
      </c>
      <c r="D53">
        <v>22.95</v>
      </c>
      <c r="E53">
        <v>23.2</v>
      </c>
      <c r="F53" s="112">
        <v>1167</v>
      </c>
    </row>
    <row r="54" spans="1:6">
      <c r="A54" t="s">
        <v>653</v>
      </c>
      <c r="B54">
        <v>23.35</v>
      </c>
      <c r="C54">
        <v>23.65</v>
      </c>
      <c r="D54">
        <v>23</v>
      </c>
      <c r="E54">
        <v>23.05</v>
      </c>
      <c r="F54" s="112">
        <v>1685</v>
      </c>
    </row>
    <row r="55" spans="1:6">
      <c r="A55" t="s">
        <v>652</v>
      </c>
      <c r="B55">
        <v>23.3</v>
      </c>
      <c r="C55">
        <v>23.45</v>
      </c>
      <c r="D55">
        <v>23</v>
      </c>
      <c r="E55">
        <v>23.15</v>
      </c>
      <c r="F55">
        <v>876</v>
      </c>
    </row>
    <row r="56" spans="1:6">
      <c r="A56" t="s">
        <v>651</v>
      </c>
      <c r="B56">
        <v>23.45</v>
      </c>
      <c r="C56">
        <v>25.45</v>
      </c>
      <c r="D56">
        <v>23.3</v>
      </c>
      <c r="E56">
        <v>25.45</v>
      </c>
      <c r="F56" s="112">
        <v>8393</v>
      </c>
    </row>
    <row r="57" spans="1:6">
      <c r="A57" t="s">
        <v>650</v>
      </c>
      <c r="B57">
        <v>25.55</v>
      </c>
      <c r="C57">
        <v>27.9</v>
      </c>
      <c r="D57">
        <v>24.85</v>
      </c>
      <c r="E57">
        <v>26.7</v>
      </c>
      <c r="F57" s="112">
        <v>21454</v>
      </c>
    </row>
    <row r="58" spans="1:6">
      <c r="A58" t="s">
        <v>649</v>
      </c>
      <c r="B58">
        <v>27.1</v>
      </c>
      <c r="C58">
        <v>29.35</v>
      </c>
      <c r="D58">
        <v>26</v>
      </c>
      <c r="E58">
        <v>29.35</v>
      </c>
      <c r="F58" s="112">
        <v>22222</v>
      </c>
    </row>
    <row r="59" spans="1:6">
      <c r="A59" t="s">
        <v>648</v>
      </c>
      <c r="B59">
        <v>29</v>
      </c>
      <c r="C59">
        <v>29.8</v>
      </c>
      <c r="D59">
        <v>27.8</v>
      </c>
      <c r="E59">
        <v>28.5</v>
      </c>
      <c r="F59" s="112">
        <v>20790</v>
      </c>
    </row>
    <row r="60" spans="1:6">
      <c r="A60" t="s">
        <v>647</v>
      </c>
      <c r="B60">
        <v>28.75</v>
      </c>
      <c r="C60">
        <v>28.8</v>
      </c>
      <c r="D60">
        <v>26</v>
      </c>
      <c r="E60">
        <v>27.1</v>
      </c>
      <c r="F60" s="112">
        <v>13341</v>
      </c>
    </row>
    <row r="61" spans="1:6">
      <c r="A61" t="s">
        <v>646</v>
      </c>
      <c r="B61">
        <v>27.2</v>
      </c>
      <c r="C61">
        <v>28.2</v>
      </c>
      <c r="D61">
        <v>26.8</v>
      </c>
      <c r="E61">
        <v>26.95</v>
      </c>
      <c r="F61" s="112">
        <v>5937</v>
      </c>
    </row>
    <row r="62" spans="1:6">
      <c r="A62" t="s">
        <v>645</v>
      </c>
      <c r="B62">
        <v>27.25</v>
      </c>
      <c r="C62">
        <v>27.45</v>
      </c>
      <c r="D62">
        <v>26.2</v>
      </c>
      <c r="E62">
        <v>26.35</v>
      </c>
      <c r="F62" s="112">
        <v>4952</v>
      </c>
    </row>
    <row r="63" spans="1:6">
      <c r="A63" t="s">
        <v>644</v>
      </c>
      <c r="B63">
        <v>26.2</v>
      </c>
      <c r="C63">
        <v>27.05</v>
      </c>
      <c r="D63">
        <v>25.75</v>
      </c>
      <c r="E63">
        <v>26</v>
      </c>
      <c r="F63" s="112">
        <v>4351</v>
      </c>
    </row>
    <row r="64" spans="1:6">
      <c r="A64" t="s">
        <v>643</v>
      </c>
      <c r="B64">
        <v>26.35</v>
      </c>
      <c r="C64">
        <v>26.45</v>
      </c>
      <c r="D64">
        <v>25.4</v>
      </c>
      <c r="E64">
        <v>25.7</v>
      </c>
      <c r="F64" s="112">
        <v>2916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69B1-849F-4C0F-9F0C-B6D9ED8B9E79}">
  <sheetPr codeName="工作表242"/>
  <dimension ref="A1:F64"/>
  <sheetViews>
    <sheetView workbookViewId="0"/>
  </sheetViews>
  <sheetFormatPr defaultRowHeight="17"/>
  <sheetData>
    <row r="1" spans="1:6">
      <c r="A1" t="s">
        <v>731</v>
      </c>
      <c r="B1" t="s">
        <v>732</v>
      </c>
      <c r="C1" t="s">
        <v>733</v>
      </c>
      <c r="D1" t="s">
        <v>734</v>
      </c>
      <c r="E1" t="s">
        <v>735</v>
      </c>
      <c r="F1" t="s">
        <v>736</v>
      </c>
    </row>
    <row r="2" spans="1:6">
      <c r="A2" t="s">
        <v>705</v>
      </c>
      <c r="B2">
        <v>69.599999999999994</v>
      </c>
      <c r="C2">
        <v>70.099999999999994</v>
      </c>
      <c r="D2">
        <v>69.3</v>
      </c>
      <c r="E2">
        <v>69.3</v>
      </c>
      <c r="F2">
        <v>578</v>
      </c>
    </row>
    <row r="3" spans="1:6">
      <c r="A3" t="s">
        <v>704</v>
      </c>
      <c r="B3">
        <v>69.7</v>
      </c>
      <c r="C3">
        <v>70.099999999999994</v>
      </c>
      <c r="D3">
        <v>69.3</v>
      </c>
      <c r="E3">
        <v>69.900000000000006</v>
      </c>
      <c r="F3" s="112">
        <v>1331</v>
      </c>
    </row>
    <row r="4" spans="1:6">
      <c r="A4" t="s">
        <v>703</v>
      </c>
      <c r="B4">
        <v>70</v>
      </c>
      <c r="C4">
        <v>70.3</v>
      </c>
      <c r="D4">
        <v>69.099999999999994</v>
      </c>
      <c r="E4">
        <v>69.099999999999994</v>
      </c>
      <c r="F4" s="112">
        <v>1043</v>
      </c>
    </row>
    <row r="5" spans="1:6">
      <c r="A5" t="s">
        <v>702</v>
      </c>
      <c r="B5">
        <v>68.8</v>
      </c>
      <c r="C5">
        <v>70.900000000000006</v>
      </c>
      <c r="D5">
        <v>68.7</v>
      </c>
      <c r="E5">
        <v>70.3</v>
      </c>
      <c r="F5" s="112">
        <v>1209</v>
      </c>
    </row>
    <row r="6" spans="1:6">
      <c r="A6" t="s">
        <v>701</v>
      </c>
      <c r="B6">
        <v>70.599999999999994</v>
      </c>
      <c r="C6">
        <v>71.8</v>
      </c>
      <c r="D6">
        <v>68.8</v>
      </c>
      <c r="E6">
        <v>68.8</v>
      </c>
      <c r="F6" s="112">
        <v>2258</v>
      </c>
    </row>
    <row r="7" spans="1:6">
      <c r="A7" t="s">
        <v>700</v>
      </c>
      <c r="B7">
        <v>68.8</v>
      </c>
      <c r="C7">
        <v>70.400000000000006</v>
      </c>
      <c r="D7">
        <v>67.7</v>
      </c>
      <c r="E7">
        <v>67.7</v>
      </c>
      <c r="F7" s="112">
        <v>1794</v>
      </c>
    </row>
    <row r="8" spans="1:6">
      <c r="A8" t="s">
        <v>699</v>
      </c>
      <c r="B8">
        <v>67.2</v>
      </c>
      <c r="C8">
        <v>68.2</v>
      </c>
      <c r="D8">
        <v>67.2</v>
      </c>
      <c r="E8">
        <v>67.5</v>
      </c>
      <c r="F8">
        <v>986</v>
      </c>
    </row>
    <row r="9" spans="1:6">
      <c r="A9" t="s">
        <v>698</v>
      </c>
      <c r="B9">
        <v>67.8</v>
      </c>
      <c r="C9">
        <v>71.2</v>
      </c>
      <c r="D9">
        <v>67.599999999999994</v>
      </c>
      <c r="E9">
        <v>70</v>
      </c>
      <c r="F9" s="112">
        <v>3066</v>
      </c>
    </row>
    <row r="10" spans="1:6">
      <c r="A10" t="s">
        <v>697</v>
      </c>
      <c r="B10">
        <v>70</v>
      </c>
      <c r="C10">
        <v>71.2</v>
      </c>
      <c r="D10">
        <v>68.3</v>
      </c>
      <c r="E10">
        <v>68.5</v>
      </c>
      <c r="F10" s="112">
        <v>2078</v>
      </c>
    </row>
    <row r="11" spans="1:6">
      <c r="A11" t="s">
        <v>696</v>
      </c>
      <c r="B11">
        <v>69.400000000000006</v>
      </c>
      <c r="C11">
        <v>70</v>
      </c>
      <c r="D11">
        <v>67.8</v>
      </c>
      <c r="E11">
        <v>67.900000000000006</v>
      </c>
      <c r="F11" s="112">
        <v>1324</v>
      </c>
    </row>
    <row r="12" spans="1:6">
      <c r="A12" t="s">
        <v>695</v>
      </c>
      <c r="B12">
        <v>68</v>
      </c>
      <c r="C12">
        <v>68.2</v>
      </c>
      <c r="D12">
        <v>67.400000000000006</v>
      </c>
      <c r="E12">
        <v>67.400000000000006</v>
      </c>
      <c r="F12" s="112">
        <v>1040</v>
      </c>
    </row>
    <row r="13" spans="1:6">
      <c r="A13" t="s">
        <v>694</v>
      </c>
      <c r="B13">
        <v>67.7</v>
      </c>
      <c r="C13">
        <v>68.2</v>
      </c>
      <c r="D13">
        <v>67.599999999999994</v>
      </c>
      <c r="E13">
        <v>67.8</v>
      </c>
      <c r="F13">
        <v>355</v>
      </c>
    </row>
    <row r="14" spans="1:6">
      <c r="A14" t="s">
        <v>693</v>
      </c>
      <c r="B14">
        <v>67.900000000000006</v>
      </c>
      <c r="C14">
        <v>68.5</v>
      </c>
      <c r="D14">
        <v>67.599999999999994</v>
      </c>
      <c r="E14">
        <v>67.900000000000006</v>
      </c>
      <c r="F14">
        <v>739</v>
      </c>
    </row>
    <row r="15" spans="1:6">
      <c r="A15" t="s">
        <v>692</v>
      </c>
      <c r="B15">
        <v>68.099999999999994</v>
      </c>
      <c r="C15">
        <v>68.400000000000006</v>
      </c>
      <c r="D15">
        <v>67.5</v>
      </c>
      <c r="E15">
        <v>67.5</v>
      </c>
      <c r="F15">
        <v>909</v>
      </c>
    </row>
    <row r="16" spans="1:6">
      <c r="A16" t="s">
        <v>691</v>
      </c>
      <c r="B16">
        <v>68.099999999999994</v>
      </c>
      <c r="C16">
        <v>68.5</v>
      </c>
      <c r="D16">
        <v>67.5</v>
      </c>
      <c r="E16">
        <v>68.3</v>
      </c>
      <c r="F16">
        <v>750</v>
      </c>
    </row>
    <row r="17" spans="1:6">
      <c r="A17" t="s">
        <v>690</v>
      </c>
      <c r="B17">
        <v>68.400000000000006</v>
      </c>
      <c r="C17">
        <v>68.599999999999994</v>
      </c>
      <c r="D17">
        <v>68.099999999999994</v>
      </c>
      <c r="E17">
        <v>68.400000000000006</v>
      </c>
      <c r="F17">
        <v>664</v>
      </c>
    </row>
    <row r="18" spans="1:6">
      <c r="A18" t="s">
        <v>689</v>
      </c>
      <c r="B18">
        <v>68.8</v>
      </c>
      <c r="C18">
        <v>69</v>
      </c>
      <c r="D18">
        <v>67.900000000000006</v>
      </c>
      <c r="E18">
        <v>68</v>
      </c>
      <c r="F18">
        <v>665</v>
      </c>
    </row>
    <row r="19" spans="1:6">
      <c r="A19" t="s">
        <v>688</v>
      </c>
      <c r="B19">
        <v>68.3</v>
      </c>
      <c r="C19">
        <v>68.3</v>
      </c>
      <c r="D19">
        <v>66.7</v>
      </c>
      <c r="E19">
        <v>67</v>
      </c>
      <c r="F19" s="112">
        <v>1190</v>
      </c>
    </row>
    <row r="20" spans="1:6">
      <c r="A20" t="s">
        <v>687</v>
      </c>
      <c r="B20">
        <v>67.099999999999994</v>
      </c>
      <c r="C20">
        <v>67.5</v>
      </c>
      <c r="D20">
        <v>66.8</v>
      </c>
      <c r="E20">
        <v>67.2</v>
      </c>
      <c r="F20">
        <v>431</v>
      </c>
    </row>
    <row r="21" spans="1:6">
      <c r="A21" t="s">
        <v>686</v>
      </c>
      <c r="B21">
        <v>67.8</v>
      </c>
      <c r="C21">
        <v>68.7</v>
      </c>
      <c r="D21">
        <v>67.2</v>
      </c>
      <c r="E21">
        <v>68</v>
      </c>
      <c r="F21" s="112">
        <v>1080</v>
      </c>
    </row>
    <row r="22" spans="1:6">
      <c r="A22" t="s">
        <v>685</v>
      </c>
      <c r="B22">
        <v>68.400000000000006</v>
      </c>
      <c r="C22">
        <v>68.5</v>
      </c>
      <c r="D22">
        <v>67.7</v>
      </c>
      <c r="E22">
        <v>68</v>
      </c>
      <c r="F22">
        <v>598</v>
      </c>
    </row>
    <row r="23" spans="1:6">
      <c r="A23" t="s">
        <v>684</v>
      </c>
      <c r="B23">
        <v>68.400000000000006</v>
      </c>
      <c r="C23">
        <v>69.400000000000006</v>
      </c>
      <c r="D23">
        <v>68.099999999999994</v>
      </c>
      <c r="E23">
        <v>68.8</v>
      </c>
      <c r="F23" s="112">
        <v>1119</v>
      </c>
    </row>
    <row r="24" spans="1:6">
      <c r="A24" t="s">
        <v>683</v>
      </c>
      <c r="B24">
        <v>68.900000000000006</v>
      </c>
      <c r="C24">
        <v>69</v>
      </c>
      <c r="D24">
        <v>68.2</v>
      </c>
      <c r="E24">
        <v>69</v>
      </c>
      <c r="F24">
        <v>671</v>
      </c>
    </row>
    <row r="25" spans="1:6">
      <c r="A25" t="s">
        <v>682</v>
      </c>
      <c r="B25">
        <v>69</v>
      </c>
      <c r="C25">
        <v>69.3</v>
      </c>
      <c r="D25">
        <v>68.7</v>
      </c>
      <c r="E25">
        <v>69.3</v>
      </c>
      <c r="F25">
        <v>906</v>
      </c>
    </row>
    <row r="26" spans="1:6">
      <c r="A26" t="s">
        <v>681</v>
      </c>
      <c r="B26">
        <v>69.3</v>
      </c>
      <c r="C26">
        <v>69.3</v>
      </c>
      <c r="D26">
        <v>68.099999999999994</v>
      </c>
      <c r="E26">
        <v>68.400000000000006</v>
      </c>
      <c r="F26">
        <v>717</v>
      </c>
    </row>
    <row r="27" spans="1:6">
      <c r="A27" t="s">
        <v>680</v>
      </c>
      <c r="B27">
        <v>68.7</v>
      </c>
      <c r="C27">
        <v>72</v>
      </c>
      <c r="D27">
        <v>68.7</v>
      </c>
      <c r="E27">
        <v>71.2</v>
      </c>
      <c r="F27" s="112">
        <v>4955</v>
      </c>
    </row>
    <row r="28" spans="1:6">
      <c r="A28" t="s">
        <v>679</v>
      </c>
      <c r="B28">
        <v>71.2</v>
      </c>
      <c r="C28">
        <v>72.7</v>
      </c>
      <c r="D28">
        <v>70.900000000000006</v>
      </c>
      <c r="E28">
        <v>71.599999999999994</v>
      </c>
      <c r="F28" s="112">
        <v>3057</v>
      </c>
    </row>
    <row r="29" spans="1:6">
      <c r="A29" t="s">
        <v>678</v>
      </c>
      <c r="B29">
        <v>71.599999999999994</v>
      </c>
      <c r="C29">
        <v>71.599999999999994</v>
      </c>
      <c r="D29">
        <v>70.400000000000006</v>
      </c>
      <c r="E29">
        <v>71.5</v>
      </c>
      <c r="F29" s="112">
        <v>1334</v>
      </c>
    </row>
    <row r="30" spans="1:6">
      <c r="A30" t="s">
        <v>677</v>
      </c>
      <c r="B30">
        <v>72.5</v>
      </c>
      <c r="C30">
        <v>72.599999999999994</v>
      </c>
      <c r="D30">
        <v>70.400000000000006</v>
      </c>
      <c r="E30">
        <v>70.8</v>
      </c>
      <c r="F30" s="112">
        <v>1639</v>
      </c>
    </row>
    <row r="31" spans="1:6">
      <c r="A31" t="s">
        <v>676</v>
      </c>
      <c r="B31">
        <v>70.099999999999994</v>
      </c>
      <c r="C31">
        <v>70.2</v>
      </c>
      <c r="D31">
        <v>69.2</v>
      </c>
      <c r="E31">
        <v>69.3</v>
      </c>
      <c r="F31">
        <v>957</v>
      </c>
    </row>
    <row r="32" spans="1:6">
      <c r="A32" t="s">
        <v>675</v>
      </c>
      <c r="B32">
        <v>68.8</v>
      </c>
      <c r="C32">
        <v>69</v>
      </c>
      <c r="D32">
        <v>67.400000000000006</v>
      </c>
      <c r="E32">
        <v>67.599999999999994</v>
      </c>
      <c r="F32" s="112">
        <v>1615</v>
      </c>
    </row>
    <row r="33" spans="1:6">
      <c r="A33" t="s">
        <v>674</v>
      </c>
      <c r="B33">
        <v>67.599999999999994</v>
      </c>
      <c r="C33">
        <v>68.8</v>
      </c>
      <c r="D33">
        <v>67.599999999999994</v>
      </c>
      <c r="E33">
        <v>68.400000000000006</v>
      </c>
      <c r="F33">
        <v>784</v>
      </c>
    </row>
    <row r="34" spans="1:6">
      <c r="A34" t="s">
        <v>673</v>
      </c>
      <c r="B34">
        <v>67.8</v>
      </c>
      <c r="C34">
        <v>68.900000000000006</v>
      </c>
      <c r="D34">
        <v>67.8</v>
      </c>
      <c r="E34">
        <v>68.099999999999994</v>
      </c>
      <c r="F34">
        <v>542</v>
      </c>
    </row>
    <row r="35" spans="1:6">
      <c r="A35" t="s">
        <v>672</v>
      </c>
      <c r="B35">
        <v>67.7</v>
      </c>
      <c r="C35">
        <v>67.7</v>
      </c>
      <c r="D35">
        <v>64.5</v>
      </c>
      <c r="E35">
        <v>65.5</v>
      </c>
      <c r="F35" s="112">
        <v>2749</v>
      </c>
    </row>
    <row r="36" spans="1:6">
      <c r="A36" t="s">
        <v>671</v>
      </c>
      <c r="B36">
        <v>65.5</v>
      </c>
      <c r="C36">
        <v>65.599999999999994</v>
      </c>
      <c r="D36">
        <v>63.1</v>
      </c>
      <c r="E36">
        <v>63.6</v>
      </c>
      <c r="F36" s="112">
        <v>1950</v>
      </c>
    </row>
    <row r="37" spans="1:6">
      <c r="A37" t="s">
        <v>670</v>
      </c>
      <c r="B37">
        <v>64.5</v>
      </c>
      <c r="C37">
        <v>65</v>
      </c>
      <c r="D37">
        <v>63.7</v>
      </c>
      <c r="E37">
        <v>64.599999999999994</v>
      </c>
      <c r="F37">
        <v>592</v>
      </c>
    </row>
    <row r="38" spans="1:6">
      <c r="A38" t="s">
        <v>669</v>
      </c>
      <c r="B38">
        <v>65.400000000000006</v>
      </c>
      <c r="C38">
        <v>66.900000000000006</v>
      </c>
      <c r="D38">
        <v>65.400000000000006</v>
      </c>
      <c r="E38">
        <v>66.900000000000006</v>
      </c>
      <c r="F38" s="112">
        <v>1085</v>
      </c>
    </row>
    <row r="39" spans="1:6">
      <c r="A39" t="s">
        <v>668</v>
      </c>
      <c r="B39">
        <v>66.5</v>
      </c>
      <c r="C39">
        <v>67.099999999999994</v>
      </c>
      <c r="D39">
        <v>65.8</v>
      </c>
      <c r="E39">
        <v>66.599999999999994</v>
      </c>
      <c r="F39">
        <v>468</v>
      </c>
    </row>
    <row r="40" spans="1:6">
      <c r="A40" t="s">
        <v>667</v>
      </c>
      <c r="B40">
        <v>67.3</v>
      </c>
      <c r="C40">
        <v>67.400000000000006</v>
      </c>
      <c r="D40">
        <v>66.3</v>
      </c>
      <c r="E40">
        <v>66.3</v>
      </c>
      <c r="F40">
        <v>709</v>
      </c>
    </row>
    <row r="41" spans="1:6">
      <c r="A41" t="s">
        <v>666</v>
      </c>
      <c r="B41">
        <v>67.099999999999994</v>
      </c>
      <c r="C41">
        <v>67.8</v>
      </c>
      <c r="D41">
        <v>66.900000000000006</v>
      </c>
      <c r="E41">
        <v>67.5</v>
      </c>
      <c r="F41">
        <v>832</v>
      </c>
    </row>
    <row r="42" spans="1:6">
      <c r="A42" t="s">
        <v>665</v>
      </c>
      <c r="B42">
        <v>67.5</v>
      </c>
      <c r="C42">
        <v>67.900000000000006</v>
      </c>
      <c r="D42">
        <v>67.2</v>
      </c>
      <c r="E42">
        <v>67.5</v>
      </c>
      <c r="F42">
        <v>374</v>
      </c>
    </row>
    <row r="43" spans="1:6">
      <c r="A43" t="s">
        <v>664</v>
      </c>
      <c r="B43">
        <v>67.5</v>
      </c>
      <c r="C43">
        <v>68.2</v>
      </c>
      <c r="D43">
        <v>67.099999999999994</v>
      </c>
      <c r="E43">
        <v>67.8</v>
      </c>
      <c r="F43">
        <v>592</v>
      </c>
    </row>
    <row r="44" spans="1:6">
      <c r="A44" t="s">
        <v>663</v>
      </c>
      <c r="B44">
        <v>68.400000000000006</v>
      </c>
      <c r="C44">
        <v>68.8</v>
      </c>
      <c r="D44">
        <v>68</v>
      </c>
      <c r="E44">
        <v>68.2</v>
      </c>
      <c r="F44">
        <v>784</v>
      </c>
    </row>
    <row r="45" spans="1:6">
      <c r="A45" t="s">
        <v>662</v>
      </c>
      <c r="B45">
        <v>68.7</v>
      </c>
      <c r="C45">
        <v>69</v>
      </c>
      <c r="D45">
        <v>68.2</v>
      </c>
      <c r="E45">
        <v>68.900000000000006</v>
      </c>
      <c r="F45">
        <v>672</v>
      </c>
    </row>
    <row r="46" spans="1:6">
      <c r="A46" t="s">
        <v>661</v>
      </c>
      <c r="B46">
        <v>70</v>
      </c>
      <c r="C46">
        <v>75.7</v>
      </c>
      <c r="D46">
        <v>70</v>
      </c>
      <c r="E46">
        <v>75.7</v>
      </c>
      <c r="F46" s="112">
        <v>11450</v>
      </c>
    </row>
    <row r="47" spans="1:6">
      <c r="A47" t="s">
        <v>660</v>
      </c>
      <c r="B47">
        <v>73.7</v>
      </c>
      <c r="C47">
        <v>74.599999999999994</v>
      </c>
      <c r="D47">
        <v>70</v>
      </c>
      <c r="E47">
        <v>70.3</v>
      </c>
      <c r="F47" s="112">
        <v>14555</v>
      </c>
    </row>
    <row r="48" spans="1:6">
      <c r="A48" t="s">
        <v>659</v>
      </c>
      <c r="B48">
        <v>70.3</v>
      </c>
      <c r="C48">
        <v>72.400000000000006</v>
      </c>
      <c r="D48">
        <v>69.5</v>
      </c>
      <c r="E48">
        <v>69.7</v>
      </c>
      <c r="F48" s="112">
        <v>4679</v>
      </c>
    </row>
    <row r="49" spans="1:6">
      <c r="A49" t="s">
        <v>658</v>
      </c>
      <c r="B49">
        <v>70.099999999999994</v>
      </c>
      <c r="C49">
        <v>70.099999999999994</v>
      </c>
      <c r="D49">
        <v>68.3</v>
      </c>
      <c r="E49">
        <v>68.5</v>
      </c>
      <c r="F49" s="112">
        <v>2735</v>
      </c>
    </row>
    <row r="50" spans="1:6">
      <c r="A50" t="s">
        <v>657</v>
      </c>
      <c r="B50">
        <v>69</v>
      </c>
      <c r="C50">
        <v>69</v>
      </c>
      <c r="D50">
        <v>67.8</v>
      </c>
      <c r="E50">
        <v>68.5</v>
      </c>
      <c r="F50" s="112">
        <v>1408</v>
      </c>
    </row>
    <row r="51" spans="1:6">
      <c r="A51" t="s">
        <v>656</v>
      </c>
      <c r="B51">
        <v>68.5</v>
      </c>
      <c r="C51">
        <v>69</v>
      </c>
      <c r="D51">
        <v>68.2</v>
      </c>
      <c r="E51">
        <v>68.2</v>
      </c>
      <c r="F51">
        <v>874</v>
      </c>
    </row>
    <row r="52" spans="1:6">
      <c r="A52" t="s">
        <v>655</v>
      </c>
      <c r="B52">
        <v>69.3</v>
      </c>
      <c r="C52">
        <v>69.5</v>
      </c>
      <c r="D52">
        <v>68.3</v>
      </c>
      <c r="E52">
        <v>68.5</v>
      </c>
      <c r="F52" s="112">
        <v>1547</v>
      </c>
    </row>
    <row r="53" spans="1:6">
      <c r="A53" t="s">
        <v>654</v>
      </c>
      <c r="B53">
        <v>69</v>
      </c>
      <c r="C53">
        <v>69.8</v>
      </c>
      <c r="D53">
        <v>68.8</v>
      </c>
      <c r="E53">
        <v>69.3</v>
      </c>
      <c r="F53" s="112">
        <v>1139</v>
      </c>
    </row>
    <row r="54" spans="1:6">
      <c r="A54" t="s">
        <v>653</v>
      </c>
      <c r="B54">
        <v>70.7</v>
      </c>
      <c r="C54">
        <v>71.2</v>
      </c>
      <c r="D54">
        <v>69.400000000000006</v>
      </c>
      <c r="E54">
        <v>70</v>
      </c>
      <c r="F54" s="112">
        <v>3177</v>
      </c>
    </row>
    <row r="55" spans="1:6">
      <c r="A55" t="s">
        <v>652</v>
      </c>
      <c r="B55">
        <v>70.400000000000006</v>
      </c>
      <c r="C55">
        <v>72</v>
      </c>
      <c r="D55">
        <v>69.5</v>
      </c>
      <c r="E55">
        <v>71.3</v>
      </c>
      <c r="F55" s="112">
        <v>4028</v>
      </c>
    </row>
    <row r="56" spans="1:6">
      <c r="A56" t="s">
        <v>651</v>
      </c>
      <c r="B56">
        <v>72.400000000000006</v>
      </c>
      <c r="C56">
        <v>72.599999999999994</v>
      </c>
      <c r="D56">
        <v>71.2</v>
      </c>
      <c r="E56">
        <v>71.8</v>
      </c>
      <c r="F56" s="112">
        <v>2497</v>
      </c>
    </row>
    <row r="57" spans="1:6">
      <c r="A57" t="s">
        <v>650</v>
      </c>
      <c r="B57">
        <v>72</v>
      </c>
      <c r="C57">
        <v>72.400000000000006</v>
      </c>
      <c r="D57">
        <v>71.3</v>
      </c>
      <c r="E57">
        <v>71.5</v>
      </c>
      <c r="F57" s="112">
        <v>1507</v>
      </c>
    </row>
    <row r="58" spans="1:6">
      <c r="A58" t="s">
        <v>649</v>
      </c>
      <c r="B58">
        <v>71.5</v>
      </c>
      <c r="C58">
        <v>71.8</v>
      </c>
      <c r="D58">
        <v>70.3</v>
      </c>
      <c r="E58">
        <v>70.400000000000006</v>
      </c>
      <c r="F58" s="112">
        <v>1565</v>
      </c>
    </row>
    <row r="59" spans="1:6">
      <c r="A59" t="s">
        <v>648</v>
      </c>
      <c r="B59">
        <v>70.099999999999994</v>
      </c>
      <c r="C59">
        <v>71</v>
      </c>
      <c r="D59">
        <v>69.3</v>
      </c>
      <c r="E59">
        <v>71</v>
      </c>
      <c r="F59">
        <v>983</v>
      </c>
    </row>
    <row r="60" spans="1:6">
      <c r="A60" t="s">
        <v>647</v>
      </c>
      <c r="B60">
        <v>72</v>
      </c>
      <c r="C60">
        <v>74.2</v>
      </c>
      <c r="D60">
        <v>71.099999999999994</v>
      </c>
      <c r="E60">
        <v>73.599999999999994</v>
      </c>
      <c r="F60" s="112">
        <v>5321</v>
      </c>
    </row>
    <row r="61" spans="1:6">
      <c r="A61" t="s">
        <v>646</v>
      </c>
      <c r="B61">
        <v>74.5</v>
      </c>
      <c r="C61">
        <v>75.5</v>
      </c>
      <c r="D61">
        <v>73.599999999999994</v>
      </c>
      <c r="E61">
        <v>73.7</v>
      </c>
      <c r="F61" s="112">
        <v>7560</v>
      </c>
    </row>
    <row r="62" spans="1:6">
      <c r="A62" t="s">
        <v>645</v>
      </c>
      <c r="B62">
        <v>73.2</v>
      </c>
      <c r="C62">
        <v>73.5</v>
      </c>
      <c r="D62">
        <v>72</v>
      </c>
      <c r="E62">
        <v>72.3</v>
      </c>
      <c r="F62" s="112">
        <v>2408</v>
      </c>
    </row>
    <row r="63" spans="1:6">
      <c r="A63" t="s">
        <v>644</v>
      </c>
      <c r="B63">
        <v>71.900000000000006</v>
      </c>
      <c r="C63">
        <v>72.3</v>
      </c>
      <c r="D63">
        <v>71.099999999999994</v>
      </c>
      <c r="E63">
        <v>71.2</v>
      </c>
      <c r="F63" s="112">
        <v>1540</v>
      </c>
    </row>
    <row r="64" spans="1:6">
      <c r="A64" t="s">
        <v>643</v>
      </c>
      <c r="B64">
        <v>71.3</v>
      </c>
      <c r="C64">
        <v>72.2</v>
      </c>
      <c r="D64">
        <v>70.900000000000006</v>
      </c>
      <c r="E64">
        <v>71.5</v>
      </c>
      <c r="F64" s="112">
        <v>1224</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71AC4-174C-4179-9200-E134F9A825DC}">
  <sheetPr codeName="工作表243"/>
  <dimension ref="A1:F64"/>
  <sheetViews>
    <sheetView workbookViewId="0"/>
  </sheetViews>
  <sheetFormatPr defaultRowHeight="17"/>
  <sheetData>
    <row r="1" spans="1:6">
      <c r="A1" t="s">
        <v>731</v>
      </c>
      <c r="B1" t="s">
        <v>732</v>
      </c>
      <c r="C1" t="s">
        <v>733</v>
      </c>
      <c r="D1" t="s">
        <v>734</v>
      </c>
      <c r="E1" t="s">
        <v>735</v>
      </c>
      <c r="F1" t="s">
        <v>736</v>
      </c>
    </row>
    <row r="2" spans="1:6">
      <c r="A2" t="s">
        <v>705</v>
      </c>
      <c r="B2">
        <v>66.599999999999994</v>
      </c>
      <c r="C2">
        <v>66.599999999999994</v>
      </c>
      <c r="D2">
        <v>65.5</v>
      </c>
      <c r="E2">
        <v>65.7</v>
      </c>
      <c r="F2">
        <v>492</v>
      </c>
    </row>
    <row r="3" spans="1:6">
      <c r="A3" t="s">
        <v>704</v>
      </c>
      <c r="B3">
        <v>66.3</v>
      </c>
      <c r="C3">
        <v>66.3</v>
      </c>
      <c r="D3">
        <v>65.599999999999994</v>
      </c>
      <c r="E3">
        <v>65.599999999999994</v>
      </c>
      <c r="F3">
        <v>547</v>
      </c>
    </row>
    <row r="4" spans="1:6">
      <c r="A4" t="s">
        <v>703</v>
      </c>
      <c r="B4">
        <v>66</v>
      </c>
      <c r="C4">
        <v>66.3</v>
      </c>
      <c r="D4">
        <v>65.099999999999994</v>
      </c>
      <c r="E4">
        <v>65.2</v>
      </c>
      <c r="F4">
        <v>530</v>
      </c>
    </row>
    <row r="5" spans="1:6">
      <c r="A5" t="s">
        <v>702</v>
      </c>
      <c r="B5">
        <v>65.099999999999994</v>
      </c>
      <c r="C5">
        <v>65.8</v>
      </c>
      <c r="D5">
        <v>64.400000000000006</v>
      </c>
      <c r="E5">
        <v>64.5</v>
      </c>
      <c r="F5">
        <v>474</v>
      </c>
    </row>
    <row r="6" spans="1:6">
      <c r="A6" t="s">
        <v>701</v>
      </c>
      <c r="B6">
        <v>65</v>
      </c>
      <c r="C6">
        <v>66.5</v>
      </c>
      <c r="D6">
        <v>63</v>
      </c>
      <c r="E6">
        <v>63</v>
      </c>
      <c r="F6">
        <v>867</v>
      </c>
    </row>
    <row r="7" spans="1:6">
      <c r="A7" t="s">
        <v>700</v>
      </c>
      <c r="B7">
        <v>63.1</v>
      </c>
      <c r="C7">
        <v>63.3</v>
      </c>
      <c r="D7">
        <v>60.6</v>
      </c>
      <c r="E7">
        <v>60.8</v>
      </c>
      <c r="F7" s="112">
        <v>1008</v>
      </c>
    </row>
    <row r="8" spans="1:6">
      <c r="A8" t="s">
        <v>699</v>
      </c>
      <c r="B8">
        <v>59.5</v>
      </c>
      <c r="C8">
        <v>61.4</v>
      </c>
      <c r="D8">
        <v>59.5</v>
      </c>
      <c r="E8">
        <v>61.1</v>
      </c>
      <c r="F8">
        <v>416</v>
      </c>
    </row>
    <row r="9" spans="1:6">
      <c r="A9" t="s">
        <v>698</v>
      </c>
      <c r="B9">
        <v>61.8</v>
      </c>
      <c r="C9">
        <v>62.2</v>
      </c>
      <c r="D9">
        <v>60.9</v>
      </c>
      <c r="E9">
        <v>61</v>
      </c>
      <c r="F9">
        <v>371</v>
      </c>
    </row>
    <row r="10" spans="1:6">
      <c r="A10" t="s">
        <v>697</v>
      </c>
      <c r="B10">
        <v>61.2</v>
      </c>
      <c r="C10">
        <v>61.2</v>
      </c>
      <c r="D10">
        <v>59.3</v>
      </c>
      <c r="E10">
        <v>59.5</v>
      </c>
      <c r="F10">
        <v>810</v>
      </c>
    </row>
    <row r="11" spans="1:6">
      <c r="A11" t="s">
        <v>696</v>
      </c>
      <c r="B11">
        <v>59.7</v>
      </c>
      <c r="C11">
        <v>60.8</v>
      </c>
      <c r="D11">
        <v>59.5</v>
      </c>
      <c r="E11">
        <v>59.5</v>
      </c>
      <c r="F11">
        <v>373</v>
      </c>
    </row>
    <row r="12" spans="1:6">
      <c r="A12" t="s">
        <v>695</v>
      </c>
      <c r="B12">
        <v>59.5</v>
      </c>
      <c r="C12">
        <v>59.7</v>
      </c>
      <c r="D12">
        <v>58.2</v>
      </c>
      <c r="E12">
        <v>58.8</v>
      </c>
      <c r="F12">
        <v>437</v>
      </c>
    </row>
    <row r="13" spans="1:6">
      <c r="A13" t="s">
        <v>694</v>
      </c>
      <c r="B13">
        <v>59.1</v>
      </c>
      <c r="C13">
        <v>59.7</v>
      </c>
      <c r="D13">
        <v>58.9</v>
      </c>
      <c r="E13">
        <v>59.1</v>
      </c>
      <c r="F13">
        <v>247</v>
      </c>
    </row>
    <row r="14" spans="1:6">
      <c r="A14" t="s">
        <v>693</v>
      </c>
      <c r="B14">
        <v>59.3</v>
      </c>
      <c r="C14">
        <v>59.8</v>
      </c>
      <c r="D14">
        <v>58.8</v>
      </c>
      <c r="E14">
        <v>58.9</v>
      </c>
      <c r="F14">
        <v>249</v>
      </c>
    </row>
    <row r="15" spans="1:6">
      <c r="A15" t="s">
        <v>692</v>
      </c>
      <c r="B15">
        <v>59.3</v>
      </c>
      <c r="C15">
        <v>63</v>
      </c>
      <c r="D15">
        <v>58.3</v>
      </c>
      <c r="E15">
        <v>61</v>
      </c>
      <c r="F15" s="112">
        <v>1116</v>
      </c>
    </row>
    <row r="16" spans="1:6">
      <c r="A16" t="s">
        <v>691</v>
      </c>
      <c r="B16">
        <v>61.5</v>
      </c>
      <c r="C16">
        <v>62.1</v>
      </c>
      <c r="D16">
        <v>60.2</v>
      </c>
      <c r="E16">
        <v>60.3</v>
      </c>
      <c r="F16">
        <v>486</v>
      </c>
    </row>
    <row r="17" spans="1:6">
      <c r="A17" t="s">
        <v>690</v>
      </c>
      <c r="B17">
        <v>60.3</v>
      </c>
      <c r="C17">
        <v>61</v>
      </c>
      <c r="D17">
        <v>60.1</v>
      </c>
      <c r="E17">
        <v>60.8</v>
      </c>
      <c r="F17">
        <v>332</v>
      </c>
    </row>
    <row r="18" spans="1:6">
      <c r="A18" t="s">
        <v>689</v>
      </c>
      <c r="B18">
        <v>61.2</v>
      </c>
      <c r="C18">
        <v>61.8</v>
      </c>
      <c r="D18">
        <v>61</v>
      </c>
      <c r="E18">
        <v>61.3</v>
      </c>
      <c r="F18">
        <v>407</v>
      </c>
    </row>
    <row r="19" spans="1:6">
      <c r="A19" t="s">
        <v>688</v>
      </c>
      <c r="B19">
        <v>61</v>
      </c>
      <c r="C19">
        <v>62.8</v>
      </c>
      <c r="D19">
        <v>59.6</v>
      </c>
      <c r="E19">
        <v>59.6</v>
      </c>
      <c r="F19">
        <v>832</v>
      </c>
    </row>
    <row r="20" spans="1:6">
      <c r="A20" t="s">
        <v>687</v>
      </c>
      <c r="B20">
        <v>60.2</v>
      </c>
      <c r="C20">
        <v>61</v>
      </c>
      <c r="D20">
        <v>59.7</v>
      </c>
      <c r="E20">
        <v>59.8</v>
      </c>
      <c r="F20">
        <v>443</v>
      </c>
    </row>
    <row r="21" spans="1:6">
      <c r="A21" t="s">
        <v>686</v>
      </c>
      <c r="B21">
        <v>60.1</v>
      </c>
      <c r="C21">
        <v>60.5</v>
      </c>
      <c r="D21">
        <v>59.3</v>
      </c>
      <c r="E21">
        <v>59.3</v>
      </c>
      <c r="F21">
        <v>228</v>
      </c>
    </row>
    <row r="22" spans="1:6">
      <c r="A22" t="s">
        <v>685</v>
      </c>
      <c r="B22">
        <v>59.4</v>
      </c>
      <c r="C22">
        <v>60</v>
      </c>
      <c r="D22">
        <v>59</v>
      </c>
      <c r="E22">
        <v>59.3</v>
      </c>
      <c r="F22">
        <v>300</v>
      </c>
    </row>
    <row r="23" spans="1:6">
      <c r="A23" t="s">
        <v>684</v>
      </c>
      <c r="B23">
        <v>59.4</v>
      </c>
      <c r="C23">
        <v>60</v>
      </c>
      <c r="D23">
        <v>59.3</v>
      </c>
      <c r="E23">
        <v>59.7</v>
      </c>
      <c r="F23">
        <v>394</v>
      </c>
    </row>
    <row r="24" spans="1:6">
      <c r="A24" t="s">
        <v>683</v>
      </c>
      <c r="B24">
        <v>60.1</v>
      </c>
      <c r="C24">
        <v>60.1</v>
      </c>
      <c r="D24">
        <v>58.4</v>
      </c>
      <c r="E24">
        <v>58.4</v>
      </c>
      <c r="F24">
        <v>764</v>
      </c>
    </row>
    <row r="25" spans="1:6">
      <c r="A25" t="s">
        <v>682</v>
      </c>
      <c r="B25">
        <v>58.4</v>
      </c>
      <c r="C25">
        <v>59</v>
      </c>
      <c r="D25">
        <v>58.3</v>
      </c>
      <c r="E25">
        <v>58.6</v>
      </c>
      <c r="F25">
        <v>470</v>
      </c>
    </row>
    <row r="26" spans="1:6">
      <c r="A26" t="s">
        <v>681</v>
      </c>
      <c r="B26">
        <v>59.1</v>
      </c>
      <c r="C26">
        <v>59.1</v>
      </c>
      <c r="D26">
        <v>58.2</v>
      </c>
      <c r="E26">
        <v>58.6</v>
      </c>
      <c r="F26">
        <v>349</v>
      </c>
    </row>
    <row r="27" spans="1:6">
      <c r="A27" t="s">
        <v>680</v>
      </c>
      <c r="B27">
        <v>58.6</v>
      </c>
      <c r="C27">
        <v>59.3</v>
      </c>
      <c r="D27">
        <v>58</v>
      </c>
      <c r="E27">
        <v>58</v>
      </c>
      <c r="F27">
        <v>456</v>
      </c>
    </row>
    <row r="28" spans="1:6">
      <c r="A28" t="s">
        <v>679</v>
      </c>
      <c r="B28">
        <v>58.1</v>
      </c>
      <c r="C28">
        <v>59.6</v>
      </c>
      <c r="D28">
        <v>58.1</v>
      </c>
      <c r="E28">
        <v>58.3</v>
      </c>
      <c r="F28">
        <v>740</v>
      </c>
    </row>
    <row r="29" spans="1:6">
      <c r="A29" t="s">
        <v>678</v>
      </c>
      <c r="B29">
        <v>58.5</v>
      </c>
      <c r="C29">
        <v>58.5</v>
      </c>
      <c r="D29">
        <v>57.3</v>
      </c>
      <c r="E29">
        <v>57.3</v>
      </c>
      <c r="F29">
        <v>550</v>
      </c>
    </row>
    <row r="30" spans="1:6">
      <c r="A30" t="s">
        <v>677</v>
      </c>
      <c r="B30">
        <v>57.7</v>
      </c>
      <c r="C30">
        <v>59</v>
      </c>
      <c r="D30">
        <v>57.1</v>
      </c>
      <c r="E30">
        <v>57.2</v>
      </c>
      <c r="F30">
        <v>568</v>
      </c>
    </row>
    <row r="31" spans="1:6">
      <c r="A31" t="s">
        <v>676</v>
      </c>
      <c r="B31">
        <v>57.2</v>
      </c>
      <c r="C31">
        <v>57.2</v>
      </c>
      <c r="D31">
        <v>56.1</v>
      </c>
      <c r="E31">
        <v>56.2</v>
      </c>
      <c r="F31">
        <v>369</v>
      </c>
    </row>
    <row r="32" spans="1:6">
      <c r="A32" t="s">
        <v>675</v>
      </c>
      <c r="B32">
        <v>55.9</v>
      </c>
      <c r="C32">
        <v>55.9</v>
      </c>
      <c r="D32">
        <v>54</v>
      </c>
      <c r="E32">
        <v>54.8</v>
      </c>
      <c r="F32">
        <v>601</v>
      </c>
    </row>
    <row r="33" spans="1:6">
      <c r="A33" t="s">
        <v>674</v>
      </c>
      <c r="B33">
        <v>55.2</v>
      </c>
      <c r="C33">
        <v>56.4</v>
      </c>
      <c r="D33">
        <v>55.2</v>
      </c>
      <c r="E33">
        <v>56.3</v>
      </c>
      <c r="F33">
        <v>274</v>
      </c>
    </row>
    <row r="34" spans="1:6">
      <c r="A34" t="s">
        <v>673</v>
      </c>
      <c r="B34">
        <v>56.3</v>
      </c>
      <c r="C34">
        <v>56.5</v>
      </c>
      <c r="D34">
        <v>55.4</v>
      </c>
      <c r="E34">
        <v>55.9</v>
      </c>
      <c r="F34">
        <v>218</v>
      </c>
    </row>
    <row r="35" spans="1:6">
      <c r="A35" t="s">
        <v>672</v>
      </c>
      <c r="B35">
        <v>55.4</v>
      </c>
      <c r="C35">
        <v>55.4</v>
      </c>
      <c r="D35">
        <v>53.2</v>
      </c>
      <c r="E35">
        <v>53.9</v>
      </c>
      <c r="F35">
        <v>551</v>
      </c>
    </row>
    <row r="36" spans="1:6">
      <c r="A36" t="s">
        <v>671</v>
      </c>
      <c r="B36">
        <v>54.2</v>
      </c>
      <c r="C36">
        <v>54.5</v>
      </c>
      <c r="D36">
        <v>53</v>
      </c>
      <c r="E36">
        <v>53.3</v>
      </c>
      <c r="F36">
        <v>289</v>
      </c>
    </row>
    <row r="37" spans="1:6">
      <c r="A37" t="s">
        <v>670</v>
      </c>
      <c r="B37">
        <v>53.8</v>
      </c>
      <c r="C37">
        <v>54.2</v>
      </c>
      <c r="D37">
        <v>53.3</v>
      </c>
      <c r="E37">
        <v>53.4</v>
      </c>
      <c r="F37">
        <v>182</v>
      </c>
    </row>
    <row r="38" spans="1:6">
      <c r="A38" t="s">
        <v>669</v>
      </c>
      <c r="B38">
        <v>54.1</v>
      </c>
      <c r="C38">
        <v>55.1</v>
      </c>
      <c r="D38">
        <v>54</v>
      </c>
      <c r="E38">
        <v>54.8</v>
      </c>
      <c r="F38">
        <v>270</v>
      </c>
    </row>
    <row r="39" spans="1:6">
      <c r="A39" t="s">
        <v>668</v>
      </c>
      <c r="B39">
        <v>54.5</v>
      </c>
      <c r="C39">
        <v>55</v>
      </c>
      <c r="D39">
        <v>54.1</v>
      </c>
      <c r="E39">
        <v>54.1</v>
      </c>
      <c r="F39">
        <v>169</v>
      </c>
    </row>
    <row r="40" spans="1:6">
      <c r="A40" t="s">
        <v>667</v>
      </c>
      <c r="B40">
        <v>53.9</v>
      </c>
      <c r="C40">
        <v>54.5</v>
      </c>
      <c r="D40">
        <v>53.5</v>
      </c>
      <c r="E40">
        <v>53.5</v>
      </c>
      <c r="F40">
        <v>313</v>
      </c>
    </row>
    <row r="41" spans="1:6">
      <c r="A41" t="s">
        <v>666</v>
      </c>
      <c r="B41">
        <v>54.6</v>
      </c>
      <c r="C41">
        <v>55.1</v>
      </c>
      <c r="D41">
        <v>54</v>
      </c>
      <c r="E41">
        <v>54.9</v>
      </c>
      <c r="F41">
        <v>305</v>
      </c>
    </row>
    <row r="42" spans="1:6">
      <c r="A42" t="s">
        <v>665</v>
      </c>
      <c r="B42">
        <v>54.6</v>
      </c>
      <c r="C42">
        <v>55.8</v>
      </c>
      <c r="D42">
        <v>54.6</v>
      </c>
      <c r="E42">
        <v>55.2</v>
      </c>
      <c r="F42">
        <v>392</v>
      </c>
    </row>
    <row r="43" spans="1:6">
      <c r="A43" t="s">
        <v>664</v>
      </c>
      <c r="B43">
        <v>55.2</v>
      </c>
      <c r="C43">
        <v>55.3</v>
      </c>
      <c r="D43">
        <v>54.6</v>
      </c>
      <c r="E43">
        <v>55</v>
      </c>
      <c r="F43">
        <v>149</v>
      </c>
    </row>
    <row r="44" spans="1:6">
      <c r="A44" t="s">
        <v>663</v>
      </c>
      <c r="B44">
        <v>55.6</v>
      </c>
      <c r="C44">
        <v>55.7</v>
      </c>
      <c r="D44">
        <v>55</v>
      </c>
      <c r="E44">
        <v>55.3</v>
      </c>
      <c r="F44">
        <v>170</v>
      </c>
    </row>
    <row r="45" spans="1:6">
      <c r="A45" t="s">
        <v>662</v>
      </c>
      <c r="B45">
        <v>55.8</v>
      </c>
      <c r="C45">
        <v>56.1</v>
      </c>
      <c r="D45">
        <v>55.1</v>
      </c>
      <c r="E45">
        <v>55.2</v>
      </c>
      <c r="F45">
        <v>192</v>
      </c>
    </row>
    <row r="46" spans="1:6">
      <c r="A46" t="s">
        <v>661</v>
      </c>
      <c r="B46">
        <v>55.5</v>
      </c>
      <c r="C46">
        <v>56.1</v>
      </c>
      <c r="D46">
        <v>54.7</v>
      </c>
      <c r="E46">
        <v>56</v>
      </c>
      <c r="F46">
        <v>247</v>
      </c>
    </row>
    <row r="47" spans="1:6">
      <c r="A47" t="s">
        <v>660</v>
      </c>
      <c r="B47">
        <v>56.1</v>
      </c>
      <c r="C47">
        <v>56.8</v>
      </c>
      <c r="D47">
        <v>55.7</v>
      </c>
      <c r="E47">
        <v>56.7</v>
      </c>
      <c r="F47">
        <v>218</v>
      </c>
    </row>
    <row r="48" spans="1:6">
      <c r="A48" t="s">
        <v>659</v>
      </c>
      <c r="B48">
        <v>56.6</v>
      </c>
      <c r="C48">
        <v>56.6</v>
      </c>
      <c r="D48">
        <v>55.2</v>
      </c>
      <c r="E48">
        <v>55.3</v>
      </c>
      <c r="F48">
        <v>193</v>
      </c>
    </row>
    <row r="49" spans="1:6">
      <c r="A49" t="s">
        <v>658</v>
      </c>
      <c r="B49">
        <v>55.3</v>
      </c>
      <c r="C49">
        <v>55.6</v>
      </c>
      <c r="D49">
        <v>54.9</v>
      </c>
      <c r="E49">
        <v>55.5</v>
      </c>
      <c r="F49">
        <v>189</v>
      </c>
    </row>
    <row r="50" spans="1:6">
      <c r="A50" t="s">
        <v>657</v>
      </c>
      <c r="B50">
        <v>55.5</v>
      </c>
      <c r="C50">
        <v>56</v>
      </c>
      <c r="D50">
        <v>55.2</v>
      </c>
      <c r="E50">
        <v>55.3</v>
      </c>
      <c r="F50">
        <v>267</v>
      </c>
    </row>
    <row r="51" spans="1:6">
      <c r="A51" t="s">
        <v>656</v>
      </c>
      <c r="B51">
        <v>55</v>
      </c>
      <c r="C51">
        <v>55.6</v>
      </c>
      <c r="D51">
        <v>54.8</v>
      </c>
      <c r="E51">
        <v>54.9</v>
      </c>
      <c r="F51">
        <v>280</v>
      </c>
    </row>
    <row r="52" spans="1:6">
      <c r="A52" t="s">
        <v>655</v>
      </c>
      <c r="B52">
        <v>55.2</v>
      </c>
      <c r="C52">
        <v>56.2</v>
      </c>
      <c r="D52">
        <v>54.8</v>
      </c>
      <c r="E52">
        <v>55.5</v>
      </c>
      <c r="F52">
        <v>359</v>
      </c>
    </row>
    <row r="53" spans="1:6">
      <c r="A53" t="s">
        <v>654</v>
      </c>
      <c r="B53">
        <v>55.9</v>
      </c>
      <c r="C53">
        <v>56.8</v>
      </c>
      <c r="D53">
        <v>55.6</v>
      </c>
      <c r="E53">
        <v>55.9</v>
      </c>
      <c r="F53">
        <v>506</v>
      </c>
    </row>
    <row r="54" spans="1:6">
      <c r="A54" t="s">
        <v>653</v>
      </c>
      <c r="B54">
        <v>56.4</v>
      </c>
      <c r="C54">
        <v>56.5</v>
      </c>
      <c r="D54">
        <v>55.6</v>
      </c>
      <c r="E54">
        <v>55.9</v>
      </c>
      <c r="F54">
        <v>266</v>
      </c>
    </row>
    <row r="55" spans="1:6">
      <c r="A55" t="s">
        <v>652</v>
      </c>
      <c r="B55">
        <v>56.5</v>
      </c>
      <c r="C55">
        <v>57.3</v>
      </c>
      <c r="D55">
        <v>56.3</v>
      </c>
      <c r="E55">
        <v>56.4</v>
      </c>
      <c r="F55">
        <v>392</v>
      </c>
    </row>
    <row r="56" spans="1:6">
      <c r="A56" t="s">
        <v>651</v>
      </c>
      <c r="B56">
        <v>56.5</v>
      </c>
      <c r="C56">
        <v>59</v>
      </c>
      <c r="D56">
        <v>56.2</v>
      </c>
      <c r="E56">
        <v>56.6</v>
      </c>
      <c r="F56" s="112">
        <v>1059</v>
      </c>
    </row>
    <row r="57" spans="1:6">
      <c r="A57" t="s">
        <v>650</v>
      </c>
      <c r="B57">
        <v>56.8</v>
      </c>
      <c r="C57">
        <v>58</v>
      </c>
      <c r="D57">
        <v>56.7</v>
      </c>
      <c r="E57">
        <v>57.2</v>
      </c>
      <c r="F57">
        <v>411</v>
      </c>
    </row>
    <row r="58" spans="1:6">
      <c r="A58" t="s">
        <v>649</v>
      </c>
      <c r="B58">
        <v>57.4</v>
      </c>
      <c r="C58">
        <v>57.6</v>
      </c>
      <c r="D58">
        <v>56.7</v>
      </c>
      <c r="E58">
        <v>57</v>
      </c>
      <c r="F58">
        <v>277</v>
      </c>
    </row>
    <row r="59" spans="1:6">
      <c r="A59" t="s">
        <v>648</v>
      </c>
      <c r="B59">
        <v>56.4</v>
      </c>
      <c r="C59">
        <v>57.2</v>
      </c>
      <c r="D59">
        <v>55.7</v>
      </c>
      <c r="E59">
        <v>57</v>
      </c>
      <c r="F59">
        <v>279</v>
      </c>
    </row>
    <row r="60" spans="1:6">
      <c r="A60" t="s">
        <v>647</v>
      </c>
      <c r="B60">
        <v>57.4</v>
      </c>
      <c r="C60">
        <v>57.6</v>
      </c>
      <c r="D60">
        <v>56.7</v>
      </c>
      <c r="E60">
        <v>57.2</v>
      </c>
      <c r="F60">
        <v>299</v>
      </c>
    </row>
    <row r="61" spans="1:6">
      <c r="A61" t="s">
        <v>646</v>
      </c>
      <c r="B61">
        <v>57.5</v>
      </c>
      <c r="C61">
        <v>58.3</v>
      </c>
      <c r="D61">
        <v>57.3</v>
      </c>
      <c r="E61">
        <v>58.2</v>
      </c>
      <c r="F61">
        <v>389</v>
      </c>
    </row>
    <row r="62" spans="1:6">
      <c r="A62" t="s">
        <v>645</v>
      </c>
      <c r="B62">
        <v>58.5</v>
      </c>
      <c r="C62">
        <v>60.8</v>
      </c>
      <c r="D62">
        <v>57.9</v>
      </c>
      <c r="E62">
        <v>59.7</v>
      </c>
      <c r="F62" s="112">
        <v>1139</v>
      </c>
    </row>
    <row r="63" spans="1:6">
      <c r="A63" t="s">
        <v>644</v>
      </c>
      <c r="B63">
        <v>59.2</v>
      </c>
      <c r="C63">
        <v>61.2</v>
      </c>
      <c r="D63">
        <v>58.8</v>
      </c>
      <c r="E63">
        <v>59.7</v>
      </c>
      <c r="F63" s="112">
        <v>1106</v>
      </c>
    </row>
    <row r="64" spans="1:6">
      <c r="A64" t="s">
        <v>643</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1905</vt:lpstr>
      <vt:lpstr>6414</vt:lpstr>
      <vt:lpstr>3356</vt:lpstr>
      <vt:lpstr>1809</vt:lpstr>
      <vt:lpstr>2338</vt:lpstr>
      <vt:lpstr>3504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2024-06-12T04:31:28Z</dcterms:modified>
</cp:coreProperties>
</file>