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Github/M2/國際併購/final_task/"/>
    </mc:Choice>
  </mc:AlternateContent>
  <xr:revisionPtr revIDLastSave="0" documentId="13_ncr:1_{FCC761D2-07B7-3B47-BFC8-2E8A9DA83CD7}" xr6:coauthVersionLast="47" xr6:coauthVersionMax="47" xr10:uidLastSave="{00000000-0000-0000-0000-000000000000}"/>
  <bookViews>
    <workbookView xWindow="6000" yWindow="0" windowWidth="22800" windowHeight="18000" activeTab="1" xr2:uid="{97444554-7081-F648-9ABC-A5219D7EDD3E}"/>
  </bookViews>
  <sheets>
    <sheet name="Step1" sheetId="1" r:id="rId1"/>
    <sheet name="Step2" sheetId="2" r:id="rId2"/>
    <sheet name="Step3" sheetId="3" r:id="rId3"/>
    <sheet name="t" sheetId="4" r:id="rId4"/>
    <sheet name="Step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2" i="2"/>
  <c r="D3" i="3" l="1"/>
  <c r="B3" i="3"/>
  <c r="A3" i="3"/>
  <c r="A2" i="3"/>
  <c r="B2" i="3"/>
  <c r="D2" i="3"/>
  <c r="A2" i="5" l="1" a="1"/>
  <c r="A2" i="5" s="1"/>
  <c r="D2" i="5" s="1" a="1"/>
  <c r="D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<sst xmlns="http://schemas.openxmlformats.org/spreadsheetml/2006/main" count="15" uniqueCount="11">
  <si>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Date</t>
  </si>
  <si>
    <t>無風險利率</t>
  </si>
  <si>
    <t>市場風險溢酬</t>
  </si>
  <si>
    <t>債券報酬率</t>
  </si>
  <si>
    <t>市場報酬_adj</t>
    <phoneticPr fontId="18" type="noConversion"/>
  </si>
  <si>
    <t>債券報酬率_adj</t>
    <phoneticPr fontId="18" type="noConversion"/>
  </si>
  <si>
    <t>t</t>
    <phoneticPr fontId="18" type="noConversion"/>
  </si>
  <si>
    <t>V 的反矩陣</t>
    <phoneticPr fontId="18" type="noConversion"/>
  </si>
  <si>
    <t>theta（權重）</t>
    <phoneticPr fontId="18" type="noConversion"/>
  </si>
  <si>
    <t>V</t>
    <phoneticPr fontId="18" type="noConversion"/>
  </si>
  <si>
    <t>Mu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</si>
</sst>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7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19" fillId="0" borderId="0" xfId="0" quotePrefix="1" applyFon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quotePrefix="1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554-B5AE-0146-9961-F7C03E968EF1}">
  <dimension ref="A1:E121"/>
  <sheetViews>
    <sheetView topLeftCell="A68" workbookViewId="0">
      <selection activeCell="C68" sqref="C1:C1048576"/>
    </sheetView>
  </sheetViews>
  <sheetFormatPr baseColWidth="10" defaultRowHeight="18"/>
  <cols>
    <col min="1" max="2" width="10.83203125" style="1"/>
    <col min="3" max="5" width="22.1640625" style="1" customWidth="1"/>
    <col min="6" max="16384" width="10.83203125" style="1"/>
  </cols>
  <sheetData>
    <row r="1" spans="1:5">
      <c r="B1" s="1" t="s">
        <v>0</v>
      </c>
      <c r="C1" s="3" t="s">
        <v>1</v>
      </c>
      <c r="D1" s="3" t="s">
        <v>2</v>
      </c>
      <c r="E1" s="3" t="s">
        <v>3</v>
      </c>
    </row>
    <row r="2" spans="1:5">
      <c r="A2" s="1">
        <v>154</v>
      </c>
      <c r="B2" s="2">
        <v>41944</v>
      </c>
      <c r="C2" s="1">
        <v>2.3520902647186401E-2</v>
      </c>
      <c r="D2" s="8">
        <v>2.5486999999999999E-2</v>
      </c>
      <c r="E2" s="1">
        <v>-0.10141380800322899</v>
      </c>
    </row>
    <row r="3" spans="1:5">
      <c r="A3" s="1">
        <v>155</v>
      </c>
      <c r="B3" s="2">
        <v>41974</v>
      </c>
      <c r="C3" s="1">
        <v>2.3520902647186401E-2</v>
      </c>
      <c r="D3" s="1">
        <v>2.1686E-2</v>
      </c>
      <c r="E3" s="1">
        <v>0.25929571094563097</v>
      </c>
    </row>
    <row r="4" spans="1:5">
      <c r="A4" s="1">
        <v>156</v>
      </c>
      <c r="B4" s="2">
        <v>42005</v>
      </c>
      <c r="C4" s="1">
        <v>2.3520902647186401E-2</v>
      </c>
      <c r="D4" s="1">
        <v>5.5529999999999998E-3</v>
      </c>
      <c r="E4" s="8">
        <v>0.135588595651564</v>
      </c>
    </row>
    <row r="5" spans="1:5">
      <c r="A5" s="1">
        <v>157</v>
      </c>
      <c r="B5" s="2">
        <v>42036</v>
      </c>
      <c r="C5" s="1">
        <v>2.3520902647186401E-2</v>
      </c>
      <c r="D5" s="1">
        <v>2.3067000000000001E-2</v>
      </c>
      <c r="E5" s="1">
        <v>-0.17426032440380901</v>
      </c>
    </row>
    <row r="6" spans="1:5">
      <c r="A6" s="1">
        <v>158</v>
      </c>
      <c r="B6" s="2">
        <v>42064</v>
      </c>
      <c r="C6" s="1">
        <v>2.3520902647186401E-2</v>
      </c>
      <c r="D6" s="1">
        <v>-3.7030000000000001E-3</v>
      </c>
      <c r="E6" s="1">
        <v>-1.3611226628557099E-2</v>
      </c>
    </row>
    <row r="7" spans="1:5">
      <c r="A7" s="1">
        <v>159</v>
      </c>
      <c r="B7" s="2">
        <v>42095</v>
      </c>
      <c r="C7" s="1">
        <v>2.3520902647186401E-2</v>
      </c>
      <c r="D7" s="1">
        <v>1.0048E-2</v>
      </c>
      <c r="E7" s="8">
        <v>0.372564839806237</v>
      </c>
    </row>
    <row r="8" spans="1:5">
      <c r="A8" s="1">
        <v>160</v>
      </c>
      <c r="B8" s="2">
        <v>42125</v>
      </c>
      <c r="C8" s="1">
        <v>2.3520902647186401E-2</v>
      </c>
      <c r="D8" s="1">
        <v>-1.247E-2</v>
      </c>
      <c r="E8" s="1">
        <v>-0.333643559219859</v>
      </c>
    </row>
    <row r="9" spans="1:5">
      <c r="A9" s="1">
        <v>161</v>
      </c>
      <c r="B9" s="2">
        <v>42156</v>
      </c>
      <c r="C9" s="1">
        <v>2.3520902647186401E-2</v>
      </c>
      <c r="D9" s="1">
        <v>-3.7437999999999999E-2</v>
      </c>
      <c r="E9" s="8">
        <v>1.2310219049351799E-2</v>
      </c>
    </row>
    <row r="10" spans="1:5">
      <c r="A10" s="1">
        <v>162</v>
      </c>
      <c r="B10" s="2">
        <v>42186</v>
      </c>
      <c r="C10" s="1">
        <v>2.3520902647186401E-2</v>
      </c>
      <c r="D10" s="1">
        <v>-6.5626000000000004E-2</v>
      </c>
      <c r="E10" s="8">
        <v>0.305807653624943</v>
      </c>
    </row>
    <row r="11" spans="1:5">
      <c r="A11" s="1">
        <v>163</v>
      </c>
      <c r="B11" s="2">
        <v>42217</v>
      </c>
      <c r="C11" s="1">
        <v>2.3520902647186401E-2</v>
      </c>
      <c r="D11" s="1">
        <v>-5.0618999999999997E-2</v>
      </c>
      <c r="E11" s="1">
        <v>-6.3508533421454405E-2</v>
      </c>
    </row>
    <row r="12" spans="1:5">
      <c r="A12" s="1">
        <v>164</v>
      </c>
      <c r="B12" s="2">
        <v>42248</v>
      </c>
      <c r="C12" s="1">
        <v>2.3520902647186401E-2</v>
      </c>
      <c r="D12" s="1">
        <v>1.8186000000000001E-2</v>
      </c>
      <c r="E12" s="1">
        <v>-3.0977762659245602E-2</v>
      </c>
    </row>
    <row r="13" spans="1:5">
      <c r="A13" s="1">
        <v>165</v>
      </c>
      <c r="B13" s="2">
        <v>42278</v>
      </c>
      <c r="C13" s="8">
        <v>2.2132214668016702E-2</v>
      </c>
      <c r="D13" s="1">
        <v>4.7784E-2</v>
      </c>
      <c r="E13" s="1">
        <v>7.0184356107787504E-2</v>
      </c>
    </row>
    <row r="14" spans="1:5">
      <c r="A14" s="1">
        <v>166</v>
      </c>
      <c r="B14" s="2">
        <v>42309</v>
      </c>
      <c r="C14" s="8">
        <v>2.2132214668016702E-2</v>
      </c>
      <c r="D14" s="1">
        <v>-2.5437999999999999E-2</v>
      </c>
      <c r="E14" s="8">
        <v>0.34484947348242101</v>
      </c>
    </row>
    <row r="15" spans="1:5">
      <c r="A15" s="1">
        <v>167</v>
      </c>
      <c r="B15" s="2">
        <v>42339</v>
      </c>
      <c r="C15" s="8">
        <v>2.2132214668016702E-2</v>
      </c>
      <c r="D15" s="1">
        <v>7.5139999999999998E-3</v>
      </c>
      <c r="E15" s="1">
        <v>-2.40536958684394E-2</v>
      </c>
    </row>
    <row r="16" spans="1:5">
      <c r="A16" s="1">
        <v>168</v>
      </c>
      <c r="B16" s="2">
        <v>42370</v>
      </c>
      <c r="C16" s="8">
        <v>2.09171126862433E-2</v>
      </c>
      <c r="D16" s="1">
        <v>-1.7492000000000001E-2</v>
      </c>
      <c r="E16" s="1">
        <v>9.7006590112495208E-3</v>
      </c>
    </row>
    <row r="17" spans="1:5">
      <c r="A17" s="1">
        <v>169</v>
      </c>
      <c r="B17" s="2">
        <v>42401</v>
      </c>
      <c r="C17" s="8">
        <v>2.09171126862433E-2</v>
      </c>
      <c r="D17" s="1">
        <v>3.5366000000000002E-2</v>
      </c>
      <c r="E17" s="8">
        <v>1.13684071367829E-2</v>
      </c>
    </row>
    <row r="18" spans="1:5">
      <c r="A18" s="1">
        <v>170</v>
      </c>
      <c r="B18" s="2">
        <v>42430</v>
      </c>
      <c r="C18" s="8">
        <v>1.95284247070736E-2</v>
      </c>
      <c r="D18" s="1">
        <v>3.7925E-2</v>
      </c>
      <c r="E18" s="8">
        <v>0.46858663521524202</v>
      </c>
    </row>
    <row r="19" spans="1:5">
      <c r="A19" s="1">
        <v>171</v>
      </c>
      <c r="B19" s="2">
        <v>42461</v>
      </c>
      <c r="C19" s="8">
        <v>1.95284247070736E-2</v>
      </c>
      <c r="D19" s="1">
        <v>-4.4600999999999898E-2</v>
      </c>
      <c r="E19" s="8">
        <v>0.46527146470365199</v>
      </c>
    </row>
    <row r="20" spans="1:5">
      <c r="A20" s="1">
        <v>172</v>
      </c>
      <c r="B20" s="2">
        <v>42491</v>
      </c>
      <c r="C20" s="8">
        <v>1.95284247070736E-2</v>
      </c>
      <c r="D20" s="1">
        <v>1.721E-2</v>
      </c>
      <c r="E20" s="8">
        <v>0.26045741524835198</v>
      </c>
    </row>
    <row r="21" spans="1:5">
      <c r="A21" s="1">
        <v>173</v>
      </c>
      <c r="B21" s="2">
        <v>42522</v>
      </c>
      <c r="C21" s="8">
        <v>1.95284247070736E-2</v>
      </c>
      <c r="D21" s="8">
        <v>2.7577999999999998E-2</v>
      </c>
      <c r="E21" s="8">
        <v>0.15346113545720499</v>
      </c>
    </row>
    <row r="22" spans="1:5">
      <c r="A22" s="1">
        <v>174</v>
      </c>
      <c r="B22" s="2">
        <v>42552</v>
      </c>
      <c r="C22" s="1">
        <v>1.81397367279039E-2</v>
      </c>
      <c r="D22" s="1">
        <v>5.1691000000000001E-2</v>
      </c>
      <c r="E22" s="8">
        <v>0.214275446805446</v>
      </c>
    </row>
    <row r="23" spans="1:5">
      <c r="A23" s="1">
        <v>175</v>
      </c>
      <c r="B23" s="2">
        <v>42583</v>
      </c>
      <c r="C23" s="1">
        <v>1.81397367279039E-2</v>
      </c>
      <c r="D23" s="1">
        <v>1.3990000000000001E-2</v>
      </c>
      <c r="E23" s="8">
        <v>0.34473559706569901</v>
      </c>
    </row>
    <row r="24" spans="1:5">
      <c r="A24" s="1">
        <v>176</v>
      </c>
      <c r="B24" s="2">
        <v>42614</v>
      </c>
      <c r="C24" s="1">
        <v>1.81397367279039E-2</v>
      </c>
      <c r="D24" s="1">
        <v>1.3873999999999999E-2</v>
      </c>
      <c r="E24" s="1">
        <v>-7.5473467408226497E-2</v>
      </c>
    </row>
    <row r="25" spans="1:5">
      <c r="A25" s="1">
        <v>177</v>
      </c>
      <c r="B25" s="2">
        <v>42644</v>
      </c>
      <c r="C25" s="1">
        <v>1.81397367279039E-2</v>
      </c>
      <c r="D25" s="1">
        <v>1.0083999999999999E-2</v>
      </c>
      <c r="E25" s="8">
        <v>0.29020376332099501</v>
      </c>
    </row>
    <row r="26" spans="1:5">
      <c r="A26" s="1">
        <v>178</v>
      </c>
      <c r="B26" s="2">
        <v>42675</v>
      </c>
      <c r="C26" s="1">
        <v>1.81397367279039E-2</v>
      </c>
      <c r="D26" s="1">
        <v>-1.7610000000000001E-2</v>
      </c>
      <c r="E26" s="1">
        <v>-0.13054971660558201</v>
      </c>
    </row>
    <row r="27" spans="1:5">
      <c r="A27" s="1">
        <v>179</v>
      </c>
      <c r="B27" s="2">
        <v>42705</v>
      </c>
      <c r="C27" s="1">
        <v>1.81397367279039E-2</v>
      </c>
      <c r="D27" s="1">
        <v>7.6399999999999895E-4</v>
      </c>
      <c r="E27" s="1">
        <v>-2.3854464475103299E-2</v>
      </c>
    </row>
    <row r="28" spans="1:5">
      <c r="A28" s="1">
        <v>180</v>
      </c>
      <c r="B28" s="2">
        <v>42736</v>
      </c>
      <c r="C28" s="1">
        <v>1.81397367279039E-2</v>
      </c>
      <c r="D28" s="8">
        <v>2.2418999999999901E-2</v>
      </c>
      <c r="E28" s="8">
        <v>0.24366878261312599</v>
      </c>
    </row>
    <row r="29" spans="1:5">
      <c r="A29" s="1">
        <v>181</v>
      </c>
      <c r="B29" s="2">
        <v>42767</v>
      </c>
      <c r="C29" s="1">
        <v>1.81397367279039E-2</v>
      </c>
      <c r="D29" s="1">
        <v>3.6109000000000002E-2</v>
      </c>
      <c r="E29" s="1">
        <v>-0.16081988492101501</v>
      </c>
    </row>
    <row r="30" spans="1:5">
      <c r="A30" s="1">
        <v>182</v>
      </c>
      <c r="B30" s="2">
        <v>42795</v>
      </c>
      <c r="C30" s="1">
        <v>1.81397367279039E-2</v>
      </c>
      <c r="D30" s="1">
        <v>4.5069999999999997E-3</v>
      </c>
      <c r="E30" s="1">
        <v>6.2329395867328802E-2</v>
      </c>
    </row>
    <row r="31" spans="1:5">
      <c r="A31" s="1">
        <v>183</v>
      </c>
      <c r="B31" s="2">
        <v>42826</v>
      </c>
      <c r="C31" s="1">
        <v>1.81397367279039E-2</v>
      </c>
      <c r="D31" s="1">
        <v>6.3790000000000001E-3</v>
      </c>
      <c r="E31" s="1">
        <v>-6.2645191945533807E-2</v>
      </c>
    </row>
    <row r="32" spans="1:5">
      <c r="A32" s="1">
        <v>184</v>
      </c>
      <c r="B32" s="2">
        <v>42856</v>
      </c>
      <c r="C32" s="1">
        <v>1.81397367279039E-2</v>
      </c>
      <c r="D32" s="1">
        <v>1.8041000000000001E-2</v>
      </c>
      <c r="E32" s="8">
        <v>4.2319458882511297E-2</v>
      </c>
    </row>
    <row r="33" spans="1:5">
      <c r="A33" s="1">
        <v>185</v>
      </c>
      <c r="B33" s="2">
        <v>42887</v>
      </c>
      <c r="C33" s="1">
        <v>1.81397367279039E-2</v>
      </c>
      <c r="D33" s="1">
        <v>4.1258999999999997E-2</v>
      </c>
      <c r="E33" s="1">
        <v>-0.39804728937615202</v>
      </c>
    </row>
    <row r="34" spans="1:5">
      <c r="A34" s="1">
        <v>186</v>
      </c>
      <c r="B34" s="2">
        <v>42917</v>
      </c>
      <c r="C34" s="1">
        <v>1.81397367279039E-2</v>
      </c>
      <c r="D34" s="8">
        <v>2.5191999999999999E-2</v>
      </c>
      <c r="E34" s="1">
        <v>-0.220191727351261</v>
      </c>
    </row>
    <row r="35" spans="1:5">
      <c r="A35" s="1">
        <v>187</v>
      </c>
      <c r="B35" s="2">
        <v>42948</v>
      </c>
      <c r="C35" s="1">
        <v>1.81397367279039E-2</v>
      </c>
      <c r="D35" s="1">
        <v>2.2828000000000001E-2</v>
      </c>
      <c r="E35" s="1">
        <v>-3.4612794105171402E-2</v>
      </c>
    </row>
    <row r="36" spans="1:5">
      <c r="A36" s="1">
        <v>188</v>
      </c>
      <c r="B36" s="2">
        <v>42979</v>
      </c>
      <c r="C36" s="1">
        <v>1.81397367279039E-2</v>
      </c>
      <c r="D36" s="1">
        <v>-1.6462999999999998E-2</v>
      </c>
      <c r="E36" s="8">
        <v>0.24719405060170799</v>
      </c>
    </row>
    <row r="37" spans="1:5">
      <c r="A37" s="1">
        <v>189</v>
      </c>
      <c r="B37" s="2">
        <v>43009</v>
      </c>
      <c r="C37" s="1">
        <v>1.81397367279039E-2</v>
      </c>
      <c r="D37" s="1">
        <v>4.0819000000000001E-2</v>
      </c>
      <c r="E37" s="1">
        <v>5.65165959874393E-2</v>
      </c>
    </row>
    <row r="38" spans="1:5">
      <c r="A38" s="1">
        <v>190</v>
      </c>
      <c r="B38" s="2">
        <v>43040</v>
      </c>
      <c r="C38" s="1">
        <v>1.81397367279039E-2</v>
      </c>
      <c r="D38" s="1">
        <v>-2.17309999999999E-2</v>
      </c>
      <c r="E38" s="1">
        <v>8.7077961572638404E-2</v>
      </c>
    </row>
    <row r="39" spans="1:5">
      <c r="A39" s="1">
        <v>191</v>
      </c>
      <c r="B39" s="2">
        <v>43070</v>
      </c>
      <c r="C39" s="1">
        <v>1.81397367279039E-2</v>
      </c>
      <c r="D39" s="1">
        <v>2.2439999999999999E-3</v>
      </c>
      <c r="E39" s="8">
        <v>0.20576484427156699</v>
      </c>
    </row>
    <row r="40" spans="1:5">
      <c r="A40" s="1">
        <v>192</v>
      </c>
      <c r="B40" s="2">
        <v>43101</v>
      </c>
      <c r="C40" s="1">
        <v>1.81397367279039E-2</v>
      </c>
      <c r="D40" s="1">
        <v>4.1840000000000002E-2</v>
      </c>
      <c r="E40" s="1">
        <v>-6.5724409898048994E-2</v>
      </c>
    </row>
    <row r="41" spans="1:5">
      <c r="A41" s="1">
        <v>193</v>
      </c>
      <c r="B41" s="2">
        <v>43132</v>
      </c>
      <c r="C41" s="1">
        <v>1.81397367279039E-2</v>
      </c>
      <c r="D41" s="1">
        <v>-2.9498E-2</v>
      </c>
      <c r="E41" s="8">
        <v>0.135700952980919</v>
      </c>
    </row>
    <row r="42" spans="1:5">
      <c r="A42" s="1">
        <v>194</v>
      </c>
      <c r="B42" s="2">
        <v>43160</v>
      </c>
      <c r="C42" s="1">
        <v>1.81397367279039E-2</v>
      </c>
      <c r="D42" s="8">
        <v>1.42219999999999E-2</v>
      </c>
      <c r="E42" s="1">
        <v>-5.2880401500854102E-2</v>
      </c>
    </row>
    <row r="43" spans="1:5">
      <c r="A43" s="1">
        <v>195</v>
      </c>
      <c r="B43" s="2">
        <v>43191</v>
      </c>
      <c r="C43" s="1">
        <v>1.81397367279039E-2</v>
      </c>
      <c r="D43" s="1">
        <v>-3.2940999999999998E-2</v>
      </c>
      <c r="E43" s="1">
        <v>-0.21259585422360699</v>
      </c>
    </row>
    <row r="44" spans="1:5">
      <c r="A44" s="1">
        <v>196</v>
      </c>
      <c r="B44" s="2">
        <v>43221</v>
      </c>
      <c r="C44" s="1">
        <v>1.81397367279039E-2</v>
      </c>
      <c r="D44" s="1">
        <v>2.5883E-2</v>
      </c>
      <c r="E44" s="8">
        <v>1.88929118575356E-2</v>
      </c>
    </row>
    <row r="45" spans="1:5">
      <c r="A45" s="1">
        <v>197</v>
      </c>
      <c r="B45" s="2">
        <v>43252</v>
      </c>
      <c r="C45" s="1">
        <v>1.81397367279039E-2</v>
      </c>
      <c r="D45" s="1">
        <v>2.6219999999999898E-3</v>
      </c>
      <c r="E45" s="8">
        <v>0.18595124802041599</v>
      </c>
    </row>
    <row r="46" spans="1:5">
      <c r="A46" s="1">
        <v>198</v>
      </c>
      <c r="B46" s="2">
        <v>43282</v>
      </c>
      <c r="C46" s="1">
        <v>1.81397367279039E-2</v>
      </c>
      <c r="D46" s="8">
        <v>3.9876999999999899E-2</v>
      </c>
      <c r="E46" s="8">
        <v>0.14521868995984999</v>
      </c>
    </row>
    <row r="47" spans="1:5">
      <c r="A47" s="1">
        <v>199</v>
      </c>
      <c r="B47" s="2">
        <v>43313</v>
      </c>
      <c r="C47" s="1">
        <v>1.81397367279039E-2</v>
      </c>
      <c r="D47" s="1">
        <v>-1.07E-4</v>
      </c>
      <c r="E47" s="1">
        <v>8.4536443667627303E-2</v>
      </c>
    </row>
    <row r="48" spans="1:5">
      <c r="A48" s="1">
        <v>200</v>
      </c>
      <c r="B48" s="2">
        <v>43344</v>
      </c>
      <c r="C48" s="1">
        <v>1.81397367279039E-2</v>
      </c>
      <c r="D48" s="1">
        <v>-1.5184E-2</v>
      </c>
      <c r="E48" s="8">
        <v>0.50087166569141095</v>
      </c>
    </row>
    <row r="49" spans="1:5">
      <c r="A49" s="1">
        <v>201</v>
      </c>
      <c r="B49" s="2">
        <v>43374</v>
      </c>
      <c r="C49" s="1">
        <v>1.81397367279039E-2</v>
      </c>
      <c r="D49" s="1">
        <v>-0.119809</v>
      </c>
      <c r="E49" s="8">
        <v>0.15808924265157001</v>
      </c>
    </row>
    <row r="50" spans="1:5">
      <c r="A50" s="1">
        <v>202</v>
      </c>
      <c r="B50" s="2">
        <v>43405</v>
      </c>
      <c r="C50" s="1">
        <v>1.81397367279039E-2</v>
      </c>
      <c r="D50" s="1">
        <v>1.5547999999999999E-2</v>
      </c>
      <c r="E50" s="8">
        <v>0.256073109138094</v>
      </c>
    </row>
    <row r="51" spans="1:5">
      <c r="A51" s="1">
        <v>203</v>
      </c>
      <c r="B51" s="2">
        <v>43435</v>
      </c>
      <c r="C51" s="1">
        <v>1.81397367279039E-2</v>
      </c>
      <c r="D51" s="1">
        <v>-1.7004999999999999E-2</v>
      </c>
      <c r="E51" s="8">
        <v>0.47416501332195199</v>
      </c>
    </row>
    <row r="52" spans="1:5">
      <c r="A52" s="1">
        <v>204</v>
      </c>
      <c r="B52" s="2">
        <v>43466</v>
      </c>
      <c r="C52" s="1">
        <v>1.81397367279039E-2</v>
      </c>
      <c r="D52" s="8">
        <v>2.4548999999999901E-2</v>
      </c>
      <c r="E52" s="1">
        <v>-0.13751196752251399</v>
      </c>
    </row>
    <row r="53" spans="1:5">
      <c r="A53" s="1">
        <v>205</v>
      </c>
      <c r="B53" s="2">
        <v>43497</v>
      </c>
      <c r="C53" s="1">
        <v>1.81397367279039E-2</v>
      </c>
      <c r="D53" s="1">
        <v>4.8672E-2</v>
      </c>
      <c r="E53" s="1">
        <v>-9.3302098278641096E-2</v>
      </c>
    </row>
    <row r="54" spans="1:5">
      <c r="A54" s="1">
        <v>206</v>
      </c>
      <c r="B54" s="2">
        <v>43525</v>
      </c>
      <c r="C54" s="1">
        <v>1.81397367279039E-2</v>
      </c>
      <c r="D54" s="1">
        <v>2.4049000000000001E-2</v>
      </c>
      <c r="E54" s="8">
        <v>0.38854424534971599</v>
      </c>
    </row>
    <row r="55" spans="1:5">
      <c r="A55" s="1">
        <v>207</v>
      </c>
      <c r="B55" s="2">
        <v>43556</v>
      </c>
      <c r="C55" s="1">
        <v>1.81397367279039E-2</v>
      </c>
      <c r="D55" s="1">
        <v>2.8715999999999998E-2</v>
      </c>
      <c r="E55" s="1">
        <v>-5.1615603478189297E-2</v>
      </c>
    </row>
    <row r="56" spans="1:5">
      <c r="A56" s="1">
        <v>208</v>
      </c>
      <c r="B56" s="2">
        <v>43586</v>
      </c>
      <c r="C56" s="1">
        <v>1.81397367279039E-2</v>
      </c>
      <c r="D56" s="1">
        <v>-4.99E-2</v>
      </c>
      <c r="E56" s="1">
        <v>9.1725386477016502E-2</v>
      </c>
    </row>
    <row r="57" spans="1:5">
      <c r="A57" s="1">
        <v>209</v>
      </c>
      <c r="B57" s="2">
        <v>43617</v>
      </c>
      <c r="C57" s="1">
        <v>1.81397367279039E-2</v>
      </c>
      <c r="D57" s="1">
        <v>3.3364999999999999E-2</v>
      </c>
      <c r="E57" s="8">
        <v>0.27175886561024298</v>
      </c>
    </row>
    <row r="58" spans="1:5">
      <c r="A58" s="1">
        <v>210</v>
      </c>
      <c r="B58" s="2">
        <v>43647</v>
      </c>
      <c r="C58" s="1">
        <v>1.81397367279039E-2</v>
      </c>
      <c r="D58" s="1">
        <v>3.4741000000000001E-2</v>
      </c>
      <c r="E58" s="8">
        <v>0.24082899725628901</v>
      </c>
    </row>
    <row r="59" spans="1:5">
      <c r="A59" s="1">
        <v>211</v>
      </c>
      <c r="B59" s="2">
        <v>43678</v>
      </c>
      <c r="C59" s="1">
        <v>1.81397367279039E-2</v>
      </c>
      <c r="D59" s="1">
        <v>-1.2383999999999999E-2</v>
      </c>
      <c r="E59" s="1">
        <v>0.39047924244355903</v>
      </c>
    </row>
    <row r="60" spans="1:5">
      <c r="A60" s="1">
        <v>212</v>
      </c>
      <c r="B60" s="2">
        <v>43709</v>
      </c>
      <c r="C60" s="1">
        <v>1.81397367279039E-2</v>
      </c>
      <c r="D60" s="1">
        <v>1.9923E-2</v>
      </c>
      <c r="E60" s="8">
        <v>0.34558622827300001</v>
      </c>
    </row>
    <row r="61" spans="1:5">
      <c r="A61" s="1">
        <v>213</v>
      </c>
      <c r="B61" s="2">
        <v>43739</v>
      </c>
      <c r="C61" s="1">
        <v>1.81397367279039E-2</v>
      </c>
      <c r="D61" s="8">
        <v>4.9045999999999999E-2</v>
      </c>
      <c r="E61" s="8">
        <v>0.27177214781845899</v>
      </c>
    </row>
    <row r="62" spans="1:5">
      <c r="A62" s="1">
        <v>214</v>
      </c>
      <c r="B62" s="2">
        <v>43770</v>
      </c>
      <c r="C62" s="1">
        <v>1.81397367279039E-2</v>
      </c>
      <c r="D62" s="8">
        <v>1.00279999999999E-2</v>
      </c>
      <c r="E62" s="1">
        <v>-4.7225040890286701E-2</v>
      </c>
    </row>
    <row r="63" spans="1:5">
      <c r="A63" s="1">
        <v>215</v>
      </c>
      <c r="B63" s="2">
        <v>43800</v>
      </c>
      <c r="C63" s="1">
        <v>1.81397367279039E-2</v>
      </c>
      <c r="D63" s="1">
        <v>4.7690999999999997E-2</v>
      </c>
      <c r="E63" s="8">
        <v>0.224231714056677</v>
      </c>
    </row>
    <row r="64" spans="1:5">
      <c r="A64" s="1">
        <v>216</v>
      </c>
      <c r="B64" s="2">
        <v>43831</v>
      </c>
      <c r="C64" s="1">
        <v>1.81397367279039E-2</v>
      </c>
      <c r="D64" s="1">
        <v>-4.7992E-2</v>
      </c>
      <c r="E64" s="8">
        <v>0.141007698791561</v>
      </c>
    </row>
    <row r="65" spans="1:5">
      <c r="A65" s="1">
        <v>217</v>
      </c>
      <c r="B65" s="2">
        <v>43862</v>
      </c>
      <c r="C65" s="1">
        <v>1.81397367279039E-2</v>
      </c>
      <c r="D65" s="1">
        <v>-1.9925999999999999E-2</v>
      </c>
      <c r="E65" s="1">
        <v>-0.143084610404309</v>
      </c>
    </row>
    <row r="66" spans="1:5">
      <c r="A66" s="1">
        <v>218</v>
      </c>
      <c r="B66" s="2">
        <v>43891</v>
      </c>
      <c r="C66" s="1">
        <v>1.3800086792998699E-2</v>
      </c>
      <c r="D66" s="1">
        <v>-0.13847400000000001</v>
      </c>
      <c r="E66" s="8">
        <v>0.33201918801430202</v>
      </c>
    </row>
    <row r="67" spans="1:5">
      <c r="A67" s="1">
        <v>219</v>
      </c>
      <c r="B67" s="2">
        <v>43922</v>
      </c>
      <c r="C67" s="1">
        <v>1.3800086792998699E-2</v>
      </c>
      <c r="D67" s="1">
        <v>0.139047</v>
      </c>
      <c r="E67" s="8">
        <v>0.226374499873119</v>
      </c>
    </row>
    <row r="68" spans="1:5">
      <c r="A68" s="1">
        <v>220</v>
      </c>
      <c r="B68" s="2">
        <v>43952</v>
      </c>
      <c r="C68" s="1">
        <v>1.3800086792998699E-2</v>
      </c>
      <c r="D68" s="1">
        <v>1.954E-3</v>
      </c>
      <c r="E68" s="1">
        <v>9.4462662970494493E-2</v>
      </c>
    </row>
    <row r="69" spans="1:5">
      <c r="A69" s="1">
        <v>221</v>
      </c>
      <c r="B69" s="2">
        <v>43983</v>
      </c>
      <c r="C69" s="1">
        <v>1.3800086792998699E-2</v>
      </c>
      <c r="D69" s="1">
        <v>7.4548000000000003E-2</v>
      </c>
      <c r="E69" s="1">
        <v>4.6220519093965899E-2</v>
      </c>
    </row>
    <row r="70" spans="1:5">
      <c r="A70" s="1">
        <v>222</v>
      </c>
      <c r="B70" s="2">
        <v>44013</v>
      </c>
      <c r="C70" s="1">
        <v>1.3800086792998699E-2</v>
      </c>
      <c r="D70" s="8">
        <v>0.110883</v>
      </c>
      <c r="E70" s="1">
        <v>-0.120924995753296</v>
      </c>
    </row>
    <row r="71" spans="1:5">
      <c r="A71" s="1">
        <v>223</v>
      </c>
      <c r="B71" s="2">
        <v>44044</v>
      </c>
      <c r="C71" s="1">
        <v>1.3800086792998699E-2</v>
      </c>
      <c r="D71" s="1">
        <v>1.0870000000000001E-3</v>
      </c>
      <c r="E71" s="8">
        <v>0.12113677067027</v>
      </c>
    </row>
    <row r="72" spans="1:5">
      <c r="A72" s="1">
        <v>224</v>
      </c>
      <c r="B72" s="2">
        <v>44075</v>
      </c>
      <c r="C72" s="1">
        <v>1.3800086792998699E-2</v>
      </c>
      <c r="D72" s="1">
        <v>-2.1919999999999999E-3</v>
      </c>
      <c r="E72" s="8">
        <v>0.16770486099728499</v>
      </c>
    </row>
    <row r="73" spans="1:5">
      <c r="A73" s="1">
        <v>225</v>
      </c>
      <c r="B73" s="2">
        <v>44105</v>
      </c>
      <c r="C73" s="1">
        <v>1.3800086792998699E-2</v>
      </c>
      <c r="D73" s="1">
        <v>4.1939999999999998E-3</v>
      </c>
      <c r="E73" s="1">
        <v>-5.7346197077280003E-2</v>
      </c>
    </row>
    <row r="74" spans="1:5">
      <c r="A74" s="1">
        <v>226</v>
      </c>
      <c r="B74" s="2">
        <v>44136</v>
      </c>
      <c r="C74" s="1">
        <v>1.3800086792998699E-2</v>
      </c>
      <c r="D74" s="1">
        <v>9.7289E-2</v>
      </c>
      <c r="E74" s="8">
        <v>0.28784431917922698</v>
      </c>
    </row>
    <row r="75" spans="1:5">
      <c r="A75" s="1">
        <v>227</v>
      </c>
      <c r="B75" s="2">
        <v>44166</v>
      </c>
      <c r="C75" s="1">
        <v>1.3800086792998699E-2</v>
      </c>
      <c r="D75" s="1">
        <v>7.5991000000000003E-2</v>
      </c>
      <c r="E75" s="1">
        <v>-0.10341781108029</v>
      </c>
    </row>
    <row r="76" spans="1:5">
      <c r="A76" s="1">
        <v>228</v>
      </c>
      <c r="B76" s="2">
        <v>44197</v>
      </c>
      <c r="C76" s="1">
        <v>1.3800086792998699E-2</v>
      </c>
      <c r="D76" s="8">
        <v>2.9325999999999901E-2</v>
      </c>
      <c r="E76" s="1">
        <v>-0.28107272116839699</v>
      </c>
    </row>
    <row r="77" spans="1:5">
      <c r="A77" s="1">
        <v>229</v>
      </c>
      <c r="B77" s="2">
        <v>44228</v>
      </c>
      <c r="C77" s="1">
        <v>1.3800086792998699E-2</v>
      </c>
      <c r="D77" s="1">
        <v>5.6499000000000001E-2</v>
      </c>
      <c r="E77" s="8">
        <v>0.26663495161133699</v>
      </c>
    </row>
    <row r="78" spans="1:5">
      <c r="A78" s="1">
        <v>230</v>
      </c>
      <c r="B78" s="2">
        <v>44256</v>
      </c>
      <c r="C78" s="1">
        <v>1.3800086792998699E-2</v>
      </c>
      <c r="D78" s="8">
        <v>2.8062999999999901E-2</v>
      </c>
      <c r="E78" s="8">
        <v>1.67341289940659E-2</v>
      </c>
    </row>
    <row r="79" spans="1:5">
      <c r="A79" s="1">
        <v>231</v>
      </c>
      <c r="B79" s="2">
        <v>44287</v>
      </c>
      <c r="C79" s="1">
        <v>1.3800086792998699E-2</v>
      </c>
      <c r="D79" s="1">
        <v>6.8311999999999998E-2</v>
      </c>
      <c r="E79" s="1">
        <v>6.47605566037837E-2</v>
      </c>
    </row>
    <row r="80" spans="1:5">
      <c r="A80" s="1">
        <v>232</v>
      </c>
      <c r="B80" s="2">
        <v>44317</v>
      </c>
      <c r="C80" s="1">
        <v>1.3800086792998699E-2</v>
      </c>
      <c r="D80" s="1">
        <v>-3.5685000000000001E-2</v>
      </c>
      <c r="E80" s="1">
        <v>-5.8447861046790298E-2</v>
      </c>
    </row>
    <row r="81" spans="1:5">
      <c r="A81" s="1">
        <v>233</v>
      </c>
      <c r="B81" s="2">
        <v>44348</v>
      </c>
      <c r="C81" s="1">
        <v>1.3800086792998699E-2</v>
      </c>
      <c r="D81" s="1">
        <v>4.8728E-2</v>
      </c>
      <c r="E81" s="1">
        <v>-0.19151986669069701</v>
      </c>
    </row>
    <row r="82" spans="1:5">
      <c r="A82" s="1">
        <v>234</v>
      </c>
      <c r="B82" s="2">
        <v>44378</v>
      </c>
      <c r="C82" s="1">
        <v>1.3800086792998699E-2</v>
      </c>
      <c r="D82" s="1">
        <v>-2.1326000000000001E-2</v>
      </c>
      <c r="E82" s="8">
        <v>0.30395492502808502</v>
      </c>
    </row>
    <row r="83" spans="1:5">
      <c r="A83" s="1">
        <v>235</v>
      </c>
      <c r="B83" s="2">
        <v>44409</v>
      </c>
      <c r="C83" s="1">
        <v>1.3800086792998699E-2</v>
      </c>
      <c r="D83" s="8">
        <v>1.5172E-2</v>
      </c>
      <c r="E83" s="1">
        <v>-3.27064923821722E-2</v>
      </c>
    </row>
    <row r="84" spans="1:5">
      <c r="A84" s="1">
        <v>236</v>
      </c>
      <c r="B84" s="2">
        <v>44440</v>
      </c>
      <c r="C84" s="1">
        <v>1.3800086792998699E-2</v>
      </c>
      <c r="D84" s="1">
        <v>-3.1844999999999998E-2</v>
      </c>
      <c r="E84" s="8">
        <v>0.37421271959153801</v>
      </c>
    </row>
    <row r="85" spans="1:5">
      <c r="A85" s="1">
        <v>237</v>
      </c>
      <c r="B85" s="2">
        <v>44470</v>
      </c>
      <c r="C85" s="1">
        <v>1.3800086792998699E-2</v>
      </c>
      <c r="D85" s="1">
        <v>4.7869999999999996E-3</v>
      </c>
      <c r="E85" s="8">
        <v>0.2263869078054</v>
      </c>
    </row>
    <row r="86" spans="1:5">
      <c r="A86" s="1">
        <v>238</v>
      </c>
      <c r="B86" s="2">
        <v>44501</v>
      </c>
      <c r="C86" s="1">
        <v>1.3800086792998699E-2</v>
      </c>
      <c r="D86" s="1">
        <v>2.7913E-2</v>
      </c>
      <c r="E86" s="1">
        <v>3.2078381213483803E-2</v>
      </c>
    </row>
    <row r="87" spans="1:5">
      <c r="A87" s="1">
        <v>239</v>
      </c>
      <c r="B87" s="2">
        <v>44531</v>
      </c>
      <c r="C87" s="1">
        <v>1.3800086792998699E-2</v>
      </c>
      <c r="D87" s="8">
        <v>4.6723999999999898E-2</v>
      </c>
      <c r="E87" s="1">
        <v>-0.10146087530541099</v>
      </c>
    </row>
    <row r="88" spans="1:5">
      <c r="A88" s="1">
        <v>240</v>
      </c>
      <c r="B88" s="2">
        <v>44562</v>
      </c>
      <c r="C88" s="1">
        <v>1.3800086792998699E-2</v>
      </c>
      <c r="D88" s="1">
        <v>-4.1428E-2</v>
      </c>
      <c r="E88" s="1">
        <v>-4.0255504334049397E-2</v>
      </c>
    </row>
    <row r="89" spans="1:5">
      <c r="A89" s="1">
        <v>241</v>
      </c>
      <c r="B89" s="2">
        <v>44593</v>
      </c>
      <c r="C89" s="1">
        <v>1.3800086792998699E-2</v>
      </c>
      <c r="D89" s="1">
        <v>-8.9599999999999999E-4</v>
      </c>
      <c r="E89" s="1">
        <v>-0.123387820936092</v>
      </c>
    </row>
    <row r="90" spans="1:5">
      <c r="A90" s="1">
        <v>242</v>
      </c>
      <c r="B90" s="2">
        <v>44621</v>
      </c>
      <c r="C90" s="1">
        <v>1.81397367279039E-2</v>
      </c>
      <c r="D90" s="1">
        <v>-3.4529999999999999E-3</v>
      </c>
      <c r="E90" s="8">
        <v>0.44801111153204398</v>
      </c>
    </row>
    <row r="91" spans="1:5">
      <c r="A91" s="1">
        <v>243</v>
      </c>
      <c r="B91" s="2">
        <v>44652</v>
      </c>
      <c r="C91" s="1">
        <v>1.81397367279039E-2</v>
      </c>
      <c r="D91" s="1">
        <v>-7.0456000000000005E-2</v>
      </c>
      <c r="E91" s="8">
        <v>0.115061465319929</v>
      </c>
    </row>
    <row r="92" spans="1:5">
      <c r="A92" s="1">
        <v>244</v>
      </c>
      <c r="B92" s="2">
        <v>44682</v>
      </c>
      <c r="C92" s="1">
        <v>1.81397367279039E-2</v>
      </c>
      <c r="D92" s="8">
        <v>2.47949999999999E-2</v>
      </c>
      <c r="E92" s="8">
        <v>0.28576653459450202</v>
      </c>
    </row>
    <row r="93" spans="1:5">
      <c r="A93" s="1">
        <v>245</v>
      </c>
      <c r="B93" s="2">
        <v>44713</v>
      </c>
      <c r="C93" s="8">
        <v>2.0830319687545201E-2</v>
      </c>
      <c r="D93" s="1">
        <v>-0.10867300000000001</v>
      </c>
      <c r="E93" s="1">
        <v>-0.13288255929697099</v>
      </c>
    </row>
    <row r="94" spans="1:5">
      <c r="A94" s="1">
        <v>246</v>
      </c>
      <c r="B94" s="2">
        <v>44743</v>
      </c>
      <c r="C94" s="8">
        <v>2.0830319687545201E-2</v>
      </c>
      <c r="D94" s="8">
        <v>3.4848999999999998E-2</v>
      </c>
      <c r="E94" s="8">
        <v>0.117935035305793</v>
      </c>
    </row>
    <row r="95" spans="1:5">
      <c r="A95" s="1">
        <v>247</v>
      </c>
      <c r="B95" s="2">
        <v>44774</v>
      </c>
      <c r="C95" s="8">
        <v>2.0830319687545201E-2</v>
      </c>
      <c r="D95" s="1">
        <v>1.502E-2</v>
      </c>
      <c r="E95" s="8">
        <v>0.29055580012257198</v>
      </c>
    </row>
    <row r="96" spans="1:5">
      <c r="A96" s="1">
        <v>248</v>
      </c>
      <c r="B96" s="2">
        <v>44805</v>
      </c>
      <c r="C96" s="1">
        <v>2.3000144654997799E-2</v>
      </c>
      <c r="D96" s="1">
        <v>-0.11479499999999999</v>
      </c>
      <c r="E96" s="1">
        <v>2.8571230426864901E-2</v>
      </c>
    </row>
    <row r="97" spans="1:5">
      <c r="A97" s="1">
        <v>249</v>
      </c>
      <c r="B97" s="2">
        <v>44835</v>
      </c>
      <c r="C97" s="1">
        <v>2.3000144654997799E-2</v>
      </c>
      <c r="D97" s="1">
        <v>-3.7534999999999999E-2</v>
      </c>
      <c r="E97" s="8">
        <v>0.265143499832378</v>
      </c>
    </row>
    <row r="98" spans="1:5">
      <c r="A98" s="1">
        <v>250</v>
      </c>
      <c r="B98" s="2">
        <v>44866</v>
      </c>
      <c r="C98" s="1">
        <v>2.3000144654997799E-2</v>
      </c>
      <c r="D98" s="1">
        <v>0.15134300000000001</v>
      </c>
      <c r="E98" s="1">
        <v>-0.101229781467851</v>
      </c>
    </row>
    <row r="99" spans="1:5">
      <c r="A99" s="1">
        <v>251</v>
      </c>
      <c r="B99" s="2">
        <v>44896</v>
      </c>
      <c r="C99" s="8">
        <v>2.5169969622450401E-2</v>
      </c>
      <c r="D99" s="1">
        <v>-4.7500000000000001E-2</v>
      </c>
      <c r="E99" s="1">
        <v>-0.14952759802625701</v>
      </c>
    </row>
    <row r="100" spans="1:5">
      <c r="A100" s="1">
        <v>252</v>
      </c>
      <c r="B100" s="2">
        <v>44927</v>
      </c>
      <c r="C100" s="8">
        <v>2.5169969622450401E-2</v>
      </c>
      <c r="D100" s="1">
        <v>8.3240999999999996E-2</v>
      </c>
      <c r="E100" s="8">
        <v>0.152286038893092</v>
      </c>
    </row>
    <row r="101" spans="1:5">
      <c r="A101" s="1">
        <v>253</v>
      </c>
      <c r="B101" s="2">
        <v>44958</v>
      </c>
      <c r="C101" s="8">
        <v>2.5169969622450401E-2</v>
      </c>
      <c r="D101" s="1">
        <v>1.8727000000000001E-2</v>
      </c>
      <c r="E101" s="1">
        <v>2.0923049098641702E-2</v>
      </c>
    </row>
    <row r="102" spans="1:5">
      <c r="A102" s="1">
        <v>254</v>
      </c>
      <c r="B102" s="2">
        <v>44986</v>
      </c>
      <c r="C102" s="8">
        <v>2.7339794589902999E-2</v>
      </c>
      <c r="D102" s="1">
        <v>3.1924000000000001E-2</v>
      </c>
      <c r="E102" s="8">
        <v>0.19776991559909901</v>
      </c>
    </row>
    <row r="103" spans="1:5">
      <c r="A103" s="1">
        <v>255</v>
      </c>
      <c r="B103" s="2">
        <v>45017</v>
      </c>
      <c r="C103" s="8">
        <v>2.7339794589902999E-2</v>
      </c>
      <c r="D103" s="1">
        <v>-2.2835999999999999E-2</v>
      </c>
      <c r="E103" s="1">
        <v>-0.25592624786478801</v>
      </c>
    </row>
    <row r="104" spans="1:5">
      <c r="A104" s="1">
        <v>256</v>
      </c>
      <c r="B104" s="2">
        <v>45047</v>
      </c>
      <c r="C104" s="8">
        <v>2.7339794589902999E-2</v>
      </c>
      <c r="D104" s="1">
        <v>6.3951999999999995E-2</v>
      </c>
      <c r="E104" s="8">
        <v>0.20992819073632901</v>
      </c>
    </row>
    <row r="105" spans="1:5">
      <c r="A105" s="1">
        <v>257</v>
      </c>
      <c r="B105" s="2">
        <v>45078</v>
      </c>
      <c r="C105" s="8">
        <v>2.7339794589902999E-2</v>
      </c>
      <c r="D105" s="1">
        <v>3.7093000000000001E-2</v>
      </c>
      <c r="E105" s="8">
        <v>0.53653411868314005</v>
      </c>
    </row>
    <row r="106" spans="1:5">
      <c r="A106" s="1">
        <v>258</v>
      </c>
      <c r="B106" s="2">
        <v>45108</v>
      </c>
      <c r="C106" s="8">
        <v>2.7339794589902999E-2</v>
      </c>
      <c r="D106" s="1">
        <v>1.7646999999999999E-2</v>
      </c>
      <c r="E106" s="1">
        <v>8.2320645774191403E-2</v>
      </c>
    </row>
    <row r="107" spans="1:5">
      <c r="A107" s="1">
        <v>259</v>
      </c>
      <c r="B107" s="2">
        <v>45139</v>
      </c>
      <c r="C107" s="8">
        <v>2.7339794589902999E-2</v>
      </c>
      <c r="D107" s="1">
        <v>-2.6884999999999999E-2</v>
      </c>
      <c r="E107" s="1">
        <v>9.2497535139736797E-2</v>
      </c>
    </row>
    <row r="108" spans="1:5">
      <c r="A108" s="1">
        <v>260</v>
      </c>
      <c r="B108" s="2">
        <v>45170</v>
      </c>
      <c r="C108" s="8">
        <v>2.7339794589902999E-2</v>
      </c>
      <c r="D108" s="1">
        <v>-1.6482E-2</v>
      </c>
      <c r="E108" s="8">
        <v>0.117677765771525</v>
      </c>
    </row>
    <row r="109" spans="1:5">
      <c r="A109" s="1">
        <v>261</v>
      </c>
      <c r="B109" s="2">
        <v>45200</v>
      </c>
      <c r="C109" s="8">
        <v>2.7339794589902999E-2</v>
      </c>
      <c r="D109" s="1">
        <v>-2.2737E-2</v>
      </c>
      <c r="E109" s="1">
        <v>-0.23585369763951999</v>
      </c>
    </row>
    <row r="110" spans="1:5">
      <c r="A110" s="1">
        <v>262</v>
      </c>
      <c r="B110" s="2">
        <v>45231</v>
      </c>
      <c r="C110" s="8">
        <v>2.7339794589902999E-2</v>
      </c>
      <c r="D110" s="1">
        <v>9.1646000000000005E-2</v>
      </c>
      <c r="E110" s="8">
        <v>0.160381060981174</v>
      </c>
    </row>
    <row r="111" spans="1:5">
      <c r="A111" s="1">
        <v>263</v>
      </c>
      <c r="B111" s="2">
        <v>45261</v>
      </c>
      <c r="C111" s="8">
        <v>2.7339794589902999E-2</v>
      </c>
      <c r="D111" s="1">
        <v>2.9387E-2</v>
      </c>
      <c r="E111" s="1">
        <v>-0.19142410064079099</v>
      </c>
    </row>
    <row r="112" spans="1:5">
      <c r="A112" s="1">
        <v>264</v>
      </c>
      <c r="B112" s="2">
        <v>45292</v>
      </c>
      <c r="C112" s="8">
        <v>2.7339794589902999E-2</v>
      </c>
      <c r="D112" s="1">
        <v>1.8659999999999901E-3</v>
      </c>
      <c r="E112" s="8">
        <v>1.2523743310635599E-2</v>
      </c>
    </row>
    <row r="113" spans="1:5">
      <c r="A113" s="1">
        <v>265</v>
      </c>
      <c r="B113" s="2">
        <v>45323</v>
      </c>
      <c r="C113" s="8">
        <v>2.7339794589902999E-2</v>
      </c>
      <c r="D113" s="1">
        <v>6.0871000000000001E-2</v>
      </c>
      <c r="E113" s="8">
        <v>0.301813185448362</v>
      </c>
    </row>
    <row r="114" spans="1:5">
      <c r="A114" s="1">
        <v>266</v>
      </c>
      <c r="B114" s="2">
        <v>45352</v>
      </c>
      <c r="C114" s="8">
        <v>2.9509619557355701E-2</v>
      </c>
      <c r="D114" s="1">
        <v>6.6184999999999994E-2</v>
      </c>
      <c r="E114" s="1">
        <v>-4.0732583117406802E-2</v>
      </c>
    </row>
    <row r="115" spans="1:5">
      <c r="A115" s="1">
        <v>267</v>
      </c>
      <c r="B115" s="2">
        <v>45383</v>
      </c>
      <c r="C115" s="8">
        <v>2.9509619557355701E-2</v>
      </c>
      <c r="D115" s="1">
        <v>1.7409999999999999E-3</v>
      </c>
      <c r="E115" s="8">
        <v>0.17338655497022001</v>
      </c>
    </row>
    <row r="116" spans="1:5">
      <c r="A116" s="1">
        <v>268</v>
      </c>
      <c r="B116" s="2">
        <v>45413</v>
      </c>
      <c r="C116" s="8">
        <v>2.9509619557355701E-2</v>
      </c>
      <c r="D116" s="8">
        <v>3.7220999999999997E-2</v>
      </c>
      <c r="E116" s="8">
        <v>0.26196142604621198</v>
      </c>
    </row>
    <row r="117" spans="1:5">
      <c r="A117" s="1">
        <v>269</v>
      </c>
      <c r="B117" s="2">
        <v>45444</v>
      </c>
      <c r="C117" s="8">
        <v>2.9509619557355701E-2</v>
      </c>
      <c r="D117" s="1">
        <v>9.3425999999999995E-2</v>
      </c>
      <c r="E117" s="8">
        <v>0.134854762062115</v>
      </c>
    </row>
    <row r="118" spans="1:5">
      <c r="A118" s="1">
        <v>270</v>
      </c>
      <c r="B118" s="2">
        <v>45474</v>
      </c>
      <c r="C118" s="8">
        <v>2.9509619557355701E-2</v>
      </c>
      <c r="D118" s="1">
        <v>-3.5564999999999999E-2</v>
      </c>
      <c r="E118" s="1">
        <v>-0.150822379208126</v>
      </c>
    </row>
    <row r="119" spans="1:5">
      <c r="A119" s="1">
        <v>271</v>
      </c>
      <c r="B119" s="2">
        <v>45505</v>
      </c>
      <c r="C119" s="8">
        <v>2.9509619557355701E-2</v>
      </c>
      <c r="D119" s="1">
        <v>9.6229999999999996E-3</v>
      </c>
      <c r="E119" s="8">
        <v>2.9010301315462901E-2</v>
      </c>
    </row>
    <row r="120" spans="1:5">
      <c r="A120" s="1">
        <v>272</v>
      </c>
      <c r="B120" s="2">
        <v>45536</v>
      </c>
      <c r="C120" s="8">
        <v>2.9509619557355701E-2</v>
      </c>
      <c r="D120" s="1">
        <v>-5.5179999999999899E-3</v>
      </c>
      <c r="E120" s="8">
        <v>0.42589691910264199</v>
      </c>
    </row>
    <row r="121" spans="1:5">
      <c r="A121" s="1">
        <v>273</v>
      </c>
      <c r="B121" s="2">
        <v>45566</v>
      </c>
      <c r="C121" s="8">
        <v>2.9509619557355701E-2</v>
      </c>
      <c r="D121" s="8">
        <v>2.4725999999999901E-2</v>
      </c>
      <c r="E121" s="1">
        <v>-0.26409258213814302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A7D-5D95-B949-BFB8-4AC7BFC15328}">
  <dimension ref="A1:G121"/>
  <sheetViews>
    <sheetView tabSelected="1" workbookViewId="0">
      <selection activeCell="D30" sqref="D30"/>
    </sheetView>
  </sheetViews>
  <sheetFormatPr baseColWidth="10" defaultRowHeight="18"/>
  <cols>
    <col min="1" max="2" width="10.83203125" style="1"/>
    <col min="3" max="5" width="22.1640625" style="1" customWidth="1"/>
    <col min="6" max="16384" width="10.83203125" style="1"/>
  </cols>
  <sheetData>
    <row r="1" spans="1:7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1</v>
      </c>
      <c r="B2" s="2">
        <v>41944</v>
      </c>
      <c r="C2" s="1">
        <v>2.3520902647186401E-2</v>
      </c>
      <c r="D2" s="4">
        <v>2.5486999999999999E-2</v>
      </c>
      <c r="E2" s="1">
        <v>-0.10141380800322899</v>
      </c>
      <c r="F2" s="1">
        <f>D2</f>
        <v>2.5486999999999999E-2</v>
      </c>
      <c r="G2" s="1">
        <f>E2-C2</f>
        <v>-0.12493471065041539</v>
      </c>
    </row>
    <row r="3" spans="1:7">
      <c r="A3" s="1">
        <v>2</v>
      </c>
      <c r="B3" s="2">
        <v>41974</v>
      </c>
      <c r="C3" s="1">
        <v>2.3520902647186401E-2</v>
      </c>
      <c r="D3" s="1">
        <v>2.1686E-2</v>
      </c>
      <c r="E3" s="1">
        <v>0.25929571094563097</v>
      </c>
      <c r="F3" s="1">
        <f t="shared" ref="F3:F66" si="0">D3</f>
        <v>2.1686E-2</v>
      </c>
      <c r="G3" s="1">
        <f t="shared" ref="G3:G66" si="1">E3-C3</f>
        <v>0.23577480829844458</v>
      </c>
    </row>
    <row r="4" spans="1:7">
      <c r="A4" s="1">
        <v>3</v>
      </c>
      <c r="B4" s="2">
        <v>42005</v>
      </c>
      <c r="C4" s="1">
        <v>2.3520902647186401E-2</v>
      </c>
      <c r="D4" s="1">
        <v>5.5529999999999998E-3</v>
      </c>
      <c r="E4" s="4">
        <v>0.135588595651564</v>
      </c>
      <c r="F4" s="1">
        <f t="shared" si="0"/>
        <v>5.5529999999999998E-3</v>
      </c>
      <c r="G4" s="1">
        <f t="shared" si="1"/>
        <v>0.11206769300437761</v>
      </c>
    </row>
    <row r="5" spans="1:7">
      <c r="A5" s="1">
        <v>4</v>
      </c>
      <c r="B5" s="2">
        <v>42036</v>
      </c>
      <c r="C5" s="1">
        <v>2.3520902647186401E-2</v>
      </c>
      <c r="D5" s="1">
        <v>2.3067000000000001E-2</v>
      </c>
      <c r="E5" s="1">
        <v>-0.17426032440380901</v>
      </c>
      <c r="F5" s="1">
        <f t="shared" si="0"/>
        <v>2.3067000000000001E-2</v>
      </c>
      <c r="G5" s="1">
        <f t="shared" si="1"/>
        <v>-0.19778122705099541</v>
      </c>
    </row>
    <row r="6" spans="1:7">
      <c r="A6" s="1">
        <v>5</v>
      </c>
      <c r="B6" s="2">
        <v>42064</v>
      </c>
      <c r="C6" s="1">
        <v>2.3520902647186401E-2</v>
      </c>
      <c r="D6" s="1">
        <v>-3.7030000000000001E-3</v>
      </c>
      <c r="E6" s="1">
        <v>-1.3611226628557099E-2</v>
      </c>
      <c r="F6" s="1">
        <f t="shared" si="0"/>
        <v>-3.7030000000000001E-3</v>
      </c>
      <c r="G6" s="1">
        <f t="shared" si="1"/>
        <v>-3.7132129275743497E-2</v>
      </c>
    </row>
    <row r="7" spans="1:7">
      <c r="A7" s="1">
        <v>6</v>
      </c>
      <c r="B7" s="2">
        <v>42095</v>
      </c>
      <c r="C7" s="1">
        <v>2.3520902647186401E-2</v>
      </c>
      <c r="D7" s="1">
        <v>1.0048E-2</v>
      </c>
      <c r="E7" s="4">
        <v>0.372564839806237</v>
      </c>
      <c r="F7" s="1">
        <f t="shared" si="0"/>
        <v>1.0048E-2</v>
      </c>
      <c r="G7" s="1">
        <f t="shared" si="1"/>
        <v>0.34904393715905058</v>
      </c>
    </row>
    <row r="8" spans="1:7">
      <c r="A8" s="1">
        <v>7</v>
      </c>
      <c r="B8" s="2">
        <v>42125</v>
      </c>
      <c r="C8" s="1">
        <v>2.3520902647186401E-2</v>
      </c>
      <c r="D8" s="1">
        <v>-1.247E-2</v>
      </c>
      <c r="E8" s="1">
        <v>-0.333643559219859</v>
      </c>
      <c r="F8" s="1">
        <f t="shared" si="0"/>
        <v>-1.247E-2</v>
      </c>
      <c r="G8" s="1">
        <f t="shared" si="1"/>
        <v>-0.35716446186704542</v>
      </c>
    </row>
    <row r="9" spans="1:7">
      <c r="A9" s="1">
        <v>8</v>
      </c>
      <c r="B9" s="2">
        <v>42156</v>
      </c>
      <c r="C9" s="1">
        <v>2.3520902647186401E-2</v>
      </c>
      <c r="D9" s="1">
        <v>-3.7437999999999999E-2</v>
      </c>
      <c r="E9" s="4">
        <v>1.2310219049351799E-2</v>
      </c>
      <c r="F9" s="1">
        <f t="shared" si="0"/>
        <v>-3.7437999999999999E-2</v>
      </c>
      <c r="G9" s="1">
        <f t="shared" si="1"/>
        <v>-1.1210683597834602E-2</v>
      </c>
    </row>
    <row r="10" spans="1:7">
      <c r="A10" s="1">
        <v>9</v>
      </c>
      <c r="B10" s="2">
        <v>42186</v>
      </c>
      <c r="C10" s="1">
        <v>2.3520902647186401E-2</v>
      </c>
      <c r="D10" s="1">
        <v>-6.5626000000000004E-2</v>
      </c>
      <c r="E10" s="4">
        <v>0.305807653624943</v>
      </c>
      <c r="F10" s="1">
        <f t="shared" si="0"/>
        <v>-6.5626000000000004E-2</v>
      </c>
      <c r="G10" s="1">
        <f t="shared" si="1"/>
        <v>0.28228675097775657</v>
      </c>
    </row>
    <row r="11" spans="1:7">
      <c r="A11" s="1">
        <v>10</v>
      </c>
      <c r="B11" s="2">
        <v>42217</v>
      </c>
      <c r="C11" s="1">
        <v>2.3520902647186401E-2</v>
      </c>
      <c r="D11" s="1">
        <v>-5.0618999999999997E-2</v>
      </c>
      <c r="E11" s="1">
        <v>-6.3508533421454405E-2</v>
      </c>
      <c r="F11" s="1">
        <f t="shared" si="0"/>
        <v>-5.0618999999999997E-2</v>
      </c>
      <c r="G11" s="1">
        <f t="shared" si="1"/>
        <v>-8.7029436068640803E-2</v>
      </c>
    </row>
    <row r="12" spans="1:7">
      <c r="A12" s="1">
        <v>11</v>
      </c>
      <c r="B12" s="2">
        <v>42248</v>
      </c>
      <c r="C12" s="1">
        <v>2.3520902647186401E-2</v>
      </c>
      <c r="D12" s="1">
        <v>1.8186000000000001E-2</v>
      </c>
      <c r="E12" s="1">
        <v>-3.0977762659245602E-2</v>
      </c>
      <c r="F12" s="1">
        <f t="shared" si="0"/>
        <v>1.8186000000000001E-2</v>
      </c>
      <c r="G12" s="1">
        <f t="shared" si="1"/>
        <v>-5.4498665306432006E-2</v>
      </c>
    </row>
    <row r="13" spans="1:7">
      <c r="A13" s="1">
        <v>12</v>
      </c>
      <c r="B13" s="2">
        <v>42278</v>
      </c>
      <c r="C13" s="8">
        <v>2.2132214668016702E-2</v>
      </c>
      <c r="D13" s="1">
        <v>4.7784E-2</v>
      </c>
      <c r="E13" s="1">
        <v>7.0184356107787504E-2</v>
      </c>
      <c r="F13" s="1">
        <f t="shared" si="0"/>
        <v>4.7784E-2</v>
      </c>
      <c r="G13" s="1">
        <f t="shared" si="1"/>
        <v>4.8052141439770803E-2</v>
      </c>
    </row>
    <row r="14" spans="1:7">
      <c r="A14" s="1">
        <v>13</v>
      </c>
      <c r="B14" s="2">
        <v>42309</v>
      </c>
      <c r="C14" s="8">
        <v>2.2132214668016702E-2</v>
      </c>
      <c r="D14" s="1">
        <v>-2.5437999999999999E-2</v>
      </c>
      <c r="E14" s="4">
        <v>0.34484947348242101</v>
      </c>
      <c r="F14" s="1">
        <f t="shared" si="0"/>
        <v>-2.5437999999999999E-2</v>
      </c>
      <c r="G14" s="1">
        <f t="shared" si="1"/>
        <v>0.32271725881440433</v>
      </c>
    </row>
    <row r="15" spans="1:7">
      <c r="A15" s="1">
        <v>14</v>
      </c>
      <c r="B15" s="2">
        <v>42339</v>
      </c>
      <c r="C15" s="8">
        <v>2.2132214668016702E-2</v>
      </c>
      <c r="D15" s="1">
        <v>7.5139999999999998E-3</v>
      </c>
      <c r="E15" s="1">
        <v>-2.40536958684394E-2</v>
      </c>
      <c r="F15" s="1">
        <f t="shared" si="0"/>
        <v>7.5139999999999998E-3</v>
      </c>
      <c r="G15" s="1">
        <f t="shared" si="1"/>
        <v>-4.6185910536456098E-2</v>
      </c>
    </row>
    <row r="16" spans="1:7">
      <c r="A16" s="1">
        <v>15</v>
      </c>
      <c r="B16" s="2">
        <v>42370</v>
      </c>
      <c r="C16" s="8">
        <v>2.09171126862433E-2</v>
      </c>
      <c r="D16" s="1">
        <v>-1.7492000000000001E-2</v>
      </c>
      <c r="E16" s="1">
        <v>9.7006590112495208E-3</v>
      </c>
      <c r="F16" s="1">
        <f t="shared" si="0"/>
        <v>-1.7492000000000001E-2</v>
      </c>
      <c r="G16" s="1">
        <f t="shared" si="1"/>
        <v>-1.1216453674993779E-2</v>
      </c>
    </row>
    <row r="17" spans="1:7">
      <c r="A17" s="1">
        <v>16</v>
      </c>
      <c r="B17" s="2">
        <v>42401</v>
      </c>
      <c r="C17" s="8">
        <v>2.09171126862433E-2</v>
      </c>
      <c r="D17" s="1">
        <v>3.5366000000000002E-2</v>
      </c>
      <c r="E17" s="4">
        <v>1.13684071367829E-2</v>
      </c>
      <c r="F17" s="1">
        <f t="shared" si="0"/>
        <v>3.5366000000000002E-2</v>
      </c>
      <c r="G17" s="1">
        <f t="shared" si="1"/>
        <v>-9.5487055494604001E-3</v>
      </c>
    </row>
    <row r="18" spans="1:7">
      <c r="A18" s="1">
        <v>17</v>
      </c>
      <c r="B18" s="2">
        <v>42430</v>
      </c>
      <c r="C18" s="8">
        <v>1.95284247070736E-2</v>
      </c>
      <c r="D18" s="1">
        <v>3.7925E-2</v>
      </c>
      <c r="E18" s="4">
        <v>0.46858663521524202</v>
      </c>
      <c r="F18" s="1">
        <f t="shared" si="0"/>
        <v>3.7925E-2</v>
      </c>
      <c r="G18" s="1">
        <f t="shared" si="1"/>
        <v>0.44905821050816841</v>
      </c>
    </row>
    <row r="19" spans="1:7">
      <c r="A19" s="1">
        <v>18</v>
      </c>
      <c r="B19" s="2">
        <v>42461</v>
      </c>
      <c r="C19" s="8">
        <v>1.95284247070736E-2</v>
      </c>
      <c r="D19" s="1">
        <v>-4.4600999999999898E-2</v>
      </c>
      <c r="E19" s="4">
        <v>0.46527146470365199</v>
      </c>
      <c r="F19" s="1">
        <f t="shared" si="0"/>
        <v>-4.4600999999999898E-2</v>
      </c>
      <c r="G19" s="1">
        <f t="shared" si="1"/>
        <v>0.44574303999657838</v>
      </c>
    </row>
    <row r="20" spans="1:7">
      <c r="A20" s="1">
        <v>19</v>
      </c>
      <c r="B20" s="2">
        <v>42491</v>
      </c>
      <c r="C20" s="8">
        <v>1.95284247070736E-2</v>
      </c>
      <c r="D20" s="1">
        <v>1.721E-2</v>
      </c>
      <c r="E20" s="4">
        <v>0.26045741524835198</v>
      </c>
      <c r="F20" s="1">
        <f t="shared" si="0"/>
        <v>1.721E-2</v>
      </c>
      <c r="G20" s="1">
        <f t="shared" si="1"/>
        <v>0.24092899054127837</v>
      </c>
    </row>
    <row r="21" spans="1:7">
      <c r="A21" s="1">
        <v>20</v>
      </c>
      <c r="B21" s="2">
        <v>42522</v>
      </c>
      <c r="C21" s="8">
        <v>1.95284247070736E-2</v>
      </c>
      <c r="D21" s="4">
        <v>2.7577999999999998E-2</v>
      </c>
      <c r="E21" s="4">
        <v>0.15346113545720499</v>
      </c>
      <c r="F21" s="1">
        <f t="shared" si="0"/>
        <v>2.7577999999999998E-2</v>
      </c>
      <c r="G21" s="1">
        <f t="shared" si="1"/>
        <v>0.13393271075013138</v>
      </c>
    </row>
    <row r="22" spans="1:7">
      <c r="A22" s="1">
        <v>21</v>
      </c>
      <c r="B22" s="2">
        <v>42552</v>
      </c>
      <c r="C22" s="1">
        <v>1.81397367279039E-2</v>
      </c>
      <c r="D22" s="1">
        <v>5.1691000000000001E-2</v>
      </c>
      <c r="E22" s="4">
        <v>0.214275446805446</v>
      </c>
      <c r="F22" s="1">
        <f t="shared" si="0"/>
        <v>5.1691000000000001E-2</v>
      </c>
      <c r="G22" s="1">
        <f t="shared" si="1"/>
        <v>0.1961357100775421</v>
      </c>
    </row>
    <row r="23" spans="1:7">
      <c r="A23" s="1">
        <v>22</v>
      </c>
      <c r="B23" s="2">
        <v>42583</v>
      </c>
      <c r="C23" s="1">
        <v>1.81397367279039E-2</v>
      </c>
      <c r="D23" s="1">
        <v>1.3990000000000001E-2</v>
      </c>
      <c r="E23" s="4">
        <v>0.34473559706569901</v>
      </c>
      <c r="F23" s="1">
        <f t="shared" si="0"/>
        <v>1.3990000000000001E-2</v>
      </c>
      <c r="G23" s="1">
        <f t="shared" si="1"/>
        <v>0.32659586033779509</v>
      </c>
    </row>
    <row r="24" spans="1:7">
      <c r="A24" s="1">
        <v>23</v>
      </c>
      <c r="B24" s="2">
        <v>42614</v>
      </c>
      <c r="C24" s="1">
        <v>1.81397367279039E-2</v>
      </c>
      <c r="D24" s="1">
        <v>1.3873999999999999E-2</v>
      </c>
      <c r="E24" s="1">
        <v>-7.5473467408226497E-2</v>
      </c>
      <c r="F24" s="1">
        <f t="shared" si="0"/>
        <v>1.3873999999999999E-2</v>
      </c>
      <c r="G24" s="1">
        <f t="shared" si="1"/>
        <v>-9.361320413613039E-2</v>
      </c>
    </row>
    <row r="25" spans="1:7">
      <c r="A25" s="1">
        <v>24</v>
      </c>
      <c r="B25" s="2">
        <v>42644</v>
      </c>
      <c r="C25" s="1">
        <v>1.81397367279039E-2</v>
      </c>
      <c r="D25" s="1">
        <v>1.0083999999999999E-2</v>
      </c>
      <c r="E25" s="4">
        <v>0.29020376332099501</v>
      </c>
      <c r="F25" s="1">
        <f t="shared" si="0"/>
        <v>1.0083999999999999E-2</v>
      </c>
      <c r="G25" s="1">
        <f t="shared" si="1"/>
        <v>0.27206402659309109</v>
      </c>
    </row>
    <row r="26" spans="1:7">
      <c r="A26" s="1">
        <v>25</v>
      </c>
      <c r="B26" s="2">
        <v>42675</v>
      </c>
      <c r="C26" s="1">
        <v>1.81397367279039E-2</v>
      </c>
      <c r="D26" s="1">
        <v>-1.7610000000000001E-2</v>
      </c>
      <c r="E26" s="1">
        <v>-0.13054971660558201</v>
      </c>
      <c r="F26" s="1">
        <f t="shared" si="0"/>
        <v>-1.7610000000000001E-2</v>
      </c>
      <c r="G26" s="1">
        <f t="shared" si="1"/>
        <v>-0.1486894533334859</v>
      </c>
    </row>
    <row r="27" spans="1:7">
      <c r="A27" s="1">
        <v>26</v>
      </c>
      <c r="B27" s="2">
        <v>42705</v>
      </c>
      <c r="C27" s="1">
        <v>1.81397367279039E-2</v>
      </c>
      <c r="D27" s="1">
        <v>7.6399999999999895E-4</v>
      </c>
      <c r="E27" s="1">
        <v>-2.3854464475103299E-2</v>
      </c>
      <c r="F27" s="1">
        <f t="shared" si="0"/>
        <v>7.6399999999999895E-4</v>
      </c>
      <c r="G27" s="1">
        <f t="shared" si="1"/>
        <v>-4.1994201203007203E-2</v>
      </c>
    </row>
    <row r="28" spans="1:7">
      <c r="A28" s="1">
        <v>27</v>
      </c>
      <c r="B28" s="2">
        <v>42736</v>
      </c>
      <c r="C28" s="1">
        <v>1.81397367279039E-2</v>
      </c>
      <c r="D28" s="4">
        <v>2.2418999999999901E-2</v>
      </c>
      <c r="E28" s="4">
        <v>0.24366878261312599</v>
      </c>
      <c r="F28" s="1">
        <f t="shared" si="0"/>
        <v>2.2418999999999901E-2</v>
      </c>
      <c r="G28" s="1">
        <f t="shared" si="1"/>
        <v>0.2255290458852221</v>
      </c>
    </row>
    <row r="29" spans="1:7">
      <c r="A29" s="1">
        <v>28</v>
      </c>
      <c r="B29" s="2">
        <v>42767</v>
      </c>
      <c r="C29" s="1">
        <v>1.81397367279039E-2</v>
      </c>
      <c r="D29" s="1">
        <v>3.6109000000000002E-2</v>
      </c>
      <c r="E29" s="1">
        <v>-0.16081988492101501</v>
      </c>
      <c r="F29" s="1">
        <f t="shared" si="0"/>
        <v>3.6109000000000002E-2</v>
      </c>
      <c r="G29" s="1">
        <f t="shared" si="1"/>
        <v>-0.1789596216489189</v>
      </c>
    </row>
    <row r="30" spans="1:7">
      <c r="A30" s="1">
        <v>29</v>
      </c>
      <c r="B30" s="2">
        <v>42795</v>
      </c>
      <c r="C30" s="1">
        <v>1.81397367279039E-2</v>
      </c>
      <c r="D30" s="1">
        <v>4.5069999999999997E-3</v>
      </c>
      <c r="E30" s="1">
        <v>6.2329395867328802E-2</v>
      </c>
      <c r="F30" s="1">
        <f t="shared" si="0"/>
        <v>4.5069999999999997E-3</v>
      </c>
      <c r="G30" s="1">
        <f t="shared" si="1"/>
        <v>4.4189659139424901E-2</v>
      </c>
    </row>
    <row r="31" spans="1:7">
      <c r="A31" s="1">
        <v>30</v>
      </c>
      <c r="B31" s="2">
        <v>42826</v>
      </c>
      <c r="C31" s="1">
        <v>1.81397367279039E-2</v>
      </c>
      <c r="D31" s="1">
        <v>6.3790000000000001E-3</v>
      </c>
      <c r="E31" s="1">
        <v>-6.2645191945533807E-2</v>
      </c>
      <c r="F31" s="1">
        <f t="shared" si="0"/>
        <v>6.3790000000000001E-3</v>
      </c>
      <c r="G31" s="1">
        <f t="shared" si="1"/>
        <v>-8.07849286734377E-2</v>
      </c>
    </row>
    <row r="32" spans="1:7">
      <c r="A32" s="1">
        <v>31</v>
      </c>
      <c r="B32" s="2">
        <v>42856</v>
      </c>
      <c r="C32" s="1">
        <v>1.81397367279039E-2</v>
      </c>
      <c r="D32" s="1">
        <v>1.8041000000000001E-2</v>
      </c>
      <c r="E32" s="4">
        <v>4.2319458882511297E-2</v>
      </c>
      <c r="F32" s="1">
        <f t="shared" si="0"/>
        <v>1.8041000000000001E-2</v>
      </c>
      <c r="G32" s="1">
        <f t="shared" si="1"/>
        <v>2.4179722154607397E-2</v>
      </c>
    </row>
    <row r="33" spans="1:7">
      <c r="A33" s="1">
        <v>32</v>
      </c>
      <c r="B33" s="2">
        <v>42887</v>
      </c>
      <c r="C33" s="1">
        <v>1.81397367279039E-2</v>
      </c>
      <c r="D33" s="1">
        <v>4.1258999999999997E-2</v>
      </c>
      <c r="E33" s="1">
        <v>-0.39804728937615202</v>
      </c>
      <c r="F33" s="1">
        <f t="shared" si="0"/>
        <v>4.1258999999999997E-2</v>
      </c>
      <c r="G33" s="1">
        <f t="shared" si="1"/>
        <v>-0.41618702610405595</v>
      </c>
    </row>
    <row r="34" spans="1:7">
      <c r="A34" s="1">
        <v>33</v>
      </c>
      <c r="B34" s="2">
        <v>42917</v>
      </c>
      <c r="C34" s="1">
        <v>1.81397367279039E-2</v>
      </c>
      <c r="D34" s="4">
        <v>2.5191999999999999E-2</v>
      </c>
      <c r="E34" s="1">
        <v>-0.220191727351261</v>
      </c>
      <c r="F34" s="1">
        <f t="shared" si="0"/>
        <v>2.5191999999999999E-2</v>
      </c>
      <c r="G34" s="1">
        <f t="shared" si="1"/>
        <v>-0.23833146407916489</v>
      </c>
    </row>
    <row r="35" spans="1:7">
      <c r="A35" s="1">
        <v>34</v>
      </c>
      <c r="B35" s="2">
        <v>42948</v>
      </c>
      <c r="C35" s="1">
        <v>1.81397367279039E-2</v>
      </c>
      <c r="D35" s="1">
        <v>2.2828000000000001E-2</v>
      </c>
      <c r="E35" s="1">
        <v>-3.4612794105171402E-2</v>
      </c>
      <c r="F35" s="1">
        <f t="shared" si="0"/>
        <v>2.2828000000000001E-2</v>
      </c>
      <c r="G35" s="1">
        <f t="shared" si="1"/>
        <v>-5.2752530833075302E-2</v>
      </c>
    </row>
    <row r="36" spans="1:7">
      <c r="A36" s="1">
        <v>35</v>
      </c>
      <c r="B36" s="2">
        <v>42979</v>
      </c>
      <c r="C36" s="1">
        <v>1.81397367279039E-2</v>
      </c>
      <c r="D36" s="1">
        <v>-1.6462999999999998E-2</v>
      </c>
      <c r="E36" s="4">
        <v>0.24719405060170799</v>
      </c>
      <c r="F36" s="1">
        <f t="shared" si="0"/>
        <v>-1.6462999999999998E-2</v>
      </c>
      <c r="G36" s="1">
        <f t="shared" si="1"/>
        <v>0.22905431387380409</v>
      </c>
    </row>
    <row r="37" spans="1:7">
      <c r="A37" s="1">
        <v>36</v>
      </c>
      <c r="B37" s="2">
        <v>43009</v>
      </c>
      <c r="C37" s="1">
        <v>1.81397367279039E-2</v>
      </c>
      <c r="D37" s="1">
        <v>4.0819000000000001E-2</v>
      </c>
      <c r="E37" s="1">
        <v>5.65165959874393E-2</v>
      </c>
      <c r="F37" s="1">
        <f t="shared" si="0"/>
        <v>4.0819000000000001E-2</v>
      </c>
      <c r="G37" s="1">
        <f t="shared" si="1"/>
        <v>3.8376859259535399E-2</v>
      </c>
    </row>
    <row r="38" spans="1:7">
      <c r="A38" s="1">
        <v>37</v>
      </c>
      <c r="B38" s="2">
        <v>43040</v>
      </c>
      <c r="C38" s="1">
        <v>1.81397367279039E-2</v>
      </c>
      <c r="D38" s="1">
        <v>-2.17309999999999E-2</v>
      </c>
      <c r="E38" s="1">
        <v>8.7077961572638404E-2</v>
      </c>
      <c r="F38" s="1">
        <f t="shared" si="0"/>
        <v>-2.17309999999999E-2</v>
      </c>
      <c r="G38" s="1">
        <f t="shared" si="1"/>
        <v>6.8938224844734497E-2</v>
      </c>
    </row>
    <row r="39" spans="1:7">
      <c r="A39" s="1">
        <v>38</v>
      </c>
      <c r="B39" s="2">
        <v>43070</v>
      </c>
      <c r="C39" s="1">
        <v>1.81397367279039E-2</v>
      </c>
      <c r="D39" s="1">
        <v>2.2439999999999999E-3</v>
      </c>
      <c r="E39" s="4">
        <v>0.20576484427156699</v>
      </c>
      <c r="F39" s="1">
        <f t="shared" si="0"/>
        <v>2.2439999999999999E-3</v>
      </c>
      <c r="G39" s="1">
        <f t="shared" si="1"/>
        <v>0.1876251075436631</v>
      </c>
    </row>
    <row r="40" spans="1:7">
      <c r="A40" s="1">
        <v>39</v>
      </c>
      <c r="B40" s="2">
        <v>43101</v>
      </c>
      <c r="C40" s="1">
        <v>1.81397367279039E-2</v>
      </c>
      <c r="D40" s="1">
        <v>4.1840000000000002E-2</v>
      </c>
      <c r="E40" s="1">
        <v>-6.5724409898048994E-2</v>
      </c>
      <c r="F40" s="1">
        <f t="shared" si="0"/>
        <v>4.1840000000000002E-2</v>
      </c>
      <c r="G40" s="1">
        <f t="shared" si="1"/>
        <v>-8.3864146625952901E-2</v>
      </c>
    </row>
    <row r="41" spans="1:7">
      <c r="A41" s="1">
        <v>40</v>
      </c>
      <c r="B41" s="2">
        <v>43132</v>
      </c>
      <c r="C41" s="1">
        <v>1.81397367279039E-2</v>
      </c>
      <c r="D41" s="1">
        <v>-2.9498E-2</v>
      </c>
      <c r="E41" s="4">
        <v>0.135700952980919</v>
      </c>
      <c r="F41" s="1">
        <f t="shared" si="0"/>
        <v>-2.9498E-2</v>
      </c>
      <c r="G41" s="1">
        <f t="shared" si="1"/>
        <v>0.11756121625301511</v>
      </c>
    </row>
    <row r="42" spans="1:7">
      <c r="A42" s="1">
        <v>41</v>
      </c>
      <c r="B42" s="2">
        <v>43160</v>
      </c>
      <c r="C42" s="1">
        <v>1.81397367279039E-2</v>
      </c>
      <c r="D42" s="4">
        <v>1.42219999999999E-2</v>
      </c>
      <c r="E42" s="1">
        <v>-5.2880401500854102E-2</v>
      </c>
      <c r="F42" s="1">
        <f t="shared" si="0"/>
        <v>1.42219999999999E-2</v>
      </c>
      <c r="G42" s="1">
        <f t="shared" si="1"/>
        <v>-7.1020138228757995E-2</v>
      </c>
    </row>
    <row r="43" spans="1:7">
      <c r="A43" s="1">
        <v>42</v>
      </c>
      <c r="B43" s="2">
        <v>43191</v>
      </c>
      <c r="C43" s="1">
        <v>1.81397367279039E-2</v>
      </c>
      <c r="D43" s="1">
        <v>-3.2940999999999998E-2</v>
      </c>
      <c r="E43" s="1">
        <v>-0.21259585422360699</v>
      </c>
      <c r="F43" s="1">
        <f t="shared" si="0"/>
        <v>-3.2940999999999998E-2</v>
      </c>
      <c r="G43" s="1">
        <f t="shared" si="1"/>
        <v>-0.23073559095151089</v>
      </c>
    </row>
    <row r="44" spans="1:7">
      <c r="A44" s="1">
        <v>43</v>
      </c>
      <c r="B44" s="2">
        <v>43221</v>
      </c>
      <c r="C44" s="1">
        <v>1.81397367279039E-2</v>
      </c>
      <c r="D44" s="1">
        <v>2.5883E-2</v>
      </c>
      <c r="E44" s="4">
        <v>1.88929118575356E-2</v>
      </c>
      <c r="F44" s="1">
        <f t="shared" si="0"/>
        <v>2.5883E-2</v>
      </c>
      <c r="G44" s="1">
        <f t="shared" si="1"/>
        <v>7.531751296316995E-4</v>
      </c>
    </row>
    <row r="45" spans="1:7">
      <c r="A45" s="1">
        <v>44</v>
      </c>
      <c r="B45" s="2">
        <v>43252</v>
      </c>
      <c r="C45" s="1">
        <v>1.81397367279039E-2</v>
      </c>
      <c r="D45" s="1">
        <v>2.6219999999999898E-3</v>
      </c>
      <c r="E45" s="4">
        <v>0.18595124802041599</v>
      </c>
      <c r="F45" s="1">
        <f t="shared" si="0"/>
        <v>2.6219999999999898E-3</v>
      </c>
      <c r="G45" s="1">
        <f t="shared" si="1"/>
        <v>0.16781151129251209</v>
      </c>
    </row>
    <row r="46" spans="1:7">
      <c r="A46" s="1">
        <v>45</v>
      </c>
      <c r="B46" s="2">
        <v>43282</v>
      </c>
      <c r="C46" s="1">
        <v>1.81397367279039E-2</v>
      </c>
      <c r="D46" s="4">
        <v>3.9876999999999899E-2</v>
      </c>
      <c r="E46" s="4">
        <v>0.14521868995984999</v>
      </c>
      <c r="F46" s="1">
        <f t="shared" si="0"/>
        <v>3.9876999999999899E-2</v>
      </c>
      <c r="G46" s="1">
        <f t="shared" si="1"/>
        <v>0.1270789532319461</v>
      </c>
    </row>
    <row r="47" spans="1:7">
      <c r="A47" s="1">
        <v>46</v>
      </c>
      <c r="B47" s="2">
        <v>43313</v>
      </c>
      <c r="C47" s="1">
        <v>1.81397367279039E-2</v>
      </c>
      <c r="D47" s="1">
        <v>-1.07E-4</v>
      </c>
      <c r="E47" s="1">
        <v>8.4536443667627303E-2</v>
      </c>
      <c r="F47" s="1">
        <f t="shared" si="0"/>
        <v>-1.07E-4</v>
      </c>
      <c r="G47" s="1">
        <f t="shared" si="1"/>
        <v>6.639670693972341E-2</v>
      </c>
    </row>
    <row r="48" spans="1:7">
      <c r="A48" s="1">
        <v>47</v>
      </c>
      <c r="B48" s="2">
        <v>43344</v>
      </c>
      <c r="C48" s="1">
        <v>1.81397367279039E-2</v>
      </c>
      <c r="D48" s="1">
        <v>-1.5184E-2</v>
      </c>
      <c r="E48" s="4">
        <v>0.50087166569141095</v>
      </c>
      <c r="F48" s="1">
        <f t="shared" si="0"/>
        <v>-1.5184E-2</v>
      </c>
      <c r="G48" s="1">
        <f t="shared" si="1"/>
        <v>0.48273192896350703</v>
      </c>
    </row>
    <row r="49" spans="1:7">
      <c r="A49" s="1">
        <v>48</v>
      </c>
      <c r="B49" s="2">
        <v>43374</v>
      </c>
      <c r="C49" s="1">
        <v>1.81397367279039E-2</v>
      </c>
      <c r="D49" s="1">
        <v>-0.119809</v>
      </c>
      <c r="E49" s="4">
        <v>0.15808924265157001</v>
      </c>
      <c r="F49" s="1">
        <f t="shared" si="0"/>
        <v>-0.119809</v>
      </c>
      <c r="G49" s="1">
        <f t="shared" si="1"/>
        <v>0.13994950592366612</v>
      </c>
    </row>
    <row r="50" spans="1:7">
      <c r="A50" s="1">
        <v>49</v>
      </c>
      <c r="B50" s="2">
        <v>43405</v>
      </c>
      <c r="C50" s="1">
        <v>1.81397367279039E-2</v>
      </c>
      <c r="D50" s="1">
        <v>1.5547999999999999E-2</v>
      </c>
      <c r="E50" s="4">
        <v>0.256073109138094</v>
      </c>
      <c r="F50" s="1">
        <f t="shared" si="0"/>
        <v>1.5547999999999999E-2</v>
      </c>
      <c r="G50" s="1">
        <f t="shared" si="1"/>
        <v>0.23793337241019011</v>
      </c>
    </row>
    <row r="51" spans="1:7">
      <c r="A51" s="1">
        <v>50</v>
      </c>
      <c r="B51" s="2">
        <v>43435</v>
      </c>
      <c r="C51" s="1">
        <v>1.81397367279039E-2</v>
      </c>
      <c r="D51" s="1">
        <v>-1.7004999999999999E-2</v>
      </c>
      <c r="E51" s="4">
        <v>0.47416501332195199</v>
      </c>
      <c r="F51" s="1">
        <f t="shared" si="0"/>
        <v>-1.7004999999999999E-2</v>
      </c>
      <c r="G51" s="1">
        <f t="shared" si="1"/>
        <v>0.45602527659404807</v>
      </c>
    </row>
    <row r="52" spans="1:7">
      <c r="A52" s="1">
        <v>51</v>
      </c>
      <c r="B52" s="2">
        <v>43466</v>
      </c>
      <c r="C52" s="1">
        <v>1.81397367279039E-2</v>
      </c>
      <c r="D52" s="4">
        <v>2.4548999999999901E-2</v>
      </c>
      <c r="E52" s="1">
        <v>-0.13751196752251399</v>
      </c>
      <c r="F52" s="1">
        <f t="shared" si="0"/>
        <v>2.4548999999999901E-2</v>
      </c>
      <c r="G52" s="1">
        <f t="shared" si="1"/>
        <v>-0.15565170425041788</v>
      </c>
    </row>
    <row r="53" spans="1:7">
      <c r="A53" s="1">
        <v>52</v>
      </c>
      <c r="B53" s="2">
        <v>43497</v>
      </c>
      <c r="C53" s="1">
        <v>1.81397367279039E-2</v>
      </c>
      <c r="D53" s="1">
        <v>4.8672E-2</v>
      </c>
      <c r="E53" s="1">
        <v>-9.3302098278641096E-2</v>
      </c>
      <c r="F53" s="1">
        <f t="shared" si="0"/>
        <v>4.8672E-2</v>
      </c>
      <c r="G53" s="1">
        <f t="shared" si="1"/>
        <v>-0.111441835006545</v>
      </c>
    </row>
    <row r="54" spans="1:7">
      <c r="A54" s="1">
        <v>53</v>
      </c>
      <c r="B54" s="2">
        <v>43525</v>
      </c>
      <c r="C54" s="1">
        <v>1.81397367279039E-2</v>
      </c>
      <c r="D54" s="1">
        <v>2.4049000000000001E-2</v>
      </c>
      <c r="E54" s="4">
        <v>0.38854424534971599</v>
      </c>
      <c r="F54" s="1">
        <f t="shared" si="0"/>
        <v>2.4049000000000001E-2</v>
      </c>
      <c r="G54" s="1">
        <f t="shared" si="1"/>
        <v>0.37040450862181207</v>
      </c>
    </row>
    <row r="55" spans="1:7">
      <c r="A55" s="1">
        <v>54</v>
      </c>
      <c r="B55" s="2">
        <v>43556</v>
      </c>
      <c r="C55" s="1">
        <v>1.81397367279039E-2</v>
      </c>
      <c r="D55" s="1">
        <v>2.8715999999999998E-2</v>
      </c>
      <c r="E55" s="1">
        <v>-5.1615603478189297E-2</v>
      </c>
      <c r="F55" s="1">
        <f t="shared" si="0"/>
        <v>2.8715999999999998E-2</v>
      </c>
      <c r="G55" s="1">
        <f t="shared" si="1"/>
        <v>-6.9755340206093197E-2</v>
      </c>
    </row>
    <row r="56" spans="1:7">
      <c r="A56" s="1">
        <v>55</v>
      </c>
      <c r="B56" s="2">
        <v>43586</v>
      </c>
      <c r="C56" s="1">
        <v>1.81397367279039E-2</v>
      </c>
      <c r="D56" s="1">
        <v>-4.99E-2</v>
      </c>
      <c r="E56" s="1">
        <v>9.1725386477016502E-2</v>
      </c>
      <c r="F56" s="1">
        <f t="shared" si="0"/>
        <v>-4.99E-2</v>
      </c>
      <c r="G56" s="1">
        <f t="shared" si="1"/>
        <v>7.3585649749112608E-2</v>
      </c>
    </row>
    <row r="57" spans="1:7">
      <c r="A57" s="1">
        <v>56</v>
      </c>
      <c r="B57" s="2">
        <v>43617</v>
      </c>
      <c r="C57" s="1">
        <v>1.81397367279039E-2</v>
      </c>
      <c r="D57" s="1">
        <v>3.3364999999999999E-2</v>
      </c>
      <c r="E57" s="4">
        <v>0.27175886561024298</v>
      </c>
      <c r="F57" s="1">
        <f t="shared" si="0"/>
        <v>3.3364999999999999E-2</v>
      </c>
      <c r="G57" s="1">
        <f t="shared" si="1"/>
        <v>0.25361912888233906</v>
      </c>
    </row>
    <row r="58" spans="1:7">
      <c r="A58" s="1">
        <v>57</v>
      </c>
      <c r="B58" s="2">
        <v>43647</v>
      </c>
      <c r="C58" s="1">
        <v>1.81397367279039E-2</v>
      </c>
      <c r="D58" s="1">
        <v>3.4741000000000001E-2</v>
      </c>
      <c r="E58" s="4">
        <v>0.24082899725628901</v>
      </c>
      <c r="F58" s="1">
        <f t="shared" si="0"/>
        <v>3.4741000000000001E-2</v>
      </c>
      <c r="G58" s="1">
        <f t="shared" si="1"/>
        <v>0.22268926052838511</v>
      </c>
    </row>
    <row r="59" spans="1:7">
      <c r="A59" s="1">
        <v>58</v>
      </c>
      <c r="B59" s="2">
        <v>43678</v>
      </c>
      <c r="C59" s="1">
        <v>1.81397367279039E-2</v>
      </c>
      <c r="D59" s="1">
        <v>-1.2383999999999999E-2</v>
      </c>
      <c r="E59" s="1">
        <v>0.39047924244355903</v>
      </c>
      <c r="F59" s="1">
        <f t="shared" si="0"/>
        <v>-1.2383999999999999E-2</v>
      </c>
      <c r="G59" s="1">
        <f t="shared" si="1"/>
        <v>0.37233950571565511</v>
      </c>
    </row>
    <row r="60" spans="1:7">
      <c r="A60" s="1">
        <v>59</v>
      </c>
      <c r="B60" s="2">
        <v>43709</v>
      </c>
      <c r="C60" s="1">
        <v>1.81397367279039E-2</v>
      </c>
      <c r="D60" s="1">
        <v>1.9923E-2</v>
      </c>
      <c r="E60" s="4">
        <v>0.34558622827300001</v>
      </c>
      <c r="F60" s="1">
        <f t="shared" si="0"/>
        <v>1.9923E-2</v>
      </c>
      <c r="G60" s="1">
        <f t="shared" si="1"/>
        <v>0.32744649154509609</v>
      </c>
    </row>
    <row r="61" spans="1:7">
      <c r="A61" s="1">
        <v>60</v>
      </c>
      <c r="B61" s="2">
        <v>43739</v>
      </c>
      <c r="C61" s="1">
        <v>1.81397367279039E-2</v>
      </c>
      <c r="D61" s="4">
        <v>4.9045999999999999E-2</v>
      </c>
      <c r="E61" s="4">
        <v>0.27177214781845899</v>
      </c>
      <c r="F61" s="1">
        <f t="shared" si="0"/>
        <v>4.9045999999999999E-2</v>
      </c>
      <c r="G61" s="1">
        <f t="shared" si="1"/>
        <v>0.25363241109055507</v>
      </c>
    </row>
    <row r="62" spans="1:7">
      <c r="A62" s="1">
        <v>61</v>
      </c>
      <c r="B62" s="2">
        <v>43770</v>
      </c>
      <c r="C62" s="1">
        <v>1.81397367279039E-2</v>
      </c>
      <c r="D62" s="4">
        <v>1.00279999999999E-2</v>
      </c>
      <c r="E62" s="1">
        <v>-4.7225040890286701E-2</v>
      </c>
      <c r="F62" s="1">
        <f t="shared" si="0"/>
        <v>1.00279999999999E-2</v>
      </c>
      <c r="G62" s="1">
        <f t="shared" si="1"/>
        <v>-6.5364777618190595E-2</v>
      </c>
    </row>
    <row r="63" spans="1:7">
      <c r="A63" s="1">
        <v>62</v>
      </c>
      <c r="B63" s="2">
        <v>43800</v>
      </c>
      <c r="C63" s="1">
        <v>1.81397367279039E-2</v>
      </c>
      <c r="D63" s="1">
        <v>4.7690999999999997E-2</v>
      </c>
      <c r="E63" s="4">
        <v>0.224231714056677</v>
      </c>
      <c r="F63" s="1">
        <f t="shared" si="0"/>
        <v>4.7690999999999997E-2</v>
      </c>
      <c r="G63" s="1">
        <f t="shared" si="1"/>
        <v>0.2060919773287731</v>
      </c>
    </row>
    <row r="64" spans="1:7">
      <c r="A64" s="1">
        <v>63</v>
      </c>
      <c r="B64" s="2">
        <v>43831</v>
      </c>
      <c r="C64" s="1">
        <v>1.81397367279039E-2</v>
      </c>
      <c r="D64" s="1">
        <v>-4.7992E-2</v>
      </c>
      <c r="E64" s="4">
        <v>0.141007698791561</v>
      </c>
      <c r="F64" s="1">
        <f t="shared" si="0"/>
        <v>-4.7992E-2</v>
      </c>
      <c r="G64" s="1">
        <f t="shared" si="1"/>
        <v>0.1228679620636571</v>
      </c>
    </row>
    <row r="65" spans="1:7">
      <c r="A65" s="1">
        <v>64</v>
      </c>
      <c r="B65" s="2">
        <v>43862</v>
      </c>
      <c r="C65" s="1">
        <v>1.81397367279039E-2</v>
      </c>
      <c r="D65" s="1">
        <v>-1.9925999999999999E-2</v>
      </c>
      <c r="E65" s="1">
        <v>-0.143084610404309</v>
      </c>
      <c r="F65" s="1">
        <f t="shared" si="0"/>
        <v>-1.9925999999999999E-2</v>
      </c>
      <c r="G65" s="1">
        <f t="shared" si="1"/>
        <v>-0.1612243471322129</v>
      </c>
    </row>
    <row r="66" spans="1:7">
      <c r="A66" s="1">
        <v>65</v>
      </c>
      <c r="B66" s="2">
        <v>43891</v>
      </c>
      <c r="C66" s="1">
        <v>1.3800086792998699E-2</v>
      </c>
      <c r="D66" s="1">
        <v>-0.13847400000000001</v>
      </c>
      <c r="E66" s="4">
        <v>0.33201918801430202</v>
      </c>
      <c r="F66" s="1">
        <f t="shared" si="0"/>
        <v>-0.13847400000000001</v>
      </c>
      <c r="G66" s="1">
        <f t="shared" si="1"/>
        <v>0.31821910122130331</v>
      </c>
    </row>
    <row r="67" spans="1:7">
      <c r="A67" s="1">
        <v>66</v>
      </c>
      <c r="B67" s="2">
        <v>43922</v>
      </c>
      <c r="C67" s="1">
        <v>1.3800086792998699E-2</v>
      </c>
      <c r="D67" s="1">
        <v>0.139047</v>
      </c>
      <c r="E67" s="4">
        <v>0.226374499873119</v>
      </c>
      <c r="F67" s="1">
        <f t="shared" ref="F67:F121" si="2">D67</f>
        <v>0.139047</v>
      </c>
      <c r="G67" s="1">
        <f t="shared" ref="G67:G121" si="3">E67-C67</f>
        <v>0.21257441308012029</v>
      </c>
    </row>
    <row r="68" spans="1:7">
      <c r="A68" s="1">
        <v>67</v>
      </c>
      <c r="B68" s="2">
        <v>43952</v>
      </c>
      <c r="C68" s="1">
        <v>1.3800086792998699E-2</v>
      </c>
      <c r="D68" s="1">
        <v>1.954E-3</v>
      </c>
      <c r="E68" s="1">
        <v>9.4462662970494493E-2</v>
      </c>
      <c r="F68" s="1">
        <f t="shared" si="2"/>
        <v>1.954E-3</v>
      </c>
      <c r="G68" s="1">
        <f t="shared" si="3"/>
        <v>8.0662576177495796E-2</v>
      </c>
    </row>
    <row r="69" spans="1:7">
      <c r="A69" s="1">
        <v>68</v>
      </c>
      <c r="B69" s="2">
        <v>43983</v>
      </c>
      <c r="C69" s="1">
        <v>1.3800086792998699E-2</v>
      </c>
      <c r="D69" s="1">
        <v>7.4548000000000003E-2</v>
      </c>
      <c r="E69" s="1">
        <v>4.6220519093965899E-2</v>
      </c>
      <c r="F69" s="1">
        <f t="shared" si="2"/>
        <v>7.4548000000000003E-2</v>
      </c>
      <c r="G69" s="1">
        <f t="shared" si="3"/>
        <v>3.2420432300967202E-2</v>
      </c>
    </row>
    <row r="70" spans="1:7">
      <c r="A70" s="1">
        <v>69</v>
      </c>
      <c r="B70" s="2">
        <v>44013</v>
      </c>
      <c r="C70" s="1">
        <v>1.3800086792998699E-2</v>
      </c>
      <c r="D70" s="4">
        <v>0.110883</v>
      </c>
      <c r="E70" s="1">
        <v>-0.120924995753296</v>
      </c>
      <c r="F70" s="1">
        <f t="shared" si="2"/>
        <v>0.110883</v>
      </c>
      <c r="G70" s="1">
        <f t="shared" si="3"/>
        <v>-0.1347250825462947</v>
      </c>
    </row>
    <row r="71" spans="1:7">
      <c r="A71" s="1">
        <v>70</v>
      </c>
      <c r="B71" s="2">
        <v>44044</v>
      </c>
      <c r="C71" s="1">
        <v>1.3800086792998699E-2</v>
      </c>
      <c r="D71" s="1">
        <v>1.0870000000000001E-3</v>
      </c>
      <c r="E71" s="4">
        <v>0.12113677067027</v>
      </c>
      <c r="F71" s="1">
        <f t="shared" si="2"/>
        <v>1.0870000000000001E-3</v>
      </c>
      <c r="G71" s="1">
        <f t="shared" si="3"/>
        <v>0.1073366838772713</v>
      </c>
    </row>
    <row r="72" spans="1:7">
      <c r="A72" s="1">
        <v>71</v>
      </c>
      <c r="B72" s="2">
        <v>44075</v>
      </c>
      <c r="C72" s="1">
        <v>1.3800086792998699E-2</v>
      </c>
      <c r="D72" s="1">
        <v>-2.1919999999999999E-3</v>
      </c>
      <c r="E72" s="4">
        <v>0.16770486099728499</v>
      </c>
      <c r="F72" s="1">
        <f t="shared" si="2"/>
        <v>-2.1919999999999999E-3</v>
      </c>
      <c r="G72" s="1">
        <f t="shared" si="3"/>
        <v>0.15390477420428628</v>
      </c>
    </row>
    <row r="73" spans="1:7">
      <c r="A73" s="1">
        <v>72</v>
      </c>
      <c r="B73" s="2">
        <v>44105</v>
      </c>
      <c r="C73" s="1">
        <v>1.3800086792998699E-2</v>
      </c>
      <c r="D73" s="1">
        <v>4.1939999999999998E-3</v>
      </c>
      <c r="E73" s="1">
        <v>-5.7346197077280003E-2</v>
      </c>
      <c r="F73" s="1">
        <f t="shared" si="2"/>
        <v>4.1939999999999998E-3</v>
      </c>
      <c r="G73" s="1">
        <f t="shared" si="3"/>
        <v>-7.1146283870278701E-2</v>
      </c>
    </row>
    <row r="74" spans="1:7">
      <c r="A74" s="1">
        <v>73</v>
      </c>
      <c r="B74" s="2">
        <v>44136</v>
      </c>
      <c r="C74" s="1">
        <v>1.3800086792998699E-2</v>
      </c>
      <c r="D74" s="1">
        <v>9.7289E-2</v>
      </c>
      <c r="E74" s="4">
        <v>0.28784431917922698</v>
      </c>
      <c r="F74" s="1">
        <f t="shared" si="2"/>
        <v>9.7289E-2</v>
      </c>
      <c r="G74" s="1">
        <f t="shared" si="3"/>
        <v>0.27404423238622827</v>
      </c>
    </row>
    <row r="75" spans="1:7">
      <c r="A75" s="1">
        <v>74</v>
      </c>
      <c r="B75" s="2">
        <v>44166</v>
      </c>
      <c r="C75" s="1">
        <v>1.3800086792998699E-2</v>
      </c>
      <c r="D75" s="1">
        <v>7.5991000000000003E-2</v>
      </c>
      <c r="E75" s="1">
        <v>-0.10341781108029</v>
      </c>
      <c r="F75" s="1">
        <f t="shared" si="2"/>
        <v>7.5991000000000003E-2</v>
      </c>
      <c r="G75" s="1">
        <f t="shared" si="3"/>
        <v>-0.11721789787328869</v>
      </c>
    </row>
    <row r="76" spans="1:7">
      <c r="A76" s="1">
        <v>75</v>
      </c>
      <c r="B76" s="2">
        <v>44197</v>
      </c>
      <c r="C76" s="1">
        <v>1.3800086792998699E-2</v>
      </c>
      <c r="D76" s="4">
        <v>2.9325999999999901E-2</v>
      </c>
      <c r="E76" s="1">
        <v>-0.28107272116839699</v>
      </c>
      <c r="F76" s="1">
        <f t="shared" si="2"/>
        <v>2.9325999999999901E-2</v>
      </c>
      <c r="G76" s="1">
        <f t="shared" si="3"/>
        <v>-0.2948728079613957</v>
      </c>
    </row>
    <row r="77" spans="1:7">
      <c r="A77" s="1">
        <v>76</v>
      </c>
      <c r="B77" s="2">
        <v>44228</v>
      </c>
      <c r="C77" s="1">
        <v>1.3800086792998699E-2</v>
      </c>
      <c r="D77" s="1">
        <v>5.6499000000000001E-2</v>
      </c>
      <c r="E77" s="4">
        <v>0.26663495161133699</v>
      </c>
      <c r="F77" s="1">
        <f t="shared" si="2"/>
        <v>5.6499000000000001E-2</v>
      </c>
      <c r="G77" s="1">
        <f t="shared" si="3"/>
        <v>0.25283486481833828</v>
      </c>
    </row>
    <row r="78" spans="1:7">
      <c r="A78" s="1">
        <v>77</v>
      </c>
      <c r="B78" s="2">
        <v>44256</v>
      </c>
      <c r="C78" s="1">
        <v>1.3800086792998699E-2</v>
      </c>
      <c r="D78" s="4">
        <v>2.8062999999999901E-2</v>
      </c>
      <c r="E78" s="4">
        <v>1.67341289940659E-2</v>
      </c>
      <c r="F78" s="1">
        <f t="shared" si="2"/>
        <v>2.8062999999999901E-2</v>
      </c>
      <c r="G78" s="1">
        <f t="shared" si="3"/>
        <v>2.9340422010672006E-3</v>
      </c>
    </row>
    <row r="79" spans="1:7">
      <c r="A79" s="1">
        <v>78</v>
      </c>
      <c r="B79" s="2">
        <v>44287</v>
      </c>
      <c r="C79" s="1">
        <v>1.3800086792998699E-2</v>
      </c>
      <c r="D79" s="1">
        <v>6.8311999999999998E-2</v>
      </c>
      <c r="E79" s="1">
        <v>6.47605566037837E-2</v>
      </c>
      <c r="F79" s="1">
        <f t="shared" si="2"/>
        <v>6.8311999999999998E-2</v>
      </c>
      <c r="G79" s="1">
        <f t="shared" si="3"/>
        <v>5.0960469810785003E-2</v>
      </c>
    </row>
    <row r="80" spans="1:7">
      <c r="A80" s="1">
        <v>79</v>
      </c>
      <c r="B80" s="2">
        <v>44317</v>
      </c>
      <c r="C80" s="1">
        <v>1.3800086792998699E-2</v>
      </c>
      <c r="D80" s="1">
        <v>-3.5685000000000001E-2</v>
      </c>
      <c r="E80" s="1">
        <v>-5.8447861046790298E-2</v>
      </c>
      <c r="F80" s="1">
        <f t="shared" si="2"/>
        <v>-3.5685000000000001E-2</v>
      </c>
      <c r="G80" s="1">
        <f t="shared" si="3"/>
        <v>-7.2247947839788995E-2</v>
      </c>
    </row>
    <row r="81" spans="1:7">
      <c r="A81" s="1">
        <v>80</v>
      </c>
      <c r="B81" s="2">
        <v>44348</v>
      </c>
      <c r="C81" s="1">
        <v>1.3800086792998699E-2</v>
      </c>
      <c r="D81" s="1">
        <v>4.8728E-2</v>
      </c>
      <c r="E81" s="1">
        <v>-0.19151986669069701</v>
      </c>
      <c r="F81" s="1">
        <f t="shared" si="2"/>
        <v>4.8728E-2</v>
      </c>
      <c r="G81" s="1">
        <f t="shared" si="3"/>
        <v>-0.20531995348369572</v>
      </c>
    </row>
    <row r="82" spans="1:7">
      <c r="A82" s="1">
        <v>81</v>
      </c>
      <c r="B82" s="2">
        <v>44378</v>
      </c>
      <c r="C82" s="1">
        <v>1.3800086792998699E-2</v>
      </c>
      <c r="D82" s="1">
        <v>-2.1326000000000001E-2</v>
      </c>
      <c r="E82" s="4">
        <v>0.30395492502808502</v>
      </c>
      <c r="F82" s="1">
        <f t="shared" si="2"/>
        <v>-2.1326000000000001E-2</v>
      </c>
      <c r="G82" s="1">
        <f t="shared" si="3"/>
        <v>0.29015483823508631</v>
      </c>
    </row>
    <row r="83" spans="1:7">
      <c r="A83" s="1">
        <v>82</v>
      </c>
      <c r="B83" s="2">
        <v>44409</v>
      </c>
      <c r="C83" s="1">
        <v>1.3800086792998699E-2</v>
      </c>
      <c r="D83" s="4">
        <v>1.5172E-2</v>
      </c>
      <c r="E83" s="1">
        <v>-3.27064923821722E-2</v>
      </c>
      <c r="F83" s="1">
        <f t="shared" si="2"/>
        <v>1.5172E-2</v>
      </c>
      <c r="G83" s="1">
        <f t="shared" si="3"/>
        <v>-4.6506579175170898E-2</v>
      </c>
    </row>
    <row r="84" spans="1:7">
      <c r="A84" s="1">
        <v>83</v>
      </c>
      <c r="B84" s="2">
        <v>44440</v>
      </c>
      <c r="C84" s="1">
        <v>1.3800086792998699E-2</v>
      </c>
      <c r="D84" s="1">
        <v>-3.1844999999999998E-2</v>
      </c>
      <c r="E84" s="4">
        <v>0.37421271959153801</v>
      </c>
      <c r="F84" s="1">
        <f t="shared" si="2"/>
        <v>-3.1844999999999998E-2</v>
      </c>
      <c r="G84" s="1">
        <f t="shared" si="3"/>
        <v>0.3604126327985393</v>
      </c>
    </row>
    <row r="85" spans="1:7">
      <c r="A85" s="1">
        <v>84</v>
      </c>
      <c r="B85" s="2">
        <v>44470</v>
      </c>
      <c r="C85" s="1">
        <v>1.3800086792998699E-2</v>
      </c>
      <c r="D85" s="1">
        <v>4.7869999999999996E-3</v>
      </c>
      <c r="E85" s="4">
        <v>0.2263869078054</v>
      </c>
      <c r="F85" s="1">
        <f t="shared" si="2"/>
        <v>4.7869999999999996E-3</v>
      </c>
      <c r="G85" s="1">
        <f t="shared" si="3"/>
        <v>0.21258682101240128</v>
      </c>
    </row>
    <row r="86" spans="1:7">
      <c r="A86" s="1">
        <v>85</v>
      </c>
      <c r="B86" s="2">
        <v>44501</v>
      </c>
      <c r="C86" s="1">
        <v>1.3800086792998699E-2</v>
      </c>
      <c r="D86" s="1">
        <v>2.7913E-2</v>
      </c>
      <c r="E86" s="1">
        <v>3.2078381213483803E-2</v>
      </c>
      <c r="F86" s="1">
        <f t="shared" si="2"/>
        <v>2.7913E-2</v>
      </c>
      <c r="G86" s="1">
        <f t="shared" si="3"/>
        <v>1.8278294420485106E-2</v>
      </c>
    </row>
    <row r="87" spans="1:7">
      <c r="A87" s="1">
        <v>86</v>
      </c>
      <c r="B87" s="2">
        <v>44531</v>
      </c>
      <c r="C87" s="1">
        <v>1.3800086792998699E-2</v>
      </c>
      <c r="D87" s="4">
        <v>4.6723999999999898E-2</v>
      </c>
      <c r="E87" s="1">
        <v>-0.10146087530541099</v>
      </c>
      <c r="F87" s="1">
        <f t="shared" si="2"/>
        <v>4.6723999999999898E-2</v>
      </c>
      <c r="G87" s="1">
        <f t="shared" si="3"/>
        <v>-0.11526096209840969</v>
      </c>
    </row>
    <row r="88" spans="1:7">
      <c r="A88" s="1">
        <v>87</v>
      </c>
      <c r="B88" s="2">
        <v>44562</v>
      </c>
      <c r="C88" s="1">
        <v>1.3800086792998699E-2</v>
      </c>
      <c r="D88" s="1">
        <v>-4.1428E-2</v>
      </c>
      <c r="E88" s="1">
        <v>-4.0255504334049397E-2</v>
      </c>
      <c r="F88" s="1">
        <f t="shared" si="2"/>
        <v>-4.1428E-2</v>
      </c>
      <c r="G88" s="1">
        <f t="shared" si="3"/>
        <v>-5.4055591127048094E-2</v>
      </c>
    </row>
    <row r="89" spans="1:7">
      <c r="A89" s="1">
        <v>88</v>
      </c>
      <c r="B89" s="2">
        <v>44593</v>
      </c>
      <c r="C89" s="1">
        <v>1.3800086792998699E-2</v>
      </c>
      <c r="D89" s="1">
        <v>-8.9599999999999999E-4</v>
      </c>
      <c r="E89" s="1">
        <v>-0.123387820936092</v>
      </c>
      <c r="F89" s="1">
        <f t="shared" si="2"/>
        <v>-8.9599999999999999E-4</v>
      </c>
      <c r="G89" s="1">
        <f t="shared" si="3"/>
        <v>-0.1371879077290907</v>
      </c>
    </row>
    <row r="90" spans="1:7">
      <c r="A90" s="1">
        <v>89</v>
      </c>
      <c r="B90" s="2">
        <v>44621</v>
      </c>
      <c r="C90" s="1">
        <v>1.81397367279039E-2</v>
      </c>
      <c r="D90" s="1">
        <v>-3.4529999999999999E-3</v>
      </c>
      <c r="E90" s="4">
        <v>0.44801111153204398</v>
      </c>
      <c r="F90" s="1">
        <f t="shared" si="2"/>
        <v>-3.4529999999999999E-3</v>
      </c>
      <c r="G90" s="1">
        <f t="shared" si="3"/>
        <v>0.42987137480414006</v>
      </c>
    </row>
    <row r="91" spans="1:7">
      <c r="A91" s="1">
        <v>90</v>
      </c>
      <c r="B91" s="2">
        <v>44652</v>
      </c>
      <c r="C91" s="1">
        <v>1.81397367279039E-2</v>
      </c>
      <c r="D91" s="1">
        <v>-7.0456000000000005E-2</v>
      </c>
      <c r="E91" s="4">
        <v>0.115061465319929</v>
      </c>
      <c r="F91" s="1">
        <f t="shared" si="2"/>
        <v>-7.0456000000000005E-2</v>
      </c>
      <c r="G91" s="1">
        <f t="shared" si="3"/>
        <v>9.6921728592025108E-2</v>
      </c>
    </row>
    <row r="92" spans="1:7">
      <c r="A92" s="1">
        <v>91</v>
      </c>
      <c r="B92" s="2">
        <v>44682</v>
      </c>
      <c r="C92" s="1">
        <v>1.81397367279039E-2</v>
      </c>
      <c r="D92" s="4">
        <v>2.47949999999999E-2</v>
      </c>
      <c r="E92" s="4">
        <v>0.28576653459450202</v>
      </c>
      <c r="F92" s="1">
        <f t="shared" si="2"/>
        <v>2.47949999999999E-2</v>
      </c>
      <c r="G92" s="1">
        <f t="shared" si="3"/>
        <v>0.2676267978665981</v>
      </c>
    </row>
    <row r="93" spans="1:7">
      <c r="A93" s="1">
        <v>92</v>
      </c>
      <c r="B93" s="2">
        <v>44713</v>
      </c>
      <c r="C93" s="8">
        <v>2.0830319687545201E-2</v>
      </c>
      <c r="D93" s="1">
        <v>-0.10867300000000001</v>
      </c>
      <c r="E93" s="1">
        <v>-0.13288255929697099</v>
      </c>
      <c r="F93" s="1">
        <f t="shared" si="2"/>
        <v>-0.10867300000000001</v>
      </c>
      <c r="G93" s="1">
        <f t="shared" si="3"/>
        <v>-0.15371287898451619</v>
      </c>
    </row>
    <row r="94" spans="1:7">
      <c r="A94" s="1">
        <v>93</v>
      </c>
      <c r="B94" s="2">
        <v>44743</v>
      </c>
      <c r="C94" s="8">
        <v>2.0830319687545201E-2</v>
      </c>
      <c r="D94" s="4">
        <v>3.4848999999999998E-2</v>
      </c>
      <c r="E94" s="4">
        <v>0.117935035305793</v>
      </c>
      <c r="F94" s="1">
        <f t="shared" si="2"/>
        <v>3.4848999999999998E-2</v>
      </c>
      <c r="G94" s="1">
        <f t="shared" si="3"/>
        <v>9.7104715618247794E-2</v>
      </c>
    </row>
    <row r="95" spans="1:7">
      <c r="A95" s="1">
        <v>94</v>
      </c>
      <c r="B95" s="2">
        <v>44774</v>
      </c>
      <c r="C95" s="8">
        <v>2.0830319687545201E-2</v>
      </c>
      <c r="D95" s="1">
        <v>1.502E-2</v>
      </c>
      <c r="E95" s="4">
        <v>0.29055580012257198</v>
      </c>
      <c r="F95" s="1">
        <f t="shared" si="2"/>
        <v>1.502E-2</v>
      </c>
      <c r="G95" s="1">
        <f t="shared" si="3"/>
        <v>0.26972548043502675</v>
      </c>
    </row>
    <row r="96" spans="1:7">
      <c r="A96" s="1">
        <v>95</v>
      </c>
      <c r="B96" s="2">
        <v>44805</v>
      </c>
      <c r="C96" s="1">
        <v>2.3000144654997799E-2</v>
      </c>
      <c r="D96" s="1">
        <v>-0.11479499999999999</v>
      </c>
      <c r="E96" s="1">
        <v>2.8571230426864901E-2</v>
      </c>
      <c r="F96" s="1">
        <f t="shared" si="2"/>
        <v>-0.11479499999999999</v>
      </c>
      <c r="G96" s="1">
        <f t="shared" si="3"/>
        <v>5.5710857718671014E-3</v>
      </c>
    </row>
    <row r="97" spans="1:7">
      <c r="A97" s="1">
        <v>96</v>
      </c>
      <c r="B97" s="2">
        <v>44835</v>
      </c>
      <c r="C97" s="1">
        <v>2.3000144654997799E-2</v>
      </c>
      <c r="D97" s="1">
        <v>-3.7534999999999999E-2</v>
      </c>
      <c r="E97" s="4">
        <v>0.265143499832378</v>
      </c>
      <c r="F97" s="1">
        <f t="shared" si="2"/>
        <v>-3.7534999999999999E-2</v>
      </c>
      <c r="G97" s="1">
        <f t="shared" si="3"/>
        <v>0.2421433551773802</v>
      </c>
    </row>
    <row r="98" spans="1:7">
      <c r="A98" s="1">
        <v>97</v>
      </c>
      <c r="B98" s="2">
        <v>44866</v>
      </c>
      <c r="C98" s="1">
        <v>2.3000144654997799E-2</v>
      </c>
      <c r="D98" s="1">
        <v>0.15134300000000001</v>
      </c>
      <c r="E98" s="1">
        <v>-0.101229781467851</v>
      </c>
      <c r="F98" s="1">
        <f t="shared" si="2"/>
        <v>0.15134300000000001</v>
      </c>
      <c r="G98" s="1">
        <f t="shared" si="3"/>
        <v>-0.1242299261228488</v>
      </c>
    </row>
    <row r="99" spans="1:7">
      <c r="A99" s="1">
        <v>98</v>
      </c>
      <c r="B99" s="2">
        <v>44896</v>
      </c>
      <c r="C99" s="8">
        <v>2.5169969622450401E-2</v>
      </c>
      <c r="D99" s="1">
        <v>-4.7500000000000001E-2</v>
      </c>
      <c r="E99" s="1">
        <v>-0.14952759802625701</v>
      </c>
      <c r="F99" s="1">
        <f t="shared" si="2"/>
        <v>-4.7500000000000001E-2</v>
      </c>
      <c r="G99" s="1">
        <f t="shared" si="3"/>
        <v>-0.17469756764870742</v>
      </c>
    </row>
    <row r="100" spans="1:7">
      <c r="A100" s="1">
        <v>99</v>
      </c>
      <c r="B100" s="2">
        <v>44927</v>
      </c>
      <c r="C100" s="8">
        <v>2.5169969622450401E-2</v>
      </c>
      <c r="D100" s="1">
        <v>8.3240999999999996E-2</v>
      </c>
      <c r="E100" s="4">
        <v>0.152286038893092</v>
      </c>
      <c r="F100" s="1">
        <f t="shared" si="2"/>
        <v>8.3240999999999996E-2</v>
      </c>
      <c r="G100" s="1">
        <f t="shared" si="3"/>
        <v>0.12711606927064159</v>
      </c>
    </row>
    <row r="101" spans="1:7">
      <c r="A101" s="1">
        <v>100</v>
      </c>
      <c r="B101" s="2">
        <v>44958</v>
      </c>
      <c r="C101" s="8">
        <v>2.5169969622450401E-2</v>
      </c>
      <c r="D101" s="1">
        <v>1.8727000000000001E-2</v>
      </c>
      <c r="E101" s="1">
        <v>2.0923049098641702E-2</v>
      </c>
      <c r="F101" s="1">
        <f t="shared" si="2"/>
        <v>1.8727000000000001E-2</v>
      </c>
      <c r="G101" s="1">
        <f t="shared" si="3"/>
        <v>-4.2469205238086991E-3</v>
      </c>
    </row>
    <row r="102" spans="1:7">
      <c r="A102" s="1">
        <v>101</v>
      </c>
      <c r="B102" s="2">
        <v>44986</v>
      </c>
      <c r="C102" s="8">
        <v>2.7339794589902999E-2</v>
      </c>
      <c r="D102" s="1">
        <v>3.1924000000000001E-2</v>
      </c>
      <c r="E102" s="4">
        <v>0.19776991559909901</v>
      </c>
      <c r="F102" s="1">
        <f t="shared" si="2"/>
        <v>3.1924000000000001E-2</v>
      </c>
      <c r="G102" s="1">
        <f t="shared" si="3"/>
        <v>0.17043012100919602</v>
      </c>
    </row>
    <row r="103" spans="1:7">
      <c r="A103" s="1">
        <v>102</v>
      </c>
      <c r="B103" s="2">
        <v>45017</v>
      </c>
      <c r="C103" s="8">
        <v>2.7339794589902999E-2</v>
      </c>
      <c r="D103" s="1">
        <v>-2.2835999999999999E-2</v>
      </c>
      <c r="E103" s="1">
        <v>-0.25592624786478801</v>
      </c>
      <c r="F103" s="1">
        <f t="shared" si="2"/>
        <v>-2.2835999999999999E-2</v>
      </c>
      <c r="G103" s="1">
        <f t="shared" si="3"/>
        <v>-0.283266042454691</v>
      </c>
    </row>
    <row r="104" spans="1:7">
      <c r="A104" s="1">
        <v>103</v>
      </c>
      <c r="B104" s="2">
        <v>45047</v>
      </c>
      <c r="C104" s="8">
        <v>2.7339794589902999E-2</v>
      </c>
      <c r="D104" s="1">
        <v>6.3951999999999995E-2</v>
      </c>
      <c r="E104" s="4">
        <v>0.20992819073632901</v>
      </c>
      <c r="F104" s="1">
        <f t="shared" si="2"/>
        <v>6.3951999999999995E-2</v>
      </c>
      <c r="G104" s="1">
        <f t="shared" si="3"/>
        <v>0.18258839614642602</v>
      </c>
    </row>
    <row r="105" spans="1:7">
      <c r="A105" s="1">
        <v>104</v>
      </c>
      <c r="B105" s="2">
        <v>45078</v>
      </c>
      <c r="C105" s="8">
        <v>2.7339794589902999E-2</v>
      </c>
      <c r="D105" s="1">
        <v>3.7093000000000001E-2</v>
      </c>
      <c r="E105" s="4">
        <v>0.53653411868314005</v>
      </c>
      <c r="F105" s="1">
        <f t="shared" si="2"/>
        <v>3.7093000000000001E-2</v>
      </c>
      <c r="G105" s="1">
        <f t="shared" si="3"/>
        <v>0.50919432409323706</v>
      </c>
    </row>
    <row r="106" spans="1:7">
      <c r="A106" s="1">
        <v>105</v>
      </c>
      <c r="B106" s="2">
        <v>45108</v>
      </c>
      <c r="C106" s="8">
        <v>2.7339794589902999E-2</v>
      </c>
      <c r="D106" s="1">
        <v>1.7646999999999999E-2</v>
      </c>
      <c r="E106" s="1">
        <v>8.2320645774191403E-2</v>
      </c>
      <c r="F106" s="1">
        <f t="shared" si="2"/>
        <v>1.7646999999999999E-2</v>
      </c>
      <c r="G106" s="1">
        <f t="shared" si="3"/>
        <v>5.4980851184288401E-2</v>
      </c>
    </row>
    <row r="107" spans="1:7">
      <c r="A107" s="1">
        <v>106</v>
      </c>
      <c r="B107" s="2">
        <v>45139</v>
      </c>
      <c r="C107" s="8">
        <v>2.7339794589902999E-2</v>
      </c>
      <c r="D107" s="1">
        <v>-2.6884999999999999E-2</v>
      </c>
      <c r="E107" s="1">
        <v>9.2497535139736797E-2</v>
      </c>
      <c r="F107" s="1">
        <f t="shared" si="2"/>
        <v>-2.6884999999999999E-2</v>
      </c>
      <c r="G107" s="1">
        <f t="shared" si="3"/>
        <v>6.5157740549833795E-2</v>
      </c>
    </row>
    <row r="108" spans="1:7">
      <c r="A108" s="1">
        <v>107</v>
      </c>
      <c r="B108" s="2">
        <v>45170</v>
      </c>
      <c r="C108" s="8">
        <v>2.7339794589902999E-2</v>
      </c>
      <c r="D108" s="1">
        <v>-1.6482E-2</v>
      </c>
      <c r="E108" s="4">
        <v>0.117677765771525</v>
      </c>
      <c r="F108" s="1">
        <f t="shared" si="2"/>
        <v>-1.6482E-2</v>
      </c>
      <c r="G108" s="1">
        <f t="shared" si="3"/>
        <v>9.0337971181621998E-2</v>
      </c>
    </row>
    <row r="109" spans="1:7">
      <c r="A109" s="1">
        <v>108</v>
      </c>
      <c r="B109" s="2">
        <v>45200</v>
      </c>
      <c r="C109" s="8">
        <v>2.7339794589902999E-2</v>
      </c>
      <c r="D109" s="1">
        <v>-2.2737E-2</v>
      </c>
      <c r="E109" s="1">
        <v>-0.23585369763951999</v>
      </c>
      <c r="F109" s="1">
        <f t="shared" si="2"/>
        <v>-2.2737E-2</v>
      </c>
      <c r="G109" s="1">
        <f t="shared" si="3"/>
        <v>-0.26319349222942301</v>
      </c>
    </row>
    <row r="110" spans="1:7">
      <c r="A110" s="1">
        <v>109</v>
      </c>
      <c r="B110" s="2">
        <v>45231</v>
      </c>
      <c r="C110" s="8">
        <v>2.7339794589902999E-2</v>
      </c>
      <c r="D110" s="1">
        <v>9.1646000000000005E-2</v>
      </c>
      <c r="E110" s="4">
        <v>0.160381060981174</v>
      </c>
      <c r="F110" s="1">
        <f t="shared" si="2"/>
        <v>9.1646000000000005E-2</v>
      </c>
      <c r="G110" s="1">
        <f t="shared" si="3"/>
        <v>0.13304126639127101</v>
      </c>
    </row>
    <row r="111" spans="1:7">
      <c r="A111" s="1">
        <v>110</v>
      </c>
      <c r="B111" s="2">
        <v>45261</v>
      </c>
      <c r="C111" s="8">
        <v>2.7339794589902999E-2</v>
      </c>
      <c r="D111" s="1">
        <v>2.9387E-2</v>
      </c>
      <c r="E111" s="1">
        <v>-0.19142410064079099</v>
      </c>
      <c r="F111" s="1">
        <f t="shared" si="2"/>
        <v>2.9387E-2</v>
      </c>
      <c r="G111" s="1">
        <f t="shared" si="3"/>
        <v>-0.21876389523069398</v>
      </c>
    </row>
    <row r="112" spans="1:7">
      <c r="A112" s="1">
        <v>111</v>
      </c>
      <c r="B112" s="2">
        <v>45292</v>
      </c>
      <c r="C112" s="8">
        <v>2.7339794589902999E-2</v>
      </c>
      <c r="D112" s="1">
        <v>1.8659999999999901E-3</v>
      </c>
      <c r="E112" s="4">
        <v>1.2523743310635599E-2</v>
      </c>
      <c r="F112" s="1">
        <f t="shared" si="2"/>
        <v>1.8659999999999901E-3</v>
      </c>
      <c r="G112" s="1">
        <f t="shared" si="3"/>
        <v>-1.4816051279267399E-2</v>
      </c>
    </row>
    <row r="113" spans="1:7">
      <c r="A113" s="1">
        <v>112</v>
      </c>
      <c r="B113" s="2">
        <v>45323</v>
      </c>
      <c r="C113" s="8">
        <v>2.7339794589902999E-2</v>
      </c>
      <c r="D113" s="1">
        <v>6.0871000000000001E-2</v>
      </c>
      <c r="E113" s="4">
        <v>0.301813185448362</v>
      </c>
      <c r="F113" s="1">
        <f t="shared" si="2"/>
        <v>6.0871000000000001E-2</v>
      </c>
      <c r="G113" s="1">
        <f t="shared" si="3"/>
        <v>0.27447339085845901</v>
      </c>
    </row>
    <row r="114" spans="1:7">
      <c r="A114" s="1">
        <v>113</v>
      </c>
      <c r="B114" s="2">
        <v>45352</v>
      </c>
      <c r="C114" s="8">
        <v>2.9509619557355701E-2</v>
      </c>
      <c r="D114" s="1">
        <v>6.6184999999999994E-2</v>
      </c>
      <c r="E114" s="1">
        <v>-4.0732583117406802E-2</v>
      </c>
      <c r="F114" s="1">
        <f t="shared" si="2"/>
        <v>6.6184999999999994E-2</v>
      </c>
      <c r="G114" s="1">
        <f t="shared" si="3"/>
        <v>-7.0242202674762499E-2</v>
      </c>
    </row>
    <row r="115" spans="1:7">
      <c r="A115" s="1">
        <v>114</v>
      </c>
      <c r="B115" s="2">
        <v>45383</v>
      </c>
      <c r="C115" s="8">
        <v>2.9509619557355701E-2</v>
      </c>
      <c r="D115" s="1">
        <v>1.7409999999999999E-3</v>
      </c>
      <c r="E115" s="4">
        <v>0.17338655497022001</v>
      </c>
      <c r="F115" s="1">
        <f t="shared" si="2"/>
        <v>1.7409999999999999E-3</v>
      </c>
      <c r="G115" s="1">
        <f t="shared" si="3"/>
        <v>0.14387693541286431</v>
      </c>
    </row>
    <row r="116" spans="1:7">
      <c r="A116" s="1">
        <v>115</v>
      </c>
      <c r="B116" s="2">
        <v>45413</v>
      </c>
      <c r="C116" s="8">
        <v>2.9509619557355701E-2</v>
      </c>
      <c r="D116" s="4">
        <v>3.7220999999999997E-2</v>
      </c>
      <c r="E116" s="4">
        <v>0.26196142604621198</v>
      </c>
      <c r="F116" s="1">
        <f t="shared" si="2"/>
        <v>3.7220999999999997E-2</v>
      </c>
      <c r="G116" s="1">
        <f t="shared" si="3"/>
        <v>0.23245180648885627</v>
      </c>
    </row>
    <row r="117" spans="1:7">
      <c r="A117" s="1">
        <v>116</v>
      </c>
      <c r="B117" s="2">
        <v>45444</v>
      </c>
      <c r="C117" s="8">
        <v>2.9509619557355701E-2</v>
      </c>
      <c r="D117" s="1">
        <v>9.3425999999999995E-2</v>
      </c>
      <c r="E117" s="4">
        <v>0.134854762062115</v>
      </c>
      <c r="F117" s="1">
        <f t="shared" si="2"/>
        <v>9.3425999999999995E-2</v>
      </c>
      <c r="G117" s="1">
        <f t="shared" si="3"/>
        <v>0.10534514250475929</v>
      </c>
    </row>
    <row r="118" spans="1:7">
      <c r="A118" s="1">
        <v>117</v>
      </c>
      <c r="B118" s="2">
        <v>45474</v>
      </c>
      <c r="C118" s="8">
        <v>2.9509619557355701E-2</v>
      </c>
      <c r="D118" s="1">
        <v>-3.5564999999999999E-2</v>
      </c>
      <c r="E118" s="1">
        <v>-0.150822379208126</v>
      </c>
      <c r="F118" s="1">
        <f t="shared" si="2"/>
        <v>-3.5564999999999999E-2</v>
      </c>
      <c r="G118" s="1">
        <f t="shared" si="3"/>
        <v>-0.1803319987654817</v>
      </c>
    </row>
    <row r="119" spans="1:7">
      <c r="A119" s="1">
        <v>118</v>
      </c>
      <c r="B119" s="2">
        <v>45505</v>
      </c>
      <c r="C119" s="8">
        <v>2.9509619557355701E-2</v>
      </c>
      <c r="D119" s="1">
        <v>9.6229999999999996E-3</v>
      </c>
      <c r="E119" s="4">
        <v>2.9010301315462901E-2</v>
      </c>
      <c r="F119" s="1">
        <f t="shared" si="2"/>
        <v>9.6229999999999996E-3</v>
      </c>
      <c r="G119" s="1">
        <f t="shared" si="3"/>
        <v>-4.9931824189279952E-4</v>
      </c>
    </row>
    <row r="120" spans="1:7">
      <c r="A120" s="1">
        <v>119</v>
      </c>
      <c r="B120" s="2">
        <v>45536</v>
      </c>
      <c r="C120" s="8">
        <v>2.9509619557355701E-2</v>
      </c>
      <c r="D120" s="1">
        <v>-5.5179999999999899E-3</v>
      </c>
      <c r="E120" s="4">
        <v>0.42589691910264199</v>
      </c>
      <c r="F120" s="1">
        <f t="shared" si="2"/>
        <v>-5.5179999999999899E-3</v>
      </c>
      <c r="G120" s="1">
        <f t="shared" si="3"/>
        <v>0.39638729954528629</v>
      </c>
    </row>
    <row r="121" spans="1:7">
      <c r="A121" s="1">
        <v>120</v>
      </c>
      <c r="B121" s="2">
        <v>45566</v>
      </c>
      <c r="C121" s="8">
        <v>2.9509619557355701E-2</v>
      </c>
      <c r="D121" s="4">
        <v>2.4725999999999901E-2</v>
      </c>
      <c r="E121" s="1">
        <v>-0.26409258213814302</v>
      </c>
      <c r="F121" s="1">
        <f t="shared" si="2"/>
        <v>2.4725999999999901E-2</v>
      </c>
      <c r="G121" s="1">
        <f t="shared" si="3"/>
        <v>-0.29360220169549872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50F1-6520-FC42-B4C0-8C3B5C0EC492}">
  <dimension ref="A1:D3"/>
  <sheetViews>
    <sheetView workbookViewId="0">
      <selection activeCell="D2" sqref="D2"/>
    </sheetView>
  </sheetViews>
  <sheetFormatPr baseColWidth="10" defaultRowHeight="15"/>
  <cols>
    <col min="1" max="1" width="18.33203125" customWidth="1"/>
    <col min="2" max="2" width="16.33203125" customWidth="1"/>
  </cols>
  <sheetData>
    <row r="1" spans="1:4">
      <c r="A1" s="6" t="s">
        <v>9</v>
      </c>
      <c r="B1" s="6"/>
      <c r="D1" t="s">
        <v>10</v>
      </c>
    </row>
    <row r="2" spans="1:4">
      <c r="A2" s="5">
        <f>_xlfn.COVARIANCE.P(Step2!F2:F121,Step2!F2:F121)</f>
        <v>2.0799334655441674E-3</v>
      </c>
      <c r="B2" s="5">
        <f>_xlfn.COVARIANCE.P(Step2!F2:F121,Step2!G2:G121)</f>
        <v>-3.32783535242953E-4</v>
      </c>
      <c r="D2" s="5">
        <f>AVERAGE(Step2!F2:F121)</f>
        <v>1.109964999999999E-2</v>
      </c>
    </row>
    <row r="3" spans="1:4">
      <c r="A3" s="5">
        <f>_xlfn.COVARIANCE.P(Step2!G2:G121,Step2!F2:F121)</f>
        <v>-3.32783535242953E-4</v>
      </c>
      <c r="B3" s="5">
        <f>_xlfn.COVARIANCE.P(Step2!G2:G121,Step2!G2:G121)</f>
        <v>3.9739217419336371E-2</v>
      </c>
      <c r="D3" s="5">
        <f>AVERAGE(Step2!G2:G121)</f>
        <v>6.9380553664536493E-2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E5D5-B587-E842-ADEB-B29E623F1D34}">
  <dimension ref="A1:A2"/>
  <sheetViews>
    <sheetView workbookViewId="0"/>
  </sheetViews>
  <sheetFormatPr baseColWidth="10" defaultRowHeight="15"/>
  <sheetData>
    <row r="1" spans="1:1">
      <c r="A1" s="5" t="s">
        <v>6</v>
      </c>
    </row>
    <row r="2" spans="1:1">
      <c r="A2">
        <f>1 / (AVERAGE(Step2!E2:E121) - AVERAGE(Step2!C2:C121)) * _xlfn.VAR.P(Step2!E2:E121) /2</f>
        <v>0.28586300174584778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CFBA-1B85-134C-ACA5-B685778FFD19}">
  <dimension ref="A1:D3"/>
  <sheetViews>
    <sheetView workbookViewId="0">
      <selection activeCell="D1" sqref="D1"/>
    </sheetView>
  </sheetViews>
  <sheetFormatPr baseColWidth="10" defaultRowHeight="15"/>
  <cols>
    <col min="4" max="4" width="18" customWidth="1"/>
  </cols>
  <sheetData>
    <row r="1" spans="1:4">
      <c r="A1" s="7" t="s">
        <v>7</v>
      </c>
      <c r="B1" s="7"/>
      <c r="D1" s="5" t="s">
        <v>8</v>
      </c>
    </row>
    <row r="2" spans="1:4">
      <c r="A2" cm="1">
        <f t="array" ref="A2:B3">MINVERSE(Step3!A2:B3)</f>
        <v>481.42965160252402</v>
      </c>
      <c r="B2">
        <v>4.0315806861640668</v>
      </c>
      <c r="D2" cm="1">
        <f t="array" ref="D2:D3">t!A2*MMULT(_xlfn.ANCHORARRAY(A2), Step3!D2:D3)</f>
        <v>1.6075259868208143</v>
      </c>
    </row>
    <row r="3" spans="1:4">
      <c r="A3">
        <v>4.0315806861640668</v>
      </c>
      <c r="B3">
        <v>25.197819904378001</v>
      </c>
      <c r="D3">
        <v>0.51254888336858873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t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祥恩 林</cp:lastModifiedBy>
  <dcterms:created xsi:type="dcterms:W3CDTF">2024-12-19T04:00:31Z</dcterms:created>
  <dcterms:modified xsi:type="dcterms:W3CDTF">2024-12-24T03:58:57Z</dcterms:modified>
</cp:coreProperties>
</file>