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.d\Desktop\DATA PROGRAM\Материалы\Homework\"/>
    </mc:Choice>
  </mc:AlternateContent>
  <xr:revisionPtr revIDLastSave="0" documentId="8_{D7E254EB-23F2-491B-97BB-EE564D9EBC7C}" xr6:coauthVersionLast="47" xr6:coauthVersionMax="47" xr10:uidLastSave="{00000000-0000-0000-0000-000000000000}"/>
  <bookViews>
    <workbookView xWindow="-108" yWindow="-108" windowWidth="23256" windowHeight="12576" xr2:uid="{897FFCA9-167A-4779-A574-5B460A6BF842}"/>
  </bookViews>
  <sheets>
    <sheet name="титульный лист" sheetId="14" r:id="rId1"/>
    <sheet name="СУММЕСЛИ И СЧЕТЕСЛИ 1" sheetId="12" r:id="rId2"/>
    <sheet name="СУММЕСЛИ И СЧЕТЕСЛИ 2" sheetId="1" r:id="rId3"/>
    <sheet name="задание 3" sheetId="4" state="hidden" r:id="rId4"/>
    <sheet name=" Левый ВПР 3" sheetId="6" r:id="rId5"/>
    <sheet name="ВПР 2D 4" sheetId="5" r:id="rId6"/>
    <sheet name="текстовые 5" sheetId="7" r:id="rId7"/>
    <sheet name="текстовые 6" sheetId="8" r:id="rId8"/>
    <sheet name="текстовые 7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IntlFixup" hidden="1">TRUE</definedName>
    <definedName name="_xlnm._FilterDatabase" localSheetId="4" hidden="1">' Левый ВПР 3'!$B$1:$B$14</definedName>
    <definedName name="_xlnm._FilterDatabase" localSheetId="5" hidden="1">'ВПР 2D 4'!$A$1:$D$13</definedName>
    <definedName name="AccessDatabase" hidden="1">"C:\My Documents\MAUI MALL1.mdb"</definedName>
    <definedName name="ACwvu.CapersView." localSheetId="2" hidden="1">[1]MASTER!#REF!</definedName>
    <definedName name="ACwvu.CapersView." localSheetId="6" hidden="1">[1]MASTER!#REF!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localSheetId="2" hidden="1">[1]MASTER!#REF!</definedName>
    <definedName name="Cwvu.CapersView." localSheetId="6" hidden="1">[1]MASTER!#REF!</definedName>
    <definedName name="Cwvu.CapersView." localSheetId="0" hidden="1">[1]MASTER!#REF!</definedName>
    <definedName name="Cwvu.CapersView." hidden="1">[1]MASTER!#REF!</definedName>
    <definedName name="Cwvu.Japan_Capers_Ed_Pub." localSheetId="2" hidden="1">[1]MASTER!#REF!</definedName>
    <definedName name="Cwvu.Japan_Capers_Ed_Pub." localSheetId="6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2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6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4" hidden="1">{"программа",#N/A,TRUE,"lessons";"продажа оргтехники",#N/A,TRUE,"образец"}</definedName>
    <definedName name="de" localSheetId="5" hidden="1">{"программа",#N/A,TRUE,"lessons";"продажа оргтехники",#N/A,TRUE,"образец"}</definedName>
    <definedName name="de" localSheetId="3" hidden="1">{"программа",#N/A,TRUE,"lessons";"продажа оргтехники",#N/A,TRUE,"образец"}</definedName>
    <definedName name="de" localSheetId="6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ee" hidden="1">{"FirstQ",#N/A,FALSE,"Budget2000";"SecondQ",#N/A,FALSE,"Budget2000";"Summary",#N/A,FALSE,"Budget2000"}</definedName>
    <definedName name="HTML_CodePage" hidden="1">1252</definedName>
    <definedName name="HTML_Control" localSheetId="4" hidden="1">{"'PRODUCTIONCOST SHEET'!$B$3:$G$48"}</definedName>
    <definedName name="HTML_Control" localSheetId="5" hidden="1">{"'PRODUCTIONCOST SHEET'!$B$3:$G$48"}</definedName>
    <definedName name="HTML_Control" localSheetId="3" hidden="1">{"'PRODUCTIONCOST SHEET'!$B$3:$G$48"}</definedName>
    <definedName name="HTML_Control" localSheetId="2" hidden="1">{"'PRODUCTIONCOST SHEET'!$B$3:$G$48"}</definedName>
    <definedName name="HTML_Control" localSheetId="6" hidden="1">{"'PRODUCTIONCOST SHEET'!$B$3:$G$48"}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k" hidden="1">{"FirstQ",#N/A,FALSE,"Budget2000";"SecondQ",#N/A,FALSE,"Budget2000";"Summary",#N/A,FALSE,"Budget2000"}</definedName>
    <definedName name="limcount" hidden="1">2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encount" hidden="1">4</definedName>
    <definedName name="solver_adj" localSheetId="5" hidden="1">'ВПР 2D 4'!$C$11:$G$12</definedName>
    <definedName name="solver_eng" localSheetId="5" hidden="1">1</definedName>
    <definedName name="solver_lhs1" localSheetId="5" hidden="1">'ВПР 2D 4'!$H$11:$H$12</definedName>
    <definedName name="solver_neg" localSheetId="5" hidden="1">2</definedName>
    <definedName name="solver_num" localSheetId="5" hidden="1">1</definedName>
    <definedName name="solver_opt" localSheetId="5" hidden="1">'ВПР 2D 4'!$E$18</definedName>
    <definedName name="solver_rel1" localSheetId="5" hidden="1">1</definedName>
    <definedName name="solver_rhs1" localSheetId="5" hidden="1">'ВПР 2D 4'!$J$11:$J$12</definedName>
    <definedName name="solver_typ" localSheetId="5" hidden="1">2</definedName>
    <definedName name="solver_val" localSheetId="5" hidden="1">0</definedName>
    <definedName name="solver_ver" localSheetId="5" hidden="1">3</definedName>
    <definedName name="ssss" hidden="1">{"QUARTERLY VIEW",#N/A,FALSE,"YEAR TOTAL"}</definedName>
    <definedName name="Swvu.CapersView." localSheetId="2" hidden="1">[1]MASTER!#REF!</definedName>
    <definedName name="Swvu.CapersView." localSheetId="6" hidden="1">[1]MASTER!#REF!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TTT" hidden="1">{#N/A,#N/A,FALSE,"DI 2 YEAR MASTER SCHEDULE"}</definedName>
    <definedName name="wrn.AllData." hidden="1">{"FirstQ",#N/A,FALSE,"Budget2000";"SecondQ",#N/A,FALSE,"Budget2000";"Summary",#N/A,FALSE,"Budget2000"}</definedName>
    <definedName name="wrn.CapersPlotter." localSheetId="4" hidden="1">{#N/A,#N/A,FALSE,"DI 2 YEAR MASTER SCHEDULE"}</definedName>
    <definedName name="wrn.CapersPlotter." localSheetId="5" hidden="1">{#N/A,#N/A,FALSE,"DI 2 YEAR MASTER SCHEDULE"}</definedName>
    <definedName name="wrn.CapersPlotter." localSheetId="3" hidden="1">{#N/A,#N/A,FALSE,"DI 2 YEAR MASTER SCHEDULE"}</definedName>
    <definedName name="wrn.CapersPlotter." localSheetId="2" hidden="1">{#N/A,#N/A,FALSE,"DI 2 YEAR MASTER SCHEDULE"}</definedName>
    <definedName name="wrn.CapersPlotter." localSheetId="6" hidden="1">{#N/A,#N/A,FALSE,"DI 2 YEAR MASTER SCHEDULE"}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4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3" hidden="1">{#N/A,#N/A,FALSE,"DI 2 YEAR MASTER SCHEDULE"}</definedName>
    <definedName name="wrn.Edutainment._.Priority._.List." localSheetId="2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FirstHalf." hidden="1">{"FirstQ",#N/A,FALSE,"Budget2000";"SecondQ",#N/A,FALSE,"Budget2000"}</definedName>
    <definedName name="wrn.Japan_Capers_Ed._.Pub." localSheetId="4" hidden="1">{"Japan_Capers_Ed_Pub",#N/A,FALSE,"DI 2 YEAR MASTER SCHEDULE"}</definedName>
    <definedName name="wrn.Japan_Capers_Ed._.Pub." localSheetId="5" hidden="1">{"Japan_Capers_Ed_Pub",#N/A,FALSE,"DI 2 YEAR MASTER SCHEDULE"}</definedName>
    <definedName name="wrn.Japan_Capers_Ed._.Pub." localSheetId="3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4" hidden="1">{#N/A,#N/A,FALSE,"DI 2 YEAR MASTER SCHEDULE"}</definedName>
    <definedName name="wrn.Priority._.list." localSheetId="5" hidden="1">{#N/A,#N/A,FALSE,"DI 2 YEAR MASTER SCHEDULE"}</definedName>
    <definedName name="wrn.Priority._.list." localSheetId="3" hidden="1">{#N/A,#N/A,FALSE,"DI 2 YEAR MASTER SCHEDULE"}</definedName>
    <definedName name="wrn.Priority._.list." localSheetId="2" hidden="1">{#N/A,#N/A,FALSE,"DI 2 YEAR MASTER SCHEDULE"}</definedName>
    <definedName name="wrn.Priority._.list." localSheetId="6" hidden="1">{#N/A,#N/A,FALSE,"DI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4" hidden="1">{#N/A,#N/A,FALSE,"PRJCTED MNTHLY QTY's"}</definedName>
    <definedName name="wrn.Prjcted._.Mnthly._.Qtys." localSheetId="5" hidden="1">{#N/A,#N/A,FALSE,"PRJCTED MNTHLY QTY's"}</definedName>
    <definedName name="wrn.Prjcted._.Mnthly._.Qtys." localSheetId="3" hidden="1">{#N/A,#N/A,FALSE,"PRJCTED MNTHLY QTY's"}</definedName>
    <definedName name="wrn.Prjcted._.Mnthly._.Qtys." localSheetId="2" hidden="1">{#N/A,#N/A,FALSE,"PRJCTED MNTHLY QTY's"}</definedName>
    <definedName name="wrn.Prjcted._.Mnthly._.Qtys." localSheetId="6" hidden="1">{#N/A,#N/A,FALSE,"PRJCTED MNTHLY QTY's"}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4" hidden="1">{#N/A,#N/A,FALSE,"PRJCTED QTRLY $'s"}</definedName>
    <definedName name="wrn.Prjcted._.Qtrly._.Dollars." localSheetId="5" hidden="1">{#N/A,#N/A,FALSE,"PRJCTED QTRLY $'s"}</definedName>
    <definedName name="wrn.Prjcted._.Qtrly._.Dollars." localSheetId="3" hidden="1">{#N/A,#N/A,FALSE,"PRJCTED QTRLY $'s"}</definedName>
    <definedName name="wrn.Prjcted._.Qtrly._.Dollars." localSheetId="2" hidden="1">{#N/A,#N/A,FALSE,"PRJCTED QTRLY $'s"}</definedName>
    <definedName name="wrn.Prjcted._.Qtrly._.Dollars." localSheetId="6" hidden="1">{#N/A,#N/A,FALSE,"PRJCTED QTRLY $'s"}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4" hidden="1">{#N/A,#N/A,FALSE,"PRJCTED QTRLY QTY's"}</definedName>
    <definedName name="wrn.Prjcted._.Qtrly._.Qtys." localSheetId="5" hidden="1">{#N/A,#N/A,FALSE,"PRJCTED QTRLY QTY's"}</definedName>
    <definedName name="wrn.Prjcted._.Qtrly._.Qtys." localSheetId="3" hidden="1">{#N/A,#N/A,FALSE,"PRJCTED QTRLY QTY's"}</definedName>
    <definedName name="wrn.Prjcted._.Qtrly._.Qtys." localSheetId="2" hidden="1">{#N/A,#N/A,FALSE,"PRJCTED QTRLY QTY's"}</definedName>
    <definedName name="wrn.Prjcted._.Qtrly._.Qtys." localSheetId="6" hidden="1">{#N/A,#N/A,FALSE,"PRJCTED QTRLY QTY's"}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4" hidden="1">{"QUARTERLY VIEW",#N/A,FALSE,"YEAR TOTAL"}</definedName>
    <definedName name="wrn.QUARTERLY._.VIEW." localSheetId="5" hidden="1">{"QUARTERLY VIEW",#N/A,FALSE,"YEAR TOTAL"}</definedName>
    <definedName name="wrn.QUARTERLY._.VIEW." localSheetId="3" hidden="1">{"QUARTERLY VIEW",#N/A,FALSE,"YEAR TOTAL"}</definedName>
    <definedName name="wrn.QUARTERLY._.VIEW." localSheetId="2" hidden="1">{"QUARTERLY VIEW",#N/A,FALSE,"YEAR TOTAL"}</definedName>
    <definedName name="wrn.QUARTERLY._.VIEW." localSheetId="6" hidden="1">{"QUARTERLY VIEW",#N/A,FALSE,"YEAR TOTAL"}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4" hidden="1">{#N/A,#N/A,FALSE,"YEAR TOTAL"}</definedName>
    <definedName name="wrn.YEAR._.VIEW." localSheetId="5" hidden="1">{#N/A,#N/A,FALSE,"YEAR TOTAL"}</definedName>
    <definedName name="wrn.YEAR._.VIEW." localSheetId="3" hidden="1">{#N/A,#N/A,FALSE,"YEAR TOTAL"}</definedName>
    <definedName name="wrn.YEAR._.VIEW." localSheetId="2" hidden="1">{#N/A,#N/A,FALSE,"YEAR TOTAL"}</definedName>
    <definedName name="wrn.YEAR._.VIEW." localSheetId="6" hidden="1">{#N/A,#N/A,FALSE,"YEAR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2" hidden="1">[1]MASTER!#REF!,[1]MASTER!#REF!,[1]MASTER!#REF!,[1]MASTER!#REF!,[1]MASTER!#REF!,[1]MASTER!#REF!,[1]MASTER!#REF!,[1]MASTER!$A$98:$IV$272</definedName>
    <definedName name="Z_9A428CE1_B4D9_11D0_A8AA_0000C071AEE7_.wvu.Rows" localSheetId="6" hidden="1">[1]MASTER!#REF!,[1]MASTER!#REF!,[1]MASTER!#REF!,[1]MASTER!#REF!,[1]MASTER!#REF!,[1]MASTER!#REF!,[1]MASTER!#REF!,[1]MASTER!$A$98:$IV$272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бонусы" localSheetId="4">{0,0;300000,0.05;500000,0.1;700000,0.15}</definedName>
    <definedName name="бонусы" localSheetId="5">{0,0;300000,0.05;500000,0.1;700000,0.15}</definedName>
    <definedName name="бонусы" localSheetId="3">{0,0;300000,0.05;500000,0.1;700000,0.15}</definedName>
    <definedName name="бонусы" localSheetId="6">{0,0;300000,0.05;500000,0.1;700000,0.15}</definedName>
    <definedName name="бонусы">{0,0;300000,0.05;500000,0.1;700000,0.15}</definedName>
    <definedName name="вв" localSheetId="4" hidden="1">{"программа",#N/A,TRUE,"lessons";"продажа оргтехники",#N/A,TRUE,"образец"}</definedName>
    <definedName name="вв" localSheetId="5" hidden="1">{"программа",#N/A,TRUE,"lessons";"продажа оргтехники",#N/A,TRUE,"образец"}</definedName>
    <definedName name="вв" localSheetId="3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localSheetId="6" hidden="1">{"программа",#N/A,TRUE,"lessons";"продажа оргтехники",#N/A,TRUE,"образец"}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ода_" hidden="1">{"программа",#N/A,TRUE,"lessons";"продажа оргтехники",#N/A,TRUE,"образец"}</definedName>
    <definedName name="Города" localSheetId="4">{"Москва",2;"Питер",1.5;"Самара",0.8}</definedName>
    <definedName name="Города" localSheetId="5">{"Москва",2;"Питер",1.5;"Самара",0.8}</definedName>
    <definedName name="Города" localSheetId="3">{"Москва",2;"Питер",1.5;"Самара",0.8}</definedName>
    <definedName name="Города" localSheetId="6">{"Москва",2;"Питер",1.5;"Самара",0.8}</definedName>
    <definedName name="Города">{"Москва",2;"Питер",1.5;"Самара",0.8}</definedName>
    <definedName name="Данные">[3]Вклад!$D$2:$F$8</definedName>
    <definedName name="дата_продажи">'[4] статистические 1'!$D$2:$D$69</definedName>
    <definedName name="е" localSheetId="4" hidden="1">{"программа",#N/A,TRUE,"lessons";"продажа оргтехники",#N/A,TRUE,"образец"}</definedName>
    <definedName name="е" localSheetId="5" hidden="1">{"программа",#N/A,TRUE,"lessons";"продажа оргтехники",#N/A,TRUE,"образец"}</definedName>
    <definedName name="е" localSheetId="3" hidden="1">{"программа",#N/A,TRUE,"lessons";"продажа оргтехники",#N/A,TRUE,"образец"}</definedName>
    <definedName name="е" localSheetId="2" hidden="1">{"программа",#N/A,TRUE,"lessons";"продажа оргтехники",#N/A,TRUE,"образец"}</definedName>
    <definedName name="е" localSheetId="6" hidden="1">{"программа",#N/A,TRUE,"lessons";"продажа оргтехники",#N/A,TRUE,"образец"}</definedName>
    <definedName name="е" localSheetId="0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[1]MASTER!#REF!</definedName>
    <definedName name="з" localSheetId="4" hidden="1">{"программа",#N/A,TRUE,"lessons";"продажа оргтехники",#N/A,TRUE,"образец"}</definedName>
    <definedName name="з" localSheetId="5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localSheetId="6" hidden="1">{"программа",#N/A,TRUE,"lessons";"продажа оргтехники",#N/A,TRUE,"образец"}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Задание_5_1" hidden="1">[1]MASTER!#REF!</definedName>
    <definedName name="Имена">OFFSET([5]Лист1!$I$2,0,0,COUNTA([5]Лист1!$I$2:$I$10)-COUNTBLANK([5]Лист1!H$2:H$10))</definedName>
    <definedName name="ирина" localSheetId="4" hidden="1">{"программа",#N/A,TRUE,"lessons";"продажа оргтехники",#N/A,TRUE,"образец"}</definedName>
    <definedName name="ирина" localSheetId="5" hidden="1">{"программа",#N/A,TRUE,"lessons";"продажа оргтехники",#N/A,TRUE,"образец"}</definedName>
    <definedName name="ирина" localSheetId="3" hidden="1">{"программа",#N/A,TRUE,"lessons";"продажа оргтехники",#N/A,TRUE,"образец"}</definedName>
    <definedName name="ирина" localSheetId="6" hidden="1">{"программа",#N/A,TRUE,"lessons";"продажа оргтехники",#N/A,TRUE,"образец"}</definedName>
    <definedName name="ирина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localSheetId="3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клиенты">#REF!</definedName>
    <definedName name="Наименование">'[4] статистические 1'!$B$2:$B$69</definedName>
    <definedName name="наименования">OFFSET([6]Мыло!$A$6,MATCH([6]Мыло!XFD1,[6]Мыло!$A$7:$A$97,0),1,COUNTIF([6]Мыло!$A$7:$A$97,[6]Мыло!XFD1),1)</definedName>
    <definedName name="Объем_партии__кг">'[4] статистические 1'!$C$2:$C$69</definedName>
    <definedName name="Показатель">[7]ИСТОЧНИК!$B$1:$C$1</definedName>
    <definedName name="Прайс">'[8]еслиошибка+впр '!$H$3:$I$19</definedName>
    <definedName name="Пример" hidden="1">{"'PRODUCTIONCOST SHEET'!$B$3:$G$48"}</definedName>
    <definedName name="СписокНаименований">[7]ИСТОЧНИК!$A$1:$A$32</definedName>
    <definedName name="х" localSheetId="4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localSheetId="3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цена">[8]заказ!$C$5:$C$9</definedName>
    <definedName name="шапка">[9]Упражнение!$A$1:$J$1</definedName>
    <definedName name="ы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4" l="1"/>
  <c r="C14" i="14"/>
  <c r="C13" i="14"/>
  <c r="C12" i="14"/>
  <c r="C11" i="14"/>
  <c r="C10" i="14"/>
  <c r="C9" i="14"/>
  <c r="B16" i="14"/>
  <c r="C16" i="14" l="1"/>
  <c r="C17" i="14" s="1"/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H11" i="4"/>
  <c r="H12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Kuleshova</author>
  </authors>
  <commentList>
    <comment ref="F13" authorId="0" shapeId="0" xr:uid="{F3D01C67-9240-49F6-B15A-6432578671B4}">
      <text>
        <r>
          <rPr>
            <sz val="9"/>
            <color indexed="81"/>
            <rFont val="Tahoma"/>
            <family val="2"/>
            <charset val="204"/>
          </rPr>
          <t xml:space="preserve">использовать в расчете ссылки на ячейки F14 и F15
</t>
        </r>
      </text>
    </comment>
  </commentList>
</comments>
</file>

<file path=xl/sharedStrings.xml><?xml version="1.0" encoding="utf-8"?>
<sst xmlns="http://schemas.openxmlformats.org/spreadsheetml/2006/main" count="626" uniqueCount="384">
  <si>
    <t>Фамилия</t>
  </si>
  <si>
    <t>Имя</t>
  </si>
  <si>
    <t>Отчество</t>
  </si>
  <si>
    <t>пол</t>
  </si>
  <si>
    <t>дата
рождения</t>
  </si>
  <si>
    <t>Город</t>
  </si>
  <si>
    <t>отдел</t>
  </si>
  <si>
    <t>оклад, €</t>
  </si>
  <si>
    <t>количество
детей</t>
  </si>
  <si>
    <t>Ангелочкин</t>
  </si>
  <si>
    <t>Антон</t>
  </si>
  <si>
    <t>Алексеевич</t>
  </si>
  <si>
    <t>м</t>
  </si>
  <si>
    <t>Ташкент</t>
  </si>
  <si>
    <t>ТКБ</t>
  </si>
  <si>
    <t>Количество сотрудников в городе:</t>
  </si>
  <si>
    <t>Ангелочкина</t>
  </si>
  <si>
    <t>Анна</t>
  </si>
  <si>
    <t>Алексеевна</t>
  </si>
  <si>
    <t>ж</t>
  </si>
  <si>
    <t>Гулистан</t>
  </si>
  <si>
    <t>АПС</t>
  </si>
  <si>
    <t>Фергана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</si>
  <si>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</si>
  <si>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</si>
  <si>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</si>
  <si>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</si>
  <si>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</si>
  <si>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</si>
  <si>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</si>
  <si>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Красногорск</t>
  </si>
  <si>
    <t>Веселая</t>
  </si>
  <si>
    <t>Валентина</t>
  </si>
  <si>
    <t>Викторовна</t>
  </si>
  <si>
    <t>Бухара</t>
  </si>
  <si>
    <t>ОНК</t>
  </si>
  <si>
    <t>Веселый</t>
  </si>
  <si>
    <t>Василий</t>
  </si>
  <si>
    <t>Викторович</t>
  </si>
  <si>
    <t>Андижан</t>
  </si>
  <si>
    <t>Добрейший</t>
  </si>
  <si>
    <t>Даниил</t>
  </si>
  <si>
    <t>Дмитриевич</t>
  </si>
  <si>
    <t>Количество сотрудников, у которых:</t>
  </si>
  <si>
    <t>Добрецов</t>
  </si>
  <si>
    <t>Денис</t>
  </si>
  <si>
    <t>Давидович</t>
  </si>
  <si>
    <t>не менее 2-х детей</t>
  </si>
  <si>
    <t>Добрецова</t>
  </si>
  <si>
    <t>Дарья</t>
  </si>
  <si>
    <t>Дмитриевна</t>
  </si>
  <si>
    <t>Навои</t>
  </si>
  <si>
    <r>
      <t>оклад менее 4000</t>
    </r>
    <r>
      <rPr>
        <sz val="11"/>
        <rFont val="Calibri"/>
        <family val="2"/>
        <charset val="204"/>
      </rPr>
      <t>€</t>
    </r>
  </si>
  <si>
    <t>Душечкин</t>
  </si>
  <si>
    <t>Дмитрий</t>
  </si>
  <si>
    <t>Данилович</t>
  </si>
  <si>
    <t>Количество сотрудников</t>
  </si>
  <si>
    <t>Душечкина</t>
  </si>
  <si>
    <t>Дина</t>
  </si>
  <si>
    <r>
      <t>отдела ОНК с окладом свыше 4000</t>
    </r>
    <r>
      <rPr>
        <sz val="11"/>
        <rFont val="Calibri"/>
        <family val="2"/>
        <charset val="204"/>
      </rPr>
      <t>€</t>
    </r>
  </si>
  <si>
    <t>Замечательная</t>
  </si>
  <si>
    <t>Зинаида</t>
  </si>
  <si>
    <t>Захаровна</t>
  </si>
  <si>
    <t>рожденные с 1975 по 1999 г.</t>
  </si>
  <si>
    <t>Замечательный</t>
  </si>
  <si>
    <t>Захар</t>
  </si>
  <si>
    <t>Захарович</t>
  </si>
  <si>
    <t>Красавцев</t>
  </si>
  <si>
    <t>Константин</t>
  </si>
  <si>
    <t>Кириллович</t>
  </si>
  <si>
    <t>Средний оклад в городах, €: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</si>
  <si>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</si>
  <si>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</si>
  <si>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</si>
  <si>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</si>
  <si>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</si>
  <si>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</si>
  <si>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</si>
  <si>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</si>
  <si>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</si>
  <si>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</si>
  <si>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</si>
  <si>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Самарканд</t>
  </si>
  <si>
    <t>Средний оклад, €:</t>
  </si>
  <si>
    <t>М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</si>
  <si>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</si>
  <si>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</si>
  <si>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</si>
  <si>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</si>
  <si>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</si>
  <si>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</si>
  <si>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</si>
  <si>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</si>
  <si>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</si>
  <si>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</si>
  <si>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</si>
  <si>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</si>
  <si>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СЧЁТЕСЛИ (COUNTIF)</t>
  </si>
  <si>
    <t>Отличницева</t>
  </si>
  <si>
    <t>Оксана</t>
  </si>
  <si>
    <t>СЧЁТЕСЛИМН (COUNTIFS)</t>
  </si>
  <si>
    <t>Позитивная</t>
  </si>
  <si>
    <t>Полина</t>
  </si>
  <si>
    <t>Платоновна</t>
  </si>
  <si>
    <t>СРЗНАЧЕСЛИ (AVERAGEIF)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</si>
  <si>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</si>
  <si>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</si>
  <si>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</si>
  <si>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</si>
  <si>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</si>
  <si>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</si>
  <si>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</si>
  <si>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</si>
  <si>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</si>
  <si>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</si>
  <si>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</si>
  <si>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</si>
  <si>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</si>
  <si>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</si>
  <si>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</si>
  <si>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</si>
  <si>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</si>
  <si>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</si>
  <si>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</si>
  <si>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</si>
  <si>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</si>
  <si>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</si>
  <si>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</si>
  <si>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</si>
  <si>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</si>
  <si>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</si>
  <si>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</si>
  <si>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</si>
  <si>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</si>
  <si>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</si>
  <si>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</si>
  <si>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</si>
  <si>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</si>
  <si>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</si>
  <si>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</si>
  <si>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</si>
  <si>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</si>
  <si>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</si>
  <si>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</si>
  <si>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</si>
  <si>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</si>
  <si>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</si>
  <si>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</si>
  <si>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</si>
  <si>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</si>
  <si>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</si>
  <si>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</si>
  <si>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</si>
  <si>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</si>
  <si>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</si>
  <si>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</si>
  <si>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</si>
  <si>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</si>
  <si>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</si>
  <si>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</si>
  <si>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</si>
  <si>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</si>
  <si>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</si>
  <si>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</si>
  <si>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</si>
  <si>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</si>
  <si>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</si>
  <si>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</si>
  <si>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№ п/п</t>
  </si>
  <si>
    <t>Наименование</t>
  </si>
  <si>
    <t>Ананас</t>
  </si>
  <si>
    <t>Киви</t>
  </si>
  <si>
    <t>Манго</t>
  </si>
  <si>
    <t>Груши</t>
  </si>
  <si>
    <t>Мандарины</t>
  </si>
  <si>
    <t>Яблоки</t>
  </si>
  <si>
    <t>Бананы</t>
  </si>
  <si>
    <t>Персики</t>
  </si>
  <si>
    <t>Апельсины</t>
  </si>
  <si>
    <t>Нектарины</t>
  </si>
  <si>
    <t>с 10 по 22 октября 2022 г. включительно</t>
  </si>
  <si>
    <t>до 12 октября с количеством упаковок не менее 20</t>
  </si>
  <si>
    <t>киви, до 10 октября 2022 г</t>
  </si>
  <si>
    <t>Объем проданного, кг</t>
  </si>
  <si>
    <t>Количество упаковок:</t>
  </si>
  <si>
    <t>Объем проданного киви, кг:</t>
  </si>
  <si>
    <t>Общий объем проданного, кг:</t>
  </si>
  <si>
    <t>дата
продажи</t>
  </si>
  <si>
    <t>Количество упаковок</t>
  </si>
  <si>
    <t>Объем
партии, кг</t>
  </si>
  <si>
    <t>Декабрь</t>
  </si>
  <si>
    <t>Ноябрь</t>
  </si>
  <si>
    <t>Октябрь</t>
  </si>
  <si>
    <t>Сумма продажи</t>
  </si>
  <si>
    <t>Сентябрь</t>
  </si>
  <si>
    <t>Август</t>
  </si>
  <si>
    <t>Июль</t>
  </si>
  <si>
    <t>Июнь</t>
  </si>
  <si>
    <t>Позиция набора</t>
  </si>
  <si>
    <t>Май</t>
  </si>
  <si>
    <t>Позиция месяца</t>
  </si>
  <si>
    <t>Апрель</t>
  </si>
  <si>
    <t>Март</t>
  </si>
  <si>
    <t>Набор Gold</t>
  </si>
  <si>
    <t>Набор</t>
  </si>
  <si>
    <t>Февраль</t>
  </si>
  <si>
    <t>Месяц</t>
  </si>
  <si>
    <t>Январь</t>
  </si>
  <si>
    <t>Набор Silver</t>
  </si>
  <si>
    <t>Набор Bronze</t>
  </si>
  <si>
    <t>А100ВТ99</t>
  </si>
  <si>
    <t>Петров С.В.</t>
  </si>
  <si>
    <t>А128ВТ99</t>
  </si>
  <si>
    <t>Сергеев О.М.</t>
  </si>
  <si>
    <t>А126ВТ99</t>
  </si>
  <si>
    <t>Иванов И.С.</t>
  </si>
  <si>
    <t>А124ВТ99</t>
  </si>
  <si>
    <t>Семенов К.Б</t>
  </si>
  <si>
    <t>А122ВТ99</t>
  </si>
  <si>
    <t>Федотов А.К.</t>
  </si>
  <si>
    <t>А120ВТ99</t>
  </si>
  <si>
    <t>Андреев Р.О.</t>
  </si>
  <si>
    <t>А118ВТ99</t>
  </si>
  <si>
    <t>Николаев Л.М.</t>
  </si>
  <si>
    <t xml:space="preserve">    А112ВТ99</t>
  </si>
  <si>
    <t>А116ВТ99</t>
  </si>
  <si>
    <t>Михайлов Е.С.</t>
  </si>
  <si>
    <t xml:space="preserve">А116ВТ99   </t>
  </si>
  <si>
    <t>А114ВТ99</t>
  </si>
  <si>
    <t>Кондратьев Р.Е.</t>
  </si>
  <si>
    <t>А110ВТ99</t>
  </si>
  <si>
    <t>А112ВТ99</t>
  </si>
  <si>
    <t>Федоров А.Н.</t>
  </si>
  <si>
    <t xml:space="preserve">А108ВТ99 </t>
  </si>
  <si>
    <t>Ильгов В.П.</t>
  </si>
  <si>
    <t xml:space="preserve">  А124ВТ99</t>
  </si>
  <si>
    <t>А108ВТ99</t>
  </si>
  <si>
    <t>Иванов И.В.</t>
  </si>
  <si>
    <t xml:space="preserve">А122ВТ99   </t>
  </si>
  <si>
    <t>А106ВТ99</t>
  </si>
  <si>
    <t>Сергеев Н.М.</t>
  </si>
  <si>
    <t xml:space="preserve"> А120ВТ99</t>
  </si>
  <si>
    <t>А104ВТ99</t>
  </si>
  <si>
    <t>Сидоров Н.А.</t>
  </si>
  <si>
    <t>А102ВТ99</t>
  </si>
  <si>
    <t xml:space="preserve">  А100ВТ99</t>
  </si>
  <si>
    <t>Номер ТС</t>
  </si>
  <si>
    <t>Номер накладной</t>
  </si>
  <si>
    <t>НомерТС</t>
  </si>
  <si>
    <t xml:space="preserve"> Хороших  Харитон  Харитонович </t>
  </si>
  <si>
    <t>Улыбочкина    Ульяна Устиновна</t>
  </si>
  <si>
    <t xml:space="preserve">  Удальцов      Устин Устинович</t>
  </si>
  <si>
    <t xml:space="preserve">     Толерантная Таисия Тихоновна</t>
  </si>
  <si>
    <t xml:space="preserve">  Счастливцев   Сергей   Семенович</t>
  </si>
  <si>
    <t>Радостный Роман              Русланович</t>
  </si>
  <si>
    <t>Радостная   Раиса Романовна</t>
  </si>
  <si>
    <t xml:space="preserve">    Приятный Павел Петрович</t>
  </si>
  <si>
    <t>Прекрасная    Пелагея Платоновна</t>
  </si>
  <si>
    <t xml:space="preserve"> Праздникова   Полина    Павловна</t>
  </si>
  <si>
    <t xml:space="preserve">  Позитивов   Платон   Петрович</t>
  </si>
  <si>
    <t xml:space="preserve"> Отличницева  Оксана Олеговна</t>
  </si>
  <si>
    <t xml:space="preserve">  Оптимистов Олег   Осипович</t>
  </si>
  <si>
    <t xml:space="preserve">  Неунывающий Никита Николаевич</t>
  </si>
  <si>
    <t>Мирный Максим     Михайлович</t>
  </si>
  <si>
    <t>Красавцев    Константин Кириллович</t>
  </si>
  <si>
    <t>Замечательная Зинаида Захаровна</t>
  </si>
  <si>
    <t xml:space="preserve">   Душечкин Дмитрий Данилович</t>
  </si>
  <si>
    <t xml:space="preserve">Добрецов Денис  Давидович   </t>
  </si>
  <si>
    <t xml:space="preserve"> Добрейший   Даниил Дмитриевич</t>
  </si>
  <si>
    <t xml:space="preserve">Веселый Василий Викторович     </t>
  </si>
  <si>
    <t xml:space="preserve">       Везунчиков    Виктор Васильевич</t>
  </si>
  <si>
    <t xml:space="preserve">Ангелочкин    Антон     Алексеевич    </t>
  </si>
  <si>
    <t>Фамилия Имя Отчество</t>
  </si>
  <si>
    <t>Исходная строка</t>
  </si>
  <si>
    <t>Инна</t>
  </si>
  <si>
    <t>Ясенева</t>
  </si>
  <si>
    <t>Лев</t>
  </si>
  <si>
    <t>Яковлев</t>
  </si>
  <si>
    <t>Диана</t>
  </si>
  <si>
    <t>Чистова</t>
  </si>
  <si>
    <t>Марковна</t>
  </si>
  <si>
    <t>Анжела</t>
  </si>
  <si>
    <t>Фролова</t>
  </si>
  <si>
    <t>Андреевич</t>
  </si>
  <si>
    <t>Иван</t>
  </si>
  <si>
    <t>Тихов</t>
  </si>
  <si>
    <t>Карпович</t>
  </si>
  <si>
    <t>Михаил</t>
  </si>
  <si>
    <t>Смирнов</t>
  </si>
  <si>
    <t>Игорь</t>
  </si>
  <si>
    <t>Розов</t>
  </si>
  <si>
    <t>Игоревич</t>
  </si>
  <si>
    <t>Носов</t>
  </si>
  <si>
    <t>Новиков</t>
  </si>
  <si>
    <t>Степанович</t>
  </si>
  <si>
    <t>Лыков</t>
  </si>
  <si>
    <t>Крылова</t>
  </si>
  <si>
    <t>Борисович</t>
  </si>
  <si>
    <t>Степан</t>
  </si>
  <si>
    <t>Кротов</t>
  </si>
  <si>
    <t>Андрей</t>
  </si>
  <si>
    <t>Иванович</t>
  </si>
  <si>
    <t>Кралев</t>
  </si>
  <si>
    <t>Карповна</t>
  </si>
  <si>
    <t>Дроздова</t>
  </si>
  <si>
    <t>Деева</t>
  </si>
  <si>
    <t>Витальевич</t>
  </si>
  <si>
    <t>Глазков</t>
  </si>
  <si>
    <t>Воронова</t>
  </si>
  <si>
    <t>Борисов</t>
  </si>
  <si>
    <t>Мария</t>
  </si>
  <si>
    <t>Белова</t>
  </si>
  <si>
    <t>Леонидовна</t>
  </si>
  <si>
    <t>Бабкина</t>
  </si>
  <si>
    <t>Акбаев</t>
  </si>
  <si>
    <t>Альберт</t>
  </si>
  <si>
    <t>Абаев</t>
  </si>
  <si>
    <t>Ф И О</t>
  </si>
  <si>
    <t>Офис; ФИО; Артикул</t>
  </si>
  <si>
    <t>Сумма, руб.</t>
  </si>
  <si>
    <t>МСК; Бумажкин М.П; 8486</t>
  </si>
  <si>
    <t>СПБ; Великий Д.В; 6781</t>
  </si>
  <si>
    <t>СПБ; Денежкина О.В; 5191</t>
  </si>
  <si>
    <t>МСК; Жуликов М.И; 2119</t>
  </si>
  <si>
    <t>МСК; Лентяев А.М; 3881</t>
  </si>
  <si>
    <t>САМ; Малоедова А.В; 3748</t>
  </si>
  <si>
    <t>САМ; Мерзляков Р.Э; 8486</t>
  </si>
  <si>
    <t>МСК; Якушев Д.А; 3881</t>
  </si>
  <si>
    <t>СПБ; Великий Д.В; 2119</t>
  </si>
  <si>
    <t>МСК; Жуликов М.И; 8486</t>
  </si>
  <si>
    <t>МСК; Лентяев А.М; 8486</t>
  </si>
  <si>
    <t>МСК; Самоедова А.М; 3881</t>
  </si>
  <si>
    <t>САМ; Мерзляков Р.Э; 2119</t>
  </si>
  <si>
    <t>САМ; Мерзляков Р.Э; 5191</t>
  </si>
  <si>
    <t>МСК; Мурзиков Ф.Ф; 2281</t>
  </si>
  <si>
    <t>СПБ; Великий Д.В; 9260</t>
  </si>
  <si>
    <t>Индекс, город, адрес</t>
  </si>
  <si>
    <t>Индекс</t>
  </si>
  <si>
    <t>111402 Ташкент ул Виноградная, д. 8, к. 2, кв. 153</t>
  </si>
  <si>
    <t>109044 Ташкент ул Абрикосовая, д. 7, к. 1, кв. 196</t>
  </si>
  <si>
    <t>109469 Ташкент ул Новая, д. 28, кв. 30</t>
  </si>
  <si>
    <t>119530 Ташкент ул Собир Рахимова, д. 14, стр. 1, кв. 0</t>
  </si>
  <si>
    <t>108811 Ташкент ул.генерала Узакова 22-й, д. 4</t>
  </si>
  <si>
    <t>109652 Ташкент ул Новомосковская, д. 13, к. 1, кв. 370</t>
  </si>
  <si>
    <t>127486 Ташкент ул Чехова, д. 17, кв. 84</t>
  </si>
  <si>
    <t>101010 Ташкент ул Узум, д. 167, кв. 0</t>
  </si>
  <si>
    <t>125362 Ташкент ул Вишнёвая, д. 7, кв. 0</t>
  </si>
  <si>
    <t>111539 Ташкент ул Зеленая, д. 24, кв. 354</t>
  </si>
  <si>
    <t>Фен</t>
  </si>
  <si>
    <t>Утюг</t>
  </si>
  <si>
    <t>Вентилятор</t>
  </si>
  <si>
    <t>Чайник</t>
  </si>
  <si>
    <t xml:space="preserve"> на тыс. сумму:</t>
  </si>
  <si>
    <t>Плита</t>
  </si>
  <si>
    <t>Купили фенов, шт.:</t>
  </si>
  <si>
    <t>Холодильник</t>
  </si>
  <si>
    <t>Фильтр</t>
  </si>
  <si>
    <t>Сколько шт. купили</t>
  </si>
  <si>
    <t>Заказали Чайников</t>
  </si>
  <si>
    <t>Всего заказов:</t>
  </si>
  <si>
    <t>Пылесос</t>
  </si>
  <si>
    <t>Всего продали, тыс. сум.</t>
  </si>
  <si>
    <t>Ответ</t>
  </si>
  <si>
    <t>Решение</t>
  </si>
  <si>
    <t>Стоимость, тыс. сум.</t>
  </si>
  <si>
    <t>Количество</t>
  </si>
  <si>
    <t>Цена, тыс. сум</t>
  </si>
  <si>
    <t>Артикул</t>
  </si>
  <si>
    <t>Дата</t>
  </si>
  <si>
    <t>TBC</t>
  </si>
  <si>
    <t>курс:</t>
  </si>
  <si>
    <t>Data program</t>
  </si>
  <si>
    <t>дата:</t>
  </si>
  <si>
    <t>Фамилия:</t>
  </si>
  <si>
    <t>Имя:</t>
  </si>
  <si>
    <t>Номер задания</t>
  </si>
  <si>
    <t>Макс балл</t>
  </si>
  <si>
    <t>Набранный балл</t>
  </si>
  <si>
    <t>Примечание</t>
  </si>
  <si>
    <t>итого</t>
  </si>
  <si>
    <t>Сумма</t>
  </si>
  <si>
    <t>Home Work 3/Домашняя работа 3</t>
  </si>
  <si>
    <t>Оценка</t>
  </si>
  <si>
    <t>125412 Ташкент ш. Анор, д. 24, к. 2, кв.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</si>
</sst>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"/>
    <numFmt numFmtId="165" formatCode="#,##0.00\ [$€-1]"/>
    <numFmt numFmtId="166" formatCode="_-* #,##0.00\ _₽_-;\-* #,##0.00\ _₽_-;_-* &quot;-&quot;??\ _₽_-;_-@_-"/>
    <numFmt numFmtId="167" formatCode="_-* #,##0\ _₽_-;\-* #,##0\ _₽_-;_-* &quot;-&quot;??\ _₽_-;_-@_-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name val="Arial Cyr"/>
      <charset val="204"/>
    </font>
    <font>
      <sz val="10"/>
      <name val="Arial Cyr"/>
      <charset val="204"/>
    </font>
    <font>
      <sz val="11"/>
      <name val="Arial Cyr"/>
      <charset val="204"/>
    </font>
    <font>
      <sz val="11"/>
      <color rgb="FF009999"/>
      <name val="Arial Cyr"/>
      <charset val="204"/>
    </font>
    <font>
      <sz val="11"/>
      <name val="Calibri"/>
      <family val="2"/>
      <charset val="204"/>
    </font>
    <font>
      <sz val="11"/>
      <color theme="0" tint="-0.34998626667073579"/>
      <name val="Arial Cyr"/>
      <charset val="204"/>
    </font>
    <font>
      <sz val="11"/>
      <color theme="0" tint="-0.14999847407452621"/>
      <name val="Arial Cyr"/>
      <charset val="204"/>
    </font>
    <font>
      <sz val="9"/>
      <color indexed="81"/>
      <name val="Tahoma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1"/>
      <name val="Arial Cyr"/>
    </font>
    <font>
      <sz val="10"/>
      <name val="Arial"/>
      <family val="2"/>
      <charset val="204"/>
    </font>
    <font>
      <sz val="12"/>
      <color indexed="18"/>
      <name val="Arial"/>
      <family val="2"/>
      <charset val="204"/>
    </font>
    <font>
      <sz val="12"/>
      <color indexed="9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FFCC"/>
        <bgColor indexed="21"/>
      </patternFill>
    </fill>
    <fill>
      <patternFill patternType="solid">
        <fgColor rgb="FF99FFCC"/>
        <bgColor indexed="64"/>
      </patternFill>
    </fill>
    <fill>
      <patternFill patternType="solid">
        <fgColor rgb="FFC8C8DA"/>
        <bgColor indexed="64"/>
      </patternFill>
    </fill>
    <fill>
      <patternFill patternType="solid">
        <fgColor rgb="FFC8C8DA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/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666699"/>
      </left>
      <right/>
      <top style="thin">
        <color rgb="FF666699"/>
      </top>
      <bottom style="thin">
        <color rgb="FF666699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/>
      <top style="hair">
        <color indexed="18"/>
      </top>
      <bottom style="hair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5" fillId="0" borderId="0"/>
    <xf numFmtId="0" fontId="1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6" fillId="0" borderId="0" xfId="2" applyFont="1"/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14" fontId="6" fillId="0" borderId="1" xfId="1" applyNumberFormat="1" applyFont="1" applyBorder="1"/>
    <xf numFmtId="164" fontId="6" fillId="0" borderId="1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0" fontId="7" fillId="0" borderId="0" xfId="2" applyFont="1"/>
    <xf numFmtId="0" fontId="6" fillId="3" borderId="2" xfId="1" applyFont="1" applyFill="1" applyBorder="1" applyAlignment="1">
      <alignment horizontal="left"/>
    </xf>
    <xf numFmtId="0" fontId="6" fillId="3" borderId="3" xfId="1" applyFont="1" applyFill="1" applyBorder="1" applyAlignment="1">
      <alignment horizontal="left"/>
    </xf>
    <xf numFmtId="165" fontId="6" fillId="0" borderId="1" xfId="1" applyNumberFormat="1" applyFont="1" applyBorder="1"/>
    <xf numFmtId="165" fontId="7" fillId="0" borderId="0" xfId="2" applyNumberFormat="1" applyFont="1"/>
    <xf numFmtId="0" fontId="4" fillId="0" borderId="1" xfId="1" applyFont="1" applyBorder="1" applyAlignment="1">
      <alignment horizontal="center"/>
    </xf>
    <xf numFmtId="0" fontId="5" fillId="0" borderId="0" xfId="2"/>
    <xf numFmtId="0" fontId="9" fillId="0" borderId="0" xfId="2" applyFont="1" applyAlignment="1">
      <alignment horizontal="left" indent="3"/>
    </xf>
    <xf numFmtId="0" fontId="6" fillId="0" borderId="0" xfId="2" applyFont="1" applyAlignment="1">
      <alignment horizontal="center"/>
    </xf>
    <xf numFmtId="14" fontId="6" fillId="0" borderId="0" xfId="2" applyNumberFormat="1" applyFont="1"/>
    <xf numFmtId="14" fontId="6" fillId="0" borderId="4" xfId="2" applyNumberFormat="1" applyFont="1" applyBorder="1"/>
    <xf numFmtId="0" fontId="6" fillId="0" borderId="4" xfId="2" applyFont="1" applyBorder="1" applyAlignment="1">
      <alignment horizontal="center"/>
    </xf>
    <xf numFmtId="0" fontId="6" fillId="0" borderId="4" xfId="2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0" fontId="10" fillId="0" borderId="0" xfId="2" applyFont="1"/>
    <xf numFmtId="0" fontId="6" fillId="0" borderId="4" xfId="0" applyFont="1" applyBorder="1"/>
    <xf numFmtId="0" fontId="6" fillId="4" borderId="5" xfId="0" applyFont="1" applyFill="1" applyBorder="1"/>
    <xf numFmtId="0" fontId="6" fillId="4" borderId="6" xfId="0" applyFont="1" applyFill="1" applyBorder="1"/>
    <xf numFmtId="0" fontId="10" fillId="0" borderId="0" xfId="2" applyFont="1" applyAlignment="1">
      <alignment horizontal="center"/>
    </xf>
    <xf numFmtId="0" fontId="6" fillId="0" borderId="0" xfId="1" applyFont="1"/>
    <xf numFmtId="0" fontId="4" fillId="0" borderId="0" xfId="1" applyFont="1" applyAlignment="1">
      <alignment horizontal="center" vertical="center" wrapText="1"/>
    </xf>
    <xf numFmtId="0" fontId="6" fillId="0" borderId="4" xfId="2" applyFont="1" applyBorder="1"/>
    <xf numFmtId="0" fontId="6" fillId="4" borderId="5" xfId="2" applyFont="1" applyFill="1" applyBorder="1"/>
    <xf numFmtId="0" fontId="6" fillId="4" borderId="6" xfId="2" applyFont="1" applyFill="1" applyBorder="1"/>
    <xf numFmtId="0" fontId="6" fillId="4" borderId="4" xfId="2" applyFont="1" applyFill="1" applyBorder="1"/>
    <xf numFmtId="0" fontId="4" fillId="5" borderId="4" xfId="1" applyFont="1" applyFill="1" applyBorder="1" applyAlignment="1">
      <alignment horizontal="center" vertical="center" wrapText="1"/>
    </xf>
    <xf numFmtId="0" fontId="5" fillId="0" borderId="0" xfId="3"/>
    <xf numFmtId="3" fontId="12" fillId="0" borderId="7" xfId="4" applyNumberFormat="1" applyFont="1" applyBorder="1"/>
    <xf numFmtId="0" fontId="12" fillId="0" borderId="7" xfId="4" applyFont="1" applyBorder="1"/>
    <xf numFmtId="0" fontId="12" fillId="6" borderId="7" xfId="4" applyFont="1" applyFill="1" applyBorder="1"/>
    <xf numFmtId="0" fontId="13" fillId="6" borderId="7" xfId="4" applyFont="1" applyFill="1" applyBorder="1" applyAlignment="1">
      <alignment horizontal="center" vertical="center" wrapText="1"/>
    </xf>
    <xf numFmtId="0" fontId="1" fillId="0" borderId="0" xfId="5"/>
    <xf numFmtId="0" fontId="1" fillId="0" borderId="0" xfId="5" applyAlignment="1">
      <alignment horizontal="center"/>
    </xf>
    <xf numFmtId="0" fontId="1" fillId="0" borderId="8" xfId="5" applyBorder="1" applyAlignment="1">
      <alignment horizontal="center"/>
    </xf>
    <xf numFmtId="0" fontId="1" fillId="0" borderId="9" xfId="5" applyBorder="1"/>
    <xf numFmtId="0" fontId="1" fillId="0" borderId="10" xfId="5" applyBorder="1" applyAlignment="1">
      <alignment horizontal="center"/>
    </xf>
    <xf numFmtId="0" fontId="1" fillId="0" borderId="11" xfId="5" applyBorder="1"/>
    <xf numFmtId="0" fontId="1" fillId="0" borderId="12" xfId="5" applyBorder="1" applyAlignment="1">
      <alignment horizontal="center"/>
    </xf>
    <xf numFmtId="0" fontId="1" fillId="0" borderId="9" xfId="5" applyBorder="1" applyAlignment="1">
      <alignment horizontal="center"/>
    </xf>
    <xf numFmtId="0" fontId="1" fillId="0" borderId="0" xfId="5" applyAlignment="1">
      <alignment horizontal="left"/>
    </xf>
    <xf numFmtId="0" fontId="1" fillId="0" borderId="11" xfId="5" applyBorder="1" applyAlignment="1">
      <alignment horizontal="center"/>
    </xf>
    <xf numFmtId="0" fontId="1" fillId="0" borderId="0" xfId="5" applyAlignment="1">
      <alignment horizontal="left" wrapText="1"/>
    </xf>
    <xf numFmtId="0" fontId="2" fillId="7" borderId="13" xfId="5" applyFont="1" applyFill="1" applyBorder="1" applyAlignment="1">
      <alignment horizontal="center" vertical="center" wrapText="1"/>
    </xf>
    <xf numFmtId="0" fontId="2" fillId="8" borderId="14" xfId="5" applyFont="1" applyFill="1" applyBorder="1" applyAlignment="1">
      <alignment horizontal="center" vertical="center" wrapText="1"/>
    </xf>
    <xf numFmtId="0" fontId="2" fillId="8" borderId="15" xfId="5" applyFont="1" applyFill="1" applyBorder="1" applyAlignment="1">
      <alignment horizontal="center" vertical="center" wrapText="1"/>
    </xf>
    <xf numFmtId="0" fontId="2" fillId="8" borderId="13" xfId="5" applyFont="1" applyFill="1" applyBorder="1" applyAlignment="1">
      <alignment horizontal="center" vertical="center" wrapText="1"/>
    </xf>
    <xf numFmtId="0" fontId="2" fillId="8" borderId="15" xfId="5" applyFont="1" applyFill="1" applyBorder="1" applyAlignment="1">
      <alignment horizontal="left" vertical="center" wrapText="1"/>
    </xf>
    <xf numFmtId="0" fontId="12" fillId="0" borderId="0" xfId="6" applyFont="1"/>
    <xf numFmtId="1" fontId="6" fillId="0" borderId="16" xfId="2" applyNumberFormat="1" applyFont="1" applyBorder="1"/>
    <xf numFmtId="1" fontId="14" fillId="9" borderId="17" xfId="2" applyNumberFormat="1" applyFont="1" applyFill="1" applyBorder="1" applyAlignment="1">
      <alignment horizontal="center" vertical="center"/>
    </xf>
    <xf numFmtId="0" fontId="15" fillId="0" borderId="0" xfId="8"/>
    <xf numFmtId="0" fontId="16" fillId="0" borderId="18" xfId="8" applyFont="1" applyBorder="1" applyAlignment="1">
      <alignment horizontal="left"/>
    </xf>
    <xf numFmtId="0" fontId="16" fillId="0" borderId="18" xfId="8" applyFont="1" applyBorder="1" applyAlignment="1">
      <alignment horizontal="right" indent="1"/>
    </xf>
    <xf numFmtId="0" fontId="16" fillId="0" borderId="18" xfId="8" applyFont="1" applyBorder="1" applyAlignment="1">
      <alignment horizontal="center"/>
    </xf>
    <xf numFmtId="0" fontId="17" fillId="10" borderId="19" xfId="8" applyFont="1" applyFill="1" applyBorder="1" applyAlignment="1">
      <alignment horizontal="center"/>
    </xf>
    <xf numFmtId="0" fontId="17" fillId="10" borderId="20" xfId="8" applyFont="1" applyFill="1" applyBorder="1" applyAlignment="1">
      <alignment horizontal="center"/>
    </xf>
    <xf numFmtId="0" fontId="18" fillId="12" borderId="21" xfId="9" applyFont="1" applyFill="1" applyBorder="1" applyAlignment="1">
      <alignment horizontal="center" vertical="center" wrapText="1"/>
    </xf>
    <xf numFmtId="0" fontId="18" fillId="0" borderId="0" xfId="9" applyFont="1" applyAlignment="1">
      <alignment horizontal="center" vertical="center" wrapText="1"/>
    </xf>
    <xf numFmtId="14" fontId="18" fillId="0" borderId="21" xfId="9" applyNumberFormat="1" applyFont="1" applyBorder="1" applyAlignment="1">
      <alignment horizontal="left"/>
    </xf>
    <xf numFmtId="167" fontId="18" fillId="0" borderId="21" xfId="10" applyNumberFormat="1" applyFont="1" applyBorder="1"/>
    <xf numFmtId="0" fontId="18" fillId="0" borderId="0" xfId="9" applyFont="1"/>
    <xf numFmtId="0" fontId="18" fillId="0" borderId="0" xfId="9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67" fontId="18" fillId="0" borderId="21" xfId="10" applyNumberFormat="1" applyFont="1" applyBorder="1" applyProtection="1"/>
    <xf numFmtId="0" fontId="18" fillId="0" borderId="21" xfId="0" applyFont="1" applyBorder="1"/>
    <xf numFmtId="0" fontId="18" fillId="0" borderId="21" xfId="0" applyFont="1" applyBorder="1" applyAlignment="1">
      <alignment horizontal="center"/>
    </xf>
    <xf numFmtId="14" fontId="18" fillId="0" borderId="21" xfId="0" applyNumberFormat="1" applyFont="1" applyBorder="1" applyAlignment="1">
      <alignment horizontal="center"/>
    </xf>
    <xf numFmtId="167" fontId="19" fillId="0" borderId="0" xfId="10" applyNumberFormat="1" applyFont="1" applyProtection="1"/>
    <xf numFmtId="167" fontId="18" fillId="9" borderId="21" xfId="10" applyNumberFormat="1" applyFont="1" applyFill="1" applyBorder="1" applyProtection="1"/>
    <xf numFmtId="0" fontId="18" fillId="0" borderId="0" xfId="0" applyFont="1" applyAlignment="1">
      <alignment horizontal="right"/>
    </xf>
    <xf numFmtId="0" fontId="18" fillId="13" borderId="21" xfId="0" applyFont="1" applyFill="1" applyBorder="1" applyAlignment="1">
      <alignment horizontal="right"/>
    </xf>
    <xf numFmtId="0" fontId="20" fillId="0" borderId="0" xfId="0" applyFont="1"/>
    <xf numFmtId="0" fontId="18" fillId="0" borderId="0" xfId="0" applyFont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21" fillId="0" borderId="0" xfId="0" applyFont="1"/>
    <xf numFmtId="14" fontId="0" fillId="0" borderId="0" xfId="0" applyNumberFormat="1"/>
    <xf numFmtId="0" fontId="2" fillId="0" borderId="0" xfId="0" applyFont="1"/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1" xfId="0" applyBorder="1"/>
    <xf numFmtId="0" fontId="0" fillId="0" borderId="0" xfId="0" applyAlignment="1">
      <alignment horizontal="right"/>
    </xf>
    <xf numFmtId="9" fontId="0" fillId="0" borderId="24" xfId="7" applyFont="1" applyBorder="1"/>
    <xf numFmtId="0" fontId="15" fillId="11" borderId="21" xfId="0" applyFont="1" applyFill="1" applyBorder="1" applyAlignment="1">
      <alignment horizontal="center" vertical="center" wrapText="1"/>
    </xf>
    <xf numFmtId="0" fontId="6" fillId="11" borderId="21" xfId="2" applyFont="1" applyFill="1" applyBorder="1"/>
    <xf numFmtId="0" fontId="1" fillId="11" borderId="21" xfId="5" applyFill="1" applyBorder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22" xfId="0" applyBorder="1" applyAlignment="1">
      <alignment horizontal="center"/>
    </xf>
  </cellXfs>
  <cellStyles count="11">
    <cellStyle name="Обычный" xfId="0" builtinId="0"/>
    <cellStyle name="Обычный 2 2" xfId="3" xr:uid="{46E2E7F5-8AEC-4DD5-9270-52DAD0DBA32C}"/>
    <cellStyle name="Обычный 2 3 2" xfId="5" xr:uid="{0B4A7C46-6007-4DEF-A808-B52AF644E418}"/>
    <cellStyle name="Обычный 3" xfId="2" xr:uid="{458B3181-CC2C-4C63-B62E-9BAB97FFD175}"/>
    <cellStyle name="Обычный 3 2" xfId="8" xr:uid="{A3BC73A1-9568-44F5-843A-0A0D250E28DE}"/>
    <cellStyle name="Обычный 4" xfId="9" xr:uid="{29E552D5-4D2C-4CE5-A51A-8CE79EC7C019}"/>
    <cellStyle name="Обычный_~Список сотрудников" xfId="6" xr:uid="{DD7862C0-9825-416E-B9C1-F5785FA8580A}"/>
    <cellStyle name="Обычный_DHL" xfId="4" xr:uid="{7B5120D8-FA2A-4623-9C34-960275BBDDD4}"/>
    <cellStyle name="Обычный_функции ДАТА и ЕСЛИ" xfId="1" xr:uid="{2D538AAE-20A6-4A3E-BA93-8D839BF70DE8}"/>
    <cellStyle name="Процентный" xfId="7" builtinId="5"/>
    <cellStyle name="Финансовый 2" xfId="10" xr:uid="{B5876567-A6E3-48C1-85F0-B5D426EA9540}"/>
  </cellStyles>
  <dxfs count="6"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104181</xdr:colOff>
      <xdr:row>15</xdr:row>
      <xdr:rowOff>136400</xdr:rowOff>
    </xdr:from>
    <xdr:to>
      <xdr:col>8</xdr:col>
      <xdr:colOff>911005</xdr:colOff>
      <xdr:row>21</xdr:row>
      <xdr:rowOff>12691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FF9566E1-1097-45A9-BD7B-8BA1935E77B0}"/>
            </a:ext>
          </a:extLst>
        </xdr:cNvPr>
        <xdr:cNvSpPr/>
      </xdr:nvSpPr>
      <xdr:spPr>
        <a:xfrm>
          <a:off x="5091817" y="2853430"/>
          <a:ext cx="2246158" cy="89229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H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1</xdr:row>
      <xdr:rowOff>5715</xdr:rowOff>
    </xdr:from>
    <xdr:to>
      <xdr:col>8</xdr:col>
      <xdr:colOff>161925</xdr:colOff>
      <xdr:row>6</xdr:row>
      <xdr:rowOff>139065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FA9BA48-63DC-4568-8342-B8E532364464}"/>
            </a:ext>
          </a:extLst>
        </xdr:cNvPr>
        <xdr:cNvSpPr>
          <a:spLocks noChangeArrowheads="1"/>
        </xdr:cNvSpPr>
      </xdr:nvSpPr>
      <xdr:spPr bwMode="auto">
        <a:xfrm>
          <a:off x="3270885" y="356235"/>
          <a:ext cx="3528060" cy="1009650"/>
        </a:xfrm>
        <a:prstGeom prst="foldedCorner">
          <a:avLst>
            <a:gd name="adj" fmla="val 5671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100" b="1" i="0" strike="noStrike">
              <a:solidFill>
                <a:srgbClr val="FF0000"/>
              </a:solidFill>
              <a:latin typeface="Arial Cyr"/>
            </a:rPr>
            <a:t>Р</a:t>
          </a:r>
          <a:r>
            <a:rPr lang="ru-RU" sz="1100" b="0" i="0" strike="noStrike">
              <a:solidFill>
                <a:schemeClr val="tx2">
                  <a:lumMod val="75000"/>
                </a:schemeClr>
              </a:solidFill>
              <a:latin typeface="Arial Cyr"/>
            </a:rPr>
            <a:t>ассчитать данные в столбце </a:t>
          </a:r>
          <a:r>
            <a:rPr lang="en-US" sz="1100" b="1" i="0" strike="noStrike">
              <a:solidFill>
                <a:schemeClr val="tx2">
                  <a:lumMod val="75000"/>
                </a:schemeClr>
              </a:solidFill>
              <a:latin typeface="Arial Cyr"/>
            </a:rPr>
            <a:t>L</a:t>
          </a:r>
          <a:r>
            <a:rPr lang="ru-RU" sz="1100" b="0" i="0" strike="noStrike">
              <a:solidFill>
                <a:schemeClr val="tx2">
                  <a:lumMod val="75000"/>
                </a:schemeClr>
              </a:solidFill>
              <a:latin typeface="Arial Cyr"/>
            </a:rPr>
            <a:t>. Сравнить со значениями</a:t>
          </a:r>
          <a:r>
            <a:rPr lang="ru-RU" sz="1100" b="0" i="0" strike="noStrike" baseline="0">
              <a:solidFill>
                <a:schemeClr val="tx2">
                  <a:lumMod val="75000"/>
                </a:schemeClr>
              </a:solidFill>
              <a:latin typeface="Arial Cyr"/>
            </a:rPr>
            <a:t> в столбце </a:t>
          </a:r>
          <a:r>
            <a:rPr lang="en-US" sz="1100" b="1" i="0" strike="noStrike" baseline="0">
              <a:solidFill>
                <a:schemeClr val="tx2">
                  <a:lumMod val="75000"/>
                </a:schemeClr>
              </a:solidFill>
              <a:latin typeface="Arial Cyr"/>
            </a:rPr>
            <a:t>M</a:t>
          </a:r>
          <a:r>
            <a:rPr lang="en-US" sz="1100" b="0" i="0" strike="noStrike" baseline="0">
              <a:solidFill>
                <a:schemeClr val="tx2">
                  <a:lumMod val="75000"/>
                </a:schemeClr>
              </a:solidFill>
              <a:latin typeface="Arial Cyr"/>
            </a:rPr>
            <a:t>.</a:t>
          </a:r>
          <a:endParaRPr lang="ru-RU" sz="1100" b="0" i="0" strike="noStrike">
            <a:solidFill>
              <a:schemeClr val="tx2">
                <a:lumMod val="75000"/>
              </a:schemeClr>
            </a:solidFill>
            <a:latin typeface="Arial Cyr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15</xdr:row>
      <xdr:rowOff>171450</xdr:rowOff>
    </xdr:from>
    <xdr:to>
      <xdr:col>6</xdr:col>
      <xdr:colOff>323850</xdr:colOff>
      <xdr:row>23</xdr:row>
      <xdr:rowOff>133350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8E8BFDC3-8722-42A2-A1E8-5822346268F2}"/>
            </a:ext>
          </a:extLst>
        </xdr:cNvPr>
        <xdr:cNvSpPr/>
      </xdr:nvSpPr>
      <xdr:spPr>
        <a:xfrm>
          <a:off x="4933950" y="2914650"/>
          <a:ext cx="1790700" cy="142494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8</xdr:col>
      <xdr:colOff>326967</xdr:colOff>
      <xdr:row>17</xdr:row>
      <xdr:rowOff>173182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462335D4-A4A2-4331-B398-A762281E3CF2}"/>
            </a:ext>
          </a:extLst>
        </xdr:cNvPr>
        <xdr:cNvSpPr/>
      </xdr:nvSpPr>
      <xdr:spPr>
        <a:xfrm>
          <a:off x="3609109" y="2542309"/>
          <a:ext cx="3977640" cy="907473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функций ИНДЕКС и ПОИСКПОЗ перенести Фамилию из первый таблицы в ячейки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H2:H10.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Обратите внимание на пробелы.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318558</xdr:colOff>
      <xdr:row>0</xdr:row>
      <xdr:rowOff>158750</xdr:rowOff>
    </xdr:from>
    <xdr:to>
      <xdr:col>13</xdr:col>
      <xdr:colOff>237067</xdr:colOff>
      <xdr:row>8</xdr:row>
      <xdr:rowOff>33867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CF21D73E-AE09-4A46-BF93-2C0D08E1F984}"/>
            </a:ext>
          </a:extLst>
        </xdr:cNvPr>
        <xdr:cNvSpPr/>
      </xdr:nvSpPr>
      <xdr:spPr>
        <a:xfrm>
          <a:off x="6101291" y="158750"/>
          <a:ext cx="3965576" cy="1466850"/>
        </a:xfrm>
        <a:prstGeom prst="foldedCorner">
          <a:avLst>
            <a:gd name="adj" fmla="val 7756"/>
          </a:avLst>
        </a:prstGeom>
        <a:solidFill>
          <a:srgbClr val="FFFF99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 u="non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ЗАДАНИЕ:</a:t>
          </a: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О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пределить для указанного месяца (ячейка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G2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и выбранного набора (ячейка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G3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) 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Сумму продажи 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в ячейке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G8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пошагово, определив сначала позиции месяца и набора. 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l"/>
          <a:r>
            <a:rPr lang="ru-RU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Н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аписать формулу в ячейку 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G</a:t>
          </a:r>
          <a:r>
            <a:rPr lang="ru-RU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1</a:t>
          </a:r>
          <a:r>
            <a:rPr lang="en-US" sz="1000" b="1">
              <a:solidFill>
                <a:srgbClr val="000066"/>
              </a:solidFill>
              <a:latin typeface="Arial" pitchFamily="34" charset="0"/>
              <a:cs typeface="Arial" pitchFamily="34" charset="0"/>
            </a:rPr>
            <a:t>0</a:t>
          </a:r>
          <a:r>
            <a:rPr lang="ru-RU" sz="1000" b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полностью.</a:t>
          </a:r>
          <a:r>
            <a:rPr lang="ru-RU" sz="1000" b="0" baseline="0">
              <a:solidFill>
                <a:srgbClr val="000066"/>
              </a:solidFill>
              <a:latin typeface="Arial" pitchFamily="34" charset="0"/>
              <a:cs typeface="Arial" pitchFamily="34" charset="0"/>
            </a:rPr>
            <a:t> </a:t>
          </a:r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  <a:p>
          <a:pPr algn="l"/>
          <a:endParaRPr lang="ru-RU" sz="1000" b="0">
            <a:solidFill>
              <a:srgbClr val="00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104775</xdr:rowOff>
    </xdr:from>
    <xdr:to>
      <xdr:col>8</xdr:col>
      <xdr:colOff>447675</xdr:colOff>
      <xdr:row>11</xdr:row>
      <xdr:rowOff>171450</xdr:rowOff>
    </xdr:to>
    <xdr:sp macro="" textlink="">
      <xdr:nvSpPr>
        <xdr:cNvPr id="2" name="Загнутый угол 2">
          <a:extLst>
            <a:ext uri="{FF2B5EF4-FFF2-40B4-BE49-F238E27FC236}">
              <a16:creationId xmlns:a16="http://schemas.microsoft.com/office/drawing/2014/main" id="{2686EAB5-74AA-4422-ADED-ECE012A82D77}"/>
            </a:ext>
          </a:extLst>
        </xdr:cNvPr>
        <xdr:cNvSpPr/>
      </xdr:nvSpPr>
      <xdr:spPr>
        <a:xfrm>
          <a:off x="1392555" y="836295"/>
          <a:ext cx="4053840" cy="134683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Исходные данные содержат много лишних пробелов.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В2:В24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получить результат удаления лишних пробелов из исходной строки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А2:А24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188258</xdr:colOff>
      <xdr:row>2</xdr:row>
      <xdr:rowOff>143436</xdr:rowOff>
    </xdr:from>
    <xdr:to>
      <xdr:col>15</xdr:col>
      <xdr:colOff>400721</xdr:colOff>
      <xdr:row>7</xdr:row>
      <xdr:rowOff>109615</xdr:rowOff>
    </xdr:to>
    <xdr:sp macro="" textlink="">
      <xdr:nvSpPr>
        <xdr:cNvPr id="3" name="Загнутый угол 1">
          <a:extLst>
            <a:ext uri="{FF2B5EF4-FFF2-40B4-BE49-F238E27FC236}">
              <a16:creationId xmlns:a16="http://schemas.microsoft.com/office/drawing/2014/main" id="{F498DECE-FC2A-41D8-9679-B1FCCD62977C}"/>
            </a:ext>
          </a:extLst>
        </xdr:cNvPr>
        <xdr:cNvSpPr/>
      </xdr:nvSpPr>
      <xdr:spPr>
        <a:xfrm>
          <a:off x="10148046" y="502024"/>
          <a:ext cx="3977640" cy="907473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текстовых функций определите ИНИЦИАЛЫ в ячейках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H3:H25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270925</xdr:colOff>
      <xdr:row>18</xdr:row>
      <xdr:rowOff>159060</xdr:rowOff>
    </xdr:from>
    <xdr:to>
      <xdr:col>1</xdr:col>
      <xdr:colOff>706751</xdr:colOff>
      <xdr:row>25</xdr:row>
      <xdr:rowOff>26176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437DA63-D0E4-4196-B6C3-15FB81B3EC8D}"/>
            </a:ext>
          </a:extLst>
        </xdr:cNvPr>
        <xdr:cNvSpPr/>
      </xdr:nvSpPr>
      <xdr:spPr>
        <a:xfrm>
          <a:off x="270925" y="3331751"/>
          <a:ext cx="2229990" cy="103089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Артикул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469363</xdr:colOff>
      <xdr:row>14</xdr:row>
      <xdr:rowOff>843</xdr:rowOff>
    </xdr:from>
    <xdr:to>
      <xdr:col>5</xdr:col>
      <xdr:colOff>2625436</xdr:colOff>
      <xdr:row>21</xdr:row>
      <xdr:rowOff>6927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7EDD254B-26E3-4522-A335-9BA7B2691493}"/>
            </a:ext>
          </a:extLst>
        </xdr:cNvPr>
        <xdr:cNvSpPr/>
      </xdr:nvSpPr>
      <xdr:spPr>
        <a:xfrm>
          <a:off x="4805836" y="2508516"/>
          <a:ext cx="2156073" cy="116986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Индекс и Город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(столбцы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4%20&#1042;&#1055;&#10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60;&#1086;&#1088;&#1084;&#1091;&#1083;&#1099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553/&#1042;&#1099;&#1087;&#1072;&#1076;&#1072;&#1102;&#1097;&#1080;&#1081;%20&#1089;&#1087;&#1080;&#1089;&#1086;&#1082;%20&#1089;%20&#1091;&#1076;&#1072;&#1083;&#1077;&#1085;&#1080;&#1077;&#1084;%20&#1080;&#1089;&#1087;&#1086;&#1083;&#1100;&#1079;&#1086;&#1074;&#1072;&#1085;&#1085;&#1099;&#1093;%20&#1101;&#1083;&#1077;&#1084;&#1077;&#1085;&#1090;&#1086;&#1074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o/OneDrive/&#1055;&#1088;&#1086;&#1077;&#1082;&#1090;&#1099;/&#1050;&#1085;&#1080;&#1075;&#1072;%20&#1052;&#1060;/&#1060;&#1052;%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88;&#1086;&#1074;&#1077;&#1085;&#1100;%203\Excel-&#1059;&#1088;&#1086;&#1074;&#1077;&#1085;&#1100;%203\&#1052;&#1072;&#1090;&#1077;&#1088;&#1080;&#1072;&#1083;&#1099;%20&#1082;%20&#1091;&#1088;&#1086;&#1082;&#1072;&#1084;l%203\01%20&#1060;&#1091;&#1085;&#1082;&#1094;&#1080;&#1080;%20&#1057;&#1089;&#1099;&#1083;&#1082;&#1080;%20&#1080;%20&#1052;&#1072;&#1089;&#1089;&#1080;&#1074;&#109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1087;&#1088;&#1080;&#1084;&#1077;&#1088;&#1099;%20&#1101;&#1082;&#1089;&#1077;&#1083;&#1100;\&#1077;&#1089;&#1083;&#1080;%20&#1079;&#1072;&#1082;&#1072;&#107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53;&#1072;&#1076;&#1077;&#1078;&#1076;&#1072;\Desktop\excel%20&#1088;&#1072;&#1089;&#1096;&#1080;&#1088;\&#1047;&#1072;&#1085;&#1103;&#1090;&#1080;&#1077;%202\2%20&#1042;&#1099;&#1095;&#1080;&#1089;&#1083;&#1077;&#1085;&#1080;&#1103;\6%20&#1055;&#1054;&#1048;&#1057;&#1055;&#1054;&#1047;%20&#1080;%20&#1048;&#1053;&#1044;&#1045;&#1050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ЕСЛИ1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>
        <row r="3">
          <cell r="H3" t="str">
            <v>Абрикос</v>
          </cell>
        </row>
      </sheetData>
      <sheetData sheetId="1">
        <row r="2">
          <cell r="D2">
            <v>1</v>
          </cell>
          <cell r="E2">
            <v>5000</v>
          </cell>
          <cell r="F2">
            <v>9</v>
          </cell>
        </row>
        <row r="3">
          <cell r="D3">
            <v>3</v>
          </cell>
          <cell r="E3">
            <v>10000</v>
          </cell>
          <cell r="F3">
            <v>12</v>
          </cell>
        </row>
        <row r="4">
          <cell r="D4">
            <v>6</v>
          </cell>
          <cell r="E4">
            <v>15000</v>
          </cell>
          <cell r="F4">
            <v>14</v>
          </cell>
        </row>
        <row r="5">
          <cell r="D5">
            <v>12</v>
          </cell>
          <cell r="E5">
            <v>30000</v>
          </cell>
          <cell r="F5">
            <v>17</v>
          </cell>
        </row>
        <row r="6">
          <cell r="D6">
            <v>15</v>
          </cell>
          <cell r="E6">
            <v>10000</v>
          </cell>
          <cell r="F6">
            <v>19</v>
          </cell>
        </row>
        <row r="7">
          <cell r="D7">
            <v>18</v>
          </cell>
          <cell r="E7">
            <v>15000</v>
          </cell>
          <cell r="F7">
            <v>21</v>
          </cell>
        </row>
        <row r="8">
          <cell r="D8">
            <v>24</v>
          </cell>
          <cell r="E8">
            <v>30000</v>
          </cell>
          <cell r="F8">
            <v>23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>
        <row r="2">
          <cell r="B2" t="str">
            <v>Яблоки</v>
          </cell>
          <cell r="C2">
            <v>60</v>
          </cell>
          <cell r="D2">
            <v>40814</v>
          </cell>
        </row>
        <row r="3">
          <cell r="B3" t="str">
            <v>Груши</v>
          </cell>
          <cell r="C3">
            <v>40</v>
          </cell>
          <cell r="D3">
            <v>40814</v>
          </cell>
        </row>
        <row r="4">
          <cell r="B4" t="str">
            <v>Капуста</v>
          </cell>
          <cell r="C4">
            <v>35</v>
          </cell>
          <cell r="D4">
            <v>40814</v>
          </cell>
        </row>
        <row r="5">
          <cell r="B5" t="str">
            <v>Мандарины</v>
          </cell>
          <cell r="C5">
            <v>45</v>
          </cell>
          <cell r="D5">
            <v>40454</v>
          </cell>
        </row>
        <row r="6">
          <cell r="B6" t="str">
            <v>Киви</v>
          </cell>
          <cell r="C6">
            <v>23</v>
          </cell>
          <cell r="D6">
            <v>40454</v>
          </cell>
        </row>
        <row r="7">
          <cell r="B7" t="str">
            <v>Капуста</v>
          </cell>
          <cell r="C7">
            <v>36</v>
          </cell>
          <cell r="D7">
            <v>40454</v>
          </cell>
        </row>
        <row r="8">
          <cell r="B8" t="str">
            <v>Киви</v>
          </cell>
          <cell r="C8">
            <v>60</v>
          </cell>
          <cell r="D8">
            <v>40458</v>
          </cell>
        </row>
        <row r="9">
          <cell r="B9" t="str">
            <v>Ананас</v>
          </cell>
          <cell r="C9">
            <v>10</v>
          </cell>
          <cell r="D9">
            <v>40459</v>
          </cell>
        </row>
        <row r="10">
          <cell r="B10" t="str">
            <v>Капуста</v>
          </cell>
          <cell r="C10">
            <v>5</v>
          </cell>
          <cell r="D10">
            <v>40460</v>
          </cell>
        </row>
        <row r="11">
          <cell r="B11" t="str">
            <v>Манго</v>
          </cell>
          <cell r="C11">
            <v>15</v>
          </cell>
          <cell r="D11">
            <v>40461</v>
          </cell>
        </row>
        <row r="12">
          <cell r="B12" t="str">
            <v>Грейпфрут</v>
          </cell>
          <cell r="C12">
            <v>14</v>
          </cell>
          <cell r="D12">
            <v>40461</v>
          </cell>
        </row>
        <row r="13">
          <cell r="B13" t="str">
            <v>Банан</v>
          </cell>
          <cell r="C13">
            <v>48</v>
          </cell>
          <cell r="D13">
            <v>40463</v>
          </cell>
        </row>
        <row r="14">
          <cell r="B14" t="str">
            <v>Киви</v>
          </cell>
          <cell r="C14">
            <v>15</v>
          </cell>
          <cell r="D14">
            <v>40463</v>
          </cell>
        </row>
        <row r="15">
          <cell r="B15" t="str">
            <v>Киви</v>
          </cell>
          <cell r="C15">
            <v>13</v>
          </cell>
          <cell r="D15">
            <v>40463</v>
          </cell>
        </row>
        <row r="16">
          <cell r="B16" t="str">
            <v>Персик</v>
          </cell>
          <cell r="C16">
            <v>42</v>
          </cell>
          <cell r="D16">
            <v>40463</v>
          </cell>
        </row>
        <row r="17">
          <cell r="B17" t="str">
            <v>Абрикос</v>
          </cell>
          <cell r="C17">
            <v>26</v>
          </cell>
          <cell r="D17">
            <v>40463</v>
          </cell>
        </row>
        <row r="18">
          <cell r="B18" t="str">
            <v>Нектарин</v>
          </cell>
          <cell r="C18">
            <v>14</v>
          </cell>
          <cell r="D18">
            <v>40464</v>
          </cell>
        </row>
        <row r="19">
          <cell r="B19" t="str">
            <v>Капуста</v>
          </cell>
          <cell r="C19">
            <v>80</v>
          </cell>
          <cell r="D19">
            <v>40464</v>
          </cell>
        </row>
        <row r="20">
          <cell r="B20" t="str">
            <v>Морковь</v>
          </cell>
          <cell r="C20">
            <v>25</v>
          </cell>
          <cell r="D20">
            <v>40464</v>
          </cell>
        </row>
        <row r="21">
          <cell r="B21" t="str">
            <v>Лук</v>
          </cell>
          <cell r="C21">
            <v>20</v>
          </cell>
          <cell r="D21">
            <v>40464</v>
          </cell>
        </row>
        <row r="22">
          <cell r="B22" t="str">
            <v>Картофель</v>
          </cell>
          <cell r="C22">
            <v>100</v>
          </cell>
          <cell r="D22">
            <v>40464</v>
          </cell>
        </row>
        <row r="23">
          <cell r="B23" t="str">
            <v>Огурец</v>
          </cell>
          <cell r="C23">
            <v>50</v>
          </cell>
          <cell r="D23">
            <v>40473</v>
          </cell>
        </row>
        <row r="24">
          <cell r="B24" t="str">
            <v>Капуста</v>
          </cell>
          <cell r="C24">
            <v>60</v>
          </cell>
          <cell r="D24">
            <v>40474</v>
          </cell>
        </row>
        <row r="25">
          <cell r="B25" t="str">
            <v>Баклажан</v>
          </cell>
          <cell r="C25">
            <v>40</v>
          </cell>
          <cell r="D25">
            <v>40475</v>
          </cell>
        </row>
        <row r="26">
          <cell r="B26" t="str">
            <v>Киви</v>
          </cell>
          <cell r="C26">
            <v>45</v>
          </cell>
          <cell r="D26">
            <v>40476</v>
          </cell>
        </row>
        <row r="27">
          <cell r="B27" t="str">
            <v>Киви</v>
          </cell>
          <cell r="C27">
            <v>15</v>
          </cell>
          <cell r="D27">
            <v>40814</v>
          </cell>
        </row>
        <row r="28">
          <cell r="B28" t="str">
            <v>Персик</v>
          </cell>
          <cell r="C28">
            <v>14</v>
          </cell>
          <cell r="D28">
            <v>40814</v>
          </cell>
        </row>
        <row r="29">
          <cell r="B29" t="str">
            <v>Абрикос</v>
          </cell>
          <cell r="C29">
            <v>48</v>
          </cell>
          <cell r="D29">
            <v>40454</v>
          </cell>
        </row>
        <row r="30">
          <cell r="B30" t="str">
            <v>Нектарин</v>
          </cell>
          <cell r="C30">
            <v>15</v>
          </cell>
          <cell r="D30">
            <v>40454</v>
          </cell>
        </row>
        <row r="31">
          <cell r="B31" t="str">
            <v>Капуста</v>
          </cell>
          <cell r="C31">
            <v>13</v>
          </cell>
          <cell r="D31">
            <v>40454</v>
          </cell>
        </row>
        <row r="32">
          <cell r="B32" t="str">
            <v>Морковь</v>
          </cell>
          <cell r="C32">
            <v>42</v>
          </cell>
          <cell r="D32">
            <v>40458</v>
          </cell>
        </row>
        <row r="33">
          <cell r="B33" t="str">
            <v>Лук</v>
          </cell>
          <cell r="C33">
            <v>26</v>
          </cell>
          <cell r="D33">
            <v>40459</v>
          </cell>
        </row>
        <row r="34">
          <cell r="B34" t="str">
            <v>Картофель</v>
          </cell>
          <cell r="C34">
            <v>14</v>
          </cell>
          <cell r="D34">
            <v>40460</v>
          </cell>
        </row>
        <row r="35">
          <cell r="B35" t="str">
            <v>Огурец</v>
          </cell>
          <cell r="C35">
            <v>80</v>
          </cell>
          <cell r="D35">
            <v>40454</v>
          </cell>
        </row>
        <row r="36">
          <cell r="B36" t="str">
            <v>Капуста</v>
          </cell>
          <cell r="C36">
            <v>25</v>
          </cell>
          <cell r="D36">
            <v>40458</v>
          </cell>
        </row>
        <row r="37">
          <cell r="B37" t="str">
            <v>Баклажан</v>
          </cell>
          <cell r="C37">
            <v>20</v>
          </cell>
          <cell r="D37">
            <v>40459</v>
          </cell>
        </row>
        <row r="38">
          <cell r="B38" t="str">
            <v>Мандарины</v>
          </cell>
          <cell r="C38">
            <v>100</v>
          </cell>
          <cell r="D38">
            <v>40460</v>
          </cell>
        </row>
        <row r="39">
          <cell r="B39" t="str">
            <v>Киви</v>
          </cell>
          <cell r="C39">
            <v>50</v>
          </cell>
          <cell r="D39">
            <v>40461</v>
          </cell>
        </row>
        <row r="40">
          <cell r="B40" t="str">
            <v>Капуста</v>
          </cell>
          <cell r="C40">
            <v>60</v>
          </cell>
          <cell r="D40">
            <v>40461</v>
          </cell>
        </row>
        <row r="41">
          <cell r="B41" t="str">
            <v>Киви</v>
          </cell>
          <cell r="C41">
            <v>40</v>
          </cell>
          <cell r="D41">
            <v>40463</v>
          </cell>
        </row>
        <row r="42">
          <cell r="B42" t="str">
            <v>Ананас</v>
          </cell>
          <cell r="C42">
            <v>45</v>
          </cell>
          <cell r="D42">
            <v>40463</v>
          </cell>
        </row>
        <row r="43">
          <cell r="B43" t="str">
            <v>Капуста</v>
          </cell>
          <cell r="C43">
            <v>35</v>
          </cell>
          <cell r="D43">
            <v>40463</v>
          </cell>
        </row>
        <row r="44">
          <cell r="B44" t="str">
            <v>Ананас</v>
          </cell>
          <cell r="C44">
            <v>45</v>
          </cell>
          <cell r="D44">
            <v>40463</v>
          </cell>
        </row>
        <row r="45">
          <cell r="B45" t="str">
            <v>Капуста</v>
          </cell>
          <cell r="C45">
            <v>23</v>
          </cell>
          <cell r="D45">
            <v>40464</v>
          </cell>
        </row>
        <row r="46">
          <cell r="B46" t="str">
            <v>Манго</v>
          </cell>
          <cell r="C46">
            <v>36</v>
          </cell>
          <cell r="D46">
            <v>40464</v>
          </cell>
        </row>
        <row r="47">
          <cell r="B47" t="str">
            <v>Грейпфрут</v>
          </cell>
          <cell r="C47">
            <v>60</v>
          </cell>
          <cell r="D47">
            <v>40464</v>
          </cell>
        </row>
        <row r="48">
          <cell r="B48" t="str">
            <v>Банан</v>
          </cell>
          <cell r="C48">
            <v>10</v>
          </cell>
          <cell r="D48">
            <v>40464</v>
          </cell>
        </row>
        <row r="49">
          <cell r="B49" t="str">
            <v>Киви</v>
          </cell>
          <cell r="C49">
            <v>5</v>
          </cell>
          <cell r="D49">
            <v>40473</v>
          </cell>
        </row>
        <row r="50">
          <cell r="B50" t="str">
            <v>Киви</v>
          </cell>
          <cell r="C50">
            <v>15</v>
          </cell>
          <cell r="D50">
            <v>40474</v>
          </cell>
        </row>
        <row r="51">
          <cell r="B51" t="str">
            <v>Персик</v>
          </cell>
          <cell r="C51">
            <v>14</v>
          </cell>
          <cell r="D51">
            <v>40475</v>
          </cell>
        </row>
        <row r="52">
          <cell r="B52" t="str">
            <v>Абрикос</v>
          </cell>
          <cell r="C52">
            <v>48</v>
          </cell>
          <cell r="D52">
            <v>40476</v>
          </cell>
        </row>
        <row r="53">
          <cell r="B53" t="str">
            <v>Нектарин</v>
          </cell>
          <cell r="C53">
            <v>15</v>
          </cell>
          <cell r="D53">
            <v>40814</v>
          </cell>
        </row>
        <row r="54">
          <cell r="B54" t="str">
            <v>Киви</v>
          </cell>
          <cell r="C54">
            <v>13</v>
          </cell>
          <cell r="D54">
            <v>40461</v>
          </cell>
        </row>
        <row r="55">
          <cell r="B55" t="str">
            <v>Персик</v>
          </cell>
          <cell r="C55">
            <v>42</v>
          </cell>
          <cell r="D55">
            <v>40461</v>
          </cell>
        </row>
        <row r="56">
          <cell r="B56" t="str">
            <v>Абрикос</v>
          </cell>
          <cell r="C56">
            <v>26</v>
          </cell>
          <cell r="D56">
            <v>40463</v>
          </cell>
        </row>
        <row r="57">
          <cell r="B57" t="str">
            <v>Нектарин</v>
          </cell>
          <cell r="C57">
            <v>15</v>
          </cell>
          <cell r="D57">
            <v>40463</v>
          </cell>
        </row>
        <row r="58">
          <cell r="B58" t="str">
            <v>Капуста</v>
          </cell>
          <cell r="C58">
            <v>13</v>
          </cell>
          <cell r="D58">
            <v>40463</v>
          </cell>
        </row>
        <row r="59">
          <cell r="B59" t="str">
            <v>Морковь</v>
          </cell>
          <cell r="C59">
            <v>42</v>
          </cell>
          <cell r="D59">
            <v>40463</v>
          </cell>
        </row>
        <row r="60">
          <cell r="B60" t="str">
            <v>Лук</v>
          </cell>
          <cell r="C60">
            <v>26</v>
          </cell>
          <cell r="D60">
            <v>40463</v>
          </cell>
        </row>
        <row r="61">
          <cell r="B61" t="str">
            <v>Картофель</v>
          </cell>
          <cell r="C61">
            <v>14</v>
          </cell>
          <cell r="D61">
            <v>40464</v>
          </cell>
        </row>
        <row r="62">
          <cell r="B62" t="str">
            <v>Капуста</v>
          </cell>
          <cell r="C62">
            <v>80</v>
          </cell>
          <cell r="D62">
            <v>40464</v>
          </cell>
        </row>
        <row r="63">
          <cell r="B63" t="str">
            <v>Морковь</v>
          </cell>
          <cell r="C63">
            <v>25</v>
          </cell>
          <cell r="D63">
            <v>40464</v>
          </cell>
        </row>
        <row r="64">
          <cell r="B64" t="str">
            <v>Лук</v>
          </cell>
          <cell r="C64">
            <v>20</v>
          </cell>
          <cell r="D64">
            <v>40464</v>
          </cell>
        </row>
        <row r="65">
          <cell r="B65" t="str">
            <v>Картофель</v>
          </cell>
          <cell r="C65">
            <v>100</v>
          </cell>
          <cell r="D65">
            <v>40464</v>
          </cell>
        </row>
        <row r="66">
          <cell r="B66" t="str">
            <v>Огурец</v>
          </cell>
          <cell r="C66">
            <v>50</v>
          </cell>
          <cell r="D66">
            <v>40473</v>
          </cell>
        </row>
        <row r="67">
          <cell r="B67" t="str">
            <v>Капуста</v>
          </cell>
          <cell r="C67">
            <v>60</v>
          </cell>
          <cell r="D67">
            <v>40474</v>
          </cell>
        </row>
        <row r="68">
          <cell r="B68" t="str">
            <v>Баклажан</v>
          </cell>
          <cell r="C68">
            <v>40</v>
          </cell>
          <cell r="D68">
            <v>40475</v>
          </cell>
        </row>
        <row r="69">
          <cell r="B69" t="str">
            <v>Мандарины</v>
          </cell>
          <cell r="C69">
            <v>45</v>
          </cell>
          <cell r="D69">
            <v>40476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>
        <row r="2">
          <cell r="I2" t="str">
            <v>Александр</v>
          </cell>
        </row>
        <row r="3">
          <cell r="I3" t="str">
            <v>Мария</v>
          </cell>
        </row>
        <row r="4">
          <cell r="I4" t="str">
            <v>Елена</v>
          </cell>
        </row>
        <row r="5">
          <cell r="I5" t="str">
            <v>Николай</v>
          </cell>
        </row>
        <row r="6">
          <cell r="I6" t="str">
            <v>Петр</v>
          </cell>
        </row>
        <row r="7">
          <cell r="I7" t="str">
            <v>Егор</v>
          </cell>
        </row>
        <row r="8">
          <cell r="I8" t="str">
            <v>Кирилл</v>
          </cell>
        </row>
        <row r="9">
          <cell r="I9" t="str">
            <v>Лариса</v>
          </cell>
        </row>
        <row r="10">
          <cell r="I10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x и Min по условию"/>
      <sheetName val="Поставщик"/>
      <sheetName val="Топ5"/>
      <sheetName val="Мыло"/>
      <sheetName val="Автосалон"/>
      <sheetName val="Тарифы"/>
      <sheetName val="Клиенты"/>
      <sheetName val="ВПР без табл"/>
      <sheetName val="Нюансы ВПР"/>
      <sheetName val="Последний ВПР"/>
      <sheetName val="Сделки"/>
      <sheetName val="МультиВПР"/>
      <sheetName val="Сортировка"/>
      <sheetName val="Насос"/>
      <sheetName val="Тележка"/>
      <sheetName val="Уникальные"/>
      <sheetName val="Транспонирование"/>
      <sheetName val="Ресайз"/>
      <sheetName val="Нумерация"/>
    </sheetNames>
    <sheetDataSet>
      <sheetData sheetId="0"/>
      <sheetData sheetId="1"/>
      <sheetData sheetId="2"/>
      <sheetData sheetId="3">
        <row r="6">
          <cell r="A6" t="str">
            <v>Тип</v>
          </cell>
        </row>
        <row r="7">
          <cell r="A7" t="str">
            <v>активы</v>
          </cell>
        </row>
        <row r="8">
          <cell r="A8" t="str">
            <v>активы</v>
          </cell>
        </row>
        <row r="9">
          <cell r="A9" t="str">
            <v>активы</v>
          </cell>
        </row>
        <row r="10">
          <cell r="A10" t="str">
            <v>активы</v>
          </cell>
        </row>
        <row r="11">
          <cell r="A11" t="str">
            <v>активы</v>
          </cell>
        </row>
        <row r="12">
          <cell r="A12" t="str">
            <v>витамины</v>
          </cell>
        </row>
        <row r="13">
          <cell r="A13" t="str">
            <v>витамины</v>
          </cell>
        </row>
        <row r="14">
          <cell r="A14" t="str">
            <v>витамины</v>
          </cell>
        </row>
        <row r="15">
          <cell r="A15" t="str">
            <v>витамины</v>
          </cell>
        </row>
        <row r="16">
          <cell r="A16" t="str">
            <v>витамины</v>
          </cell>
        </row>
        <row r="17">
          <cell r="A17" t="str">
            <v>витамины</v>
          </cell>
        </row>
        <row r="18">
          <cell r="A18" t="str">
            <v>витамины</v>
          </cell>
        </row>
        <row r="19">
          <cell r="A19" t="str">
            <v>гидролат</v>
          </cell>
        </row>
        <row r="20">
          <cell r="A20" t="str">
            <v>гидролат</v>
          </cell>
        </row>
        <row r="21">
          <cell r="A21" t="str">
            <v>гидролат</v>
          </cell>
        </row>
        <row r="22">
          <cell r="A22" t="str">
            <v>гидролат</v>
          </cell>
        </row>
        <row r="23">
          <cell r="A23" t="str">
            <v>гидролат</v>
          </cell>
        </row>
        <row r="24">
          <cell r="A24" t="str">
            <v>гидролат</v>
          </cell>
        </row>
        <row r="25">
          <cell r="A25" t="str">
            <v>гидролат</v>
          </cell>
        </row>
        <row r="26">
          <cell r="A26" t="str">
            <v>гидролат</v>
          </cell>
        </row>
        <row r="27">
          <cell r="A27" t="str">
            <v>гидролат</v>
          </cell>
        </row>
        <row r="28">
          <cell r="A28" t="str">
            <v>гидролат</v>
          </cell>
        </row>
        <row r="29">
          <cell r="A29" t="str">
            <v>гидролат</v>
          </cell>
        </row>
        <row r="30">
          <cell r="A30" t="str">
            <v>гранулы</v>
          </cell>
        </row>
        <row r="31">
          <cell r="A31" t="str">
            <v>гранулы</v>
          </cell>
        </row>
        <row r="32">
          <cell r="A32" t="str">
            <v>гранулы</v>
          </cell>
        </row>
        <row r="33">
          <cell r="A33" t="str">
            <v>гранулы</v>
          </cell>
        </row>
        <row r="34">
          <cell r="A34" t="str">
            <v>кислоты</v>
          </cell>
        </row>
        <row r="35">
          <cell r="A35" t="str">
            <v>кислоты</v>
          </cell>
        </row>
        <row r="36">
          <cell r="A36" t="str">
            <v>кислоты</v>
          </cell>
        </row>
        <row r="37">
          <cell r="A37" t="str">
            <v>кислоты</v>
          </cell>
        </row>
        <row r="38">
          <cell r="A38" t="str">
            <v>масло</v>
          </cell>
        </row>
        <row r="39">
          <cell r="A39" t="str">
            <v>масло</v>
          </cell>
        </row>
        <row r="40">
          <cell r="A40" t="str">
            <v>масло</v>
          </cell>
        </row>
        <row r="41">
          <cell r="A41" t="str">
            <v>масло</v>
          </cell>
        </row>
        <row r="42">
          <cell r="A42" t="str">
            <v>масло</v>
          </cell>
        </row>
        <row r="43">
          <cell r="A43" t="str">
            <v>масло</v>
          </cell>
        </row>
        <row r="44">
          <cell r="A44" t="str">
            <v>масло</v>
          </cell>
        </row>
        <row r="45">
          <cell r="A45" t="str">
            <v>масло</v>
          </cell>
        </row>
        <row r="46">
          <cell r="A46" t="str">
            <v>масло</v>
          </cell>
        </row>
        <row r="47">
          <cell r="A47" t="str">
            <v>масло</v>
          </cell>
        </row>
        <row r="48">
          <cell r="A48" t="str">
            <v>масло</v>
          </cell>
        </row>
        <row r="49">
          <cell r="A49" t="str">
            <v>масло</v>
          </cell>
        </row>
        <row r="50">
          <cell r="A50" t="str">
            <v>масло</v>
          </cell>
        </row>
        <row r="51">
          <cell r="A51" t="str">
            <v>масло</v>
          </cell>
        </row>
        <row r="52">
          <cell r="A52" t="str">
            <v>масло</v>
          </cell>
        </row>
        <row r="53">
          <cell r="A53" t="str">
            <v>масло</v>
          </cell>
        </row>
        <row r="54">
          <cell r="A54" t="str">
            <v>основа</v>
          </cell>
        </row>
        <row r="55">
          <cell r="A55" t="str">
            <v>основа</v>
          </cell>
        </row>
        <row r="56">
          <cell r="A56" t="str">
            <v>основа</v>
          </cell>
        </row>
        <row r="57">
          <cell r="A57" t="str">
            <v>основа</v>
          </cell>
        </row>
        <row r="58">
          <cell r="A58" t="str">
            <v>основа</v>
          </cell>
        </row>
        <row r="59">
          <cell r="A59" t="str">
            <v>основа</v>
          </cell>
        </row>
        <row r="60">
          <cell r="A60" t="str">
            <v>основа</v>
          </cell>
        </row>
        <row r="61">
          <cell r="A61" t="str">
            <v>основа</v>
          </cell>
        </row>
        <row r="62">
          <cell r="A62" t="str">
            <v>основа</v>
          </cell>
        </row>
        <row r="63">
          <cell r="A63" t="str">
            <v>основа</v>
          </cell>
        </row>
        <row r="64">
          <cell r="A64" t="str">
            <v>пудра</v>
          </cell>
        </row>
        <row r="65">
          <cell r="A65" t="str">
            <v>пудра</v>
          </cell>
        </row>
        <row r="66">
          <cell r="A66" t="str">
            <v>пудра</v>
          </cell>
        </row>
        <row r="67">
          <cell r="A67" t="str">
            <v>пудра</v>
          </cell>
        </row>
        <row r="68">
          <cell r="A68" t="str">
            <v>пудра</v>
          </cell>
        </row>
        <row r="69">
          <cell r="A69" t="str">
            <v>пудра</v>
          </cell>
        </row>
        <row r="70">
          <cell r="A70" t="str">
            <v>экстракт</v>
          </cell>
        </row>
        <row r="71">
          <cell r="A71" t="str">
            <v>экстракт</v>
          </cell>
        </row>
        <row r="72">
          <cell r="A72" t="str">
            <v>экстракт</v>
          </cell>
        </row>
        <row r="73">
          <cell r="A73" t="str">
            <v>экстракт</v>
          </cell>
        </row>
        <row r="74">
          <cell r="A74" t="str">
            <v>экстракт</v>
          </cell>
        </row>
        <row r="75">
          <cell r="A75" t="str">
            <v>экстракт</v>
          </cell>
        </row>
        <row r="76">
          <cell r="A76" t="str">
            <v>экстракт</v>
          </cell>
        </row>
        <row r="77">
          <cell r="A77" t="str">
            <v>экстракт</v>
          </cell>
        </row>
        <row r="78">
          <cell r="A78" t="str">
            <v>экстракт</v>
          </cell>
        </row>
        <row r="79">
          <cell r="A79" t="str">
            <v>экстракт</v>
          </cell>
        </row>
        <row r="80">
          <cell r="A80" t="str">
            <v>экстракт</v>
          </cell>
        </row>
        <row r="81">
          <cell r="A81" t="str">
            <v>экстракт</v>
          </cell>
        </row>
        <row r="82">
          <cell r="A82" t="str">
            <v>экстракт</v>
          </cell>
        </row>
        <row r="83">
          <cell r="A83" t="str">
            <v>экстракт</v>
          </cell>
        </row>
        <row r="84">
          <cell r="A84" t="str">
            <v>экстракт</v>
          </cell>
        </row>
        <row r="85">
          <cell r="A85" t="str">
            <v>экстракт</v>
          </cell>
        </row>
        <row r="86">
          <cell r="A86" t="str">
            <v>экстракт</v>
          </cell>
        </row>
        <row r="87">
          <cell r="A87" t="str">
            <v>экстракт</v>
          </cell>
        </row>
        <row r="88">
          <cell r="A88" t="str">
            <v>экстракт</v>
          </cell>
        </row>
        <row r="89">
          <cell r="A89" t="str">
            <v>экстракт</v>
          </cell>
        </row>
        <row r="90">
          <cell r="A90" t="str">
            <v>экстракт</v>
          </cell>
        </row>
        <row r="91">
          <cell r="A91" t="str">
            <v>экстракт</v>
          </cell>
        </row>
        <row r="92">
          <cell r="A92" t="str">
            <v>экстракт</v>
          </cell>
        </row>
        <row r="93">
          <cell r="A93" t="str">
            <v>экстракт</v>
          </cell>
        </row>
        <row r="94">
          <cell r="A94" t="str">
            <v>экстракт</v>
          </cell>
        </row>
        <row r="95">
          <cell r="A95" t="str">
            <v>экстракт</v>
          </cell>
        </row>
        <row r="96">
          <cell r="A96" t="str">
            <v>экстракт</v>
          </cell>
        </row>
        <row r="97">
          <cell r="A97" t="str">
            <v>экстракт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  <sheetName val="ЗАДАНИЕ9"/>
      <sheetName val="ЗАДАНИЕ10"/>
      <sheetName val="ВЛАДИВОСТОК"/>
      <sheetName val="МОСКВА"/>
      <sheetName val="МУРМАНСК"/>
      <sheetName val="СОЧИ"/>
      <sheetName val="ЗАДАНИЕ11"/>
      <sheetName val="ЗАДАНИЕ12"/>
      <sheetName val="ДЛЯ ПЕЧАТИ"/>
      <sheetName val="ЗАДАНИЕ13"/>
      <sheetName val="ИСТОЧНИК"/>
      <sheetName val="ЗАДАНИЕ14"/>
      <sheetName val="ЗАДАНИЕ15"/>
      <sheetName val="ЗАДАНИЕ6"/>
      <sheetName val="ЗАДАНИЕ7"/>
      <sheetName val="ЗАДАНИЕ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Алёнка</v>
          </cell>
          <cell r="B1" t="str">
            <v>Объем партии, т</v>
          </cell>
          <cell r="C1" t="str">
            <v>Количество доставок</v>
          </cell>
        </row>
        <row r="2">
          <cell r="A2" t="str">
            <v>Вдохновение</v>
          </cell>
        </row>
        <row r="3">
          <cell r="A3" t="str">
            <v>Вечерний звон</v>
          </cell>
        </row>
        <row r="4">
          <cell r="A4" t="str">
            <v>Всадник</v>
          </cell>
        </row>
        <row r="5">
          <cell r="A5" t="str">
            <v>Гвардейский</v>
          </cell>
        </row>
        <row r="6">
          <cell r="A6" t="str">
            <v>Детский</v>
          </cell>
        </row>
        <row r="7">
          <cell r="A7" t="str">
            <v>Для Вас</v>
          </cell>
        </row>
        <row r="8">
          <cell r="A8" t="str">
            <v>Золотые купола</v>
          </cell>
        </row>
        <row r="9">
          <cell r="A9" t="str">
            <v>Иван да Марья</v>
          </cell>
        </row>
        <row r="10">
          <cell r="A10" t="str">
            <v>Колокольня</v>
          </cell>
        </row>
        <row r="11">
          <cell r="A11" t="str">
            <v>Коровка Топленое Молоко</v>
          </cell>
        </row>
        <row r="12">
          <cell r="A12" t="str">
            <v>Кремль</v>
          </cell>
        </row>
        <row r="13">
          <cell r="A13" t="str">
            <v>Кузя, друг Алёнки</v>
          </cell>
        </row>
        <row r="14">
          <cell r="A14" t="str">
            <v>Люкс</v>
          </cell>
        </row>
        <row r="15">
          <cell r="A15" t="str">
            <v>Мечта</v>
          </cell>
        </row>
        <row r="16">
          <cell r="A16" t="str">
            <v>Мечта с вафлями</v>
          </cell>
        </row>
        <row r="17">
          <cell r="A17" t="str">
            <v>Мечта с орехами</v>
          </cell>
        </row>
        <row r="18">
          <cell r="A18" t="str">
            <v>Мишка косолапый</v>
          </cell>
        </row>
        <row r="19">
          <cell r="A19" t="str">
            <v>Неженка белая пористая</v>
          </cell>
        </row>
        <row r="20">
          <cell r="A20" t="str">
            <v>Осенний вальс</v>
          </cell>
        </row>
        <row r="21">
          <cell r="A21" t="str">
            <v>Особый</v>
          </cell>
        </row>
        <row r="22">
          <cell r="A22" t="str">
            <v>Полярная экспедиция</v>
          </cell>
        </row>
        <row r="23">
          <cell r="A23" t="str">
            <v>Российский</v>
          </cell>
        </row>
        <row r="24">
          <cell r="A24" t="str">
            <v>Рот Фронт</v>
          </cell>
        </row>
        <row r="25">
          <cell r="A25" t="str">
            <v>Русский сувенир</v>
          </cell>
        </row>
        <row r="26">
          <cell r="A26" t="str">
            <v>Слава</v>
          </cell>
        </row>
        <row r="27">
          <cell r="A27" t="str">
            <v>Сливочный</v>
          </cell>
        </row>
        <row r="28">
          <cell r="A28" t="str">
            <v>Старый Арбат</v>
          </cell>
        </row>
        <row r="29">
          <cell r="A29" t="str">
            <v>Храм</v>
          </cell>
        </row>
        <row r="30">
          <cell r="A30" t="str">
            <v>Экстра с капучино</v>
          </cell>
        </row>
        <row r="31">
          <cell r="A31" t="str">
            <v>Экстра с молоком</v>
          </cell>
        </row>
        <row r="32">
          <cell r="A32" t="str">
            <v>Экстра сливочный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>
        <row r="5">
          <cell r="C5">
            <v>28</v>
          </cell>
        </row>
        <row r="6">
          <cell r="C6">
            <v>54.3</v>
          </cell>
        </row>
        <row r="7">
          <cell r="C7">
            <v>18.95</v>
          </cell>
        </row>
        <row r="8">
          <cell r="C8">
            <v>12.5</v>
          </cell>
        </row>
        <row r="9">
          <cell r="C9">
            <v>59.96</v>
          </cell>
        </row>
      </sheetData>
      <sheetData sheetId="2" refreshError="1"/>
      <sheetData sheetId="3" refreshError="1"/>
      <sheetData sheetId="4" refreshError="1">
        <row r="3">
          <cell r="H3" t="str">
            <v>Абрикос</v>
          </cell>
          <cell r="I3">
            <v>40</v>
          </cell>
        </row>
        <row r="4">
          <cell r="H4" t="str">
            <v>Ананас</v>
          </cell>
          <cell r="I4">
            <v>120</v>
          </cell>
        </row>
        <row r="5">
          <cell r="H5" t="str">
            <v>Баклажан</v>
          </cell>
          <cell r="I5">
            <v>29</v>
          </cell>
        </row>
        <row r="6">
          <cell r="H6" t="str">
            <v>Банан</v>
          </cell>
          <cell r="I6">
            <v>22</v>
          </cell>
        </row>
        <row r="7">
          <cell r="H7" t="str">
            <v>Грейпфрут</v>
          </cell>
          <cell r="I7">
            <v>45</v>
          </cell>
        </row>
        <row r="8">
          <cell r="H8" t="str">
            <v>Груши</v>
          </cell>
          <cell r="I8">
            <v>38</v>
          </cell>
        </row>
        <row r="9">
          <cell r="H9" t="str">
            <v>Капуста</v>
          </cell>
          <cell r="I9">
            <v>12</v>
          </cell>
        </row>
        <row r="10">
          <cell r="H10" t="str">
            <v>Картофель</v>
          </cell>
          <cell r="I10">
            <v>8</v>
          </cell>
        </row>
        <row r="11">
          <cell r="H11" t="str">
            <v>Киви</v>
          </cell>
          <cell r="I11">
            <v>60</v>
          </cell>
        </row>
        <row r="12">
          <cell r="H12" t="str">
            <v>Лук</v>
          </cell>
          <cell r="I12">
            <v>10</v>
          </cell>
        </row>
        <row r="13">
          <cell r="H13" t="str">
            <v>Манго</v>
          </cell>
          <cell r="I13">
            <v>80</v>
          </cell>
        </row>
        <row r="14">
          <cell r="H14" t="str">
            <v>Мандарины</v>
          </cell>
          <cell r="I14">
            <v>45</v>
          </cell>
        </row>
        <row r="15">
          <cell r="H15" t="str">
            <v>Морковь</v>
          </cell>
          <cell r="I15">
            <v>12</v>
          </cell>
        </row>
        <row r="16">
          <cell r="H16" t="str">
            <v>Нектарин</v>
          </cell>
          <cell r="I16">
            <v>40</v>
          </cell>
        </row>
        <row r="17">
          <cell r="H17" t="str">
            <v>Огурец</v>
          </cell>
          <cell r="I17">
            <v>25</v>
          </cell>
        </row>
        <row r="18">
          <cell r="H18" t="str">
            <v>Персик</v>
          </cell>
          <cell r="I18">
            <v>45</v>
          </cell>
        </row>
        <row r="19">
          <cell r="H19" t="str">
            <v>Яблок</v>
          </cell>
          <cell r="I19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>
        <row r="1">
          <cell r="A1" t="str">
            <v>Получатель</v>
          </cell>
        </row>
      </sheetData>
      <sheetData sheetId="3">
        <row r="1">
          <cell r="A1" t="str">
            <v>Таб. №</v>
          </cell>
          <cell r="B1" t="str">
            <v>Фамилия</v>
          </cell>
          <cell r="C1" t="str">
            <v>Имя</v>
          </cell>
          <cell r="D1" t="str">
            <v>Отчество</v>
          </cell>
          <cell r="E1" t="str">
            <v>Должность</v>
          </cell>
          <cell r="F1" t="str">
            <v>Дата рождения</v>
          </cell>
          <cell r="G1" t="str">
            <v>Дата найма</v>
          </cell>
          <cell r="H1" t="str">
            <v>Город</v>
          </cell>
          <cell r="I1" t="str">
            <v>Адрес</v>
          </cell>
          <cell r="J1" t="str">
            <v>Телефон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108B-D7B5-470D-8345-03414958FA83}">
  <dimension ref="A1:D17"/>
  <sheetViews>
    <sheetView tabSelected="1" workbookViewId="0">
      <selection activeCell="D6" sqref="D6"/>
    </sheetView>
  </sheetViews>
  <sheetFormatPr defaultRowHeight="14.4" x14ac:dyDescent="0.3"/>
  <cols>
    <col min="2" max="2" width="31.44140625" bestFit="1" customWidth="1"/>
    <col min="3" max="3" width="15.88671875" bestFit="1" customWidth="1"/>
    <col min="4" max="4" width="55.5546875" customWidth="1"/>
  </cols>
  <sheetData>
    <row r="1" spans="1:4" ht="18" x14ac:dyDescent="0.35">
      <c r="A1" s="98" t="s">
        <v>369</v>
      </c>
      <c r="B1" s="98"/>
      <c r="C1" s="98"/>
      <c r="D1" s="86"/>
    </row>
    <row r="2" spans="1:4" x14ac:dyDescent="0.3">
      <c r="A2" t="s">
        <v>370</v>
      </c>
      <c r="B2" t="s">
        <v>371</v>
      </c>
    </row>
    <row r="3" spans="1:4" x14ac:dyDescent="0.3">
      <c r="A3" t="s">
        <v>372</v>
      </c>
      <c r="B3" s="87">
        <v>45379</v>
      </c>
    </row>
    <row r="4" spans="1:4" x14ac:dyDescent="0.3">
      <c r="B4" s="88" t="s">
        <v>381</v>
      </c>
    </row>
    <row r="5" spans="1:4" x14ac:dyDescent="0.3">
      <c r="A5" t="s">
        <v>373</v>
      </c>
      <c r="B5" s="99"/>
      <c r="C5" s="99"/>
    </row>
    <row r="6" spans="1:4" x14ac:dyDescent="0.3">
      <c r="A6" t="s">
        <v>374</v>
      </c>
      <c r="B6" s="99"/>
      <c r="C6" s="99"/>
    </row>
    <row r="8" spans="1:4" ht="28.8" x14ac:dyDescent="0.3">
      <c r="A8" s="89" t="s">
        <v>375</v>
      </c>
      <c r="B8" s="90" t="s">
        <v>376</v>
      </c>
      <c r="C8" s="90" t="s">
        <v>377</v>
      </c>
      <c r="D8" s="90" t="s">
        <v>378</v>
      </c>
    </row>
    <row r="9" spans="1:4" x14ac:dyDescent="0.3">
      <c r="A9" s="91">
        <v>1</v>
      </c>
      <c r="B9" s="92">
        <v>15</v>
      </c>
      <c r="C9" s="92">
        <f>'СУММЕСЛИ И СЧЕТЕСЛИ 1'!N1</f>
        <v>0</v>
      </c>
      <c r="D9" s="92"/>
    </row>
    <row r="10" spans="1:4" x14ac:dyDescent="0.3">
      <c r="A10" s="91">
        <v>2</v>
      </c>
      <c r="B10" s="92">
        <v>20</v>
      </c>
      <c r="C10" s="92">
        <f>'СУММЕСЛИ И СЧЕТЕСЛИ 2'!O1</f>
        <v>0</v>
      </c>
      <c r="D10" s="92"/>
    </row>
    <row r="11" spans="1:4" x14ac:dyDescent="0.3">
      <c r="A11" s="91">
        <v>3</v>
      </c>
      <c r="B11" s="92">
        <v>15</v>
      </c>
      <c r="C11" s="92">
        <f>' Левый ВПР 3'!L1</f>
        <v>0</v>
      </c>
      <c r="D11" s="92"/>
    </row>
    <row r="12" spans="1:4" x14ac:dyDescent="0.3">
      <c r="A12" s="91">
        <v>4</v>
      </c>
      <c r="B12" s="92">
        <v>20</v>
      </c>
      <c r="C12" s="92">
        <f>'ВПР 2D 4'!P1</f>
        <v>0</v>
      </c>
      <c r="D12" s="92"/>
    </row>
    <row r="13" spans="1:4" x14ac:dyDescent="0.3">
      <c r="A13" s="91">
        <v>5</v>
      </c>
      <c r="B13" s="92">
        <v>10</v>
      </c>
      <c r="C13" s="92">
        <f>'текстовые 5'!G1</f>
        <v>0</v>
      </c>
      <c r="D13" s="92"/>
    </row>
    <row r="14" spans="1:4" x14ac:dyDescent="0.3">
      <c r="A14" s="91">
        <v>6</v>
      </c>
      <c r="B14" s="92">
        <v>10</v>
      </c>
      <c r="C14" s="92">
        <f>'текстовые 6'!M1</f>
        <v>0</v>
      </c>
      <c r="D14" s="92"/>
    </row>
    <row r="15" spans="1:4" x14ac:dyDescent="0.3">
      <c r="A15" s="91">
        <v>7</v>
      </c>
      <c r="B15" s="92">
        <v>10</v>
      </c>
      <c r="C15" s="92">
        <f>'текстовые 7'!K1</f>
        <v>0</v>
      </c>
      <c r="D15" s="92"/>
    </row>
    <row r="16" spans="1:4" ht="15" thickBot="1" x14ac:dyDescent="0.35">
      <c r="A16" s="93" t="s">
        <v>379</v>
      </c>
      <c r="B16" s="92">
        <f>SUM(B9:B15)</f>
        <v>100</v>
      </c>
      <c r="C16" s="92">
        <f>SUM(C9:C15)</f>
        <v>0</v>
      </c>
    </row>
    <row r="17" spans="2:3" ht="15" thickBot="1" x14ac:dyDescent="0.35">
      <c r="B17" t="s">
        <v>380</v>
      </c>
      <c r="C17" s="94">
        <f>C16/B16</f>
        <v>0</v>
      </c>
    </row>
  </sheetData>
  <mergeCells count="3">
    <mergeCell ref="A1:C1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78C0-5F51-486B-9E0D-AD9FB5209BBA}">
  <sheetPr>
    <tabColor rgb="FFFFFF00"/>
  </sheetPr>
  <dimension ref="A1:N18"/>
  <sheetViews>
    <sheetView zoomScale="99" zoomScaleNormal="99" workbookViewId="0">
      <selection activeCell="F31" sqref="F31"/>
    </sheetView>
  </sheetViews>
  <sheetFormatPr defaultColWidth="9.109375" defaultRowHeight="13.2" x14ac:dyDescent="0.25"/>
  <cols>
    <col min="1" max="1" width="10.6640625" style="74" bestFit="1" customWidth="1"/>
    <col min="2" max="2" width="7.88671875" style="74" bestFit="1" customWidth="1"/>
    <col min="3" max="3" width="15.44140625" style="73" customWidth="1"/>
    <col min="4" max="4" width="10.44140625" style="73" customWidth="1"/>
    <col min="5" max="5" width="10.6640625" style="73" customWidth="1"/>
    <col min="6" max="6" width="11.21875" style="73" customWidth="1"/>
    <col min="7" max="7" width="6.44140625" style="73" customWidth="1"/>
    <col min="8" max="8" width="21" style="73" bestFit="1" customWidth="1"/>
    <col min="9" max="9" width="14.88671875" style="73" bestFit="1" customWidth="1"/>
    <col min="10" max="10" width="12.5546875" style="73" bestFit="1" customWidth="1"/>
    <col min="11" max="16384" width="9.109375" style="73"/>
  </cols>
  <sheetData>
    <row r="1" spans="1:14" s="84" customFormat="1" ht="27" customHeight="1" x14ac:dyDescent="0.3">
      <c r="A1" s="85" t="s">
        <v>368</v>
      </c>
      <c r="B1" s="85" t="s">
        <v>367</v>
      </c>
      <c r="C1" s="85" t="s">
        <v>169</v>
      </c>
      <c r="D1" s="85" t="s">
        <v>366</v>
      </c>
      <c r="E1" s="85" t="s">
        <v>365</v>
      </c>
      <c r="F1" s="85" t="s">
        <v>364</v>
      </c>
      <c r="I1" s="84" t="s">
        <v>363</v>
      </c>
      <c r="J1" s="84" t="s">
        <v>362</v>
      </c>
      <c r="M1" s="95" t="s">
        <v>382</v>
      </c>
      <c r="N1" s="95"/>
    </row>
    <row r="2" spans="1:14" x14ac:dyDescent="0.25">
      <c r="A2" s="78">
        <v>43553</v>
      </c>
      <c r="B2" s="77">
        <v>8486</v>
      </c>
      <c r="C2" s="76" t="s">
        <v>355</v>
      </c>
      <c r="D2" s="75">
        <v>12000</v>
      </c>
      <c r="E2" s="75">
        <v>2</v>
      </c>
      <c r="F2" s="75">
        <f t="shared" ref="F2:F18" si="0">D2*E2</f>
        <v>24000</v>
      </c>
      <c r="H2" s="81" t="s">
        <v>361</v>
      </c>
      <c r="I2" s="80"/>
      <c r="J2" s="79">
        <v>768000</v>
      </c>
    </row>
    <row r="3" spans="1:14" x14ac:dyDescent="0.25">
      <c r="A3" s="78">
        <v>43629</v>
      </c>
      <c r="B3" s="77">
        <v>6781</v>
      </c>
      <c r="C3" s="76" t="s">
        <v>360</v>
      </c>
      <c r="D3" s="75">
        <v>20000</v>
      </c>
      <c r="E3" s="75">
        <v>8</v>
      </c>
      <c r="F3" s="75">
        <f t="shared" si="0"/>
        <v>160000</v>
      </c>
      <c r="J3" s="79"/>
    </row>
    <row r="4" spans="1:14" x14ac:dyDescent="0.25">
      <c r="A4" s="78">
        <v>43529</v>
      </c>
      <c r="B4" s="77">
        <v>5191</v>
      </c>
      <c r="C4" s="76" t="s">
        <v>350</v>
      </c>
      <c r="D4" s="75">
        <v>1000</v>
      </c>
      <c r="E4" s="75">
        <v>6</v>
      </c>
      <c r="F4" s="75">
        <f t="shared" si="0"/>
        <v>6000</v>
      </c>
      <c r="H4" s="81" t="s">
        <v>359</v>
      </c>
      <c r="I4" s="80"/>
      <c r="J4" s="79">
        <v>17</v>
      </c>
    </row>
    <row r="5" spans="1:14" x14ac:dyDescent="0.25">
      <c r="A5" s="78">
        <v>43806</v>
      </c>
      <c r="B5" s="77">
        <v>2119</v>
      </c>
      <c r="C5" s="76" t="s">
        <v>351</v>
      </c>
      <c r="D5" s="75">
        <v>1500</v>
      </c>
      <c r="E5" s="75">
        <v>9</v>
      </c>
      <c r="F5" s="75">
        <f t="shared" si="0"/>
        <v>13500</v>
      </c>
      <c r="J5" s="79"/>
    </row>
    <row r="6" spans="1:14" x14ac:dyDescent="0.25">
      <c r="A6" s="78">
        <v>43753</v>
      </c>
      <c r="B6" s="77">
        <v>3881</v>
      </c>
      <c r="C6" s="76" t="s">
        <v>353</v>
      </c>
      <c r="D6" s="75">
        <v>6000</v>
      </c>
      <c r="E6" s="75">
        <v>10</v>
      </c>
      <c r="F6" s="75">
        <f t="shared" si="0"/>
        <v>60000</v>
      </c>
      <c r="H6" s="81" t="s">
        <v>358</v>
      </c>
      <c r="I6" s="80"/>
      <c r="J6" s="79">
        <v>35</v>
      </c>
    </row>
    <row r="7" spans="1:14" x14ac:dyDescent="0.25">
      <c r="A7" s="78">
        <v>43760</v>
      </c>
      <c r="B7" s="77">
        <v>3748</v>
      </c>
      <c r="C7" s="76" t="s">
        <v>356</v>
      </c>
      <c r="D7" s="75">
        <v>1000</v>
      </c>
      <c r="E7" s="75">
        <v>16</v>
      </c>
      <c r="F7" s="75">
        <f t="shared" si="0"/>
        <v>16000</v>
      </c>
      <c r="H7" s="81"/>
      <c r="J7" s="79"/>
    </row>
    <row r="8" spans="1:14" x14ac:dyDescent="0.25">
      <c r="A8" s="78">
        <v>43753</v>
      </c>
      <c r="B8" s="77">
        <v>8486</v>
      </c>
      <c r="C8" s="76" t="s">
        <v>355</v>
      </c>
      <c r="D8" s="75">
        <v>12000</v>
      </c>
      <c r="E8" s="75">
        <v>5</v>
      </c>
      <c r="F8" s="75">
        <f t="shared" si="0"/>
        <v>60000</v>
      </c>
      <c r="H8" s="83" t="s">
        <v>357</v>
      </c>
      <c r="J8" s="79"/>
    </row>
    <row r="9" spans="1:14" x14ac:dyDescent="0.25">
      <c r="A9" s="78">
        <v>43677</v>
      </c>
      <c r="B9" s="77">
        <v>3881</v>
      </c>
      <c r="C9" s="76" t="s">
        <v>355</v>
      </c>
      <c r="D9" s="75">
        <v>12000</v>
      </c>
      <c r="E9" s="75">
        <v>6</v>
      </c>
      <c r="F9" s="75">
        <f t="shared" si="0"/>
        <v>72000</v>
      </c>
      <c r="H9" s="82" t="s">
        <v>355</v>
      </c>
      <c r="I9" s="80"/>
      <c r="J9" s="79">
        <v>26</v>
      </c>
    </row>
    <row r="10" spans="1:14" x14ac:dyDescent="0.25">
      <c r="A10" s="78">
        <v>43772</v>
      </c>
      <c r="B10" s="77">
        <v>2119</v>
      </c>
      <c r="C10" s="76" t="s">
        <v>351</v>
      </c>
      <c r="D10" s="75">
        <v>1500</v>
      </c>
      <c r="E10" s="75">
        <v>7</v>
      </c>
      <c r="F10" s="75">
        <f t="shared" si="0"/>
        <v>10500</v>
      </c>
      <c r="H10" s="82" t="s">
        <v>353</v>
      </c>
      <c r="I10" s="80"/>
      <c r="J10" s="79">
        <v>26</v>
      </c>
    </row>
    <row r="11" spans="1:14" x14ac:dyDescent="0.25">
      <c r="A11" s="78">
        <v>43667</v>
      </c>
      <c r="B11" s="77">
        <v>5191</v>
      </c>
      <c r="C11" s="76" t="s">
        <v>350</v>
      </c>
      <c r="D11" s="75">
        <v>1000</v>
      </c>
      <c r="E11" s="75">
        <v>6</v>
      </c>
      <c r="F11" s="75">
        <f t="shared" si="0"/>
        <v>6000</v>
      </c>
      <c r="H11" s="82" t="s">
        <v>356</v>
      </c>
      <c r="I11" s="80"/>
      <c r="J11" s="79">
        <v>16</v>
      </c>
    </row>
    <row r="12" spans="1:14" x14ac:dyDescent="0.25">
      <c r="A12" s="78">
        <v>43544</v>
      </c>
      <c r="B12" s="77">
        <v>8486</v>
      </c>
      <c r="C12" s="76" t="s">
        <v>355</v>
      </c>
      <c r="D12" s="75">
        <v>12000</v>
      </c>
      <c r="E12" s="75">
        <v>7</v>
      </c>
      <c r="F12" s="75">
        <f t="shared" si="0"/>
        <v>84000</v>
      </c>
    </row>
    <row r="13" spans="1:14" x14ac:dyDescent="0.25">
      <c r="A13" s="78">
        <v>43625</v>
      </c>
      <c r="B13" s="77">
        <v>8486</v>
      </c>
      <c r="C13" s="76" t="s">
        <v>355</v>
      </c>
      <c r="D13" s="75">
        <v>12000</v>
      </c>
      <c r="E13" s="75">
        <v>6</v>
      </c>
      <c r="F13" s="75">
        <f t="shared" si="0"/>
        <v>72000</v>
      </c>
      <c r="H13" s="81" t="s">
        <v>354</v>
      </c>
      <c r="I13" s="80"/>
      <c r="J13" s="79">
        <v>5</v>
      </c>
    </row>
    <row r="14" spans="1:14" x14ac:dyDescent="0.25">
      <c r="A14" s="78">
        <v>43639</v>
      </c>
      <c r="B14" s="77">
        <v>3881</v>
      </c>
      <c r="C14" s="76" t="s">
        <v>353</v>
      </c>
      <c r="D14" s="75">
        <v>6000</v>
      </c>
      <c r="E14" s="75">
        <v>16</v>
      </c>
      <c r="F14" s="75">
        <f t="shared" si="0"/>
        <v>96000</v>
      </c>
      <c r="H14" s="81" t="s">
        <v>352</v>
      </c>
      <c r="I14" s="80"/>
      <c r="J14" s="79">
        <v>7500</v>
      </c>
    </row>
    <row r="15" spans="1:14" x14ac:dyDescent="0.25">
      <c r="A15" s="78">
        <v>43774</v>
      </c>
      <c r="B15" s="77">
        <v>2119</v>
      </c>
      <c r="C15" s="76" t="s">
        <v>351</v>
      </c>
      <c r="D15" s="75">
        <v>1500</v>
      </c>
      <c r="E15" s="75">
        <v>19</v>
      </c>
      <c r="F15" s="75">
        <f t="shared" si="0"/>
        <v>28500</v>
      </c>
    </row>
    <row r="16" spans="1:14" x14ac:dyDescent="0.25">
      <c r="A16" s="78">
        <v>43554</v>
      </c>
      <c r="B16" s="77">
        <v>5191</v>
      </c>
      <c r="C16" s="76" t="s">
        <v>350</v>
      </c>
      <c r="D16" s="75">
        <v>1000</v>
      </c>
      <c r="E16" s="75">
        <v>7</v>
      </c>
      <c r="F16" s="75">
        <f t="shared" si="0"/>
        <v>7000</v>
      </c>
    </row>
    <row r="17" spans="1:6" x14ac:dyDescent="0.25">
      <c r="A17" s="78">
        <v>43664</v>
      </c>
      <c r="B17" s="77">
        <v>2281</v>
      </c>
      <c r="C17" s="76" t="s">
        <v>349</v>
      </c>
      <c r="D17" s="75">
        <v>2500</v>
      </c>
      <c r="E17" s="75">
        <v>18</v>
      </c>
      <c r="F17" s="75">
        <f t="shared" si="0"/>
        <v>45000</v>
      </c>
    </row>
    <row r="18" spans="1:6" x14ac:dyDescent="0.25">
      <c r="A18" s="78">
        <v>43693</v>
      </c>
      <c r="B18" s="77">
        <v>9260</v>
      </c>
      <c r="C18" s="76" t="s">
        <v>348</v>
      </c>
      <c r="D18" s="75">
        <v>1500</v>
      </c>
      <c r="E18" s="75">
        <v>5</v>
      </c>
      <c r="F18" s="75">
        <f t="shared" si="0"/>
        <v>7500</v>
      </c>
    </row>
  </sheetData>
  <conditionalFormatting sqref="F2:F18">
    <cfRule type="cellIs" dxfId="5" priority="3" operator="equal">
      <formula>0</formula>
    </cfRule>
  </conditionalFormatting>
  <conditionalFormatting sqref="I2 I4 I6 I9:I11">
    <cfRule type="cellIs" dxfId="4" priority="2" operator="equal">
      <formula>""</formula>
    </cfRule>
  </conditionalFormatting>
  <conditionalFormatting sqref="I13:I14">
    <cfRule type="cellIs" dxfId="3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B8B4-C896-4D77-A8F6-0C14ADC11E1C}">
  <sheetPr>
    <tabColor rgb="FFFFC000"/>
  </sheetPr>
  <dimension ref="A1:O63"/>
  <sheetViews>
    <sheetView showGridLines="0" workbookViewId="0">
      <selection activeCell="C30" sqref="C30"/>
    </sheetView>
  </sheetViews>
  <sheetFormatPr defaultColWidth="9.109375" defaultRowHeight="13.8" x14ac:dyDescent="0.25"/>
  <cols>
    <col min="1" max="1" width="16.6640625" style="3" bestFit="1" customWidth="1"/>
    <col min="2" max="2" width="12.33203125" style="3" bestFit="1" customWidth="1"/>
    <col min="3" max="3" width="13.6640625" style="3" bestFit="1" customWidth="1"/>
    <col min="4" max="4" width="5" style="18" bestFit="1" customWidth="1"/>
    <col min="5" max="5" width="11.5546875" style="19" bestFit="1" customWidth="1"/>
    <col min="6" max="6" width="18.33203125" style="19" bestFit="1" customWidth="1"/>
    <col min="7" max="7" width="7.33203125" style="3" bestFit="1" customWidth="1"/>
    <col min="8" max="8" width="11.88671875" style="3" bestFit="1" customWidth="1"/>
    <col min="9" max="9" width="14.6640625" style="3" customWidth="1"/>
    <col min="10" max="10" width="11" style="3" bestFit="1" customWidth="1"/>
    <col min="11" max="11" width="37.109375" style="3" customWidth="1"/>
    <col min="12" max="12" width="13.88671875" style="3" customWidth="1"/>
    <col min="13" max="13" width="12.88671875" style="3" customWidth="1"/>
    <col min="14" max="16384" width="9.109375" style="3"/>
  </cols>
  <sheetData>
    <row r="1" spans="1:15" ht="27.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N1" s="96" t="s">
        <v>382</v>
      </c>
      <c r="O1" s="96"/>
    </row>
    <row r="2" spans="1:15" x14ac:dyDescent="0.25">
      <c r="A2" s="4" t="s">
        <v>9</v>
      </c>
      <c r="B2" s="4" t="s">
        <v>10</v>
      </c>
      <c r="C2" s="4" t="s">
        <v>11</v>
      </c>
      <c r="D2" s="5" t="s">
        <v>12</v>
      </c>
      <c r="E2" s="6">
        <v>33485</v>
      </c>
      <c r="F2" s="6" t="s">
        <v>13</v>
      </c>
      <c r="G2" s="4" t="s">
        <v>14</v>
      </c>
      <c r="H2" s="7">
        <v>1514</v>
      </c>
      <c r="I2" s="4">
        <v>0</v>
      </c>
      <c r="K2" s="8" t="s">
        <v>15</v>
      </c>
      <c r="L2" s="9"/>
    </row>
    <row r="3" spans="1:15" x14ac:dyDescent="0.25">
      <c r="A3" s="4" t="s">
        <v>16</v>
      </c>
      <c r="B3" s="4" t="s">
        <v>17</v>
      </c>
      <c r="C3" s="4" t="s">
        <v>18</v>
      </c>
      <c r="D3" s="5" t="s">
        <v>19</v>
      </c>
      <c r="E3" s="6">
        <v>34469</v>
      </c>
      <c r="F3" s="6" t="s">
        <v>20</v>
      </c>
      <c r="G3" s="4" t="s">
        <v>21</v>
      </c>
      <c r="H3" s="7">
        <v>5440</v>
      </c>
      <c r="I3" s="4">
        <v>0</v>
      </c>
      <c r="K3" s="6" t="s">
        <v>22</v>
      </c>
      <c r="L3" s="4"/>
      <c r="M3" s="10">
        <v>3</v>
      </c>
    </row>
    <row r="4" spans="1:15" x14ac:dyDescent="0.25">
      <c r="A4" s="4" t="s">
        <v>23</v>
      </c>
      <c r="B4" s="4" t="s">
        <v>24</v>
      </c>
      <c r="C4" s="4" t="s">
        <v>25</v>
      </c>
      <c r="D4" s="5" t="s">
        <v>12</v>
      </c>
      <c r="E4" s="6">
        <v>31927</v>
      </c>
      <c r="F4" s="6" t="s">
        <v>13</v>
      </c>
      <c r="G4" s="4" t="s">
        <v>26</v>
      </c>
      <c r="H4" s="7">
        <v>2070</v>
      </c>
      <c r="I4" s="4">
        <v>1</v>
      </c>
      <c r="K4" s="6" t="s">
        <v>20</v>
      </c>
      <c r="L4" s="4"/>
      <c r="M4" s="10">
        <v>8</v>
      </c>
    </row>
    <row r="5" spans="1:15" x14ac:dyDescent="0.25">
      <c r="A5" s="4" t="s">
        <v>27</v>
      </c>
      <c r="B5" s="4" t="s">
        <v>28</v>
      </c>
      <c r="C5" s="4" t="s">
        <v>29</v>
      </c>
      <c r="D5" s="5" t="s">
        <v>19</v>
      </c>
      <c r="E5" s="6">
        <v>31979</v>
      </c>
      <c r="F5" s="6" t="s">
        <v>22</v>
      </c>
      <c r="G5" s="4" t="s">
        <v>26</v>
      </c>
      <c r="H5" s="7">
        <v>1800</v>
      </c>
      <c r="I5" s="4">
        <v>1</v>
      </c>
      <c r="K5" s="6" t="s">
        <v>30</v>
      </c>
      <c r="L5" s="4"/>
      <c r="M5" s="10">
        <v>6</v>
      </c>
    </row>
    <row r="6" spans="1:15" x14ac:dyDescent="0.25">
      <c r="A6" s="4" t="s">
        <v>31</v>
      </c>
      <c r="B6" s="4" t="s">
        <v>32</v>
      </c>
      <c r="C6" s="4" t="s">
        <v>33</v>
      </c>
      <c r="D6" s="5" t="s">
        <v>19</v>
      </c>
      <c r="E6" s="6">
        <v>31411</v>
      </c>
      <c r="F6" s="6" t="s">
        <v>34</v>
      </c>
      <c r="G6" s="4" t="s">
        <v>35</v>
      </c>
      <c r="H6" s="7">
        <v>5750</v>
      </c>
      <c r="I6" s="4">
        <v>1</v>
      </c>
      <c r="K6" s="6" t="s">
        <v>13</v>
      </c>
      <c r="L6" s="4"/>
      <c r="M6" s="10">
        <v>15</v>
      </c>
    </row>
    <row r="7" spans="1:15" x14ac:dyDescent="0.25">
      <c r="A7" s="4" t="s">
        <v>36</v>
      </c>
      <c r="B7" s="4" t="s">
        <v>37</v>
      </c>
      <c r="C7" s="4" t="s">
        <v>38</v>
      </c>
      <c r="D7" s="5" t="s">
        <v>12</v>
      </c>
      <c r="E7" s="6">
        <v>31540</v>
      </c>
      <c r="F7" s="6" t="s">
        <v>39</v>
      </c>
      <c r="G7" s="4" t="s">
        <v>35</v>
      </c>
      <c r="H7" s="7">
        <v>4000</v>
      </c>
      <c r="I7" s="4">
        <v>2</v>
      </c>
    </row>
    <row r="8" spans="1:15" x14ac:dyDescent="0.25">
      <c r="A8" s="4" t="s">
        <v>40</v>
      </c>
      <c r="B8" s="4" t="s">
        <v>41</v>
      </c>
      <c r="C8" s="4" t="s">
        <v>42</v>
      </c>
      <c r="D8" s="5" t="s">
        <v>12</v>
      </c>
      <c r="E8" s="6">
        <v>30488</v>
      </c>
      <c r="F8" s="6" t="s">
        <v>13</v>
      </c>
      <c r="G8" s="4" t="s">
        <v>14</v>
      </c>
      <c r="H8" s="7">
        <v>3600</v>
      </c>
      <c r="I8" s="4">
        <v>0</v>
      </c>
      <c r="K8" s="8" t="s">
        <v>43</v>
      </c>
      <c r="L8" s="9"/>
    </row>
    <row r="9" spans="1:15" x14ac:dyDescent="0.25">
      <c r="A9" s="4" t="s">
        <v>44</v>
      </c>
      <c r="B9" s="4" t="s">
        <v>45</v>
      </c>
      <c r="C9" s="4" t="s">
        <v>46</v>
      </c>
      <c r="D9" s="5" t="s">
        <v>12</v>
      </c>
      <c r="E9" s="6">
        <v>30189</v>
      </c>
      <c r="F9" s="6" t="s">
        <v>39</v>
      </c>
      <c r="G9" s="4" t="s">
        <v>21</v>
      </c>
      <c r="H9" s="7">
        <v>7360</v>
      </c>
      <c r="I9" s="4">
        <v>1</v>
      </c>
      <c r="K9" s="6" t="s">
        <v>47</v>
      </c>
      <c r="L9" s="4"/>
      <c r="M9" s="10">
        <v>9</v>
      </c>
    </row>
    <row r="10" spans="1:15" ht="14.4" x14ac:dyDescent="0.3">
      <c r="A10" s="4" t="s">
        <v>48</v>
      </c>
      <c r="B10" s="4" t="s">
        <v>49</v>
      </c>
      <c r="C10" s="4" t="s">
        <v>50</v>
      </c>
      <c r="D10" s="5" t="s">
        <v>19</v>
      </c>
      <c r="E10" s="6">
        <v>25742</v>
      </c>
      <c r="F10" s="6" t="s">
        <v>51</v>
      </c>
      <c r="G10" s="4" t="s">
        <v>26</v>
      </c>
      <c r="H10" s="7">
        <v>1800</v>
      </c>
      <c r="I10" s="4">
        <v>2</v>
      </c>
      <c r="K10" s="6" t="s">
        <v>52</v>
      </c>
      <c r="L10" s="4"/>
      <c r="M10" s="10">
        <v>30</v>
      </c>
    </row>
    <row r="11" spans="1:15" x14ac:dyDescent="0.25">
      <c r="A11" s="4" t="s">
        <v>53</v>
      </c>
      <c r="B11" s="4" t="s">
        <v>54</v>
      </c>
      <c r="C11" s="4" t="s">
        <v>55</v>
      </c>
      <c r="D11" s="5" t="s">
        <v>12</v>
      </c>
      <c r="E11" s="6">
        <v>30105</v>
      </c>
      <c r="F11" s="6" t="s">
        <v>20</v>
      </c>
      <c r="G11" s="4" t="s">
        <v>14</v>
      </c>
      <c r="H11" s="7">
        <v>3000</v>
      </c>
      <c r="I11" s="4">
        <v>0</v>
      </c>
    </row>
    <row r="12" spans="1:15" x14ac:dyDescent="0.25">
      <c r="A12" s="4" t="s">
        <v>53</v>
      </c>
      <c r="B12" s="4" t="s">
        <v>41</v>
      </c>
      <c r="C12" s="4" t="s">
        <v>42</v>
      </c>
      <c r="D12" s="5" t="s">
        <v>12</v>
      </c>
      <c r="E12" s="6">
        <v>25262</v>
      </c>
      <c r="F12" s="6" t="s">
        <v>51</v>
      </c>
      <c r="G12" s="4" t="s">
        <v>14</v>
      </c>
      <c r="H12" s="7">
        <v>3450</v>
      </c>
      <c r="I12" s="4">
        <v>0</v>
      </c>
      <c r="K12" s="8" t="s">
        <v>56</v>
      </c>
      <c r="L12" s="9"/>
    </row>
    <row r="13" spans="1:15" ht="14.4" x14ac:dyDescent="0.3">
      <c r="A13" s="4" t="s">
        <v>57</v>
      </c>
      <c r="B13" s="4" t="s">
        <v>58</v>
      </c>
      <c r="C13" s="4" t="s">
        <v>50</v>
      </c>
      <c r="D13" s="5" t="s">
        <v>19</v>
      </c>
      <c r="E13" s="6">
        <v>19906</v>
      </c>
      <c r="F13" s="6" t="s">
        <v>13</v>
      </c>
      <c r="G13" s="4" t="s">
        <v>26</v>
      </c>
      <c r="H13" s="7">
        <v>2790</v>
      </c>
      <c r="I13" s="4">
        <v>1</v>
      </c>
      <c r="K13" s="6" t="s">
        <v>59</v>
      </c>
      <c r="L13" s="4"/>
      <c r="M13" s="10">
        <v>8</v>
      </c>
    </row>
    <row r="14" spans="1:15" x14ac:dyDescent="0.25">
      <c r="A14" s="4" t="s">
        <v>60</v>
      </c>
      <c r="B14" s="4" t="s">
        <v>61</v>
      </c>
      <c r="C14" s="4" t="s">
        <v>62</v>
      </c>
      <c r="D14" s="5" t="s">
        <v>19</v>
      </c>
      <c r="E14" s="6">
        <v>31013</v>
      </c>
      <c r="F14" s="6" t="s">
        <v>51</v>
      </c>
      <c r="G14" s="4" t="s">
        <v>35</v>
      </c>
      <c r="H14" s="7">
        <v>8500</v>
      </c>
      <c r="I14" s="4">
        <v>1</v>
      </c>
      <c r="K14" s="6" t="s">
        <v>63</v>
      </c>
      <c r="L14" s="4"/>
      <c r="M14" s="10">
        <v>20</v>
      </c>
    </row>
    <row r="15" spans="1:15" x14ac:dyDescent="0.25">
      <c r="A15" s="4" t="s">
        <v>64</v>
      </c>
      <c r="B15" s="4" t="s">
        <v>65</v>
      </c>
      <c r="C15" s="4" t="s">
        <v>66</v>
      </c>
      <c r="D15" s="5" t="s">
        <v>12</v>
      </c>
      <c r="E15" s="6">
        <v>24967</v>
      </c>
      <c r="F15" s="6" t="s">
        <v>39</v>
      </c>
      <c r="G15" s="4" t="s">
        <v>14</v>
      </c>
      <c r="H15" s="7">
        <v>4650</v>
      </c>
      <c r="I15" s="4">
        <v>0</v>
      </c>
    </row>
    <row r="16" spans="1:15" x14ac:dyDescent="0.25">
      <c r="A16" s="4" t="s">
        <v>67</v>
      </c>
      <c r="B16" s="4" t="s">
        <v>68</v>
      </c>
      <c r="C16" s="4" t="s">
        <v>69</v>
      </c>
      <c r="D16" s="5" t="s">
        <v>12</v>
      </c>
      <c r="E16" s="6">
        <v>28845</v>
      </c>
      <c r="F16" s="6" t="s">
        <v>39</v>
      </c>
      <c r="G16" s="4" t="s">
        <v>26</v>
      </c>
      <c r="H16" s="7">
        <v>2070</v>
      </c>
      <c r="I16" s="4">
        <v>1</v>
      </c>
      <c r="K16" s="11" t="s">
        <v>70</v>
      </c>
      <c r="L16" s="12"/>
    </row>
    <row r="17" spans="1:13" x14ac:dyDescent="0.25">
      <c r="A17" s="4" t="s">
        <v>71</v>
      </c>
      <c r="B17" s="4" t="s">
        <v>72</v>
      </c>
      <c r="C17" s="4" t="s">
        <v>73</v>
      </c>
      <c r="D17" s="5" t="s">
        <v>12</v>
      </c>
      <c r="E17" s="6">
        <v>24938</v>
      </c>
      <c r="F17" s="6" t="s">
        <v>39</v>
      </c>
      <c r="G17" s="4" t="s">
        <v>21</v>
      </c>
      <c r="H17" s="7">
        <v>6400</v>
      </c>
      <c r="I17" s="4">
        <v>3</v>
      </c>
      <c r="K17" s="6" t="s">
        <v>20</v>
      </c>
      <c r="L17" s="13"/>
      <c r="M17" s="14">
        <v>5097.25</v>
      </c>
    </row>
    <row r="18" spans="1:13" x14ac:dyDescent="0.25">
      <c r="A18" s="4" t="s">
        <v>71</v>
      </c>
      <c r="B18" s="4" t="s">
        <v>74</v>
      </c>
      <c r="C18" s="4" t="s">
        <v>75</v>
      </c>
      <c r="D18" s="5" t="s">
        <v>19</v>
      </c>
      <c r="E18" s="6">
        <v>24664</v>
      </c>
      <c r="F18" s="6" t="s">
        <v>13</v>
      </c>
      <c r="G18" s="4" t="s">
        <v>14</v>
      </c>
      <c r="H18" s="7">
        <v>2400</v>
      </c>
      <c r="I18" s="4">
        <v>1</v>
      </c>
      <c r="K18" s="6" t="s">
        <v>30</v>
      </c>
      <c r="L18" s="13"/>
      <c r="M18" s="14">
        <v>3893.3333333333335</v>
      </c>
    </row>
    <row r="19" spans="1:13" x14ac:dyDescent="0.25">
      <c r="A19" s="4" t="s">
        <v>76</v>
      </c>
      <c r="B19" s="4" t="s">
        <v>77</v>
      </c>
      <c r="C19" s="4" t="s">
        <v>78</v>
      </c>
      <c r="D19" s="5" t="s">
        <v>19</v>
      </c>
      <c r="E19" s="6">
        <v>30432</v>
      </c>
      <c r="F19" s="6" t="s">
        <v>13</v>
      </c>
      <c r="G19" s="4" t="s">
        <v>26</v>
      </c>
      <c r="H19" s="7">
        <v>3060</v>
      </c>
      <c r="I19" s="4">
        <v>4</v>
      </c>
    </row>
    <row r="20" spans="1:13" x14ac:dyDescent="0.25">
      <c r="A20" s="4" t="s">
        <v>79</v>
      </c>
      <c r="B20" s="4" t="s">
        <v>80</v>
      </c>
      <c r="C20" s="4" t="s">
        <v>81</v>
      </c>
      <c r="D20" s="5" t="s">
        <v>12</v>
      </c>
      <c r="E20" s="6">
        <v>28523</v>
      </c>
      <c r="F20" s="6" t="s">
        <v>82</v>
      </c>
      <c r="G20" s="4" t="s">
        <v>14</v>
      </c>
      <c r="H20" s="7">
        <v>3450</v>
      </c>
      <c r="I20" s="4">
        <v>2</v>
      </c>
      <c r="K20" s="8" t="s">
        <v>83</v>
      </c>
      <c r="L20" s="15" t="s">
        <v>84</v>
      </c>
    </row>
    <row r="21" spans="1:13" x14ac:dyDescent="0.25">
      <c r="A21" s="4" t="s">
        <v>85</v>
      </c>
      <c r="B21" s="4" t="s">
        <v>86</v>
      </c>
      <c r="C21" s="4" t="s">
        <v>87</v>
      </c>
      <c r="D21" s="5" t="s">
        <v>19</v>
      </c>
      <c r="E21" s="6">
        <v>26925</v>
      </c>
      <c r="F21" s="6" t="s">
        <v>20</v>
      </c>
      <c r="G21" s="4" t="s">
        <v>26</v>
      </c>
      <c r="H21" s="7">
        <v>908</v>
      </c>
      <c r="I21" s="4">
        <v>1</v>
      </c>
      <c r="K21" s="6" t="s">
        <v>13</v>
      </c>
      <c r="L21" s="13"/>
      <c r="M21" s="14">
        <v>3699.3333333333335</v>
      </c>
    </row>
    <row r="22" spans="1:13" x14ac:dyDescent="0.25">
      <c r="A22" s="4" t="s">
        <v>88</v>
      </c>
      <c r="B22" s="4" t="s">
        <v>89</v>
      </c>
      <c r="C22" s="4" t="s">
        <v>90</v>
      </c>
      <c r="D22" s="5" t="s">
        <v>12</v>
      </c>
      <c r="E22" s="6">
        <v>29508</v>
      </c>
      <c r="F22" s="6" t="s">
        <v>22</v>
      </c>
      <c r="G22" s="4" t="s">
        <v>26</v>
      </c>
      <c r="H22" s="7">
        <v>905</v>
      </c>
      <c r="I22" s="4">
        <v>0</v>
      </c>
      <c r="K22" s="6" t="s">
        <v>82</v>
      </c>
      <c r="L22" s="13"/>
      <c r="M22" s="14">
        <v>4006.6666666666665</v>
      </c>
    </row>
    <row r="23" spans="1:13" x14ac:dyDescent="0.25">
      <c r="A23" s="4" t="s">
        <v>91</v>
      </c>
      <c r="B23" s="4" t="s">
        <v>92</v>
      </c>
      <c r="C23" s="4" t="s">
        <v>93</v>
      </c>
      <c r="D23" s="5" t="s">
        <v>12</v>
      </c>
      <c r="E23" s="6">
        <v>28566</v>
      </c>
      <c r="F23" s="6" t="s">
        <v>13</v>
      </c>
      <c r="G23" s="4" t="s">
        <v>35</v>
      </c>
      <c r="H23" s="7">
        <v>5750</v>
      </c>
      <c r="I23" s="4">
        <v>1</v>
      </c>
      <c r="K23" s="16"/>
    </row>
    <row r="24" spans="1:13" x14ac:dyDescent="0.25">
      <c r="A24" s="4" t="s">
        <v>94</v>
      </c>
      <c r="B24" s="4" t="s">
        <v>95</v>
      </c>
      <c r="C24" s="4" t="s">
        <v>96</v>
      </c>
      <c r="D24" s="5" t="s">
        <v>19</v>
      </c>
      <c r="E24" s="6">
        <v>19975</v>
      </c>
      <c r="F24" s="6" t="s">
        <v>22</v>
      </c>
      <c r="G24" s="4" t="s">
        <v>26</v>
      </c>
      <c r="H24" s="7">
        <v>1800</v>
      </c>
      <c r="I24" s="4">
        <v>1</v>
      </c>
      <c r="K24" s="17" t="s">
        <v>97</v>
      </c>
    </row>
    <row r="25" spans="1:13" x14ac:dyDescent="0.25">
      <c r="A25" s="4" t="s">
        <v>98</v>
      </c>
      <c r="B25" s="4" t="s">
        <v>99</v>
      </c>
      <c r="C25" s="4" t="s">
        <v>96</v>
      </c>
      <c r="D25" s="5" t="s">
        <v>19</v>
      </c>
      <c r="E25" s="6">
        <v>26597</v>
      </c>
      <c r="F25" s="6" t="s">
        <v>13</v>
      </c>
      <c r="G25" s="4" t="s">
        <v>14</v>
      </c>
      <c r="H25" s="7">
        <v>3000</v>
      </c>
      <c r="I25" s="4">
        <v>1</v>
      </c>
      <c r="K25" s="17" t="s">
        <v>100</v>
      </c>
    </row>
    <row r="26" spans="1:13" x14ac:dyDescent="0.25">
      <c r="A26" s="4" t="s">
        <v>101</v>
      </c>
      <c r="B26" s="4" t="s">
        <v>102</v>
      </c>
      <c r="C26" s="4" t="s">
        <v>103</v>
      </c>
      <c r="D26" s="5" t="s">
        <v>19</v>
      </c>
      <c r="E26" s="6">
        <v>22220</v>
      </c>
      <c r="F26" s="6" t="s">
        <v>30</v>
      </c>
      <c r="G26" s="4" t="s">
        <v>35</v>
      </c>
      <c r="H26" s="7">
        <v>4750</v>
      </c>
      <c r="I26" s="4">
        <v>0</v>
      </c>
      <c r="K26" s="17" t="s">
        <v>104</v>
      </c>
    </row>
    <row r="27" spans="1:13" x14ac:dyDescent="0.25">
      <c r="A27" s="4" t="s">
        <v>105</v>
      </c>
      <c r="B27" s="4" t="s">
        <v>106</v>
      </c>
      <c r="C27" s="4" t="s">
        <v>107</v>
      </c>
      <c r="D27" s="5" t="s">
        <v>12</v>
      </c>
      <c r="E27" s="6">
        <v>26725</v>
      </c>
      <c r="F27" s="6" t="s">
        <v>30</v>
      </c>
      <c r="G27" s="4" t="s">
        <v>26</v>
      </c>
      <c r="H27" s="7">
        <v>1800</v>
      </c>
      <c r="I27" s="4">
        <v>0</v>
      </c>
      <c r="K27" s="17" t="s">
        <v>100</v>
      </c>
    </row>
    <row r="28" spans="1:13" x14ac:dyDescent="0.25">
      <c r="A28" s="4" t="s">
        <v>108</v>
      </c>
      <c r="B28" s="4" t="s">
        <v>109</v>
      </c>
      <c r="C28" s="4" t="s">
        <v>110</v>
      </c>
      <c r="D28" s="5" t="s">
        <v>12</v>
      </c>
      <c r="E28" s="6">
        <v>25318</v>
      </c>
      <c r="F28" s="6" t="s">
        <v>13</v>
      </c>
      <c r="G28" s="4" t="s">
        <v>21</v>
      </c>
      <c r="H28" s="7">
        <v>10880</v>
      </c>
      <c r="I28" s="4">
        <v>1</v>
      </c>
      <c r="K28" s="16"/>
    </row>
    <row r="29" spans="1:13" x14ac:dyDescent="0.25">
      <c r="A29" s="4" t="s">
        <v>111</v>
      </c>
      <c r="B29" s="4" t="s">
        <v>102</v>
      </c>
      <c r="C29" s="4" t="s">
        <v>112</v>
      </c>
      <c r="D29" s="5" t="s">
        <v>19</v>
      </c>
      <c r="E29" s="6">
        <v>27404</v>
      </c>
      <c r="F29" s="6" t="s">
        <v>82</v>
      </c>
      <c r="G29" s="4" t="s">
        <v>35</v>
      </c>
      <c r="H29" s="7">
        <v>5000</v>
      </c>
      <c r="I29" s="4">
        <v>1</v>
      </c>
      <c r="K29" s="16"/>
    </row>
    <row r="30" spans="1:13" x14ac:dyDescent="0.25">
      <c r="A30" s="4" t="s">
        <v>113</v>
      </c>
      <c r="B30" s="4" t="s">
        <v>114</v>
      </c>
      <c r="C30" s="4" t="s">
        <v>103</v>
      </c>
      <c r="D30" s="5" t="s">
        <v>19</v>
      </c>
      <c r="E30" s="6">
        <v>18905</v>
      </c>
      <c r="F30" s="6" t="s">
        <v>82</v>
      </c>
      <c r="G30" s="4" t="s">
        <v>26</v>
      </c>
      <c r="H30" s="7">
        <v>1800</v>
      </c>
      <c r="I30" s="4">
        <v>1</v>
      </c>
      <c r="K30" s="16"/>
    </row>
    <row r="31" spans="1:13" x14ac:dyDescent="0.25">
      <c r="A31" s="4" t="s">
        <v>115</v>
      </c>
      <c r="B31" s="4" t="s">
        <v>116</v>
      </c>
      <c r="C31" s="4" t="s">
        <v>117</v>
      </c>
      <c r="D31" s="5" t="s">
        <v>12</v>
      </c>
      <c r="E31" s="6">
        <v>26485</v>
      </c>
      <c r="F31" s="6" t="s">
        <v>30</v>
      </c>
      <c r="G31" s="4" t="s">
        <v>14</v>
      </c>
      <c r="H31" s="7">
        <v>3450</v>
      </c>
      <c r="I31" s="4">
        <v>0</v>
      </c>
      <c r="K31" s="16"/>
    </row>
    <row r="32" spans="1:13" x14ac:dyDescent="0.25">
      <c r="A32" s="4" t="s">
        <v>118</v>
      </c>
      <c r="B32" s="4" t="s">
        <v>109</v>
      </c>
      <c r="C32" s="4" t="s">
        <v>107</v>
      </c>
      <c r="D32" s="5" t="s">
        <v>12</v>
      </c>
      <c r="E32" s="6">
        <v>28278</v>
      </c>
      <c r="F32" s="6" t="s">
        <v>13</v>
      </c>
      <c r="G32" s="4" t="s">
        <v>14</v>
      </c>
      <c r="H32" s="7">
        <v>2550</v>
      </c>
      <c r="I32" s="4">
        <v>1</v>
      </c>
      <c r="K32" s="16"/>
    </row>
    <row r="33" spans="1:11" x14ac:dyDescent="0.25">
      <c r="A33" s="4" t="s">
        <v>118</v>
      </c>
      <c r="B33" s="4" t="s">
        <v>106</v>
      </c>
      <c r="C33" s="4" t="s">
        <v>107</v>
      </c>
      <c r="D33" s="5" t="s">
        <v>12</v>
      </c>
      <c r="E33" s="6">
        <v>25631</v>
      </c>
      <c r="F33" s="6" t="s">
        <v>30</v>
      </c>
      <c r="G33" s="4" t="s">
        <v>21</v>
      </c>
      <c r="H33" s="7">
        <v>7360</v>
      </c>
      <c r="I33" s="4">
        <v>2</v>
      </c>
      <c r="K33" s="16"/>
    </row>
    <row r="34" spans="1:11" x14ac:dyDescent="0.25">
      <c r="A34" s="4" t="s">
        <v>119</v>
      </c>
      <c r="B34" s="4" t="s">
        <v>120</v>
      </c>
      <c r="C34" s="4" t="s">
        <v>121</v>
      </c>
      <c r="D34" s="5" t="s">
        <v>19</v>
      </c>
      <c r="E34" s="6">
        <v>25253</v>
      </c>
      <c r="F34" s="6" t="s">
        <v>82</v>
      </c>
      <c r="G34" s="4" t="s">
        <v>21</v>
      </c>
      <c r="H34" s="7">
        <v>7680</v>
      </c>
      <c r="I34" s="4">
        <v>3</v>
      </c>
      <c r="K34" s="16"/>
    </row>
    <row r="35" spans="1:11" x14ac:dyDescent="0.25">
      <c r="A35" s="4" t="s">
        <v>119</v>
      </c>
      <c r="B35" s="4" t="s">
        <v>122</v>
      </c>
      <c r="C35" s="4" t="s">
        <v>123</v>
      </c>
      <c r="D35" s="5" t="s">
        <v>12</v>
      </c>
      <c r="E35" s="6">
        <v>20859</v>
      </c>
      <c r="F35" s="6" t="s">
        <v>20</v>
      </c>
      <c r="G35" s="4" t="s">
        <v>35</v>
      </c>
      <c r="H35" s="7">
        <v>8500</v>
      </c>
      <c r="I35" s="4">
        <v>1</v>
      </c>
      <c r="K35" s="16"/>
    </row>
    <row r="36" spans="1:11" x14ac:dyDescent="0.25">
      <c r="A36" s="4" t="s">
        <v>124</v>
      </c>
      <c r="B36" s="4" t="s">
        <v>125</v>
      </c>
      <c r="C36" s="4" t="s">
        <v>126</v>
      </c>
      <c r="D36" s="5" t="s">
        <v>12</v>
      </c>
      <c r="E36" s="6">
        <v>24636</v>
      </c>
      <c r="F36" s="6" t="s">
        <v>82</v>
      </c>
      <c r="G36" s="4" t="s">
        <v>14</v>
      </c>
      <c r="H36" s="7">
        <v>3450</v>
      </c>
      <c r="I36" s="4">
        <v>1</v>
      </c>
      <c r="K36" s="16"/>
    </row>
    <row r="37" spans="1:11" x14ac:dyDescent="0.25">
      <c r="A37" s="4" t="s">
        <v>127</v>
      </c>
      <c r="B37" s="4" t="s">
        <v>128</v>
      </c>
      <c r="C37" s="4" t="s">
        <v>129</v>
      </c>
      <c r="D37" s="5" t="s">
        <v>12</v>
      </c>
      <c r="E37" s="6">
        <v>28083</v>
      </c>
      <c r="F37" s="6" t="s">
        <v>13</v>
      </c>
      <c r="G37" s="4" t="s">
        <v>26</v>
      </c>
      <c r="H37" s="7">
        <v>2070</v>
      </c>
      <c r="I37" s="4">
        <v>0</v>
      </c>
      <c r="K37" s="16"/>
    </row>
    <row r="38" spans="1:11" x14ac:dyDescent="0.25">
      <c r="A38" s="4" t="s">
        <v>130</v>
      </c>
      <c r="B38" s="4" t="s">
        <v>128</v>
      </c>
      <c r="C38" s="4" t="s">
        <v>129</v>
      </c>
      <c r="D38" s="5" t="s">
        <v>12</v>
      </c>
      <c r="E38" s="6">
        <v>24057</v>
      </c>
      <c r="F38" s="6" t="s">
        <v>39</v>
      </c>
      <c r="G38" s="4" t="s">
        <v>14</v>
      </c>
      <c r="H38" s="7">
        <v>4650</v>
      </c>
      <c r="I38" s="4">
        <v>1</v>
      </c>
      <c r="K38" s="16"/>
    </row>
    <row r="39" spans="1:11" x14ac:dyDescent="0.25">
      <c r="A39" s="4" t="s">
        <v>131</v>
      </c>
      <c r="B39" s="4" t="s">
        <v>132</v>
      </c>
      <c r="C39" s="4" t="s">
        <v>133</v>
      </c>
      <c r="D39" s="5" t="s">
        <v>12</v>
      </c>
      <c r="E39" s="6">
        <v>27602</v>
      </c>
      <c r="F39" s="6" t="s">
        <v>39</v>
      </c>
      <c r="G39" s="4" t="s">
        <v>35</v>
      </c>
      <c r="H39" s="7">
        <v>2515</v>
      </c>
      <c r="I39" s="4">
        <v>1</v>
      </c>
      <c r="K39" s="16"/>
    </row>
    <row r="40" spans="1:11" x14ac:dyDescent="0.25">
      <c r="A40" s="4" t="s">
        <v>131</v>
      </c>
      <c r="B40" s="4" t="s">
        <v>134</v>
      </c>
      <c r="C40" s="4" t="s">
        <v>133</v>
      </c>
      <c r="D40" s="5" t="s">
        <v>12</v>
      </c>
      <c r="E40" s="6">
        <v>25749</v>
      </c>
      <c r="F40" s="6" t="s">
        <v>30</v>
      </c>
      <c r="G40" s="4" t="s">
        <v>14</v>
      </c>
      <c r="H40" s="7">
        <v>3450</v>
      </c>
      <c r="I40" s="4">
        <v>0</v>
      </c>
      <c r="K40" s="16"/>
    </row>
    <row r="41" spans="1:11" x14ac:dyDescent="0.25">
      <c r="A41" s="4" t="s">
        <v>135</v>
      </c>
      <c r="B41" s="4" t="s">
        <v>136</v>
      </c>
      <c r="C41" s="4" t="s">
        <v>137</v>
      </c>
      <c r="D41" s="5" t="s">
        <v>19</v>
      </c>
      <c r="E41" s="6">
        <v>26355</v>
      </c>
      <c r="F41" s="6" t="s">
        <v>13</v>
      </c>
      <c r="G41" s="4" t="s">
        <v>26</v>
      </c>
      <c r="H41" s="7">
        <v>2160</v>
      </c>
      <c r="I41" s="4">
        <v>1</v>
      </c>
      <c r="K41" s="16"/>
    </row>
    <row r="42" spans="1:11" x14ac:dyDescent="0.25">
      <c r="A42" s="4" t="s">
        <v>138</v>
      </c>
      <c r="B42" s="4" t="s">
        <v>139</v>
      </c>
      <c r="C42" s="4" t="s">
        <v>140</v>
      </c>
      <c r="D42" s="5" t="s">
        <v>19</v>
      </c>
      <c r="E42" s="6">
        <v>26039</v>
      </c>
      <c r="F42" s="6" t="s">
        <v>30</v>
      </c>
      <c r="G42" s="4" t="s">
        <v>14</v>
      </c>
      <c r="H42" s="7">
        <v>2550</v>
      </c>
      <c r="I42" s="4">
        <v>1</v>
      </c>
      <c r="K42" s="16"/>
    </row>
    <row r="43" spans="1:11" x14ac:dyDescent="0.25">
      <c r="A43" s="4" t="s">
        <v>141</v>
      </c>
      <c r="B43" s="4" t="s">
        <v>142</v>
      </c>
      <c r="C43" s="4" t="s">
        <v>143</v>
      </c>
      <c r="D43" s="5" t="s">
        <v>12</v>
      </c>
      <c r="E43" s="6">
        <v>25426</v>
      </c>
      <c r="F43" s="6" t="s">
        <v>82</v>
      </c>
      <c r="G43" s="4" t="s">
        <v>21</v>
      </c>
      <c r="H43" s="7">
        <v>5120</v>
      </c>
      <c r="I43" s="4">
        <v>1</v>
      </c>
      <c r="K43" s="16"/>
    </row>
    <row r="44" spans="1:11" x14ac:dyDescent="0.25">
      <c r="A44" s="4" t="s">
        <v>144</v>
      </c>
      <c r="B44" s="4" t="s">
        <v>145</v>
      </c>
      <c r="C44" s="4" t="s">
        <v>146</v>
      </c>
      <c r="D44" s="5" t="s">
        <v>12</v>
      </c>
      <c r="E44" s="6">
        <v>27316</v>
      </c>
      <c r="F44" s="6" t="s">
        <v>13</v>
      </c>
      <c r="G44" s="4" t="s">
        <v>26</v>
      </c>
      <c r="H44" s="7">
        <v>3060</v>
      </c>
      <c r="I44" s="4">
        <v>0</v>
      </c>
      <c r="K44" s="16"/>
    </row>
    <row r="45" spans="1:11" x14ac:dyDescent="0.25">
      <c r="A45" s="4" t="s">
        <v>147</v>
      </c>
      <c r="B45" s="4" t="s">
        <v>148</v>
      </c>
      <c r="C45" s="4" t="s">
        <v>149</v>
      </c>
      <c r="D45" s="5" t="s">
        <v>19</v>
      </c>
      <c r="E45" s="6">
        <v>26743</v>
      </c>
      <c r="F45" s="6" t="s">
        <v>20</v>
      </c>
      <c r="G45" s="4" t="s">
        <v>26</v>
      </c>
      <c r="H45" s="7">
        <v>2070</v>
      </c>
      <c r="I45" s="4">
        <v>1</v>
      </c>
      <c r="K45" s="16"/>
    </row>
    <row r="46" spans="1:11" x14ac:dyDescent="0.25">
      <c r="A46" s="4" t="s">
        <v>150</v>
      </c>
      <c r="B46" s="4" t="s">
        <v>151</v>
      </c>
      <c r="C46" s="4" t="s">
        <v>152</v>
      </c>
      <c r="D46" s="5" t="s">
        <v>19</v>
      </c>
      <c r="E46" s="6">
        <v>26091</v>
      </c>
      <c r="F46" s="6" t="s">
        <v>39</v>
      </c>
      <c r="G46" s="4" t="s">
        <v>26</v>
      </c>
      <c r="H46" s="7">
        <v>3060</v>
      </c>
      <c r="I46" s="4">
        <v>0</v>
      </c>
      <c r="K46" s="16"/>
    </row>
    <row r="47" spans="1:11" x14ac:dyDescent="0.25">
      <c r="A47" s="4" t="s">
        <v>153</v>
      </c>
      <c r="B47" s="4" t="s">
        <v>154</v>
      </c>
      <c r="C47" s="4" t="s">
        <v>155</v>
      </c>
      <c r="D47" s="5" t="s">
        <v>12</v>
      </c>
      <c r="E47" s="6">
        <v>28171</v>
      </c>
      <c r="F47" s="6" t="s">
        <v>20</v>
      </c>
      <c r="G47" s="4" t="s">
        <v>21</v>
      </c>
      <c r="H47" s="7">
        <v>7360</v>
      </c>
      <c r="I47" s="4">
        <v>3</v>
      </c>
      <c r="K47" s="16"/>
    </row>
    <row r="48" spans="1:11" x14ac:dyDescent="0.25">
      <c r="A48" s="4" t="s">
        <v>156</v>
      </c>
      <c r="B48" s="4" t="s">
        <v>157</v>
      </c>
      <c r="C48" s="4" t="s">
        <v>158</v>
      </c>
      <c r="D48" s="5" t="s">
        <v>12</v>
      </c>
      <c r="E48" s="6">
        <v>25814</v>
      </c>
      <c r="F48" s="6" t="s">
        <v>20</v>
      </c>
      <c r="G48" s="4" t="s">
        <v>35</v>
      </c>
      <c r="H48" s="7">
        <v>8500</v>
      </c>
      <c r="I48" s="4">
        <v>0</v>
      </c>
      <c r="K48" s="16"/>
    </row>
    <row r="49" spans="1:11" x14ac:dyDescent="0.25">
      <c r="A49" s="4" t="s">
        <v>159</v>
      </c>
      <c r="B49" s="4" t="s">
        <v>160</v>
      </c>
      <c r="C49" s="4" t="s">
        <v>161</v>
      </c>
      <c r="D49" s="5" t="s">
        <v>19</v>
      </c>
      <c r="E49" s="6">
        <v>24963</v>
      </c>
      <c r="F49" s="6" t="s">
        <v>13</v>
      </c>
      <c r="G49" s="4" t="s">
        <v>21</v>
      </c>
      <c r="H49" s="7">
        <v>10880</v>
      </c>
      <c r="I49" s="4">
        <v>1</v>
      </c>
      <c r="K49" s="16"/>
    </row>
    <row r="50" spans="1:11" x14ac:dyDescent="0.25">
      <c r="A50" s="4" t="s">
        <v>162</v>
      </c>
      <c r="B50" s="4" t="s">
        <v>163</v>
      </c>
      <c r="C50" s="4" t="s">
        <v>164</v>
      </c>
      <c r="D50" s="5" t="s">
        <v>19</v>
      </c>
      <c r="E50" s="6">
        <v>26088</v>
      </c>
      <c r="F50" s="6" t="s">
        <v>20</v>
      </c>
      <c r="G50" s="4" t="s">
        <v>35</v>
      </c>
      <c r="H50" s="7">
        <v>5000</v>
      </c>
      <c r="I50" s="4">
        <v>0</v>
      </c>
      <c r="K50" s="16"/>
    </row>
    <row r="51" spans="1:11" x14ac:dyDescent="0.25">
      <c r="A51" s="4" t="s">
        <v>165</v>
      </c>
      <c r="B51" s="4" t="s">
        <v>166</v>
      </c>
      <c r="C51" s="4" t="s">
        <v>167</v>
      </c>
      <c r="D51" s="5" t="s">
        <v>12</v>
      </c>
      <c r="E51" s="6">
        <v>26077</v>
      </c>
      <c r="F51" s="6" t="s">
        <v>13</v>
      </c>
      <c r="G51" s="4" t="s">
        <v>26</v>
      </c>
      <c r="H51" s="7">
        <v>1800</v>
      </c>
      <c r="I51" s="4">
        <v>2</v>
      </c>
      <c r="K51" s="16"/>
    </row>
    <row r="52" spans="1:11" x14ac:dyDescent="0.25">
      <c r="K52" s="16"/>
    </row>
    <row r="53" spans="1:11" x14ac:dyDescent="0.25">
      <c r="K53" s="16"/>
    </row>
    <row r="54" spans="1:11" x14ac:dyDescent="0.25">
      <c r="K54" s="16"/>
    </row>
    <row r="55" spans="1:11" x14ac:dyDescent="0.25">
      <c r="K55" s="16"/>
    </row>
    <row r="56" spans="1:11" x14ac:dyDescent="0.25">
      <c r="K56" s="16"/>
    </row>
    <row r="57" spans="1:11" x14ac:dyDescent="0.25">
      <c r="K57" s="16"/>
    </row>
    <row r="58" spans="1:11" x14ac:dyDescent="0.25">
      <c r="K58" s="16"/>
    </row>
    <row r="59" spans="1:11" x14ac:dyDescent="0.25">
      <c r="K59" s="16"/>
    </row>
    <row r="60" spans="1:11" x14ac:dyDescent="0.25">
      <c r="K60" s="16"/>
    </row>
    <row r="61" spans="1:11" x14ac:dyDescent="0.25">
      <c r="K61" s="16"/>
    </row>
    <row r="62" spans="1:11" x14ac:dyDescent="0.25">
      <c r="K62" s="16"/>
    </row>
    <row r="63" spans="1:11" x14ac:dyDescent="0.25">
      <c r="K6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B97E-4FA6-47F2-B0B9-3024522B0C2C}">
  <sheetPr>
    <tabColor rgb="FFFFC000"/>
  </sheetPr>
  <dimension ref="A1:H26"/>
  <sheetViews>
    <sheetView showGridLines="0" workbookViewId="0">
      <selection activeCell="E30" sqref="E30"/>
    </sheetView>
  </sheetViews>
  <sheetFormatPr defaultColWidth="15.5546875" defaultRowHeight="13.8" x14ac:dyDescent="0.25"/>
  <cols>
    <col min="1" max="1" width="18.6640625" style="3" customWidth="1"/>
    <col min="2" max="4" width="15.5546875" style="3"/>
    <col min="5" max="5" width="11.5546875" style="3" customWidth="1"/>
    <col min="6" max="6" width="51.44140625" style="3" customWidth="1"/>
    <col min="7" max="7" width="9.6640625" style="3" customWidth="1"/>
    <col min="8" max="8" width="8.44140625" style="3" customWidth="1"/>
    <col min="9" max="16384" width="15.5546875" style="3"/>
  </cols>
  <sheetData>
    <row r="1" spans="1:8" ht="27.6" x14ac:dyDescent="0.25">
      <c r="A1" s="36" t="s">
        <v>169</v>
      </c>
      <c r="B1" s="36" t="s">
        <v>189</v>
      </c>
      <c r="C1" s="36" t="s">
        <v>188</v>
      </c>
      <c r="D1" s="36" t="s">
        <v>187</v>
      </c>
    </row>
    <row r="2" spans="1:8" x14ac:dyDescent="0.25">
      <c r="A2" s="22" t="s">
        <v>175</v>
      </c>
      <c r="B2" s="21">
        <v>60</v>
      </c>
      <c r="C2" s="21">
        <v>20</v>
      </c>
      <c r="D2" s="20">
        <v>44835</v>
      </c>
      <c r="E2" s="19"/>
      <c r="F2" s="35" t="s">
        <v>186</v>
      </c>
      <c r="G2" s="32"/>
      <c r="H2" s="25">
        <v>952</v>
      </c>
    </row>
    <row r="3" spans="1:8" x14ac:dyDescent="0.25">
      <c r="A3" s="22" t="s">
        <v>173</v>
      </c>
      <c r="B3" s="21">
        <v>50</v>
      </c>
      <c r="C3" s="21">
        <v>25</v>
      </c>
      <c r="D3" s="20">
        <v>44836</v>
      </c>
      <c r="E3" s="19"/>
      <c r="H3" s="25"/>
    </row>
    <row r="4" spans="1:8" x14ac:dyDescent="0.25">
      <c r="A4" s="22" t="s">
        <v>171</v>
      </c>
      <c r="B4" s="21">
        <v>25</v>
      </c>
      <c r="C4" s="21">
        <v>25</v>
      </c>
      <c r="D4" s="20">
        <v>44837</v>
      </c>
      <c r="E4" s="19"/>
      <c r="F4" s="35" t="s">
        <v>185</v>
      </c>
      <c r="G4" s="32"/>
      <c r="H4" s="25">
        <v>110</v>
      </c>
    </row>
    <row r="5" spans="1:8" x14ac:dyDescent="0.25">
      <c r="A5" s="22" t="s">
        <v>176</v>
      </c>
      <c r="B5" s="21">
        <v>40</v>
      </c>
      <c r="C5" s="21">
        <v>8</v>
      </c>
      <c r="D5" s="20">
        <v>44837</v>
      </c>
      <c r="E5" s="19"/>
      <c r="F5" s="16"/>
      <c r="G5" s="16"/>
      <c r="H5" s="25"/>
    </row>
    <row r="6" spans="1:8" x14ac:dyDescent="0.25">
      <c r="A6" s="22" t="s">
        <v>170</v>
      </c>
      <c r="B6" s="21">
        <v>36</v>
      </c>
      <c r="C6" s="21">
        <v>36</v>
      </c>
      <c r="D6" s="20">
        <v>44837</v>
      </c>
      <c r="E6" s="19"/>
      <c r="F6" s="34" t="s">
        <v>184</v>
      </c>
      <c r="G6" s="33"/>
      <c r="H6" s="25"/>
    </row>
    <row r="7" spans="1:8" x14ac:dyDescent="0.25">
      <c r="A7" s="22" t="s">
        <v>174</v>
      </c>
      <c r="B7" s="21">
        <v>45</v>
      </c>
      <c r="C7" s="21">
        <v>15</v>
      </c>
      <c r="D7" s="20">
        <v>44837</v>
      </c>
      <c r="E7" s="19"/>
      <c r="F7" s="32" t="s">
        <v>176</v>
      </c>
      <c r="G7" s="32"/>
      <c r="H7" s="25">
        <v>32</v>
      </c>
    </row>
    <row r="8" spans="1:8" x14ac:dyDescent="0.25">
      <c r="A8" s="22" t="s">
        <v>171</v>
      </c>
      <c r="B8" s="21">
        <v>60</v>
      </c>
      <c r="C8" s="21">
        <v>60</v>
      </c>
      <c r="D8" s="20">
        <v>44841</v>
      </c>
      <c r="E8" s="19"/>
      <c r="F8" s="32" t="s">
        <v>177</v>
      </c>
      <c r="G8" s="32"/>
      <c r="H8" s="25">
        <v>28</v>
      </c>
    </row>
    <row r="9" spans="1:8" x14ac:dyDescent="0.25">
      <c r="A9" s="22" t="s">
        <v>170</v>
      </c>
      <c r="B9" s="21">
        <v>10</v>
      </c>
      <c r="C9" s="21">
        <v>10</v>
      </c>
      <c r="D9" s="20">
        <v>44842</v>
      </c>
      <c r="E9" s="19"/>
      <c r="F9" s="31"/>
      <c r="G9" s="30"/>
      <c r="H9" s="29"/>
    </row>
    <row r="10" spans="1:8" x14ac:dyDescent="0.25">
      <c r="A10" s="22" t="s">
        <v>178</v>
      </c>
      <c r="B10" s="21">
        <v>40</v>
      </c>
      <c r="C10" s="21">
        <v>20</v>
      </c>
      <c r="D10" s="20">
        <v>44843</v>
      </c>
      <c r="E10" s="19"/>
      <c r="F10" s="28" t="s">
        <v>183</v>
      </c>
      <c r="G10" s="27"/>
      <c r="H10" s="25"/>
    </row>
    <row r="11" spans="1:8" ht="14.25" customHeight="1" x14ac:dyDescent="0.25">
      <c r="A11" s="22" t="s">
        <v>176</v>
      </c>
      <c r="B11" s="21">
        <v>40</v>
      </c>
      <c r="C11" s="21">
        <v>8</v>
      </c>
      <c r="D11" s="20">
        <v>44844</v>
      </c>
      <c r="E11" s="19"/>
      <c r="F11" s="26" t="s">
        <v>182</v>
      </c>
      <c r="G11" s="26"/>
      <c r="H11" s="25">
        <f>SUMIF($A$2:$A$26,F11,$B$2:$B$26)</f>
        <v>0</v>
      </c>
    </row>
    <row r="12" spans="1:8" x14ac:dyDescent="0.25">
      <c r="A12" s="22" t="s">
        <v>172</v>
      </c>
      <c r="B12" s="21">
        <v>15</v>
      </c>
      <c r="C12" s="21">
        <v>15</v>
      </c>
      <c r="D12" s="20">
        <v>44844</v>
      </c>
      <c r="E12" s="19"/>
      <c r="F12" s="26" t="s">
        <v>181</v>
      </c>
      <c r="G12" s="26"/>
      <c r="H12" s="25">
        <f>SUMIF($A$2:$A$26,F12,$B$2:$B$26)</f>
        <v>0</v>
      </c>
    </row>
    <row r="13" spans="1:8" x14ac:dyDescent="0.25">
      <c r="A13" s="22" t="s">
        <v>171</v>
      </c>
      <c r="B13" s="21">
        <v>10</v>
      </c>
      <c r="C13" s="21">
        <v>10</v>
      </c>
      <c r="D13" s="20">
        <v>44846</v>
      </c>
      <c r="E13" s="19"/>
      <c r="F13" s="26" t="s">
        <v>180</v>
      </c>
      <c r="G13" s="26"/>
      <c r="H13" s="25">
        <f>SUMIF($A$2:$A$26,F13,$B$2:$B$26)</f>
        <v>0</v>
      </c>
    </row>
    <row r="14" spans="1:8" ht="15" customHeight="1" x14ac:dyDescent="0.25">
      <c r="A14" s="22" t="s">
        <v>171</v>
      </c>
      <c r="B14" s="21">
        <v>15</v>
      </c>
      <c r="C14" s="21">
        <v>15</v>
      </c>
      <c r="D14" s="20">
        <v>44846</v>
      </c>
      <c r="E14" s="19"/>
      <c r="F14" s="24">
        <v>44844</v>
      </c>
      <c r="G14" s="23"/>
      <c r="H14" s="14"/>
    </row>
    <row r="15" spans="1:8" ht="14.25" customHeight="1" x14ac:dyDescent="0.25">
      <c r="A15" s="22" t="s">
        <v>178</v>
      </c>
      <c r="B15" s="21">
        <v>26</v>
      </c>
      <c r="C15" s="21">
        <v>13</v>
      </c>
      <c r="D15" s="20">
        <v>44846</v>
      </c>
      <c r="E15" s="19"/>
      <c r="F15" s="24">
        <v>44856</v>
      </c>
      <c r="G15" s="23"/>
      <c r="H15" s="14"/>
    </row>
    <row r="16" spans="1:8" x14ac:dyDescent="0.25">
      <c r="A16" s="22" t="s">
        <v>177</v>
      </c>
      <c r="B16" s="21">
        <v>26</v>
      </c>
      <c r="C16" s="21">
        <v>13</v>
      </c>
      <c r="D16" s="20">
        <v>44846</v>
      </c>
      <c r="E16" s="19"/>
    </row>
    <row r="17" spans="1:5" ht="14.25" customHeight="1" x14ac:dyDescent="0.25">
      <c r="A17" s="22" t="s">
        <v>176</v>
      </c>
      <c r="B17" s="21">
        <v>20</v>
      </c>
      <c r="C17" s="21">
        <v>4</v>
      </c>
      <c r="D17" s="20">
        <v>44846</v>
      </c>
      <c r="E17" s="19"/>
    </row>
    <row r="18" spans="1:5" x14ac:dyDescent="0.25">
      <c r="A18" s="22" t="s">
        <v>179</v>
      </c>
      <c r="B18" s="21">
        <v>14</v>
      </c>
      <c r="C18" s="21">
        <v>7</v>
      </c>
      <c r="D18" s="20">
        <v>44847</v>
      </c>
      <c r="E18" s="19"/>
    </row>
    <row r="19" spans="1:5" x14ac:dyDescent="0.25">
      <c r="A19" s="22" t="s">
        <v>172</v>
      </c>
      <c r="B19" s="21">
        <v>20</v>
      </c>
      <c r="C19" s="21">
        <v>20</v>
      </c>
      <c r="D19" s="20">
        <v>44847</v>
      </c>
      <c r="E19" s="19"/>
    </row>
    <row r="20" spans="1:5" x14ac:dyDescent="0.25">
      <c r="A20" s="22" t="s">
        <v>177</v>
      </c>
      <c r="B20" s="21">
        <v>25</v>
      </c>
      <c r="C20" s="21">
        <v>5</v>
      </c>
      <c r="D20" s="20">
        <v>44847</v>
      </c>
      <c r="E20" s="19"/>
    </row>
    <row r="21" spans="1:5" x14ac:dyDescent="0.25">
      <c r="A21" s="22" t="s">
        <v>178</v>
      </c>
      <c r="B21" s="21">
        <v>80</v>
      </c>
      <c r="C21" s="21">
        <v>40</v>
      </c>
      <c r="D21" s="20">
        <v>44847</v>
      </c>
      <c r="E21" s="19"/>
    </row>
    <row r="22" spans="1:5" x14ac:dyDescent="0.25">
      <c r="A22" s="22" t="s">
        <v>178</v>
      </c>
      <c r="B22" s="21">
        <v>100</v>
      </c>
      <c r="C22" s="21">
        <v>50</v>
      </c>
      <c r="D22" s="20">
        <v>44847</v>
      </c>
      <c r="E22" s="19"/>
    </row>
    <row r="23" spans="1:5" x14ac:dyDescent="0.25">
      <c r="A23" s="22" t="s">
        <v>177</v>
      </c>
      <c r="B23" s="21">
        <v>50</v>
      </c>
      <c r="C23" s="21">
        <v>10</v>
      </c>
      <c r="D23" s="20">
        <v>44856</v>
      </c>
      <c r="E23" s="19"/>
    </row>
    <row r="24" spans="1:5" ht="14.25" customHeight="1" x14ac:dyDescent="0.25">
      <c r="A24" s="22" t="s">
        <v>176</v>
      </c>
      <c r="B24" s="21">
        <v>60</v>
      </c>
      <c r="C24" s="21">
        <v>12</v>
      </c>
      <c r="D24" s="20">
        <v>44857</v>
      </c>
      <c r="E24" s="19"/>
    </row>
    <row r="25" spans="1:5" x14ac:dyDescent="0.25">
      <c r="A25" s="22" t="s">
        <v>173</v>
      </c>
      <c r="B25" s="21">
        <v>40</v>
      </c>
      <c r="C25" s="21">
        <v>20</v>
      </c>
      <c r="D25" s="20">
        <v>44858</v>
      </c>
      <c r="E25" s="19"/>
    </row>
    <row r="26" spans="1:5" x14ac:dyDescent="0.25">
      <c r="A26" s="22" t="s">
        <v>170</v>
      </c>
      <c r="B26" s="21">
        <v>45</v>
      </c>
      <c r="C26" s="21">
        <v>45</v>
      </c>
      <c r="D26" s="20">
        <v>44859</v>
      </c>
      <c r="E26" s="19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6C54-3536-4EEE-A90A-B906999F9E63}">
  <dimension ref="A1:L17"/>
  <sheetViews>
    <sheetView zoomScale="110" zoomScaleNormal="110" workbookViewId="0">
      <selection activeCell="H23" sqref="H23"/>
    </sheetView>
  </sheetViews>
  <sheetFormatPr defaultColWidth="9.109375" defaultRowHeight="14.4" x14ac:dyDescent="0.3"/>
  <cols>
    <col min="1" max="1" width="16.33203125" style="43" customWidth="1"/>
    <col min="2" max="2" width="14.6640625" style="42" bestFit="1" customWidth="1"/>
    <col min="3" max="3" width="9.88671875" style="42" customWidth="1"/>
    <col min="4" max="4" width="11.6640625" style="43" customWidth="1"/>
    <col min="5" max="5" width="13.88671875" style="43" bestFit="1" customWidth="1"/>
    <col min="6" max="6" width="13.5546875" style="42" customWidth="1"/>
    <col min="7" max="7" width="9.88671875" style="42" customWidth="1"/>
    <col min="8" max="8" width="15.88671875" style="42" customWidth="1"/>
    <col min="9" max="16384" width="9.109375" style="42"/>
  </cols>
  <sheetData>
    <row r="1" spans="1:12" s="52" customFormat="1" ht="28.8" x14ac:dyDescent="0.3">
      <c r="A1" s="57" t="s">
        <v>0</v>
      </c>
      <c r="B1" s="56" t="s">
        <v>248</v>
      </c>
      <c r="F1" s="55" t="s">
        <v>247</v>
      </c>
      <c r="G1" s="54" t="s">
        <v>246</v>
      </c>
      <c r="H1" s="53" t="s">
        <v>0</v>
      </c>
      <c r="K1" s="97" t="s">
        <v>382</v>
      </c>
      <c r="L1" s="97"/>
    </row>
    <row r="2" spans="1:12" x14ac:dyDescent="0.3">
      <c r="A2" s="47" t="s">
        <v>237</v>
      </c>
      <c r="B2" s="46" t="s">
        <v>210</v>
      </c>
      <c r="F2" s="51">
        <v>20000</v>
      </c>
      <c r="G2" s="43" t="s">
        <v>245</v>
      </c>
      <c r="H2" s="46"/>
    </row>
    <row r="3" spans="1:12" x14ac:dyDescent="0.3">
      <c r="A3" s="47" t="s">
        <v>211</v>
      </c>
      <c r="B3" s="46" t="s">
        <v>244</v>
      </c>
      <c r="F3" s="51">
        <v>23000</v>
      </c>
      <c r="G3" s="43" t="s">
        <v>222</v>
      </c>
      <c r="H3" s="46"/>
    </row>
    <row r="4" spans="1:12" x14ac:dyDescent="0.3">
      <c r="A4" s="47" t="s">
        <v>243</v>
      </c>
      <c r="B4" s="46" t="s">
        <v>242</v>
      </c>
      <c r="F4" s="51">
        <v>21200</v>
      </c>
      <c r="G4" s="43" t="s">
        <v>241</v>
      </c>
      <c r="H4" s="46"/>
    </row>
    <row r="5" spans="1:12" x14ac:dyDescent="0.3">
      <c r="A5" s="47" t="s">
        <v>240</v>
      </c>
      <c r="B5" s="46" t="s">
        <v>239</v>
      </c>
      <c r="F5" s="51">
        <v>22600</v>
      </c>
      <c r="G5" s="50" t="s">
        <v>238</v>
      </c>
      <c r="H5" s="46"/>
    </row>
    <row r="6" spans="1:12" x14ac:dyDescent="0.3">
      <c r="A6" s="47" t="s">
        <v>237</v>
      </c>
      <c r="B6" s="46" t="s">
        <v>236</v>
      </c>
      <c r="F6" s="51">
        <v>23200</v>
      </c>
      <c r="G6" s="43" t="s">
        <v>235</v>
      </c>
      <c r="H6" s="46"/>
    </row>
    <row r="7" spans="1:12" x14ac:dyDescent="0.3">
      <c r="A7" s="47" t="s">
        <v>234</v>
      </c>
      <c r="B7" s="46" t="s">
        <v>230</v>
      </c>
      <c r="F7" s="51">
        <v>23800</v>
      </c>
      <c r="G7" s="50" t="s">
        <v>233</v>
      </c>
      <c r="H7" s="46"/>
    </row>
    <row r="8" spans="1:12" x14ac:dyDescent="0.3">
      <c r="A8" s="47" t="s">
        <v>232</v>
      </c>
      <c r="B8" s="46" t="s">
        <v>231</v>
      </c>
      <c r="F8" s="51">
        <v>24400</v>
      </c>
      <c r="G8" s="43" t="s">
        <v>230</v>
      </c>
      <c r="H8" s="46"/>
    </row>
    <row r="9" spans="1:12" x14ac:dyDescent="0.3">
      <c r="A9" s="47" t="s">
        <v>229</v>
      </c>
      <c r="B9" s="46" t="s">
        <v>228</v>
      </c>
      <c r="F9" s="51">
        <v>25000</v>
      </c>
      <c r="G9" s="50" t="s">
        <v>227</v>
      </c>
      <c r="H9" s="46"/>
    </row>
    <row r="10" spans="1:12" ht="15" thickBot="1" x14ac:dyDescent="0.35">
      <c r="A10" s="47" t="s">
        <v>226</v>
      </c>
      <c r="B10" s="46" t="s">
        <v>225</v>
      </c>
      <c r="F10" s="49">
        <v>25600</v>
      </c>
      <c r="G10" s="48" t="s">
        <v>224</v>
      </c>
      <c r="H10" s="44"/>
    </row>
    <row r="11" spans="1:12" x14ac:dyDescent="0.3">
      <c r="A11" s="47" t="s">
        <v>223</v>
      </c>
      <c r="B11" s="46" t="s">
        <v>222</v>
      </c>
    </row>
    <row r="12" spans="1:12" x14ac:dyDescent="0.3">
      <c r="A12" s="47" t="s">
        <v>221</v>
      </c>
      <c r="B12" s="46" t="s">
        <v>220</v>
      </c>
    </row>
    <row r="13" spans="1:12" x14ac:dyDescent="0.3">
      <c r="A13" s="47" t="s">
        <v>219</v>
      </c>
      <c r="B13" s="46" t="s">
        <v>218</v>
      </c>
    </row>
    <row r="14" spans="1:12" x14ac:dyDescent="0.3">
      <c r="A14" s="47" t="s">
        <v>217</v>
      </c>
      <c r="B14" s="46" t="s">
        <v>216</v>
      </c>
    </row>
    <row r="15" spans="1:12" x14ac:dyDescent="0.3">
      <c r="A15" s="47" t="s">
        <v>215</v>
      </c>
      <c r="B15" s="46" t="s">
        <v>214</v>
      </c>
    </row>
    <row r="16" spans="1:12" x14ac:dyDescent="0.3">
      <c r="A16" s="47" t="s">
        <v>213</v>
      </c>
      <c r="B16" s="46" t="s">
        <v>212</v>
      </c>
    </row>
    <row r="17" spans="1:2" ht="15" thickBot="1" x14ac:dyDescent="0.35">
      <c r="A17" s="45" t="s">
        <v>211</v>
      </c>
      <c r="B17" s="44" t="s">
        <v>210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7FF3-8F3F-48E0-8AEF-4F02548F660A}">
  <sheetPr>
    <tabColor rgb="FF7030A0"/>
  </sheetPr>
  <dimension ref="A1:P13"/>
  <sheetViews>
    <sheetView showGridLines="0" zoomScale="90" zoomScaleNormal="90" workbookViewId="0">
      <selection activeCell="K34" sqref="K34"/>
    </sheetView>
  </sheetViews>
  <sheetFormatPr defaultColWidth="9.109375" defaultRowHeight="13.2" x14ac:dyDescent="0.25"/>
  <cols>
    <col min="1" max="1" width="10.44140625" style="37" bestFit="1" customWidth="1"/>
    <col min="2" max="4" width="11.33203125" style="37" customWidth="1"/>
    <col min="5" max="5" width="5.33203125" style="37" customWidth="1"/>
    <col min="6" max="6" width="17.44140625" style="37" bestFit="1" customWidth="1"/>
    <col min="7" max="7" width="17" style="37" bestFit="1" customWidth="1"/>
    <col min="8" max="8" width="11.33203125" style="37" customWidth="1"/>
    <col min="9" max="9" width="11.109375" style="37" bestFit="1" customWidth="1"/>
    <col min="10" max="16384" width="9.109375" style="37"/>
  </cols>
  <sheetData>
    <row r="1" spans="1:16" ht="27.6" x14ac:dyDescent="0.25">
      <c r="A1" s="41" t="s">
        <v>206</v>
      </c>
      <c r="B1" s="41" t="s">
        <v>209</v>
      </c>
      <c r="C1" s="41" t="s">
        <v>203</v>
      </c>
      <c r="D1" s="41" t="s">
        <v>208</v>
      </c>
      <c r="O1" s="96" t="s">
        <v>382</v>
      </c>
      <c r="P1" s="96"/>
    </row>
    <row r="2" spans="1:16" ht="13.8" x14ac:dyDescent="0.25">
      <c r="A2" s="39" t="s">
        <v>207</v>
      </c>
      <c r="B2" s="38">
        <v>264000</v>
      </c>
      <c r="C2" s="38">
        <v>594000</v>
      </c>
      <c r="D2" s="38">
        <v>432000</v>
      </c>
      <c r="F2" s="40" t="s">
        <v>206</v>
      </c>
      <c r="G2" s="39" t="s">
        <v>199</v>
      </c>
    </row>
    <row r="3" spans="1:16" ht="13.8" x14ac:dyDescent="0.25">
      <c r="A3" s="39" t="s">
        <v>205</v>
      </c>
      <c r="B3" s="38">
        <v>213000</v>
      </c>
      <c r="C3" s="38">
        <v>896500</v>
      </c>
      <c r="D3" s="38">
        <v>121500</v>
      </c>
      <c r="F3" s="40" t="s">
        <v>204</v>
      </c>
      <c r="G3" s="39" t="s">
        <v>203</v>
      </c>
    </row>
    <row r="4" spans="1:16" ht="13.8" x14ac:dyDescent="0.25">
      <c r="A4" s="39" t="s">
        <v>202</v>
      </c>
      <c r="B4" s="38">
        <v>219000</v>
      </c>
      <c r="C4" s="38">
        <v>676500</v>
      </c>
      <c r="D4" s="38">
        <v>549000</v>
      </c>
    </row>
    <row r="5" spans="1:16" ht="13.8" x14ac:dyDescent="0.25">
      <c r="A5" s="39" t="s">
        <v>201</v>
      </c>
      <c r="B5" s="38">
        <v>249000</v>
      </c>
      <c r="C5" s="38">
        <v>742500</v>
      </c>
      <c r="D5" s="38">
        <v>576000</v>
      </c>
      <c r="F5" s="40" t="s">
        <v>200</v>
      </c>
      <c r="G5" s="39"/>
    </row>
    <row r="6" spans="1:16" ht="13.8" x14ac:dyDescent="0.25">
      <c r="A6" s="39" t="s">
        <v>199</v>
      </c>
      <c r="B6" s="38">
        <v>264000</v>
      </c>
      <c r="C6" s="38">
        <v>588500</v>
      </c>
      <c r="D6" s="38">
        <v>342000</v>
      </c>
      <c r="F6" s="40" t="s">
        <v>198</v>
      </c>
      <c r="G6" s="39"/>
    </row>
    <row r="7" spans="1:16" ht="13.8" x14ac:dyDescent="0.25">
      <c r="A7" s="39" t="s">
        <v>197</v>
      </c>
      <c r="B7" s="38">
        <v>447000</v>
      </c>
      <c r="C7" s="38">
        <v>456500</v>
      </c>
      <c r="D7" s="38">
        <v>409500</v>
      </c>
    </row>
    <row r="8" spans="1:16" ht="13.8" x14ac:dyDescent="0.25">
      <c r="A8" s="39" t="s">
        <v>196</v>
      </c>
      <c r="B8" s="38">
        <v>225000</v>
      </c>
      <c r="C8" s="38">
        <v>440000</v>
      </c>
      <c r="D8" s="38">
        <v>553500</v>
      </c>
      <c r="F8" s="40" t="s">
        <v>193</v>
      </c>
      <c r="G8" s="39"/>
    </row>
    <row r="9" spans="1:16" ht="13.8" x14ac:dyDescent="0.25">
      <c r="A9" s="39" t="s">
        <v>195</v>
      </c>
      <c r="B9" s="38">
        <v>294000</v>
      </c>
      <c r="C9" s="38">
        <v>946000</v>
      </c>
      <c r="D9" s="38">
        <v>486000</v>
      </c>
    </row>
    <row r="10" spans="1:16" ht="13.8" x14ac:dyDescent="0.25">
      <c r="A10" s="39" t="s">
        <v>194</v>
      </c>
      <c r="B10" s="38">
        <v>300000</v>
      </c>
      <c r="C10" s="38">
        <v>902000</v>
      </c>
      <c r="D10" s="38">
        <v>963000</v>
      </c>
      <c r="F10" s="40" t="s">
        <v>193</v>
      </c>
      <c r="G10" s="39"/>
    </row>
    <row r="11" spans="1:16" ht="13.8" x14ac:dyDescent="0.25">
      <c r="A11" s="39" t="s">
        <v>192</v>
      </c>
      <c r="B11" s="38">
        <v>180000</v>
      </c>
      <c r="C11" s="38">
        <v>1138500</v>
      </c>
      <c r="D11" s="38">
        <v>724500</v>
      </c>
    </row>
    <row r="12" spans="1:16" ht="13.8" x14ac:dyDescent="0.25">
      <c r="A12" s="39" t="s">
        <v>191</v>
      </c>
      <c r="B12" s="38">
        <v>687000</v>
      </c>
      <c r="C12" s="38">
        <v>286000</v>
      </c>
      <c r="D12" s="38">
        <v>369000</v>
      </c>
    </row>
    <row r="13" spans="1:16" ht="13.8" x14ac:dyDescent="0.25">
      <c r="A13" s="39" t="s">
        <v>190</v>
      </c>
      <c r="B13" s="38">
        <v>288000</v>
      </c>
      <c r="C13" s="38">
        <v>709500</v>
      </c>
      <c r="D13" s="38">
        <v>715500</v>
      </c>
    </row>
  </sheetData>
  <conditionalFormatting sqref="B2:D13">
    <cfRule type="expression" dxfId="2" priority="1">
      <formula>AND($A2=$G$2,B$1=$G$3)</formula>
    </cfRule>
  </conditionalFormatting>
  <dataValidations count="2">
    <dataValidation type="list" allowBlank="1" showInputMessage="1" showErrorMessage="1" sqref="G3" xr:uid="{6EA7CC70-ADA8-443F-82FC-17510EFEDD7A}">
      <formula1>$B$1:$D$1</formula1>
    </dataValidation>
    <dataValidation type="list" allowBlank="1" showInputMessage="1" showErrorMessage="1" sqref="G2" xr:uid="{3D9ACB34-C733-4AF3-A81F-8AA89248F93E}">
      <formula1>$A$2:$A$13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FB3-D242-49AE-81F5-C48AEEF1086F}">
  <sheetPr>
    <tabColor theme="9" tint="-0.249977111117893"/>
  </sheetPr>
  <dimension ref="A1:G24"/>
  <sheetViews>
    <sheetView showGridLines="0" workbookViewId="0">
      <selection activeCell="F1" sqref="F1:G1"/>
    </sheetView>
  </sheetViews>
  <sheetFormatPr defaultColWidth="9.109375" defaultRowHeight="13.8" x14ac:dyDescent="0.25"/>
  <cols>
    <col min="1" max="1" width="39.44140625" style="58" bestFit="1" customWidth="1"/>
    <col min="2" max="2" width="39.44140625" style="58" customWidth="1"/>
    <col min="3" max="16384" width="9.109375" style="58"/>
  </cols>
  <sheetData>
    <row r="1" spans="1:7" ht="20.25" customHeight="1" x14ac:dyDescent="0.25">
      <c r="A1" s="60" t="s">
        <v>273</v>
      </c>
      <c r="B1" s="60" t="s">
        <v>272</v>
      </c>
      <c r="F1" s="96" t="s">
        <v>382</v>
      </c>
      <c r="G1" s="96"/>
    </row>
    <row r="2" spans="1:7" x14ac:dyDescent="0.25">
      <c r="A2" s="59" t="s">
        <v>271</v>
      </c>
      <c r="B2" s="59"/>
    </row>
    <row r="3" spans="1:7" x14ac:dyDescent="0.25">
      <c r="A3" s="59" t="s">
        <v>270</v>
      </c>
      <c r="B3" s="59"/>
    </row>
    <row r="4" spans="1:7" x14ac:dyDescent="0.25">
      <c r="A4" s="59" t="s">
        <v>269</v>
      </c>
      <c r="B4" s="59"/>
    </row>
    <row r="5" spans="1:7" x14ac:dyDescent="0.25">
      <c r="A5" s="59" t="s">
        <v>268</v>
      </c>
      <c r="B5" s="59"/>
    </row>
    <row r="6" spans="1:7" x14ac:dyDescent="0.25">
      <c r="A6" s="59" t="s">
        <v>267</v>
      </c>
      <c r="B6" s="59"/>
    </row>
    <row r="7" spans="1:7" x14ac:dyDescent="0.25">
      <c r="A7" s="59" t="s">
        <v>266</v>
      </c>
      <c r="B7" s="59"/>
    </row>
    <row r="8" spans="1:7" x14ac:dyDescent="0.25">
      <c r="A8" s="59" t="s">
        <v>265</v>
      </c>
      <c r="B8" s="59"/>
    </row>
    <row r="9" spans="1:7" x14ac:dyDescent="0.25">
      <c r="A9" s="59" t="s">
        <v>264</v>
      </c>
      <c r="B9" s="59"/>
    </row>
    <row r="10" spans="1:7" x14ac:dyDescent="0.25">
      <c r="A10" s="59" t="s">
        <v>263</v>
      </c>
      <c r="B10" s="59"/>
    </row>
    <row r="11" spans="1:7" x14ac:dyDescent="0.25">
      <c r="A11" s="59" t="s">
        <v>262</v>
      </c>
      <c r="B11" s="59"/>
    </row>
    <row r="12" spans="1:7" x14ac:dyDescent="0.25">
      <c r="A12" s="59" t="s">
        <v>261</v>
      </c>
      <c r="B12" s="59"/>
    </row>
    <row r="13" spans="1:7" x14ac:dyDescent="0.25">
      <c r="A13" s="59" t="s">
        <v>260</v>
      </c>
      <c r="B13" s="59"/>
    </row>
    <row r="14" spans="1:7" x14ac:dyDescent="0.25">
      <c r="A14" s="59" t="s">
        <v>259</v>
      </c>
      <c r="B14" s="59"/>
    </row>
    <row r="15" spans="1:7" x14ac:dyDescent="0.25">
      <c r="A15" s="59" t="s">
        <v>258</v>
      </c>
      <c r="B15" s="59"/>
    </row>
    <row r="16" spans="1:7" x14ac:dyDescent="0.25">
      <c r="A16" s="59" t="s">
        <v>257</v>
      </c>
      <c r="B16" s="59"/>
    </row>
    <row r="17" spans="1:2" x14ac:dyDescent="0.25">
      <c r="A17" s="59" t="s">
        <v>256</v>
      </c>
      <c r="B17" s="59"/>
    </row>
    <row r="18" spans="1:2" x14ac:dyDescent="0.25">
      <c r="A18" s="59" t="s">
        <v>255</v>
      </c>
      <c r="B18" s="59"/>
    </row>
    <row r="19" spans="1:2" x14ac:dyDescent="0.25">
      <c r="A19" s="59" t="s">
        <v>254</v>
      </c>
      <c r="B19" s="59"/>
    </row>
    <row r="20" spans="1:2" x14ac:dyDescent="0.25">
      <c r="A20" s="59" t="s">
        <v>253</v>
      </c>
      <c r="B20" s="59"/>
    </row>
    <row r="21" spans="1:2" x14ac:dyDescent="0.25">
      <c r="A21" s="59" t="s">
        <v>252</v>
      </c>
      <c r="B21" s="59"/>
    </row>
    <row r="22" spans="1:2" x14ac:dyDescent="0.25">
      <c r="A22" s="59" t="s">
        <v>251</v>
      </c>
      <c r="B22" s="59"/>
    </row>
    <row r="23" spans="1:2" x14ac:dyDescent="0.25">
      <c r="A23" s="59" t="s">
        <v>250</v>
      </c>
      <c r="B23" s="59"/>
    </row>
    <row r="24" spans="1:2" x14ac:dyDescent="0.25">
      <c r="A24" s="59" t="s">
        <v>249</v>
      </c>
      <c r="B24" s="59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C79F-1355-4C25-91D3-E2BE79D6321D}">
  <sheetPr>
    <tabColor rgb="FFCC00FF"/>
  </sheetPr>
  <dimension ref="B1:M25"/>
  <sheetViews>
    <sheetView showGridLines="0" topLeftCell="B1" zoomScale="85" zoomScaleNormal="85" workbookViewId="0">
      <selection activeCell="L1" sqref="L1:M1"/>
    </sheetView>
  </sheetViews>
  <sheetFormatPr defaultColWidth="9.109375" defaultRowHeight="13.2" x14ac:dyDescent="0.25"/>
  <cols>
    <col min="1" max="1" width="9.109375" style="61"/>
    <col min="2" max="2" width="8.5546875" style="61" customWidth="1"/>
    <col min="3" max="5" width="21.44140625" style="61" customWidth="1"/>
    <col min="6" max="6" width="11.44140625" style="61" customWidth="1"/>
    <col min="7" max="7" width="8.5546875" style="61" customWidth="1"/>
    <col min="8" max="8" width="34.109375" style="61" customWidth="1"/>
    <col min="9" max="16384" width="9.109375" style="61"/>
  </cols>
  <sheetData>
    <row r="1" spans="2:13" ht="13.8" x14ac:dyDescent="0.25">
      <c r="L1" s="96" t="s">
        <v>382</v>
      </c>
      <c r="M1" s="96"/>
    </row>
    <row r="2" spans="2:13" ht="15" x14ac:dyDescent="0.25">
      <c r="B2" s="66" t="s">
        <v>168</v>
      </c>
      <c r="C2" s="65" t="s">
        <v>0</v>
      </c>
      <c r="D2" s="65" t="s">
        <v>1</v>
      </c>
      <c r="E2" s="65" t="s">
        <v>2</v>
      </c>
      <c r="G2" s="66" t="s">
        <v>168</v>
      </c>
      <c r="H2" s="65" t="s">
        <v>317</v>
      </c>
    </row>
    <row r="3" spans="2:13" ht="15" x14ac:dyDescent="0.25">
      <c r="B3" s="63">
        <v>1</v>
      </c>
      <c r="C3" s="64" t="s">
        <v>316</v>
      </c>
      <c r="D3" s="64" t="s">
        <v>315</v>
      </c>
      <c r="E3" s="64" t="s">
        <v>117</v>
      </c>
      <c r="G3" s="63">
        <v>1</v>
      </c>
      <c r="H3" s="62"/>
    </row>
    <row r="4" spans="2:13" ht="15" x14ac:dyDescent="0.25">
      <c r="B4" s="63">
        <v>2</v>
      </c>
      <c r="C4" s="64" t="s">
        <v>314</v>
      </c>
      <c r="D4" s="64" t="s">
        <v>284</v>
      </c>
      <c r="E4" s="64" t="s">
        <v>11</v>
      </c>
      <c r="G4" s="63">
        <v>2</v>
      </c>
      <c r="H4" s="62"/>
    </row>
    <row r="5" spans="2:13" ht="15" x14ac:dyDescent="0.25">
      <c r="B5" s="63">
        <v>3</v>
      </c>
      <c r="C5" s="64" t="s">
        <v>313</v>
      </c>
      <c r="D5" s="64" t="s">
        <v>95</v>
      </c>
      <c r="E5" s="64" t="s">
        <v>312</v>
      </c>
      <c r="G5" s="63">
        <v>3</v>
      </c>
      <c r="H5" s="62"/>
    </row>
    <row r="6" spans="2:13" ht="15" x14ac:dyDescent="0.25">
      <c r="B6" s="63">
        <v>4</v>
      </c>
      <c r="C6" s="64" t="s">
        <v>311</v>
      </c>
      <c r="D6" s="64" t="s">
        <v>310</v>
      </c>
      <c r="E6" s="64" t="s">
        <v>29</v>
      </c>
      <c r="G6" s="63">
        <v>4</v>
      </c>
      <c r="H6" s="62"/>
    </row>
    <row r="7" spans="2:13" ht="15" x14ac:dyDescent="0.25">
      <c r="B7" s="63">
        <v>5</v>
      </c>
      <c r="C7" s="64" t="s">
        <v>309</v>
      </c>
      <c r="D7" s="64" t="s">
        <v>289</v>
      </c>
      <c r="E7" s="64" t="s">
        <v>306</v>
      </c>
      <c r="G7" s="63">
        <v>5</v>
      </c>
      <c r="H7" s="62"/>
    </row>
    <row r="8" spans="2:13" ht="15" x14ac:dyDescent="0.25">
      <c r="B8" s="63">
        <v>6</v>
      </c>
      <c r="C8" s="64" t="s">
        <v>308</v>
      </c>
      <c r="D8" s="64" t="s">
        <v>49</v>
      </c>
      <c r="E8" s="64" t="s">
        <v>137</v>
      </c>
      <c r="G8" s="63">
        <v>6</v>
      </c>
      <c r="H8" s="62"/>
    </row>
    <row r="9" spans="2:13" ht="15" x14ac:dyDescent="0.25">
      <c r="B9" s="63">
        <v>7</v>
      </c>
      <c r="C9" s="64" t="s">
        <v>307</v>
      </c>
      <c r="D9" s="64" t="s">
        <v>92</v>
      </c>
      <c r="E9" s="64" t="s">
        <v>306</v>
      </c>
      <c r="G9" s="63">
        <v>7</v>
      </c>
      <c r="H9" s="62"/>
    </row>
    <row r="10" spans="2:13" ht="15" x14ac:dyDescent="0.25">
      <c r="B10" s="63">
        <v>8</v>
      </c>
      <c r="C10" s="64" t="s">
        <v>305</v>
      </c>
      <c r="D10" s="64" t="s">
        <v>95</v>
      </c>
      <c r="E10" s="64" t="s">
        <v>96</v>
      </c>
      <c r="G10" s="63">
        <v>8</v>
      </c>
      <c r="H10" s="62"/>
    </row>
    <row r="11" spans="2:13" ht="15" x14ac:dyDescent="0.25">
      <c r="B11" s="63">
        <v>9</v>
      </c>
      <c r="C11" s="64" t="s">
        <v>304</v>
      </c>
      <c r="D11" s="64" t="s">
        <v>114</v>
      </c>
      <c r="E11" s="64" t="s">
        <v>303</v>
      </c>
      <c r="G11" s="63">
        <v>9</v>
      </c>
      <c r="H11" s="62"/>
    </row>
    <row r="12" spans="2:13" ht="15" x14ac:dyDescent="0.25">
      <c r="B12" s="63">
        <v>10</v>
      </c>
      <c r="C12" s="64" t="s">
        <v>302</v>
      </c>
      <c r="D12" s="64" t="s">
        <v>116</v>
      </c>
      <c r="E12" s="64" t="s">
        <v>301</v>
      </c>
      <c r="G12" s="63">
        <v>10</v>
      </c>
      <c r="H12" s="62"/>
    </row>
    <row r="13" spans="2:13" ht="15" x14ac:dyDescent="0.25">
      <c r="B13" s="63">
        <v>11</v>
      </c>
      <c r="C13" s="64" t="s">
        <v>299</v>
      </c>
      <c r="D13" s="64" t="s">
        <v>300</v>
      </c>
      <c r="E13" s="64" t="s">
        <v>117</v>
      </c>
      <c r="G13" s="63">
        <v>11</v>
      </c>
      <c r="H13" s="62"/>
    </row>
    <row r="14" spans="2:13" ht="15" x14ac:dyDescent="0.25">
      <c r="B14" s="63">
        <v>12</v>
      </c>
      <c r="C14" s="64" t="s">
        <v>299</v>
      </c>
      <c r="D14" s="64" t="s">
        <v>298</v>
      </c>
      <c r="E14" s="64" t="s">
        <v>297</v>
      </c>
      <c r="G14" s="63">
        <v>12</v>
      </c>
      <c r="H14" s="62"/>
    </row>
    <row r="15" spans="2:13" ht="15" x14ac:dyDescent="0.25">
      <c r="B15" s="63">
        <v>13</v>
      </c>
      <c r="C15" s="64" t="s">
        <v>296</v>
      </c>
      <c r="D15" s="64" t="s">
        <v>17</v>
      </c>
      <c r="E15" s="64" t="s">
        <v>137</v>
      </c>
      <c r="G15" s="63">
        <v>13</v>
      </c>
      <c r="H15" s="62"/>
    </row>
    <row r="16" spans="2:13" ht="15" x14ac:dyDescent="0.25">
      <c r="B16" s="63">
        <v>14</v>
      </c>
      <c r="C16" s="64" t="s">
        <v>295</v>
      </c>
      <c r="D16" s="64" t="s">
        <v>116</v>
      </c>
      <c r="E16" s="64" t="s">
        <v>294</v>
      </c>
      <c r="G16" s="63">
        <v>14</v>
      </c>
      <c r="H16" s="62"/>
    </row>
    <row r="17" spans="2:8" ht="15" x14ac:dyDescent="0.25">
      <c r="B17" s="63">
        <v>15</v>
      </c>
      <c r="C17" s="64" t="s">
        <v>293</v>
      </c>
      <c r="D17" s="64" t="s">
        <v>109</v>
      </c>
      <c r="E17" s="64" t="s">
        <v>90</v>
      </c>
      <c r="G17" s="63">
        <v>15</v>
      </c>
      <c r="H17" s="62"/>
    </row>
    <row r="18" spans="2:8" ht="15" x14ac:dyDescent="0.25">
      <c r="B18" s="63">
        <v>16</v>
      </c>
      <c r="C18" s="64" t="s">
        <v>292</v>
      </c>
      <c r="D18" s="64" t="s">
        <v>157</v>
      </c>
      <c r="E18" s="64" t="s">
        <v>291</v>
      </c>
      <c r="G18" s="63">
        <v>16</v>
      </c>
      <c r="H18" s="62"/>
    </row>
    <row r="19" spans="2:8" ht="15" x14ac:dyDescent="0.25">
      <c r="B19" s="63">
        <v>17</v>
      </c>
      <c r="C19" s="64" t="s">
        <v>290</v>
      </c>
      <c r="D19" s="64" t="s">
        <v>289</v>
      </c>
      <c r="E19" s="64" t="s">
        <v>158</v>
      </c>
      <c r="G19" s="63">
        <v>17</v>
      </c>
      <c r="H19" s="62"/>
    </row>
    <row r="20" spans="2:8" ht="15" x14ac:dyDescent="0.25">
      <c r="B20" s="63">
        <v>18</v>
      </c>
      <c r="C20" s="64" t="s">
        <v>288</v>
      </c>
      <c r="D20" s="64" t="s">
        <v>287</v>
      </c>
      <c r="E20" s="64" t="s">
        <v>286</v>
      </c>
      <c r="G20" s="63">
        <v>18</v>
      </c>
      <c r="H20" s="62"/>
    </row>
    <row r="21" spans="2:8" ht="15" x14ac:dyDescent="0.25">
      <c r="B21" s="63">
        <v>19</v>
      </c>
      <c r="C21" s="64" t="s">
        <v>285</v>
      </c>
      <c r="D21" s="64" t="s">
        <v>284</v>
      </c>
      <c r="E21" s="64" t="s">
        <v>283</v>
      </c>
      <c r="G21" s="63">
        <v>19</v>
      </c>
      <c r="H21" s="62"/>
    </row>
    <row r="22" spans="2:8" ht="15" x14ac:dyDescent="0.25">
      <c r="B22" s="63">
        <v>20</v>
      </c>
      <c r="C22" s="64" t="s">
        <v>282</v>
      </c>
      <c r="D22" s="64" t="s">
        <v>281</v>
      </c>
      <c r="E22" s="64" t="s">
        <v>280</v>
      </c>
      <c r="G22" s="63">
        <v>20</v>
      </c>
      <c r="H22" s="62"/>
    </row>
    <row r="23" spans="2:8" ht="15" x14ac:dyDescent="0.25">
      <c r="B23" s="63">
        <v>21</v>
      </c>
      <c r="C23" s="64" t="s">
        <v>279</v>
      </c>
      <c r="D23" s="64" t="s">
        <v>278</v>
      </c>
      <c r="E23" s="64" t="s">
        <v>33</v>
      </c>
      <c r="G23" s="63">
        <v>21</v>
      </c>
      <c r="H23" s="62"/>
    </row>
    <row r="24" spans="2:8" ht="15" x14ac:dyDescent="0.25">
      <c r="B24" s="63">
        <v>22</v>
      </c>
      <c r="C24" s="64" t="s">
        <v>277</v>
      </c>
      <c r="D24" s="64" t="s">
        <v>276</v>
      </c>
      <c r="E24" s="64" t="s">
        <v>133</v>
      </c>
      <c r="G24" s="63">
        <v>22</v>
      </c>
      <c r="H24" s="62"/>
    </row>
    <row r="25" spans="2:8" ht="15" x14ac:dyDescent="0.25">
      <c r="B25" s="63">
        <v>23</v>
      </c>
      <c r="C25" s="64" t="s">
        <v>275</v>
      </c>
      <c r="D25" s="64" t="s">
        <v>274</v>
      </c>
      <c r="E25" s="64" t="s">
        <v>112</v>
      </c>
      <c r="G25" s="63">
        <v>23</v>
      </c>
      <c r="H25" s="62"/>
    </row>
  </sheetData>
  <sheetProtection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97E1-8E05-4552-9036-BA9E8B9C4E81}">
  <dimension ref="A1:K18"/>
  <sheetViews>
    <sheetView zoomScale="110" zoomScaleNormal="110" workbookViewId="0">
      <selection activeCell="G23" sqref="G23"/>
    </sheetView>
  </sheetViews>
  <sheetFormatPr defaultColWidth="9.109375" defaultRowHeight="13.2" x14ac:dyDescent="0.25"/>
  <cols>
    <col min="1" max="1" width="26.109375" style="72" customWidth="1"/>
    <col min="2" max="2" width="12.5546875" style="71" customWidth="1"/>
    <col min="3" max="3" width="6.33203125" style="71" customWidth="1"/>
    <col min="4" max="5" width="9.109375" style="71"/>
    <col min="6" max="6" width="49.5546875" style="71" bestFit="1" customWidth="1"/>
    <col min="7" max="7" width="7.21875" style="71" bestFit="1" customWidth="1"/>
    <col min="8" max="16384" width="9.109375" style="71"/>
  </cols>
  <sheetData>
    <row r="1" spans="1:11" s="68" customFormat="1" ht="27" customHeight="1" x14ac:dyDescent="0.25">
      <c r="A1" s="67" t="s">
        <v>318</v>
      </c>
      <c r="B1" s="67" t="s">
        <v>319</v>
      </c>
      <c r="F1" s="67" t="s">
        <v>336</v>
      </c>
      <c r="G1" s="67" t="s">
        <v>337</v>
      </c>
      <c r="H1" s="67" t="s">
        <v>5</v>
      </c>
      <c r="J1" s="96" t="s">
        <v>382</v>
      </c>
      <c r="K1" s="96"/>
    </row>
    <row r="2" spans="1:11" x14ac:dyDescent="0.25">
      <c r="A2" s="69" t="s">
        <v>320</v>
      </c>
      <c r="B2" s="70">
        <v>36000</v>
      </c>
      <c r="F2" s="69" t="s">
        <v>338</v>
      </c>
      <c r="G2" s="70"/>
      <c r="H2" s="70"/>
    </row>
    <row r="3" spans="1:11" x14ac:dyDescent="0.25">
      <c r="A3" s="69" t="s">
        <v>321</v>
      </c>
      <c r="B3" s="70">
        <v>160000</v>
      </c>
      <c r="F3" s="69" t="s">
        <v>339</v>
      </c>
      <c r="G3" s="70"/>
      <c r="H3" s="70"/>
    </row>
    <row r="4" spans="1:11" x14ac:dyDescent="0.25">
      <c r="A4" s="69" t="s">
        <v>322</v>
      </c>
      <c r="B4" s="70">
        <v>13300</v>
      </c>
      <c r="F4" s="69" t="s">
        <v>383</v>
      </c>
      <c r="G4" s="70"/>
      <c r="H4" s="70"/>
    </row>
    <row r="5" spans="1:11" x14ac:dyDescent="0.25">
      <c r="A5" s="69" t="s">
        <v>323</v>
      </c>
      <c r="B5" s="70">
        <v>30000</v>
      </c>
      <c r="F5" s="69" t="s">
        <v>340</v>
      </c>
      <c r="G5" s="70"/>
      <c r="H5" s="70"/>
    </row>
    <row r="6" spans="1:11" x14ac:dyDescent="0.25">
      <c r="A6" s="69" t="s">
        <v>324</v>
      </c>
      <c r="B6" s="70">
        <v>93150</v>
      </c>
      <c r="F6" s="69" t="s">
        <v>341</v>
      </c>
      <c r="G6" s="70"/>
      <c r="H6" s="70"/>
    </row>
    <row r="7" spans="1:11" x14ac:dyDescent="0.25">
      <c r="A7" s="69" t="s">
        <v>325</v>
      </c>
      <c r="B7" s="70">
        <v>3360</v>
      </c>
      <c r="F7" s="69" t="s">
        <v>342</v>
      </c>
      <c r="G7" s="70"/>
      <c r="H7" s="70"/>
    </row>
    <row r="8" spans="1:11" x14ac:dyDescent="0.25">
      <c r="A8" s="69" t="s">
        <v>326</v>
      </c>
      <c r="B8" s="70">
        <v>120000</v>
      </c>
      <c r="F8" s="69" t="s">
        <v>343</v>
      </c>
      <c r="G8" s="70"/>
      <c r="H8" s="70"/>
    </row>
    <row r="9" spans="1:11" x14ac:dyDescent="0.25">
      <c r="A9" s="69" t="s">
        <v>327</v>
      </c>
      <c r="B9" s="70">
        <v>49680</v>
      </c>
      <c r="F9" s="69" t="s">
        <v>344</v>
      </c>
      <c r="G9" s="70"/>
      <c r="H9" s="70"/>
    </row>
    <row r="10" spans="1:11" x14ac:dyDescent="0.25">
      <c r="A10" s="69" t="s">
        <v>328</v>
      </c>
      <c r="B10" s="70">
        <v>17500</v>
      </c>
      <c r="F10" s="69" t="s">
        <v>345</v>
      </c>
      <c r="G10" s="70"/>
      <c r="H10" s="70"/>
    </row>
    <row r="11" spans="1:11" x14ac:dyDescent="0.25">
      <c r="A11" s="69" t="s">
        <v>322</v>
      </c>
      <c r="B11" s="70">
        <v>30400</v>
      </c>
      <c r="F11" s="69" t="s">
        <v>346</v>
      </c>
      <c r="G11" s="70"/>
      <c r="H11" s="70"/>
    </row>
    <row r="12" spans="1:11" x14ac:dyDescent="0.25">
      <c r="A12" s="69" t="s">
        <v>329</v>
      </c>
      <c r="B12" s="70">
        <v>168000</v>
      </c>
      <c r="F12" s="69" t="s">
        <v>347</v>
      </c>
      <c r="G12" s="70"/>
      <c r="H12" s="70"/>
    </row>
    <row r="13" spans="1:11" x14ac:dyDescent="0.25">
      <c r="A13" s="69" t="s">
        <v>330</v>
      </c>
      <c r="B13" s="70">
        <v>192000</v>
      </c>
    </row>
    <row r="14" spans="1:11" x14ac:dyDescent="0.25">
      <c r="A14" s="69" t="s">
        <v>331</v>
      </c>
      <c r="B14" s="70">
        <v>99360</v>
      </c>
    </row>
    <row r="15" spans="1:11" x14ac:dyDescent="0.25">
      <c r="A15" s="69" t="s">
        <v>332</v>
      </c>
      <c r="B15" s="70">
        <v>47500</v>
      </c>
    </row>
    <row r="16" spans="1:11" x14ac:dyDescent="0.25">
      <c r="A16" s="69" t="s">
        <v>333</v>
      </c>
      <c r="B16" s="70">
        <v>13300</v>
      </c>
    </row>
    <row r="17" spans="1:2" x14ac:dyDescent="0.25">
      <c r="A17" s="69" t="s">
        <v>334</v>
      </c>
      <c r="B17" s="70">
        <v>21600</v>
      </c>
    </row>
    <row r="18" spans="1:2" x14ac:dyDescent="0.25">
      <c r="A18" s="69" t="s">
        <v>335</v>
      </c>
      <c r="B18" s="70">
        <v>4250</v>
      </c>
    </row>
  </sheetData>
  <conditionalFormatting sqref="B2:B18">
    <cfRule type="cellIs" dxfId="1" priority="3" operator="equal">
      <formula>0</formula>
    </cfRule>
  </conditionalFormatting>
  <conditionalFormatting sqref="G2:H12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70823807A1F07428C71D11640814B8C" ma:contentTypeVersion="12" ma:contentTypeDescription="Создание документа." ma:contentTypeScope="" ma:versionID="dd68feb61c982bc1c2d50fdb09e9c4b6">
  <xsd:schema xmlns:xsd="http://www.w3.org/2001/XMLSchema" xmlns:xs="http://www.w3.org/2001/XMLSchema" xmlns:p="http://schemas.microsoft.com/office/2006/metadata/properties" xmlns:ns2="5f9d087b-f5d6-4f0c-86d2-8fb79b3b2e5e" xmlns:ns3="aaa28b84-fae3-410c-962b-2607e103e62c" targetNamespace="http://schemas.microsoft.com/office/2006/metadata/properties" ma:root="true" ma:fieldsID="88514a5107e4c738da070f2f224b6ca6" ns2:_="" ns3:_="">
    <xsd:import namespace="5f9d087b-f5d6-4f0c-86d2-8fb79b3b2e5e"/>
    <xsd:import namespace="aaa28b84-fae3-410c-962b-2607e103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d087b-f5d6-4f0c-86d2-8fb79b3b2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fb4e6213-271e-48eb-b049-cc005c43d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28b84-fae3-410c-962b-2607e103e62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e9fb64-2007-47ec-88e9-be79a69a0314}" ma:internalName="TaxCatchAll" ma:showField="CatchAllData" ma:web="aaa28b84-fae3-410c-962b-2607e103e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9d087b-f5d6-4f0c-86d2-8fb79b3b2e5e">
      <Terms xmlns="http://schemas.microsoft.com/office/infopath/2007/PartnerControls"/>
    </lcf76f155ced4ddcb4097134ff3c332f>
    <TaxCatchAll xmlns="aaa28b84-fae3-410c-962b-2607e103e62c" xsi:nil="true"/>
  </documentManagement>
</p:properties>
</file>

<file path=customXml/itemProps1.xml><?xml version="1.0" encoding="utf-8"?>
<ds:datastoreItem xmlns:ds="http://schemas.openxmlformats.org/officeDocument/2006/customXml" ds:itemID="{2A896C17-8CBD-40B1-8A04-2C5720C5161C}"/>
</file>

<file path=customXml/itemProps2.xml><?xml version="1.0" encoding="utf-8"?>
<ds:datastoreItem xmlns:ds="http://schemas.openxmlformats.org/officeDocument/2006/customXml" ds:itemID="{44BC7340-FFAE-459A-B731-DADE9805078B}"/>
</file>

<file path=customXml/itemProps3.xml><?xml version="1.0" encoding="utf-8"?>
<ds:datastoreItem xmlns:ds="http://schemas.openxmlformats.org/officeDocument/2006/customXml" ds:itemID="{056E4FA2-8BFA-4A5E-B036-4FB22D25C8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титульный лист</vt:lpstr>
      <vt:lpstr>СУММЕСЛИ И СЧЕТЕСЛИ 1</vt:lpstr>
      <vt:lpstr>СУММЕСЛИ И СЧЕТЕСЛИ 2</vt:lpstr>
      <vt:lpstr>задание 3</vt:lpstr>
      <vt:lpstr> Левый ВПР 3</vt:lpstr>
      <vt:lpstr>ВПР 2D 4</vt:lpstr>
      <vt:lpstr>текстовые 5</vt:lpstr>
      <vt:lpstr>текстовые 6</vt:lpstr>
      <vt:lpstr>текстовые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Сучилин</dc:creator>
  <cp:lastModifiedBy>Irina Danilova</cp:lastModifiedBy>
  <dcterms:created xsi:type="dcterms:W3CDTF">2024-03-27T06:28:35Z</dcterms:created>
  <dcterms:modified xsi:type="dcterms:W3CDTF">2024-03-29T06:26:51Z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0x010100870823807A1F07428C71D11640814B8C</vt:lpwstr>
  </property>
</Properties>
</file>