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ider-my.sharepoint.com/personal/irina_d_payme_uz/Documents/Data Analytics Program/Материалы курса/Homework/"/>
    </mc:Choice>
  </mc:AlternateContent>
  <xr:revisionPtr revIDLastSave="0" documentId="8_{2FC0B305-C43C-4D3E-9BF4-DA0AB7D3987C}" xr6:coauthVersionLast="47" xr6:coauthVersionMax="47" xr10:uidLastSave="{00000000-0000-0000-0000-000000000000}"/>
  <bookViews>
    <workbookView xWindow="-108" yWindow="-108" windowWidth="23256" windowHeight="12576" firstSheet="1" activeTab="1" xr2:uid="{FDC5FF1A-FFA8-41C6-A63A-725D53CECEA6}"/>
  </bookViews>
  <sheets>
    <sheet name="титульный лист" sheetId="23" r:id="rId1"/>
    <sheet name="Задание 1" sheetId="1" r:id="rId2"/>
    <sheet name="Задание 2" sheetId="6" r:id="rId3"/>
    <sheet name="Задание 3" sheetId="8" r:id="rId4"/>
    <sheet name="1 кв" sheetId="9" r:id="rId5"/>
    <sheet name="2 кв" sheetId="10" r:id="rId6"/>
    <sheet name="3 кв" sheetId="11" r:id="rId7"/>
    <sheet name="4 кв." sheetId="12" r:id="rId8"/>
    <sheet name="Задание 4" sheetId="19" r:id="rId9"/>
    <sheet name="январь" sheetId="13" r:id="rId10"/>
    <sheet name="февраль" sheetId="14" r:id="rId11"/>
    <sheet name="март" sheetId="15" r:id="rId12"/>
    <sheet name="Задание 5" sheetId="21" r:id="rId13"/>
    <sheet name="Задание 6" sheetId="22" r:id="rId14"/>
    <sheet name="Заказы" sheetId="16" r:id="rId15"/>
    <sheet name="Заказчик" sheetId="17" r:id="rId16"/>
    <sheet name="Прайс-лист" sheetId="18" r:id="rId17"/>
    <sheet name="Задание 7" sheetId="20" r:id="rId18"/>
    <sheet name="Задание 8" sheetId="3" r:id="rId19"/>
  </sheets>
  <externalReferences>
    <externalReference r:id="rId20"/>
    <externalReference r:id="rId21"/>
    <externalReference r:id="rId22"/>
  </externalReferences>
  <definedNames>
    <definedName name="__IntlFixup" hidden="1">TRUE</definedName>
    <definedName name="_xlnm._FilterDatabase" localSheetId="7" hidden="1">'4 кв.'!$B$2:$B$24</definedName>
    <definedName name="_xlnm._FilterDatabase" localSheetId="1" hidden="1">'Задание 1'!$A$1:$G$282</definedName>
    <definedName name="_xlnm._FilterDatabase" localSheetId="12" hidden="1">'Задание 5'!$A$2:$O$52</definedName>
    <definedName name="AccessDatabase" hidden="1">"C:\My Documents\MAUI MALL1.mdb"</definedName>
    <definedName name="ACwvu.CapersView." localSheetId="1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nscount" hidden="1">1</definedName>
    <definedName name="Cwvu.CapersView." localSheetId="1" hidden="1">[1]MASTER!#REF!</definedName>
    <definedName name="Cwvu.CapersView." hidden="1">[1]MASTER!#REF!</definedName>
    <definedName name="Cwvu.Japan_Capers_Ed_Pub." localSheetId="1" hidden="1">[1]MASTER!#REF!</definedName>
    <definedName name="Cwvu.Japan_Capers_Ed_Pub." hidden="1">[1]MASTER!#REF!</definedName>
    <definedName name="Cwvu.KJP_CC." localSheetId="1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HTML_CodePage" hidden="1">1252</definedName>
    <definedName name="HTML_Control" localSheetId="1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limcount" hidden="1">2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encount" hidden="1">4</definedName>
    <definedName name="Swvu.CapersView." localSheetId="1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CapersPlotter." localSheetId="1" hidden="1">{#N/A,#N/A,FALSE,"DI 2 YEAR MASTER SCHEDULE"}</definedName>
    <definedName name="wrn.CapersPlotter." hidden="1">{#N/A,#N/A,FALSE,"DI 2 YEAR MASTER SCHEDULE"}</definedName>
    <definedName name="wrn.Edutainment._.Priority._.List." localSheetId="1" hidden="1">{#N/A,#N/A,FALSE,"DI 2 YEAR MASTER SCHEDULE"}</definedName>
    <definedName name="wrn.Edutainment._.Priority._.List." hidden="1">{#N/A,#N/A,FALSE,"DI 2 YEAR MASTER SCHEDULE"}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wrn.Japan_Capers_Ed._.Pub." localSheetId="1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1" hidden="1">{#N/A,#N/A,FALSE,"DI 2 YEAR MASTER SCHEDULE"}</definedName>
    <definedName name="wrn.Priority._.list." hidden="1">{#N/A,#N/A,FALSE,"DI 2 YEAR MASTER SCHEDULE"}</definedName>
    <definedName name="wrn.Prjcted._.Mnthly._.Qtys." localSheetId="1" hidden="1">{#N/A,#N/A,FALSE,"PRJCTED MNTHLY QTY's"}</definedName>
    <definedName name="wrn.Prjcted._.Mnthly._.Qtys." hidden="1">{#N/A,#N/A,FALSE,"PRJCTED MNTHLY QTY's"}</definedName>
    <definedName name="wrn.Prjcted._.Qtrly._.Dollars." localSheetId="1" hidden="1">{#N/A,#N/A,FALSE,"PRJCTED QTRLY $'s"}</definedName>
    <definedName name="wrn.Prjcted._.Qtrly._.Dollars." hidden="1">{#N/A,#N/A,FALSE,"PRJCTED QTRLY $'s"}</definedName>
    <definedName name="wrn.Prjcted._.Qtrly._.Qtys." localSheetId="1" hidden="1">{#N/A,#N/A,FALSE,"PRJCTED QTRLY QTY's"}</definedName>
    <definedName name="wrn.Prjcted._.Qtrly._.Qtys." hidden="1">{#N/A,#N/A,FALSE,"PRJCTED QTRLY QTY's"}</definedName>
    <definedName name="wrn.QUARTERLY._.VIEW." localSheetId="1" hidden="1">{"QUARTERLY VIEW",#N/A,FALSE,"YEAR TOTAL"}</definedName>
    <definedName name="wrn.QUARTERLY._.VIEW." hidden="1">{"QUARTERLY VIEW",#N/A,FALSE,"YEAR TOTAL"}</definedName>
    <definedName name="wrn.YEAR._.VIEW." localSheetId="1" hidden="1">{#N/A,#N/A,FALSE,"YEAR TOTAL"}</definedName>
    <definedName name="wrn.YEAR._.VIEW." hidden="1">{#N/A,#N/A,FALSE,"YEAR TOTAL"}</definedName>
    <definedName name="wrn.отчет._.по._.курсу." localSheetId="1" hidden="1">{"программа",#N/A,TRUE,"lessons";"продажа оргтехники",#N/A,TRUE,"образец"}</definedName>
    <definedName name="wrn.отчет._.по._.курсу." localSheetId="2" hidden="1">{"программа",#N/A,TRUE,"lessons";"продажа оргтехники",#N/A,TRUE,"образец"}</definedName>
    <definedName name="wrn.отчет._.по._.курсу." localSheetId="18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1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1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1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localSheetId="1" hidden="1">{"FirstQ",#N/A,FALSE,"Budget2000";"SecondQ",#N/A,FALSE,"Budget2000";"Summary",#N/A,FALSE,"Budget2000"}</definedName>
    <definedName name="www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1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вв" localSheetId="1" hidden="1">{"программа",#N/A,TRUE,"lessons";"продажа оргтехники",#N/A,TRUE,"образец"}</definedName>
    <definedName name="вв" localSheetId="2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е" localSheetId="1" hidden="1">{"программа",#N/A,TRUE,"lessons";"продажа оргтехники",#N/A,TRUE,"образец"}</definedName>
    <definedName name="е" localSheetId="18" hidden="1">{"программа",#N/A,TRUE,"lessons";"продажа оргтехники",#N/A,TRUE,"образец"}</definedName>
    <definedName name="е" hidden="1">{"программа",#N/A,TRUE,"lessons";"продажа оргтехники",#N/A,TRUE,"образец"}</definedName>
    <definedName name="жж" hidden="1">[1]MASTER!#REF!</definedName>
    <definedName name="з" localSheetId="1" hidden="1">{"программа",#N/A,TRUE,"lessons";"продажа оргтехники",#N/A,TRUE,"образец"}</definedName>
    <definedName name="з" localSheetId="18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Имена">OFFSET([3]Лист1!$I$2,0,0,COUNTA([3]Лист1!$I$2:$I$10)-COUNTBLANK([3]Лист1!H$2:H$10))</definedName>
    <definedName name="ке" localSheetId="1" hidden="1">{"программа",#N/A,TRUE,"lessons";"продажа оргтехники",#N/A,TRUE,"образец"}</definedName>
    <definedName name="ке" localSheetId="18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кк" hidden="1">{"программа",#N/A,TRUE,"lessons";"продажа оргтехники",#N/A,TRUE,"образец"}</definedName>
    <definedName name="х" localSheetId="1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[1]MASTER!#REF!</definedName>
  </definedNames>
  <calcPr calcId="191028"/>
  <pivotCaches>
    <pivotCache cacheId="314" r:id="rId2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23" l="1"/>
  <c r="B17" i="23"/>
  <c r="C18" i="23" l="1"/>
  <c r="G55" i="20" l="1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D33" i="16"/>
  <c r="F33" i="16" s="1"/>
  <c r="F32" i="16"/>
  <c r="D32" i="16"/>
  <c r="D31" i="16"/>
  <c r="F31" i="16" s="1"/>
  <c r="F30" i="16"/>
  <c r="D30" i="16"/>
  <c r="D29" i="16"/>
  <c r="F29" i="16" s="1"/>
  <c r="F28" i="16"/>
  <c r="D28" i="16"/>
  <c r="D27" i="16"/>
  <c r="F27" i="16" s="1"/>
  <c r="F26" i="16"/>
  <c r="D26" i="16"/>
  <c r="D25" i="16"/>
  <c r="F25" i="16" s="1"/>
  <c r="F24" i="16"/>
  <c r="D24" i="16"/>
  <c r="D23" i="16"/>
  <c r="F23" i="16" s="1"/>
  <c r="F22" i="16"/>
  <c r="D22" i="16"/>
  <c r="D21" i="16"/>
  <c r="F21" i="16" s="1"/>
  <c r="F20" i="16"/>
  <c r="D20" i="16"/>
  <c r="D19" i="16"/>
  <c r="F19" i="16" s="1"/>
  <c r="F18" i="16"/>
  <c r="D18" i="16"/>
  <c r="D17" i="16"/>
  <c r="F17" i="16" s="1"/>
  <c r="F16" i="16"/>
  <c r="D16" i="16"/>
  <c r="D15" i="16"/>
  <c r="F15" i="16" s="1"/>
  <c r="F14" i="16"/>
  <c r="D14" i="16"/>
  <c r="D13" i="16"/>
  <c r="F13" i="16" s="1"/>
  <c r="F12" i="16"/>
  <c r="D12" i="16"/>
  <c r="D11" i="16"/>
  <c r="F11" i="16" s="1"/>
  <c r="F10" i="16"/>
  <c r="D10" i="16"/>
  <c r="D9" i="16"/>
  <c r="F9" i="16" s="1"/>
  <c r="F8" i="16"/>
  <c r="D8" i="16"/>
  <c r="D7" i="16"/>
  <c r="F7" i="16" s="1"/>
  <c r="F6" i="16"/>
  <c r="D6" i="16"/>
  <c r="D5" i="16"/>
  <c r="F5" i="16" s="1"/>
  <c r="F4" i="16"/>
  <c r="D4" i="16"/>
  <c r="D3" i="16"/>
  <c r="F3" i="16" s="1"/>
  <c r="F2" i="16"/>
  <c r="D2" i="16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</calcChain>
</file>

<file path=xl/sharedStrings.xml><?xml version="1.0" encoding="utf-8"?>
<sst xmlns="http://schemas.openxmlformats.org/spreadsheetml/2006/main" count="2491" uniqueCount="357">
  <si>
    <t>TBC</t>
  </si>
  <si>
    <t>курс:</t>
  </si>
  <si>
    <t>Data program</t>
  </si>
  <si>
    <t>дата:</t>
  </si>
  <si>
    <t>Home Work 2/Домашняя работа 2</t>
  </si>
  <si>
    <t>Фамилия:</t>
  </si>
  <si>
    <t>Имя:</t>
  </si>
  <si>
    <t>Номер задания</t>
  </si>
  <si>
    <t>Макс балл</t>
  </si>
  <si>
    <t>Набранный балл</t>
  </si>
  <si>
    <t>Примечание</t>
  </si>
  <si>
    <t>итого</t>
  </si>
  <si>
    <t>Сумма</t>
  </si>
  <si>
    <t>Менеджер</t>
  </si>
  <si>
    <t>Дата</t>
  </si>
  <si>
    <t>Регион</t>
  </si>
  <si>
    <t>Товар</t>
  </si>
  <si>
    <t>Группа</t>
  </si>
  <si>
    <t>Цена</t>
  </si>
  <si>
    <t>Количество, шт.</t>
  </si>
  <si>
    <t>Иванов</t>
  </si>
  <si>
    <t>Центр</t>
  </si>
  <si>
    <t>Помада</t>
  </si>
  <si>
    <t>Косметика</t>
  </si>
  <si>
    <t>Петров</t>
  </si>
  <si>
    <t>Шампунь</t>
  </si>
  <si>
    <t>Бытовая химия</t>
  </si>
  <si>
    <t>Сидоров</t>
  </si>
  <si>
    <t>Запад</t>
  </si>
  <si>
    <t>Хлеб</t>
  </si>
  <si>
    <t>Продукты</t>
  </si>
  <si>
    <t>Воронин</t>
  </si>
  <si>
    <t>Север</t>
  </si>
  <si>
    <t>Голубев</t>
  </si>
  <si>
    <t>Молоко</t>
  </si>
  <si>
    <t>Орлов</t>
  </si>
  <si>
    <t>Вино</t>
  </si>
  <si>
    <t>Напитки</t>
  </si>
  <si>
    <t>Гречка</t>
  </si>
  <si>
    <t>Лимонад</t>
  </si>
  <si>
    <t>Флэшка</t>
  </si>
  <si>
    <t>Компьютеры</t>
  </si>
  <si>
    <t>Восток</t>
  </si>
  <si>
    <t>Тени для век</t>
  </si>
  <si>
    <t>Юг</t>
  </si>
  <si>
    <t>Винчестер</t>
  </si>
  <si>
    <t>Бальзам</t>
  </si>
  <si>
    <t>Монитор</t>
  </si>
  <si>
    <t>Пиво</t>
  </si>
  <si>
    <t>Ноутбук</t>
  </si>
  <si>
    <t>Минералка</t>
  </si>
  <si>
    <t>Стиральный порошок</t>
  </si>
  <si>
    <t>Тушь</t>
  </si>
  <si>
    <t>Рис</t>
  </si>
  <si>
    <t>Наименование товара</t>
  </si>
  <si>
    <t>Объем партии, т</t>
  </si>
  <si>
    <t>Затраты</t>
  </si>
  <si>
    <t>Выручка</t>
  </si>
  <si>
    <t>Прибыль</t>
  </si>
  <si>
    <t>Баунти</t>
  </si>
  <si>
    <t>Виспа</t>
  </si>
  <si>
    <t>Пикник</t>
  </si>
  <si>
    <t>Сникерс</t>
  </si>
  <si>
    <t>Твикс</t>
  </si>
  <si>
    <t>Марс</t>
  </si>
  <si>
    <t>Стратос</t>
  </si>
  <si>
    <t>Луна</t>
  </si>
  <si>
    <t>КОНСОЛИДАЦИЯ (CONSOLIDATE)</t>
  </si>
  <si>
    <t>продавец</t>
  </si>
  <si>
    <t>посуда</t>
  </si>
  <si>
    <t>бытовая химия</t>
  </si>
  <si>
    <t>Абаев А.П.</t>
  </si>
  <si>
    <t>Акбаев И.А.</t>
  </si>
  <si>
    <t>Белова М.В.</t>
  </si>
  <si>
    <t>Борисов И.В.</t>
  </si>
  <si>
    <t>Васильев С.Е.</t>
  </si>
  <si>
    <t>Воронова Д.С.</t>
  </si>
  <si>
    <t>Глазков О.В.</t>
  </si>
  <si>
    <t>Деева О.О.</t>
  </si>
  <si>
    <t>Дроздова П.К.</t>
  </si>
  <si>
    <t>Евстигнеев А.П.</t>
  </si>
  <si>
    <t>Иванов П.Л.</t>
  </si>
  <si>
    <t>Кралев П.И.</t>
  </si>
  <si>
    <t>Николаев И.П.</t>
  </si>
  <si>
    <t>Потапов Н.Н.</t>
  </si>
  <si>
    <t>Прохоров Е.Н.</t>
  </si>
  <si>
    <t>Сергеев А.Н.</t>
  </si>
  <si>
    <t>Ярославцев М.И.</t>
  </si>
  <si>
    <t>электроприборы</t>
  </si>
  <si>
    <t>Александров И.Н.</t>
  </si>
  <si>
    <t>Бабкина О.Л.</t>
  </si>
  <si>
    <t>Кротов А.П.</t>
  </si>
  <si>
    <t>Кротов С.Б.</t>
  </si>
  <si>
    <t>Крылова А.С.</t>
  </si>
  <si>
    <t>Лыков П.С.</t>
  </si>
  <si>
    <t>Новиков П.Н.</t>
  </si>
  <si>
    <t>Носов Ю.И.</t>
  </si>
  <si>
    <t>Розов И.Ю.</t>
  </si>
  <si>
    <t>Смирнов М.К.</t>
  </si>
  <si>
    <t>Тихов И.А.</t>
  </si>
  <si>
    <t>Фролова А.М.</t>
  </si>
  <si>
    <t>Чистова Д.В.</t>
  </si>
  <si>
    <t>Яковлев Л.С.</t>
  </si>
  <si>
    <t>Ясенева И.П.</t>
  </si>
  <si>
    <t>инструмент</t>
  </si>
  <si>
    <t>Доходы по регионам за январь</t>
  </si>
  <si>
    <t>Ташкент</t>
  </si>
  <si>
    <t>Бухара</t>
  </si>
  <si>
    <t>Самарканд</t>
  </si>
  <si>
    <t>Витамины</t>
  </si>
  <si>
    <t>Антигистаминные</t>
  </si>
  <si>
    <t>Онкопротекторы</t>
  </si>
  <si>
    <t>Кардио</t>
  </si>
  <si>
    <t>Нейролептики</t>
  </si>
  <si>
    <t>Доходы по регионам за февраль</t>
  </si>
  <si>
    <t>Доходы по регионам за март</t>
  </si>
  <si>
    <t>Фамилия</t>
  </si>
  <si>
    <t>Имя</t>
  </si>
  <si>
    <t>Отчество</t>
  </si>
  <si>
    <t>Пол</t>
  </si>
  <si>
    <t>Должность</t>
  </si>
  <si>
    <t>Табельный номер</t>
  </si>
  <si>
    <t>Отдел</t>
  </si>
  <si>
    <t>Дата рождения</t>
  </si>
  <si>
    <t>Дата найма</t>
  </si>
  <si>
    <t>Возраст (лет)</t>
  </si>
  <si>
    <t>Стаж</t>
  </si>
  <si>
    <t>Кол-во детей</t>
  </si>
  <si>
    <t>Образование</t>
  </si>
  <si>
    <t>Телефон</t>
  </si>
  <si>
    <t>Оклад</t>
  </si>
  <si>
    <t>Алексеев</t>
  </si>
  <si>
    <t>Сергей</t>
  </si>
  <si>
    <t>Николаевич</t>
  </si>
  <si>
    <t>м</t>
  </si>
  <si>
    <t>Отдел закупок</t>
  </si>
  <si>
    <t>среднее спец.</t>
  </si>
  <si>
    <t>Бабашкинa</t>
  </si>
  <si>
    <t>Ольга</t>
  </si>
  <si>
    <t>Сергеевна</t>
  </si>
  <si>
    <t>ж</t>
  </si>
  <si>
    <t>Отдел продаж</t>
  </si>
  <si>
    <t>Багаутдиновa</t>
  </si>
  <si>
    <t>Марина</t>
  </si>
  <si>
    <t>Васильевна</t>
  </si>
  <si>
    <t>Экономист</t>
  </si>
  <si>
    <t>Планово-экономический</t>
  </si>
  <si>
    <t>высшее</t>
  </si>
  <si>
    <t>Бадигин</t>
  </si>
  <si>
    <t>Николай</t>
  </si>
  <si>
    <t>Дмитриевич</t>
  </si>
  <si>
    <t>Оператор</t>
  </si>
  <si>
    <t>среднее</t>
  </si>
  <si>
    <t>Базуткин</t>
  </si>
  <si>
    <t>Глеб</t>
  </si>
  <si>
    <t>Алексеевич</t>
  </si>
  <si>
    <t>Белков</t>
  </si>
  <si>
    <t>Андрей</t>
  </si>
  <si>
    <t>Захарович</t>
  </si>
  <si>
    <t>Начальник отдела</t>
  </si>
  <si>
    <t>Важин</t>
  </si>
  <si>
    <t>Владимир</t>
  </si>
  <si>
    <t>Романович</t>
  </si>
  <si>
    <t>Галашовa</t>
  </si>
  <si>
    <t>Инга</t>
  </si>
  <si>
    <t>Владимировна</t>
  </si>
  <si>
    <t>Кассир</t>
  </si>
  <si>
    <t>Бухгалтерия</t>
  </si>
  <si>
    <t>Галиев</t>
  </si>
  <si>
    <t>Евгений</t>
  </si>
  <si>
    <t>Головчанская</t>
  </si>
  <si>
    <t>Юлия</t>
  </si>
  <si>
    <t>Антоновна</t>
  </si>
  <si>
    <t>Гуськовa</t>
  </si>
  <si>
    <t>Наталья</t>
  </si>
  <si>
    <t>Алексеевна</t>
  </si>
  <si>
    <t>Бухгалтер</t>
  </si>
  <si>
    <t>Данилко</t>
  </si>
  <si>
    <t>Александрович</t>
  </si>
  <si>
    <t>Данилович</t>
  </si>
  <si>
    <t>Татьяна</t>
  </si>
  <si>
    <t>Александровна</t>
  </si>
  <si>
    <t>Секретарь</t>
  </si>
  <si>
    <t>Евдокимов</t>
  </si>
  <si>
    <t>Викторович</t>
  </si>
  <si>
    <t>Евстафьев</t>
  </si>
  <si>
    <t>Олег</t>
  </si>
  <si>
    <t>Семенович</t>
  </si>
  <si>
    <t>Юрист</t>
  </si>
  <si>
    <t>Юридический</t>
  </si>
  <si>
    <t>Жаров</t>
  </si>
  <si>
    <t>Артур</t>
  </si>
  <si>
    <t>Денисович</t>
  </si>
  <si>
    <t>Зуевa</t>
  </si>
  <si>
    <t>Лидия</t>
  </si>
  <si>
    <t>Ивановна</t>
  </si>
  <si>
    <t>Иванишев</t>
  </si>
  <si>
    <t>Ростиславович</t>
  </si>
  <si>
    <t>Зам. нач. отдела</t>
  </si>
  <si>
    <t>Логистический</t>
  </si>
  <si>
    <t>Ивановa</t>
  </si>
  <si>
    <t>Дмитриевна</t>
  </si>
  <si>
    <t>Исаев</t>
  </si>
  <si>
    <t>Артем</t>
  </si>
  <si>
    <t>Карпенко</t>
  </si>
  <si>
    <t>Михайлович</t>
  </si>
  <si>
    <t>Водитель-экспедитор</t>
  </si>
  <si>
    <t>Карпухинa</t>
  </si>
  <si>
    <t>Андреевна</t>
  </si>
  <si>
    <t>Кондратьевa</t>
  </si>
  <si>
    <t>Алина</t>
  </si>
  <si>
    <t>Кирилловна</t>
  </si>
  <si>
    <t>Котовa</t>
  </si>
  <si>
    <t>Екатерина</t>
  </si>
  <si>
    <t>Эмильевна</t>
  </si>
  <si>
    <t>Куприянов</t>
  </si>
  <si>
    <t>Петр</t>
  </si>
  <si>
    <t>Петрович</t>
  </si>
  <si>
    <t>Лавриновa</t>
  </si>
  <si>
    <t>Валерия</t>
  </si>
  <si>
    <t>Мироновна</t>
  </si>
  <si>
    <t>Лагутенок</t>
  </si>
  <si>
    <t>Святослав</t>
  </si>
  <si>
    <t>Антонович</t>
  </si>
  <si>
    <t>Лигвинская</t>
  </si>
  <si>
    <t>Любарцев</t>
  </si>
  <si>
    <t>Евгеньевич</t>
  </si>
  <si>
    <t>Директор</t>
  </si>
  <si>
    <t>Администрация</t>
  </si>
  <si>
    <t>Мазановa</t>
  </si>
  <si>
    <t>Анастасия</t>
  </si>
  <si>
    <t>Макаровна</t>
  </si>
  <si>
    <t>Мазилкинa</t>
  </si>
  <si>
    <t>Дарья</t>
  </si>
  <si>
    <t>Максимовна</t>
  </si>
  <si>
    <t>Малынинa</t>
  </si>
  <si>
    <t>Лариса</t>
  </si>
  <si>
    <t>Юлиановна</t>
  </si>
  <si>
    <t>Мельниковa</t>
  </si>
  <si>
    <t>Александра</t>
  </si>
  <si>
    <t>Евгеньевна</t>
  </si>
  <si>
    <t>Павлушин</t>
  </si>
  <si>
    <t>Максимович</t>
  </si>
  <si>
    <t>Потоцкая</t>
  </si>
  <si>
    <t>Кирилл</t>
  </si>
  <si>
    <t>Родниковa</t>
  </si>
  <si>
    <t>Жанна</t>
  </si>
  <si>
    <t>Саблуков</t>
  </si>
  <si>
    <t>Дмитрий</t>
  </si>
  <si>
    <t>Игоревич</t>
  </si>
  <si>
    <t>Савчицa</t>
  </si>
  <si>
    <t>Анна</t>
  </si>
  <si>
    <t>Сакун</t>
  </si>
  <si>
    <t>Михаил</t>
  </si>
  <si>
    <t>Таланин</t>
  </si>
  <si>
    <t>Виктор</t>
  </si>
  <si>
    <t>Усков</t>
  </si>
  <si>
    <t>Александр</t>
  </si>
  <si>
    <t>Хазан</t>
  </si>
  <si>
    <t>Цветов</t>
  </si>
  <si>
    <t>Чабановa</t>
  </si>
  <si>
    <t>Любовь</t>
  </si>
  <si>
    <t>Чанов</t>
  </si>
  <si>
    <t>Витальевич</t>
  </si>
  <si>
    <t>Чашков</t>
  </si>
  <si>
    <t>Тимофей</t>
  </si>
  <si>
    <t>Шаверинa</t>
  </si>
  <si>
    <t>Шамин</t>
  </si>
  <si>
    <t>Вадим</t>
  </si>
  <si>
    <t>Андреевич</t>
  </si>
  <si>
    <t>Ягодников</t>
  </si>
  <si>
    <t>Эрнстович</t>
  </si>
  <si>
    <t>Яковлев</t>
  </si>
  <si>
    <t>Минимум по полю Оклад</t>
  </si>
  <si>
    <t>Названия столбцов</t>
  </si>
  <si>
    <t>Названия строк</t>
  </si>
  <si>
    <t>Код заказчика</t>
  </si>
  <si>
    <t>Артикул</t>
  </si>
  <si>
    <t>Цена, тыс сум</t>
  </si>
  <si>
    <t>Количество</t>
  </si>
  <si>
    <t>Наименование</t>
  </si>
  <si>
    <t>Код</t>
  </si>
  <si>
    <t>Город</t>
  </si>
  <si>
    <t>Альфа</t>
  </si>
  <si>
    <t>Бетта</t>
  </si>
  <si>
    <t>Гамма</t>
  </si>
  <si>
    <t>Сигма</t>
  </si>
  <si>
    <t>Дельта</t>
  </si>
  <si>
    <t>Омега</t>
  </si>
  <si>
    <t>Яблоки</t>
  </si>
  <si>
    <t>Груши</t>
  </si>
  <si>
    <t>Виноград</t>
  </si>
  <si>
    <t>Апельсины</t>
  </si>
  <si>
    <t>Бананы</t>
  </si>
  <si>
    <t>Мандарины</t>
  </si>
  <si>
    <t>Создайте сводную таблицу, для каждого продавца -продажи каждого продавца (по полю —Стоимость), также найдите долю  каждого продавца от общего итога. Создайте гистограмму в столбце "Доля продаж"(см рисунок)</t>
  </si>
  <si>
    <t>Исходная таблица</t>
  </si>
  <si>
    <t>Продавец</t>
  </si>
  <si>
    <t>Страна</t>
  </si>
  <si>
    <t>Кол-во</t>
  </si>
  <si>
    <t>Стоимость</t>
  </si>
  <si>
    <t>Media Markt</t>
  </si>
  <si>
    <t xml:space="preserve">Цифровая фотокамера </t>
  </si>
  <si>
    <t>Бельгия</t>
  </si>
  <si>
    <t>Mediox</t>
  </si>
  <si>
    <t>Франция</t>
  </si>
  <si>
    <t>Samsung</t>
  </si>
  <si>
    <t>Германия</t>
  </si>
  <si>
    <t>Аристос Ритейл</t>
  </si>
  <si>
    <t xml:space="preserve">Цифровая зеркальная камера </t>
  </si>
  <si>
    <t>Цифровая видеокамера на флеш-карте</t>
  </si>
  <si>
    <t>Canon</t>
  </si>
  <si>
    <t xml:space="preserve">Планшетный компьютер </t>
  </si>
  <si>
    <t>Россия</t>
  </si>
  <si>
    <t>Беларусь</t>
  </si>
  <si>
    <t xml:space="preserve">Ноутбук </t>
  </si>
  <si>
    <t>Sony</t>
  </si>
  <si>
    <t>США</t>
  </si>
  <si>
    <t xml:space="preserve">Мобильный телефон </t>
  </si>
  <si>
    <t>Лазерный принтер</t>
  </si>
  <si>
    <t xml:space="preserve">Коммуникатор </t>
  </si>
  <si>
    <t>USB-накопитель</t>
  </si>
  <si>
    <t>GPS навигатор</t>
  </si>
  <si>
    <t xml:space="preserve">DVD плеер </t>
  </si>
  <si>
    <t>Сумма, у.е.</t>
  </si>
  <si>
    <t>Клиент</t>
  </si>
  <si>
    <t>Сканер</t>
  </si>
  <si>
    <t>АО "Нимал"</t>
  </si>
  <si>
    <t>Клавиатура</t>
  </si>
  <si>
    <t>АО "Фаворит"</t>
  </si>
  <si>
    <t>Принтер</t>
  </si>
  <si>
    <t>ЗАО "Парусник"</t>
  </si>
  <si>
    <t>ЗАО "Первый"</t>
  </si>
  <si>
    <t>Мышь</t>
  </si>
  <si>
    <t>компания "Беглец"</t>
  </si>
  <si>
    <t>компания "Молодец"</t>
  </si>
  <si>
    <t>Копировальный аппарат</t>
  </si>
  <si>
    <t>Лицей "XXI век"</t>
  </si>
  <si>
    <t>Лицей "Поколение"</t>
  </si>
  <si>
    <t>ООО "Ларена"</t>
  </si>
  <si>
    <t>NoteBook</t>
  </si>
  <si>
    <t>ООО "Рапсодия"</t>
  </si>
  <si>
    <t>фирма "Нирвана"</t>
  </si>
  <si>
    <t>фирма "РусКомБат"</t>
  </si>
  <si>
    <t>АО "Атом"</t>
  </si>
  <si>
    <t>АО "Баловень"</t>
  </si>
  <si>
    <t>ЗАО "Медок"</t>
  </si>
  <si>
    <t>ЗАО "Ночь"</t>
  </si>
  <si>
    <t>компания "Легенда"</t>
  </si>
  <si>
    <t>компания "Мой страх"</t>
  </si>
  <si>
    <t>Лицей "Бернард"</t>
  </si>
  <si>
    <t>Лицей "Перспектива"</t>
  </si>
  <si>
    <t>ООО "Сладкий сон"</t>
  </si>
  <si>
    <t>ООО "Красота"</t>
  </si>
  <si>
    <t>фирма "Формула сна"</t>
  </si>
  <si>
    <t>фирма "Гавань"</t>
  </si>
  <si>
    <t>Факс-модем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</si>
</sst>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"/>
    <numFmt numFmtId="165" formatCode="_-* #,##0_р_._-;\-* #,##0_р_._-;_-* &quot;-&quot;??_р_._-;_-@_-"/>
    <numFmt numFmtId="166" formatCode="#\ ###\ ###\ ###\ ##0"/>
    <numFmt numFmtId="167" formatCode="_-* #,##0.00\ _₽_-;\-* #,##0.00\ _₽_-;_-* &quot;-&quot;??\ _₽_-;_-@_-"/>
    <numFmt numFmtId="168" formatCode="_-* #,##0\ _₽_-;\-* #,##0\ _₽_-;_-* &quot;-&quot;??\ _₽_-;_-@_-"/>
    <numFmt numFmtId="169" formatCode="[&lt;=9999999]###\-####;\(###\)\ ###\-####"/>
    <numFmt numFmtId="170" formatCode="_-* #,##0.00\ [$сўм-843]_-;\-* #,##0.00\ [$сўм-843]_-;_-* &quot;-&quot;??\ [$сўм-843]_-;_-@_-"/>
  </numFmts>
  <fonts count="2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Arial Cyr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 Cyr"/>
      <charset val="204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sz val="11"/>
      <color indexed="18"/>
      <name val="Arial Cyr"/>
      <charset val="204"/>
    </font>
    <font>
      <sz val="11"/>
      <color indexed="9"/>
      <name val="Arial Cyr"/>
      <charset val="204"/>
    </font>
    <font>
      <b/>
      <sz val="10"/>
      <name val="Arial Cyr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  <font>
      <sz val="10"/>
      <color theme="0" tint="-0.34998626667073579"/>
      <name val="Arial Cyr"/>
      <charset val="204"/>
    </font>
    <font>
      <sz val="11"/>
      <color indexed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4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2"/>
      </right>
      <top style="hair">
        <color indexed="62"/>
      </top>
      <bottom style="thick">
        <color indexed="62"/>
      </bottom>
      <diagonal/>
    </border>
    <border>
      <left style="thick">
        <color indexed="62"/>
      </left>
      <right style="thick">
        <color indexed="62"/>
      </right>
      <top style="hair">
        <color indexed="62"/>
      </top>
      <bottom style="thick">
        <color indexed="62"/>
      </bottom>
      <diagonal/>
    </border>
    <border>
      <left/>
      <right/>
      <top style="hair">
        <color indexed="62"/>
      </top>
      <bottom style="thick">
        <color indexed="62"/>
      </bottom>
      <diagonal/>
    </border>
    <border>
      <left style="thick">
        <color indexed="62"/>
      </left>
      <right/>
      <top style="hair">
        <color indexed="62"/>
      </top>
      <bottom style="thick">
        <color indexed="62"/>
      </bottom>
      <diagonal/>
    </border>
    <border>
      <left/>
      <right style="thick">
        <color indexed="62"/>
      </right>
      <top style="hair">
        <color indexed="62"/>
      </top>
      <bottom style="hair">
        <color indexed="62"/>
      </bottom>
      <diagonal/>
    </border>
    <border>
      <left style="thick">
        <color indexed="62"/>
      </left>
      <right style="thick">
        <color indexed="62"/>
      </right>
      <top style="hair">
        <color indexed="62"/>
      </top>
      <bottom style="hair">
        <color indexed="62"/>
      </bottom>
      <diagonal/>
    </border>
    <border>
      <left/>
      <right/>
      <top style="hair">
        <color indexed="62"/>
      </top>
      <bottom style="hair">
        <color indexed="62"/>
      </bottom>
      <diagonal/>
    </border>
    <border>
      <left style="thick">
        <color indexed="62"/>
      </left>
      <right/>
      <top style="hair">
        <color indexed="62"/>
      </top>
      <bottom style="hair">
        <color indexed="62"/>
      </bottom>
      <diagonal/>
    </border>
    <border>
      <left/>
      <right style="thick">
        <color indexed="62"/>
      </right>
      <top/>
      <bottom style="hair">
        <color indexed="62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hair">
        <color indexed="62"/>
      </bottom>
      <diagonal/>
    </border>
    <border>
      <left/>
      <right/>
      <top/>
      <bottom style="hair">
        <color indexed="62"/>
      </bottom>
      <diagonal/>
    </border>
    <border>
      <left style="thick">
        <color indexed="62"/>
      </left>
      <right/>
      <top/>
      <bottom style="hair">
        <color indexed="62"/>
      </bottom>
      <diagonal/>
    </border>
    <border>
      <left style="thick">
        <color indexed="62"/>
      </left>
      <right style="thick">
        <color indexed="62"/>
      </right>
      <top style="thick">
        <color indexed="62"/>
      </top>
      <bottom style="thick">
        <color indexed="62"/>
      </bottom>
      <diagonal/>
    </border>
    <border>
      <left style="thick">
        <color indexed="17"/>
      </left>
      <right style="hair">
        <color indexed="58"/>
      </right>
      <top style="thick">
        <color indexed="17"/>
      </top>
      <bottom style="thick">
        <color indexed="17"/>
      </bottom>
      <diagonal/>
    </border>
    <border>
      <left style="hair">
        <color indexed="58"/>
      </left>
      <right style="hair">
        <color indexed="58"/>
      </right>
      <top style="thick">
        <color indexed="17"/>
      </top>
      <bottom style="thick">
        <color indexed="17"/>
      </bottom>
      <diagonal/>
    </border>
    <border>
      <left style="hair">
        <color indexed="58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ck">
        <color indexed="17"/>
      </left>
      <right style="hair">
        <color indexed="58"/>
      </right>
      <top/>
      <bottom style="hair">
        <color indexed="58"/>
      </bottom>
      <diagonal/>
    </border>
    <border>
      <left style="hair">
        <color indexed="58"/>
      </left>
      <right style="hair">
        <color indexed="58"/>
      </right>
      <top/>
      <bottom style="hair">
        <color indexed="58"/>
      </bottom>
      <diagonal/>
    </border>
    <border>
      <left style="hair">
        <color indexed="58"/>
      </left>
      <right style="thick">
        <color indexed="17"/>
      </right>
      <top/>
      <bottom style="hair">
        <color indexed="58"/>
      </bottom>
      <diagonal/>
    </border>
    <border>
      <left style="thick">
        <color indexed="17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hair">
        <color indexed="58"/>
      </bottom>
      <diagonal/>
    </border>
    <border>
      <left style="hair">
        <color indexed="58"/>
      </left>
      <right style="thick">
        <color indexed="17"/>
      </right>
      <top style="hair">
        <color indexed="58"/>
      </top>
      <bottom style="hair">
        <color indexed="58"/>
      </bottom>
      <diagonal/>
    </border>
    <border>
      <left style="thick">
        <color indexed="17"/>
      </left>
      <right style="hair">
        <color indexed="58"/>
      </right>
      <top style="hair">
        <color indexed="58"/>
      </top>
      <bottom style="thick">
        <color indexed="17"/>
      </bottom>
      <diagonal/>
    </border>
    <border>
      <left style="hair">
        <color indexed="58"/>
      </left>
      <right style="hair">
        <color indexed="58"/>
      </right>
      <top style="hair">
        <color indexed="58"/>
      </top>
      <bottom style="thick">
        <color indexed="17"/>
      </bottom>
      <diagonal/>
    </border>
    <border>
      <left style="hair">
        <color indexed="58"/>
      </left>
      <right style="thick">
        <color indexed="17"/>
      </right>
      <top style="hair">
        <color indexed="58"/>
      </top>
      <bottom style="thick">
        <color indexed="1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/>
      <top/>
      <bottom style="hair">
        <color indexed="20"/>
      </bottom>
      <diagonal/>
    </border>
    <border>
      <left style="thick">
        <color indexed="20"/>
      </left>
      <right style="thick">
        <color indexed="20"/>
      </right>
      <top/>
      <bottom style="hair">
        <color indexed="20"/>
      </bottom>
      <diagonal/>
    </border>
    <border>
      <left/>
      <right style="thick">
        <color indexed="20"/>
      </right>
      <top style="hair">
        <color indexed="20"/>
      </top>
      <bottom style="hair">
        <color indexed="20"/>
      </bottom>
      <diagonal/>
    </border>
    <border>
      <left style="thick">
        <color indexed="20"/>
      </left>
      <right/>
      <top style="hair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hair">
        <color indexed="20"/>
      </top>
      <bottom style="thick">
        <color indexed="20"/>
      </bottom>
      <diagonal/>
    </border>
    <border>
      <left/>
      <right style="thick">
        <color indexed="20"/>
      </right>
      <top style="hair">
        <color indexed="20"/>
      </top>
      <bottom style="thick">
        <color indexed="20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/>
      <diagonal/>
    </border>
    <border>
      <left/>
      <right style="medium">
        <color theme="4" tint="0.39994506668294322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7" fillId="0" borderId="0"/>
    <xf numFmtId="9" fontId="1" fillId="0" borderId="0" applyFont="0" applyFill="0" applyBorder="0" applyAlignment="0" applyProtection="0"/>
    <xf numFmtId="0" fontId="13" fillId="0" borderId="28" applyNumberFormat="0" applyFill="0" applyAlignment="0" applyProtection="0"/>
    <xf numFmtId="0" fontId="14" fillId="0" borderId="29" applyNumberFormat="0" applyFill="0" applyAlignment="0" applyProtection="0"/>
    <xf numFmtId="0" fontId="19" fillId="0" borderId="0"/>
    <xf numFmtId="0" fontId="22" fillId="0" borderId="0" applyNumberFormat="0" applyFill="0" applyBorder="0" applyAlignment="0" applyProtection="0">
      <alignment vertical="top"/>
      <protection locked="0"/>
    </xf>
    <xf numFmtId="167" fontId="1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1"/>
    <xf numFmtId="14" fontId="1" fillId="0" borderId="0" xfId="1" applyNumberFormat="1"/>
    <xf numFmtId="0" fontId="3" fillId="0" borderId="0" xfId="2" applyFont="1"/>
    <xf numFmtId="0" fontId="3" fillId="0" borderId="1" xfId="2" applyFont="1" applyBorder="1"/>
    <xf numFmtId="1" fontId="7" fillId="0" borderId="1" xfId="3" applyNumberFormat="1" applyBorder="1" applyAlignment="1">
      <alignment horizontal="center" wrapText="1"/>
    </xf>
    <xf numFmtId="14" fontId="3" fillId="0" borderId="1" xfId="2" applyNumberFormat="1" applyFont="1" applyBorder="1"/>
    <xf numFmtId="0" fontId="6" fillId="0" borderId="1" xfId="0" applyFont="1" applyBorder="1" applyAlignment="1">
      <alignment vertical="center" wrapText="1"/>
    </xf>
    <xf numFmtId="0" fontId="3" fillId="0" borderId="1" xfId="2" applyFont="1" applyBorder="1" applyAlignment="1">
      <alignment horizontal="center"/>
    </xf>
    <xf numFmtId="0" fontId="3" fillId="0" borderId="2" xfId="2" applyFont="1" applyBorder="1"/>
    <xf numFmtId="0" fontId="6" fillId="0" borderId="1" xfId="0" applyFont="1" applyBorder="1" applyAlignment="1">
      <alignment horizontal="center" vertical="center" wrapText="1"/>
    </xf>
    <xf numFmtId="14" fontId="7" fillId="0" borderId="1" xfId="3" applyNumberFormat="1" applyBorder="1" applyAlignment="1">
      <alignment horizontal="right" wrapText="1"/>
    </xf>
    <xf numFmtId="14" fontId="7" fillId="0" borderId="1" xfId="4" applyNumberFormat="1" applyBorder="1" applyAlignment="1">
      <alignment horizontal="right" wrapText="1"/>
    </xf>
    <xf numFmtId="0" fontId="4" fillId="2" borderId="1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/>
    </xf>
    <xf numFmtId="0" fontId="5" fillId="0" borderId="0" xfId="2"/>
    <xf numFmtId="0" fontId="10" fillId="0" borderId="3" xfId="2" applyFont="1" applyBorder="1"/>
    <xf numFmtId="0" fontId="10" fillId="0" borderId="4" xfId="2" applyFont="1" applyBorder="1"/>
    <xf numFmtId="0" fontId="10" fillId="0" borderId="5" xfId="2" applyFont="1" applyBorder="1"/>
    <xf numFmtId="14" fontId="10" fillId="0" borderId="6" xfId="2" applyNumberFormat="1" applyFont="1" applyBorder="1"/>
    <xf numFmtId="0" fontId="10" fillId="3" borderId="7" xfId="2" applyFont="1" applyFill="1" applyBorder="1"/>
    <xf numFmtId="0" fontId="10" fillId="3" borderId="8" xfId="2" applyFont="1" applyFill="1" applyBorder="1"/>
    <xf numFmtId="0" fontId="10" fillId="3" borderId="9" xfId="2" applyFont="1" applyFill="1" applyBorder="1"/>
    <xf numFmtId="14" fontId="10" fillId="3" borderId="10" xfId="2" applyNumberFormat="1" applyFont="1" applyFill="1" applyBorder="1"/>
    <xf numFmtId="0" fontId="10" fillId="0" borderId="7" xfId="2" applyFont="1" applyBorder="1"/>
    <xf numFmtId="0" fontId="10" fillId="0" borderId="8" xfId="2" applyFont="1" applyBorder="1"/>
    <xf numFmtId="0" fontId="10" fillId="0" borderId="9" xfId="2" applyFont="1" applyBorder="1"/>
    <xf numFmtId="14" fontId="10" fillId="0" borderId="10" xfId="2" applyNumberFormat="1" applyFont="1" applyBorder="1"/>
    <xf numFmtId="0" fontId="10" fillId="3" borderId="11" xfId="2" applyFont="1" applyFill="1" applyBorder="1"/>
    <xf numFmtId="0" fontId="10" fillId="3" borderId="12" xfId="2" applyFont="1" applyFill="1" applyBorder="1"/>
    <xf numFmtId="0" fontId="10" fillId="3" borderId="13" xfId="2" applyFont="1" applyFill="1" applyBorder="1"/>
    <xf numFmtId="14" fontId="10" fillId="3" borderId="14" xfId="2" applyNumberFormat="1" applyFont="1" applyFill="1" applyBorder="1"/>
    <xf numFmtId="0" fontId="11" fillId="4" borderId="15" xfId="2" applyFont="1" applyFill="1" applyBorder="1"/>
    <xf numFmtId="0" fontId="12" fillId="5" borderId="16" xfId="2" applyFont="1" applyFill="1" applyBorder="1" applyAlignment="1">
      <alignment horizontal="center" vertical="center" wrapText="1"/>
    </xf>
    <xf numFmtId="0" fontId="12" fillId="5" borderId="17" xfId="2" applyFont="1" applyFill="1" applyBorder="1" applyAlignment="1">
      <alignment horizontal="center" vertical="center" wrapText="1"/>
    </xf>
    <xf numFmtId="164" fontId="12" fillId="5" borderId="17" xfId="2" applyNumberFormat="1" applyFont="1" applyFill="1" applyBorder="1" applyAlignment="1">
      <alignment horizontal="center" vertical="center" wrapText="1"/>
    </xf>
    <xf numFmtId="164" fontId="12" fillId="5" borderId="18" xfId="2" applyNumberFormat="1" applyFont="1" applyFill="1" applyBorder="1" applyAlignment="1">
      <alignment horizontal="center" vertical="center" wrapText="1"/>
    </xf>
    <xf numFmtId="0" fontId="5" fillId="0" borderId="19" xfId="2" applyBorder="1"/>
    <xf numFmtId="0" fontId="5" fillId="0" borderId="20" xfId="2" applyBorder="1"/>
    <xf numFmtId="164" fontId="5" fillId="0" borderId="20" xfId="2" applyNumberFormat="1" applyBorder="1"/>
    <xf numFmtId="164" fontId="5" fillId="0" borderId="21" xfId="2" applyNumberFormat="1" applyBorder="1"/>
    <xf numFmtId="0" fontId="5" fillId="0" borderId="22" xfId="2" applyBorder="1"/>
    <xf numFmtId="0" fontId="5" fillId="0" borderId="23" xfId="2" applyBorder="1"/>
    <xf numFmtId="164" fontId="5" fillId="0" borderId="23" xfId="2" applyNumberFormat="1" applyBorder="1"/>
    <xf numFmtId="164" fontId="5" fillId="0" borderId="24" xfId="2" applyNumberFormat="1" applyBorder="1"/>
    <xf numFmtId="0" fontId="5" fillId="0" borderId="25" xfId="2" applyBorder="1"/>
    <xf numFmtId="0" fontId="5" fillId="0" borderId="26" xfId="2" applyBorder="1"/>
    <xf numFmtId="164" fontId="5" fillId="0" borderId="26" xfId="2" applyNumberFormat="1" applyBorder="1"/>
    <xf numFmtId="164" fontId="5" fillId="0" borderId="27" xfId="2" applyNumberFormat="1" applyBorder="1"/>
    <xf numFmtId="2" fontId="0" fillId="0" borderId="0" xfId="0" applyNumberFormat="1"/>
    <xf numFmtId="0" fontId="16" fillId="0" borderId="0" xfId="2" applyFont="1" applyAlignment="1">
      <alignment horizontal="center"/>
    </xf>
    <xf numFmtId="0" fontId="17" fillId="0" borderId="0" xfId="2" applyFont="1"/>
    <xf numFmtId="0" fontId="2" fillId="7" borderId="34" xfId="2" applyFont="1" applyFill="1" applyBorder="1" applyAlignment="1">
      <alignment horizontal="center" vertical="center" wrapText="1"/>
    </xf>
    <xf numFmtId="0" fontId="2" fillId="7" borderId="35" xfId="2" applyFont="1" applyFill="1" applyBorder="1" applyAlignment="1">
      <alignment horizontal="center" vertical="center" wrapText="1"/>
    </xf>
    <xf numFmtId="0" fontId="2" fillId="7" borderId="36" xfId="2" applyFont="1" applyFill="1" applyBorder="1" applyAlignment="1">
      <alignment horizontal="center" vertical="center" wrapText="1"/>
    </xf>
    <xf numFmtId="0" fontId="2" fillId="0" borderId="37" xfId="2" applyFont="1" applyBorder="1"/>
    <xf numFmtId="2" fontId="2" fillId="0" borderId="38" xfId="2" applyNumberFormat="1" applyFont="1" applyBorder="1"/>
    <xf numFmtId="2" fontId="2" fillId="0" borderId="39" xfId="2" applyNumberFormat="1" applyFont="1" applyBorder="1"/>
    <xf numFmtId="0" fontId="2" fillId="0" borderId="40" xfId="2" applyFont="1" applyBorder="1"/>
    <xf numFmtId="2" fontId="2" fillId="0" borderId="41" xfId="2" applyNumberFormat="1" applyFont="1" applyBorder="1"/>
    <xf numFmtId="2" fontId="2" fillId="0" borderId="42" xfId="2" applyNumberFormat="1" applyFont="1" applyBorder="1"/>
    <xf numFmtId="165" fontId="5" fillId="0" borderId="0" xfId="2" applyNumberFormat="1"/>
    <xf numFmtId="165" fontId="3" fillId="0" borderId="0" xfId="2" applyNumberFormat="1" applyFont="1"/>
    <xf numFmtId="0" fontId="13" fillId="0" borderId="0" xfId="6" applyBorder="1"/>
    <xf numFmtId="0" fontId="14" fillId="0" borderId="29" xfId="7"/>
    <xf numFmtId="0" fontId="14" fillId="8" borderId="29" xfId="7" applyFill="1"/>
    <xf numFmtId="0" fontId="14" fillId="9" borderId="29" xfId="7" applyFill="1"/>
    <xf numFmtId="0" fontId="14" fillId="10" borderId="29" xfId="7" applyFill="1"/>
    <xf numFmtId="0" fontId="18" fillId="0" borderId="43" xfId="0" applyFont="1" applyBorder="1" applyAlignment="1">
      <alignment horizontal="right"/>
    </xf>
    <xf numFmtId="166" fontId="0" fillId="0" borderId="0" xfId="0" applyNumberFormat="1"/>
    <xf numFmtId="0" fontId="18" fillId="0" borderId="44" xfId="0" applyFont="1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20" fillId="6" borderId="45" xfId="8" applyFont="1" applyFill="1" applyBorder="1"/>
    <xf numFmtId="0" fontId="20" fillId="6" borderId="46" xfId="8" applyFont="1" applyFill="1" applyBorder="1"/>
    <xf numFmtId="0" fontId="20" fillId="6" borderId="47" xfId="8" applyFont="1" applyFill="1" applyBorder="1"/>
    <xf numFmtId="0" fontId="19" fillId="0" borderId="0" xfId="8"/>
    <xf numFmtId="14" fontId="19" fillId="0" borderId="48" xfId="8" applyNumberFormat="1" applyBorder="1"/>
    <xf numFmtId="0" fontId="19" fillId="0" borderId="49" xfId="8" applyBorder="1"/>
    <xf numFmtId="14" fontId="19" fillId="0" borderId="50" xfId="8" applyNumberFormat="1" applyBorder="1"/>
    <xf numFmtId="0" fontId="19" fillId="0" borderId="51" xfId="8" applyBorder="1"/>
    <xf numFmtId="0" fontId="19" fillId="0" borderId="52" xfId="8" applyBorder="1"/>
    <xf numFmtId="14" fontId="19" fillId="0" borderId="0" xfId="8" applyNumberFormat="1"/>
    <xf numFmtId="0" fontId="21" fillId="6" borderId="53" xfId="8" applyFont="1" applyFill="1" applyBorder="1"/>
    <xf numFmtId="0" fontId="21" fillId="6" borderId="30" xfId="8" applyFont="1" applyFill="1" applyBorder="1"/>
    <xf numFmtId="0" fontId="21" fillId="6" borderId="54" xfId="8" applyFont="1" applyFill="1" applyBorder="1"/>
    <xf numFmtId="0" fontId="19" fillId="0" borderId="53" xfId="8" applyBorder="1"/>
    <xf numFmtId="0" fontId="19" fillId="0" borderId="30" xfId="8" applyBorder="1"/>
    <xf numFmtId="0" fontId="19" fillId="0" borderId="54" xfId="8" applyBorder="1"/>
    <xf numFmtId="0" fontId="19" fillId="0" borderId="31" xfId="8" applyBorder="1"/>
    <xf numFmtId="0" fontId="19" fillId="0" borderId="32" xfId="8" applyBorder="1"/>
    <xf numFmtId="0" fontId="19" fillId="0" borderId="33" xfId="8" applyBorder="1"/>
    <xf numFmtId="0" fontId="0" fillId="0" borderId="0" xfId="0" applyAlignment="1">
      <alignment horizontal="center" vertical="top" wrapText="1"/>
    </xf>
    <xf numFmtId="0" fontId="22" fillId="0" borderId="0" xfId="9" applyAlignment="1" applyProtection="1">
      <alignment vertical="top"/>
    </xf>
    <xf numFmtId="0" fontId="23" fillId="0" borderId="0" xfId="0" applyFont="1"/>
    <xf numFmtId="0" fontId="15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3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vertical="top"/>
    </xf>
    <xf numFmtId="168" fontId="0" fillId="0" borderId="1" xfId="10" applyNumberFormat="1" applyFont="1" applyBorder="1" applyAlignment="1">
      <alignment vertical="top"/>
    </xf>
    <xf numFmtId="14" fontId="0" fillId="0" borderId="0" xfId="0" applyNumberFormat="1"/>
    <xf numFmtId="2" fontId="9" fillId="2" borderId="1" xfId="3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/>
    </xf>
    <xf numFmtId="169" fontId="3" fillId="0" borderId="1" xfId="2" applyNumberFormat="1" applyFont="1" applyBorder="1"/>
    <xf numFmtId="17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3" fontId="0" fillId="0" borderId="1" xfId="0" applyNumberFormat="1" applyBorder="1"/>
    <xf numFmtId="0" fontId="24" fillId="0" borderId="0" xfId="0" applyFont="1"/>
    <xf numFmtId="0" fontId="15" fillId="0" borderId="0" xfId="0" applyFont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56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right"/>
    </xf>
    <xf numFmtId="9" fontId="0" fillId="0" borderId="57" xfId="5" applyFont="1" applyBorder="1"/>
    <xf numFmtId="0" fontId="24" fillId="0" borderId="0" xfId="0" applyFont="1" applyAlignment="1">
      <alignment horizontal="center"/>
    </xf>
    <xf numFmtId="0" fontId="0" fillId="0" borderId="55" xfId="0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1">
    <cellStyle name="Гиперссылка" xfId="9" builtinId="8"/>
    <cellStyle name="Заголовок 1" xfId="6" builtinId="16"/>
    <cellStyle name="Заголовок 3" xfId="7" builtinId="18"/>
    <cellStyle name="Обычный" xfId="0" builtinId="0"/>
    <cellStyle name="Обычный 2" xfId="8" xr:uid="{61DE17B6-600F-4F3B-B0BE-96310DAF6C53}"/>
    <cellStyle name="Обычный 2 2" xfId="2" xr:uid="{FF33401C-4289-4036-9373-2D8AC8FC5D1D}"/>
    <cellStyle name="Обычный 4" xfId="1" xr:uid="{139D22C0-1FFF-4439-BEF7-E0329E4C4DD6}"/>
    <cellStyle name="Обычный_Лист 1" xfId="4" xr:uid="{ED13E5A0-5B5A-44A8-AA90-7045D9D20E51}"/>
    <cellStyle name="Обычный_Лист1" xfId="3" xr:uid="{E10C8E3A-1067-4A8B-92A9-0A38BD27846E}"/>
    <cellStyle name="Процентный" xfId="5" builtinId="5"/>
    <cellStyle name="Финансовый 2" xfId="10" xr:uid="{1B36BE09-5EFD-4821-AACB-676503CA158C}"/>
  </cellStyles>
  <dxfs count="22">
    <dxf>
      <numFmt numFmtId="0" formatCode="General"/>
    </dxf>
    <dxf>
      <numFmt numFmtId="171" formatCode="dd/mm/yyyy"/>
    </dxf>
    <dxf>
      <numFmt numFmtId="3" formatCode="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3.2.xlsx]Задание 5!Сводная таблица1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'Задание 5'!$D$56:$D$58</c:f>
              <c:strCache>
                <c:ptCount val="1"/>
                <c:pt idx="0">
                  <c:v>Бухгалтер - высшее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'Задание 5'!$C$59:$C$60</c:f>
              <c:strCache>
                <c:ptCount val="2"/>
                <c:pt idx="0">
                  <c:v>Администрация</c:v>
                </c:pt>
                <c:pt idx="1">
                  <c:v>Бухгалтерия</c:v>
                </c:pt>
              </c:strCache>
            </c:strRef>
          </c:cat>
          <c:val>
            <c:numRef>
              <c:f>'Задание 5'!$D$59:$D$60</c:f>
              <c:numCache>
                <c:formatCode>#,##0</c:formatCode>
                <c:ptCount val="2"/>
                <c:pt idx="1">
                  <c:v>3947500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A-4E3F-9CBE-A0205D25ED64}"/>
            </c:ext>
          </c:extLst>
        </c:ser>
        <c:ser>
          <c:idx val="1"/>
          <c:order val="1"/>
          <c:tx>
            <c:strRef>
              <c:f>'Задание 5'!$E$56:$E$58</c:f>
              <c:strCache>
                <c:ptCount val="1"/>
                <c:pt idx="0">
                  <c:v>Директор - высшее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'Задание 5'!$C$59:$C$60</c:f>
              <c:strCache>
                <c:ptCount val="2"/>
                <c:pt idx="0">
                  <c:v>Администрация</c:v>
                </c:pt>
                <c:pt idx="1">
                  <c:v>Бухгалтерия</c:v>
                </c:pt>
              </c:strCache>
            </c:strRef>
          </c:cat>
          <c:val>
            <c:numRef>
              <c:f>'Задание 5'!$E$59:$E$60</c:f>
              <c:numCache>
                <c:formatCode>#,##0</c:formatCode>
                <c:ptCount val="2"/>
                <c:pt idx="0">
                  <c:v>7210000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A-4E3F-9CBE-A0205D25ED64}"/>
            </c:ext>
          </c:extLst>
        </c:ser>
        <c:ser>
          <c:idx val="2"/>
          <c:order val="2"/>
          <c:tx>
            <c:strRef>
              <c:f>'Задание 5'!$F$56:$F$58</c:f>
              <c:strCache>
                <c:ptCount val="1"/>
                <c:pt idx="0">
                  <c:v>Зам. нач. отдела - высшее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'Задание 5'!$C$59:$C$60</c:f>
              <c:strCache>
                <c:ptCount val="2"/>
                <c:pt idx="0">
                  <c:v>Администрация</c:v>
                </c:pt>
                <c:pt idx="1">
                  <c:v>Бухгалтерия</c:v>
                </c:pt>
              </c:strCache>
            </c:strRef>
          </c:cat>
          <c:val>
            <c:numRef>
              <c:f>'Задание 5'!$F$59:$F$60</c:f>
              <c:numCache>
                <c:formatCode>#,##0</c:formatCode>
                <c:ptCount val="2"/>
                <c:pt idx="1">
                  <c:v>4760000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A-4E3F-9CBE-A0205D25ED64}"/>
            </c:ext>
          </c:extLst>
        </c:ser>
        <c:ser>
          <c:idx val="3"/>
          <c:order val="3"/>
          <c:tx>
            <c:strRef>
              <c:f>'Задание 5'!$G$56:$G$58</c:f>
              <c:strCache>
                <c:ptCount val="1"/>
                <c:pt idx="0">
                  <c:v>Начальник отдела - высшее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'Задание 5'!$C$59:$C$60</c:f>
              <c:strCache>
                <c:ptCount val="2"/>
                <c:pt idx="0">
                  <c:v>Администрация</c:v>
                </c:pt>
                <c:pt idx="1">
                  <c:v>Бухгалтерия</c:v>
                </c:pt>
              </c:strCache>
            </c:strRef>
          </c:cat>
          <c:val>
            <c:numRef>
              <c:f>'Задание 5'!$G$59:$G$60</c:f>
              <c:numCache>
                <c:formatCode>#,##0</c:formatCode>
                <c:ptCount val="2"/>
                <c:pt idx="1">
                  <c:v>6210000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A-4E3F-9CBE-A0205D25ED64}"/>
            </c:ext>
          </c:extLst>
        </c:ser>
        <c:ser>
          <c:idx val="4"/>
          <c:order val="4"/>
          <c:tx>
            <c:strRef>
              <c:f>'Задание 5'!$H$56:$H$58</c:f>
              <c:strCache>
                <c:ptCount val="1"/>
                <c:pt idx="0">
                  <c:v>Секретарь - высшее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'Задание 5'!$C$59:$C$60</c:f>
              <c:strCache>
                <c:ptCount val="2"/>
                <c:pt idx="0">
                  <c:v>Администрация</c:v>
                </c:pt>
                <c:pt idx="1">
                  <c:v>Бухгалтерия</c:v>
                </c:pt>
              </c:strCache>
            </c:strRef>
          </c:cat>
          <c:val>
            <c:numRef>
              <c:f>'Задание 5'!$H$59:$H$60</c:f>
              <c:numCache>
                <c:formatCode>#,##0</c:formatCode>
                <c:ptCount val="2"/>
                <c:pt idx="0">
                  <c:v>1780000</c:v>
                </c:pt>
                <c:pt idx="1">
                  <c:v>1885000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6A-4E3F-9CBE-A0205D25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64033696"/>
        <c:axId val="664037440"/>
      </c:barChart>
      <c:catAx>
        <c:axId val="66403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7440"/>
        <c:crosses val="autoZero"/>
        <c:auto val="1"/>
        <c:lblAlgn val="ctr"/>
        <c:lblOffset val="100"/>
        <c:noMultiLvlLbl val="0"/>
      </c:catAx>
      <c:valAx>
        <c:axId val="66403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0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20411</xdr:colOff>
      <xdr:row>1</xdr:row>
      <xdr:rowOff>106680</xdr:rowOff>
    </xdr:from>
    <xdr:to>
      <xdr:col>13</xdr:col>
      <xdr:colOff>548640</xdr:colOff>
      <xdr:row>11</xdr:row>
      <xdr:rowOff>76200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36A0D95-6BF7-4E27-A39A-FEEE9C392B7E}"/>
            </a:ext>
          </a:extLst>
        </xdr:cNvPr>
        <xdr:cNvSpPr>
          <a:spLocks noChangeArrowheads="1"/>
        </xdr:cNvSpPr>
      </xdr:nvSpPr>
      <xdr:spPr bwMode="auto">
        <a:xfrm>
          <a:off x="7830911" y="289560"/>
          <a:ext cx="5176429" cy="1844040"/>
        </a:xfrm>
        <a:prstGeom prst="foldedCorner">
          <a:avLst>
            <a:gd name="adj" fmla="val 0"/>
          </a:avLst>
        </a:prstGeom>
        <a:solidFill>
          <a:srgbClr val="FFFF99"/>
        </a:solidFill>
        <a:ln w="12700">
          <a:solidFill>
            <a:srgbClr val="000080"/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ЗАДАНИЕ:</a:t>
          </a:r>
        </a:p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r>
            <a:rPr lang="ru-RU" sz="1100" b="0" i="0">
              <a:effectLst/>
              <a:latin typeface="+mn-lt"/>
              <a:ea typeface="+mn-ea"/>
              <a:cs typeface="+mn-cs"/>
            </a:rPr>
            <a:t>Создать сводную таблицу, выводящую для каждой группы  процент от общего количества</a:t>
          </a:r>
          <a:r>
            <a:rPr lang="ru-RU" sz="1100" b="0" i="0" baseline="0">
              <a:effectLst/>
              <a:latin typeface="+mn-lt"/>
              <a:ea typeface="+mn-ea"/>
              <a:cs typeface="+mn-cs"/>
            </a:rPr>
            <a:t>.  Добавить в сводную таблицу условное форматирование гистограмму. Добавить срез по регионам  временную шкалу по месяцам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.</a:t>
          </a:r>
          <a:endParaRPr lang="ru-RU" sz="1000">
            <a:effectLst/>
          </a:endParaRPr>
        </a:p>
        <a:p>
          <a:r>
            <a:rPr lang="ru-RU" sz="1100" b="0" i="0" baseline="0">
              <a:effectLst/>
              <a:latin typeface="+mn-lt"/>
              <a:ea typeface="+mn-ea"/>
              <a:cs typeface="+mn-cs"/>
            </a:rPr>
            <a:t>Построить сводную круговую диаграмму. В круговой диаграмме  отобразить проценты. </a:t>
          </a:r>
          <a:br>
            <a:rPr lang="ru-RU" sz="1100" b="0" i="0" baseline="0">
              <a:effectLst/>
              <a:latin typeface="+mn-lt"/>
              <a:ea typeface="+mn-ea"/>
              <a:cs typeface="+mn-cs"/>
            </a:rPr>
          </a:br>
          <a:r>
            <a:rPr lang="ru-RU" sz="1100" b="0" i="0" baseline="0">
              <a:effectLst/>
              <a:latin typeface="+mn-lt"/>
              <a:ea typeface="+mn-ea"/>
              <a:cs typeface="+mn-cs"/>
            </a:rPr>
            <a:t>Так же построив еще одну сводную таблицу определите, кто лучший менеджер. </a:t>
          </a:r>
          <a:endParaRPr lang="ru-RU" sz="1000">
            <a:effectLst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553812</xdr:colOff>
      <xdr:row>6</xdr:row>
      <xdr:rowOff>53340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D88B4A3-AED1-4F05-9CD5-914652B20242}"/>
            </a:ext>
          </a:extLst>
        </xdr:cNvPr>
        <xdr:cNvSpPr>
          <a:spLocks noChangeArrowheads="1"/>
        </xdr:cNvSpPr>
      </xdr:nvSpPr>
      <xdr:spPr bwMode="auto">
        <a:xfrm>
          <a:off x="4747260" y="0"/>
          <a:ext cx="5430612" cy="1249680"/>
        </a:xfrm>
        <a:prstGeom prst="foldedCorner">
          <a:avLst>
            <a:gd name="adj" fmla="val 0"/>
          </a:avLst>
        </a:prstGeom>
        <a:solidFill>
          <a:srgbClr val="FFFF99"/>
        </a:solidFill>
        <a:ln w="12700">
          <a:solidFill>
            <a:srgbClr val="000080"/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ЗАДАНИЕ:</a:t>
          </a:r>
        </a:p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r>
            <a:rPr lang="ru-RU" sz="1100" b="0" i="0">
              <a:effectLst/>
              <a:latin typeface="+mn-lt"/>
              <a:ea typeface="+mn-ea"/>
              <a:cs typeface="+mn-cs"/>
            </a:rPr>
            <a:t>Создать сводную таблицу, выводящую для каждого наименования товара процент рентабельности</a:t>
          </a:r>
          <a:r>
            <a:rPr lang="ru-RU" sz="1100" b="0" i="0" baseline="0">
              <a:effectLst/>
              <a:latin typeface="+mn-lt"/>
              <a:ea typeface="+mn-ea"/>
              <a:cs typeface="+mn-cs"/>
            </a:rPr>
            <a:t> (=прибыль /выручку).  </a:t>
          </a:r>
        </a:p>
        <a:p>
          <a:r>
            <a:rPr lang="ru-RU" sz="1100" b="0" i="0" baseline="0">
              <a:effectLst/>
              <a:latin typeface="+mn-lt"/>
              <a:ea typeface="+mn-ea"/>
              <a:cs typeface="+mn-cs"/>
            </a:rPr>
            <a:t>Также для каждого наименования рассчитать среднюю прибыль на 1 тонну продукции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20956</xdr:colOff>
      <xdr:row>1</xdr:row>
      <xdr:rowOff>26670</xdr:rowOff>
    </xdr:from>
    <xdr:to>
      <xdr:col>13</xdr:col>
      <xdr:colOff>144780</xdr:colOff>
      <xdr:row>12</xdr:row>
      <xdr:rowOff>137160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CC645ED-4F0D-4905-A76E-2B2FAB3222E0}"/>
            </a:ext>
          </a:extLst>
        </xdr:cNvPr>
        <xdr:cNvSpPr>
          <a:spLocks noChangeArrowheads="1"/>
        </xdr:cNvSpPr>
      </xdr:nvSpPr>
      <xdr:spPr bwMode="auto">
        <a:xfrm>
          <a:off x="4288156" y="194310"/>
          <a:ext cx="3956684" cy="1954530"/>
        </a:xfrm>
        <a:prstGeom prst="foldedCorner">
          <a:avLst>
            <a:gd name="adj" fmla="val 5671"/>
          </a:avLst>
        </a:prstGeom>
        <a:solidFill>
          <a:srgbClr val="FFFF99"/>
        </a:solidFill>
        <a:ln w="12700">
          <a:solidFill>
            <a:srgbClr val="000080"/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ЗАДАНИЕ:</a:t>
          </a:r>
        </a:p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П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остроить на этом листе сводный годовой</a:t>
          </a:r>
          <a:r>
            <a:rPr lang="ru-RU" sz="1000" b="0" i="0" strike="noStrike" baseline="0">
              <a:solidFill>
                <a:srgbClr val="000080"/>
              </a:solidFill>
              <a:latin typeface="Arial Cyr"/>
            </a:rPr>
            <a:t> отчет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, отображающую суммарные данные по каждому </a:t>
          </a:r>
          <a:r>
            <a:rPr lang="ru-RU" sz="1000" b="1" i="0" strike="noStrike">
              <a:solidFill>
                <a:srgbClr val="000080"/>
              </a:solidFill>
              <a:latin typeface="Arial Cyr"/>
            </a:rPr>
            <a:t>Продавцу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 за год по всем категориям товаров. Убрать фильтры и добавить срез по кварталам. .</a:t>
          </a:r>
        </a:p>
        <a:p>
          <a:pPr algn="l" rtl="1">
            <a:defRPr sz="1000"/>
          </a:pPr>
          <a:endParaRPr lang="ru-RU" sz="1000" b="0" i="0" strike="noStrike">
            <a:solidFill>
              <a:srgbClr val="00008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И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сходные данные находятся на листах 1 кв...- 4 кв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114300</xdr:rowOff>
    </xdr:from>
    <xdr:to>
      <xdr:col>13</xdr:col>
      <xdr:colOff>306704</xdr:colOff>
      <xdr:row>11</xdr:row>
      <xdr:rowOff>57150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0076FE4-75CE-4557-B3DE-DF2A1C68A5B0}"/>
            </a:ext>
          </a:extLst>
        </xdr:cNvPr>
        <xdr:cNvSpPr>
          <a:spLocks noChangeArrowheads="1"/>
        </xdr:cNvSpPr>
      </xdr:nvSpPr>
      <xdr:spPr bwMode="auto">
        <a:xfrm>
          <a:off x="4274820" y="114300"/>
          <a:ext cx="3956684" cy="1954530"/>
        </a:xfrm>
        <a:prstGeom prst="foldedCorner">
          <a:avLst>
            <a:gd name="adj" fmla="val 5671"/>
          </a:avLst>
        </a:prstGeom>
        <a:solidFill>
          <a:srgbClr val="FFFF99"/>
        </a:solidFill>
        <a:ln w="12700">
          <a:solidFill>
            <a:srgbClr val="000080"/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</a:t>
          </a:r>
        </a:p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П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остроить на этом листе сводный  годовой</a:t>
          </a:r>
          <a:r>
            <a:rPr lang="ru-RU" sz="1000" b="0" i="0" strike="noStrike" baseline="0">
              <a:solidFill>
                <a:srgbClr val="000080"/>
              </a:solidFill>
              <a:latin typeface="Arial Cyr"/>
            </a:rPr>
            <a:t> отчет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, отображающую суммарные данные по каждому </a:t>
          </a:r>
          <a:r>
            <a:rPr lang="ru-RU" sz="1000" b="1" i="0" strike="noStrike">
              <a:solidFill>
                <a:srgbClr val="000080"/>
              </a:solidFill>
              <a:latin typeface="Arial Cyr"/>
            </a:rPr>
            <a:t>Товару и Городу 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 за 1 квартал. Создать срез по месяцам и удалить фильтры.</a:t>
          </a:r>
          <a:r>
            <a:rPr lang="ru-RU" sz="1000" b="0" i="0" strike="noStrike" baseline="0">
              <a:solidFill>
                <a:srgbClr val="000080"/>
              </a:solidFill>
              <a:latin typeface="Arial Cyr"/>
            </a:rPr>
            <a:t> Поменяйте внешний вид таблицы, перенести </a:t>
          </a:r>
          <a:r>
            <a:rPr lang="ru-RU" sz="1000" b="1" i="0" strike="noStrike" baseline="0">
              <a:solidFill>
                <a:srgbClr val="000080"/>
              </a:solidFill>
              <a:latin typeface="Arial Cyr"/>
            </a:rPr>
            <a:t>ГОРОД</a:t>
          </a:r>
          <a:r>
            <a:rPr lang="ru-RU" sz="1000" b="0" i="0" strike="noStrike" baseline="0">
              <a:solidFill>
                <a:srgbClr val="000080"/>
              </a:solidFill>
              <a:latin typeface="Arial Cyr"/>
            </a:rPr>
            <a:t> в строки Выше </a:t>
          </a:r>
          <a:r>
            <a:rPr lang="ru-RU" sz="1000" b="1" i="0" strike="noStrike" baseline="0">
              <a:solidFill>
                <a:srgbClr val="000080"/>
              </a:solidFill>
              <a:latin typeface="Arial Cyr"/>
            </a:rPr>
            <a:t>Товара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.</a:t>
          </a:r>
        </a:p>
        <a:p>
          <a:pPr algn="l" rtl="1">
            <a:defRPr sz="1000"/>
          </a:pPr>
          <a:endParaRPr lang="ru-RU" sz="1000" b="0" i="0" strike="noStrike">
            <a:solidFill>
              <a:srgbClr val="00008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И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сходные данные находятся на листах </a:t>
          </a:r>
          <a:r>
            <a:rPr lang="ru-RU" sz="1000" b="1" i="0" strike="noStrike">
              <a:solidFill>
                <a:srgbClr val="000080"/>
              </a:solidFill>
              <a:latin typeface="Arial Cyr"/>
            </a:rPr>
            <a:t>январь, февраль, март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119744</xdr:colOff>
      <xdr:row>0</xdr:row>
      <xdr:rowOff>402771</xdr:rowOff>
    </xdr:from>
    <xdr:to>
      <xdr:col>9</xdr:col>
      <xdr:colOff>366033</xdr:colOff>
      <xdr:row>0</xdr:row>
      <xdr:rowOff>2394857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8219FD-D754-4686-92EA-37F4532ED45F}"/>
            </a:ext>
          </a:extLst>
        </xdr:cNvPr>
        <xdr:cNvSpPr txBox="1"/>
      </xdr:nvSpPr>
      <xdr:spPr>
        <a:xfrm>
          <a:off x="1186544" y="402771"/>
          <a:ext cx="9673318" cy="19920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</a:t>
          </a:r>
          <a:r>
            <a:rPr 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представленной ниже таблице, рассчитать минимальный оклад сотрудников различных отделов по каждой должности. Создать  таблицу так, чтобы она отображала требуемую информацию по каждому уровню образования.</a:t>
          </a:r>
          <a:endParaRPr lang="ru-RU" sz="1600">
            <a:effectLst/>
          </a:endParaRPr>
        </a:p>
        <a:p>
          <a:pPr eaLnBrk="1" fontAlgn="auto" latinLnBrk="0" hangingPunct="1"/>
          <a:endParaRPr lang="ru-RU" sz="16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ru-RU" sz="16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 основе полученной  </a:t>
          </a:r>
          <a:r>
            <a:rPr lang="ru-RU" sz="16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таблицы</a:t>
          </a:r>
          <a:r>
            <a:rPr lang="ru-RU" sz="16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создать </a:t>
          </a:r>
          <a:r>
            <a:rPr lang="ru-RU" sz="16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линейчатую диа</a:t>
          </a:r>
          <a:r>
            <a:rPr lang="ru-RU" sz="16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грамму с группировкой</a:t>
          </a:r>
          <a:r>
            <a:rPr lang="ru-RU" sz="16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по сотрудникам Администрации</a:t>
          </a:r>
          <a:r>
            <a:rPr lang="ru-RU" sz="16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и</a:t>
          </a:r>
          <a:r>
            <a:rPr lang="ru-RU" sz="16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Бухгалтерии, имеющим высшее образование. См рисунок</a:t>
          </a:r>
          <a:endParaRPr lang="ru-RU" sz="1600">
            <a:effectLst/>
          </a:endParaRPr>
        </a:p>
        <a:p>
          <a:endParaRPr lang="ru-RU" sz="1100" b="0" baseline="0"/>
        </a:p>
        <a:p>
          <a:endParaRPr lang="ru-RU" sz="1100" baseline="0"/>
        </a:p>
        <a:p>
          <a:endParaRPr lang="ru-RU" sz="1100"/>
        </a:p>
      </xdr:txBody>
    </xdr:sp>
    <xdr:clientData/>
  </xdr:twoCellAnchor>
  <xdr:twoCellAnchor>
    <xdr:from>
      <xdr:col>2</xdr:col>
      <xdr:colOff>133350</xdr:colOff>
      <xdr:row>66</xdr:row>
      <xdr:rowOff>61911</xdr:rowOff>
    </xdr:from>
    <xdr:to>
      <xdr:col>15</xdr:col>
      <xdr:colOff>476250</xdr:colOff>
      <xdr:row>101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A0279E-E7AA-4BAD-832B-713B04D54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740228</xdr:colOff>
      <xdr:row>0</xdr:row>
      <xdr:rowOff>272142</xdr:rowOff>
    </xdr:from>
    <xdr:to>
      <xdr:col>13</xdr:col>
      <xdr:colOff>1057192</xdr:colOff>
      <xdr:row>0</xdr:row>
      <xdr:rowOff>2776951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DF3656D-1362-4993-B78D-7F133E1E2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4057" y="272142"/>
          <a:ext cx="4322906" cy="2504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299084</xdr:colOff>
      <xdr:row>10</xdr:row>
      <xdr:rowOff>125730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578F483D-98AC-4E4E-A9F5-38CA99A46FEB}"/>
            </a:ext>
          </a:extLst>
        </xdr:cNvPr>
        <xdr:cNvSpPr>
          <a:spLocks noChangeArrowheads="1"/>
        </xdr:cNvSpPr>
      </xdr:nvSpPr>
      <xdr:spPr bwMode="auto">
        <a:xfrm>
          <a:off x="3657600" y="0"/>
          <a:ext cx="3956684" cy="1954530"/>
        </a:xfrm>
        <a:prstGeom prst="foldedCorner">
          <a:avLst>
            <a:gd name="adj" fmla="val 5671"/>
          </a:avLst>
        </a:prstGeom>
        <a:solidFill>
          <a:srgbClr val="FFFF99"/>
        </a:solidFill>
        <a:ln w="12700">
          <a:solidFill>
            <a:srgbClr val="000080"/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</a:t>
          </a:r>
        </a:p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П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остроить на этом листе  сводный</a:t>
          </a:r>
          <a:r>
            <a:rPr lang="ru-RU" sz="1000" b="0" i="0" strike="noStrike" baseline="0">
              <a:solidFill>
                <a:srgbClr val="000080"/>
              </a:solidFill>
              <a:latin typeface="Arial Cyr"/>
            </a:rPr>
            <a:t> отчет используя модель данных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, отображающую суммарные продажи по каждому </a:t>
          </a:r>
          <a:r>
            <a:rPr lang="ru-RU" sz="1000" b="1" i="0" strike="noStrike">
              <a:solidFill>
                <a:srgbClr val="000080"/>
              </a:solidFill>
              <a:latin typeface="Arial Cyr"/>
            </a:rPr>
            <a:t>товару и</a:t>
          </a:r>
          <a:r>
            <a:rPr lang="ru-RU" sz="1000" b="1" i="0" strike="noStrike" baseline="0">
              <a:solidFill>
                <a:srgbClr val="000080"/>
              </a:solidFill>
              <a:latin typeface="Arial Cyr"/>
            </a:rPr>
            <a:t> </a:t>
          </a:r>
          <a:r>
            <a:rPr lang="ru-RU" sz="1000" b="1" i="0" strike="noStrike">
              <a:solidFill>
                <a:srgbClr val="000080"/>
              </a:solidFill>
              <a:latin typeface="Arial Cyr"/>
            </a:rPr>
            <a:t>заказчику</a:t>
          </a:r>
          <a:r>
            <a:rPr lang="ru-RU" sz="1000" b="0" i="0" strike="noStrike" baseline="0">
              <a:solidFill>
                <a:srgbClr val="000080"/>
              </a:solidFill>
              <a:latin typeface="Arial Cyr"/>
            </a:rPr>
            <a:t> по месяца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.</a:t>
          </a:r>
        </a:p>
        <a:p>
          <a:pPr algn="l" rtl="1">
            <a:defRPr sz="1000"/>
          </a:pPr>
          <a:endParaRPr lang="ru-RU" sz="1000" b="0" i="0" strike="noStrike">
            <a:solidFill>
              <a:srgbClr val="00008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И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сходные данные находятся на листах </a:t>
          </a:r>
          <a:r>
            <a:rPr lang="ru-RU" sz="1000" b="1" i="0" strike="noStrike">
              <a:solidFill>
                <a:srgbClr val="000080"/>
              </a:solidFill>
              <a:latin typeface="Arial Cyr"/>
            </a:rPr>
            <a:t>Заказы, Заказчик, Прайс-лист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213100</xdr:colOff>
      <xdr:row>0</xdr:row>
      <xdr:rowOff>1</xdr:rowOff>
    </xdr:from>
    <xdr:to>
      <xdr:col>10</xdr:col>
      <xdr:colOff>466725</xdr:colOff>
      <xdr:row>2</xdr:row>
      <xdr:rowOff>276226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AB0A711-040A-4976-A9FD-8376BE9BB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0740" y="1"/>
          <a:ext cx="338544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</xdr:row>
      <xdr:rowOff>81914</xdr:rowOff>
    </xdr:from>
    <xdr:to>
      <xdr:col>10</xdr:col>
      <xdr:colOff>487680</xdr:colOff>
      <xdr:row>10</xdr:row>
      <xdr:rowOff>68579</xdr:rowOff>
    </xdr:to>
    <xdr:sp macro="" textlink="" fLocksText="0">
      <xdr:nvSpPr>
        <xdr:cNvPr id="2" name="AutoShape 1">
          <a:extLst>
            <a:ext uri="{FF2B5EF4-FFF2-40B4-BE49-F238E27FC236}">
              <a16:creationId xmlns:a16="http://schemas.microsoft.com/office/drawing/2014/main" id="{D01690C5-4753-4853-8032-2A6CB99CDE66}"/>
            </a:ext>
          </a:extLst>
        </xdr:cNvPr>
        <xdr:cNvSpPr>
          <a:spLocks noChangeArrowheads="1"/>
        </xdr:cNvSpPr>
      </xdr:nvSpPr>
      <xdr:spPr bwMode="auto">
        <a:xfrm>
          <a:off x="6233160" y="272414"/>
          <a:ext cx="3048000" cy="1571625"/>
        </a:xfrm>
        <a:prstGeom prst="foldedCorner">
          <a:avLst>
            <a:gd name="adj" fmla="val 5671"/>
          </a:avLst>
        </a:prstGeom>
        <a:solidFill>
          <a:srgbClr val="FFFF99"/>
        </a:solidFill>
        <a:ln w="12700">
          <a:solidFill>
            <a:srgbClr val="000080"/>
          </a:solidFill>
          <a:round/>
          <a:headEnd/>
          <a:tailEnd/>
        </a:ln>
      </xdr:spPr>
      <xdr:txBody>
        <a:bodyPr vertOverflow="clip" wrap="square" lIns="72000" tIns="72000" rIns="72000" bIns="72000" anchor="t" upright="1"/>
        <a:lstStyle/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ЗАДАНИЕ</a:t>
          </a:r>
        </a:p>
        <a:p>
          <a:pPr algn="l" rtl="1">
            <a:defRPr sz="1000"/>
          </a:pPr>
          <a:endParaRPr lang="ru-RU" sz="1000" b="1" i="0" strike="noStrike">
            <a:solidFill>
              <a:srgbClr val="FF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1" i="0" strike="noStrike">
              <a:solidFill>
                <a:srgbClr val="FF0000"/>
              </a:solidFill>
              <a:latin typeface="Arial Cyr"/>
            </a:rPr>
            <a:t>П</a:t>
          </a:r>
          <a:r>
            <a:rPr lang="ru-RU" sz="1000" b="0" i="0" strike="noStrike">
              <a:solidFill>
                <a:srgbClr val="000080"/>
              </a:solidFill>
              <a:latin typeface="Arial Cyr"/>
            </a:rPr>
            <a:t>остроить сводную таблицу, позволяющую проанализировать среднее количество каждого наименования за каждый год.</a:t>
          </a:r>
          <a:br>
            <a:rPr lang="ru-RU" sz="1000" b="0" i="0" strike="noStrike">
              <a:solidFill>
                <a:srgbClr val="000080"/>
              </a:solidFill>
              <a:latin typeface="Arial Cyr"/>
            </a:rPr>
          </a:br>
          <a:r>
            <a:rPr lang="ru-RU" sz="1000" b="0" i="0" strike="noStrike">
              <a:solidFill>
                <a:srgbClr val="000080"/>
              </a:solidFill>
              <a:latin typeface="Arial Cyr"/>
            </a:rPr>
            <a:t>Построить</a:t>
          </a:r>
          <a:r>
            <a:rPr lang="ru-RU" sz="1000" b="0" i="0" strike="noStrike" baseline="0">
              <a:solidFill>
                <a:srgbClr val="000080"/>
              </a:solidFill>
              <a:latin typeface="Arial Cyr"/>
            </a:rPr>
            <a:t> еще одну сводную таблицу, чтобы определить какой клиент заказывал у нас на наибольшую сумму. </a:t>
          </a:r>
          <a:endParaRPr lang="ru-RU" sz="1000" b="0" i="0" strike="noStrike">
            <a:solidFill>
              <a:srgbClr val="000080"/>
            </a:solidFill>
            <a:latin typeface="Arial Cyr"/>
          </a:endParaRP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a0.553\&#1042;&#1099;&#1087;&#1072;&#1076;&#1072;&#1102;&#1097;&#1080;&#1081;%20&#1089;&#1087;&#1080;&#1089;&#1086;&#1082;%20&#1089;%20&#1091;&#1076;&#1072;&#1083;&#1077;&#1085;&#1080;&#1077;&#1084;%20&#1080;&#1089;&#1087;&#1086;&#1083;&#1100;&#1079;&#1086;&#1074;&#1072;&#1085;&#1085;&#1099;&#1093;%20&#1101;&#1083;&#1077;&#1084;&#1077;&#1085;&#1090;&#1086;&#107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ЕСЛИ1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chi\Downloads\Telegram%20Desktop\&#1079;&#1072;&#1076;&#1072;&#1085;&#1080;&#1077;_&#1087;&#1086;_Excel_&#1055;&#1086;&#1076;&#1091;&#1084;&#1072;&#1090;&#1100;_&#1080;_&#1085;&#1077;_&#1079;&#1072;&#1073;&#1099;&#1090;&#1100;_&#1050;&#1091;&#1079;&#1100;&#1084;&#1077;&#1085;&#1082;&#1086;_&#1040;_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86.445542476853" createdVersion="6" refreshedVersion="6" minRefreshableVersion="3" recordCount="50" xr:uid="{1378EB70-0F2D-4E7C-8B8C-801A374A32F7}">
  <cacheSource type="worksheet">
    <worksheetSource ref="B2:O52" sheet="Лист1" r:id="rId2"/>
  </cacheSource>
  <cacheFields count="14">
    <cacheField name="Имя" numFmtId="0">
      <sharedItems/>
    </cacheField>
    <cacheField name="Отчество" numFmtId="0">
      <sharedItems/>
    </cacheField>
    <cacheField name="Пол" numFmtId="0">
      <sharedItems/>
    </cacheField>
    <cacheField name="Должность" numFmtId="0">
      <sharedItems count="11">
        <s v="Менеджер"/>
        <s v="Экономист"/>
        <s v="Оператор"/>
        <s v="Начальник отдела"/>
        <s v="Кассир"/>
        <s v="Бухгалтер"/>
        <s v="Секретарь"/>
        <s v="Юрист"/>
        <s v="Зам. нач. отдела"/>
        <s v="Водитель-экспедитор"/>
        <s v="Директор"/>
      </sharedItems>
    </cacheField>
    <cacheField name="Табельный номер" numFmtId="0">
      <sharedItems containsSemiMixedTypes="0" containsString="0" containsNumber="1" containsInteger="1" minValue="21132201" maxValue="21132250"/>
    </cacheField>
    <cacheField name="Отдел" numFmtId="0">
      <sharedItems count="7">
        <s v="Отдел закупок"/>
        <s v="Отдел продаж"/>
        <s v="Планово-экономический"/>
        <s v="Бухгалтерия"/>
        <s v="Юридический"/>
        <s v="Логистический"/>
        <s v="Администрация"/>
      </sharedItems>
    </cacheField>
    <cacheField name="Дата рождения" numFmtId="14">
      <sharedItems containsSemiMixedTypes="0" containsNonDate="0" containsDate="1" containsString="0" minDate="1958-10-14T00:00:00" maxDate="1990-11-22T00:00:00"/>
    </cacheField>
    <cacheField name="Дата найма" numFmtId="14">
      <sharedItems containsSemiMixedTypes="0" containsNonDate="0" containsDate="1" containsString="0" minDate="1982-09-21T00:00:00" maxDate="2012-05-31T00:00:00"/>
    </cacheField>
    <cacheField name="Возраст (лет)" numFmtId="1">
      <sharedItems containsSemiMixedTypes="0" containsString="0" containsNumber="1" containsInteger="1" minValue="23" maxValue="55"/>
    </cacheField>
    <cacheField name="Стаж" numFmtId="1">
      <sharedItems containsSemiMixedTypes="0" containsString="0" containsNumber="1" containsInteger="1" minValue="1" maxValue="31"/>
    </cacheField>
    <cacheField name="Кол-во детей" numFmtId="1">
      <sharedItems containsSemiMixedTypes="0" containsString="0" containsNumber="1" containsInteger="1" minValue="0" maxValue="4"/>
    </cacheField>
    <cacheField name="Образование" numFmtId="0">
      <sharedItems count="3">
        <s v="среднее спец."/>
        <s v="высшее"/>
        <s v="среднее"/>
      </sharedItems>
    </cacheField>
    <cacheField name="Телефон" numFmtId="169">
      <sharedItems containsSemiMixedTypes="0" containsString="0" containsNumber="1" containsInteger="1" minValue="998901234567" maxValue="998971234567"/>
    </cacheField>
    <cacheField name="Оклад" numFmtId="170">
      <sharedItems containsSemiMixedTypes="0" containsString="0" containsNumber="1" containsInteger="1" minValue="1422500" maxValue="721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Сергей"/>
    <s v="Николаевич"/>
    <s v="м"/>
    <x v="0"/>
    <n v="21132234"/>
    <x v="0"/>
    <d v="1985-03-02T00:00:00"/>
    <d v="2009-01-23T00:00:00"/>
    <n v="29"/>
    <n v="5"/>
    <n v="1"/>
    <x v="0"/>
    <n v="998971234567"/>
    <n v="2300000"/>
  </r>
  <r>
    <s v="Ольга"/>
    <s v="Сергеевна"/>
    <s v="ж"/>
    <x v="0"/>
    <n v="21132235"/>
    <x v="1"/>
    <d v="1984-05-11T00:00:00"/>
    <d v="2006-08-13T00:00:00"/>
    <n v="29"/>
    <n v="7"/>
    <n v="2"/>
    <x v="0"/>
    <n v="998971234567"/>
    <n v="3772500"/>
  </r>
  <r>
    <s v="Марина"/>
    <s v="Васильевна"/>
    <s v="ж"/>
    <x v="1"/>
    <n v="21132218"/>
    <x v="2"/>
    <d v="1979-07-31T00:00:00"/>
    <d v="2003-07-12T00:00:00"/>
    <n v="34"/>
    <n v="10"/>
    <n v="2"/>
    <x v="1"/>
    <n v="998971234567"/>
    <n v="3135000"/>
  </r>
  <r>
    <s v="Николай"/>
    <s v="Дмитриевич"/>
    <s v="м"/>
    <x v="2"/>
    <n v="21132221"/>
    <x v="1"/>
    <d v="1980-05-17T00:00:00"/>
    <d v="2003-04-08T00:00:00"/>
    <n v="33"/>
    <n v="10"/>
    <n v="1"/>
    <x v="2"/>
    <n v="998971234567"/>
    <n v="1885000"/>
  </r>
  <r>
    <s v="Глеб"/>
    <s v="Алексеевич"/>
    <s v="м"/>
    <x v="1"/>
    <n v="21132209"/>
    <x v="2"/>
    <d v="1970-05-22T00:00:00"/>
    <d v="1994-12-14T00:00:00"/>
    <n v="43"/>
    <n v="19"/>
    <n v="3"/>
    <x v="0"/>
    <n v="998971234567"/>
    <n v="2950000"/>
  </r>
  <r>
    <s v="Андрей"/>
    <s v="Захарович"/>
    <s v="м"/>
    <x v="3"/>
    <n v="21132207"/>
    <x v="2"/>
    <d v="1969-01-01T00:00:00"/>
    <d v="1995-04-11T00:00:00"/>
    <n v="45"/>
    <n v="18"/>
    <n v="2"/>
    <x v="1"/>
    <n v="998971234567"/>
    <n v="5430000"/>
  </r>
  <r>
    <s v="Владимир"/>
    <s v="Романович"/>
    <s v="м"/>
    <x v="3"/>
    <n v="21132210"/>
    <x v="0"/>
    <d v="1971-07-23T00:00:00"/>
    <d v="1997-01-29T00:00:00"/>
    <n v="42"/>
    <n v="17"/>
    <n v="4"/>
    <x v="1"/>
    <n v="998971234567"/>
    <n v="4797500"/>
  </r>
  <r>
    <s v="Инга"/>
    <s v="Владимировна"/>
    <s v="ж"/>
    <x v="4"/>
    <n v="21132236"/>
    <x v="3"/>
    <d v="1984-09-10T00:00:00"/>
    <d v="2007-07-17T00:00:00"/>
    <n v="29"/>
    <n v="6"/>
    <n v="2"/>
    <x v="2"/>
    <n v="998971234567"/>
    <n v="1772500"/>
  </r>
  <r>
    <s v="Евгений"/>
    <s v="Дмитриевич"/>
    <s v="м"/>
    <x v="3"/>
    <n v="21132203"/>
    <x v="3"/>
    <d v="1962-06-22T00:00:00"/>
    <d v="1983-11-13T00:00:00"/>
    <n v="51"/>
    <n v="30"/>
    <n v="2"/>
    <x v="1"/>
    <n v="998971234567"/>
    <n v="6210000"/>
  </r>
  <r>
    <s v="Юлия"/>
    <s v="Антоновна"/>
    <s v="ж"/>
    <x v="0"/>
    <n v="21132228"/>
    <x v="0"/>
    <d v="1982-11-03T00:00:00"/>
    <d v="2009-06-07T00:00:00"/>
    <n v="31"/>
    <n v="4"/>
    <n v="2"/>
    <x v="1"/>
    <n v="998971234567"/>
    <n v="3135000"/>
  </r>
  <r>
    <s v="Наталья"/>
    <s v="Алексеевна"/>
    <s v="ж"/>
    <x v="5"/>
    <n v="21132212"/>
    <x v="3"/>
    <d v="1974-04-07T00:00:00"/>
    <d v="2002-02-28T00:00:00"/>
    <n v="39"/>
    <n v="12"/>
    <n v="2"/>
    <x v="1"/>
    <n v="998971234567"/>
    <n v="3947500"/>
  </r>
  <r>
    <s v="Николай"/>
    <s v="Александрович"/>
    <s v="м"/>
    <x v="0"/>
    <n v="21132219"/>
    <x v="1"/>
    <d v="1979-04-22T00:00:00"/>
    <d v="2005-08-09T00:00:00"/>
    <n v="34"/>
    <n v="8"/>
    <n v="3"/>
    <x v="1"/>
    <n v="998901234567"/>
    <n v="2285000"/>
  </r>
  <r>
    <s v="Татьяна"/>
    <s v="Александровна"/>
    <s v="ж"/>
    <x v="6"/>
    <n v="21132229"/>
    <x v="2"/>
    <d v="1982-07-13T00:00:00"/>
    <d v="2005-06-24T00:00:00"/>
    <n v="31"/>
    <n v="8"/>
    <n v="3"/>
    <x v="2"/>
    <n v="998901234567"/>
    <n v="1422500"/>
  </r>
  <r>
    <s v="Сергей"/>
    <s v="Викторович"/>
    <s v="м"/>
    <x v="1"/>
    <n v="21132214"/>
    <x v="2"/>
    <d v="1979-02-06T00:00:00"/>
    <d v="2006-10-09T00:00:00"/>
    <n v="35"/>
    <n v="7"/>
    <n v="3"/>
    <x v="1"/>
    <n v="998901234567"/>
    <n v="3272500"/>
  </r>
  <r>
    <s v="Олег"/>
    <s v="Семенович"/>
    <s v="м"/>
    <x v="7"/>
    <n v="21132204"/>
    <x v="4"/>
    <d v="1965-09-09T00:00:00"/>
    <d v="1989-10-27T00:00:00"/>
    <n v="48"/>
    <n v="24"/>
    <n v="3"/>
    <x v="1"/>
    <n v="998901234567"/>
    <n v="3622500"/>
  </r>
  <r>
    <s v="Артур"/>
    <s v="Денисович"/>
    <s v="м"/>
    <x v="3"/>
    <n v="21132205"/>
    <x v="4"/>
    <d v="1967-09-18T00:00:00"/>
    <d v="1990-11-13T00:00:00"/>
    <n v="46"/>
    <n v="23"/>
    <n v="1"/>
    <x v="1"/>
    <n v="998901234567"/>
    <n v="4772500"/>
  </r>
  <r>
    <s v="Лидия"/>
    <s v="Ивановна"/>
    <s v="ж"/>
    <x v="6"/>
    <n v="21132230"/>
    <x v="1"/>
    <d v="1983-02-11T00:00:00"/>
    <d v="2006-01-19T00:00:00"/>
    <n v="31"/>
    <n v="8"/>
    <n v="2"/>
    <x v="2"/>
    <n v="998971234567"/>
    <n v="2447500"/>
  </r>
  <r>
    <s v="Андрей"/>
    <s v="Ростиславович"/>
    <s v="м"/>
    <x v="8"/>
    <n v="21132232"/>
    <x v="5"/>
    <d v="1984-03-02T00:00:00"/>
    <d v="2010-04-23T00:00:00"/>
    <n v="30"/>
    <n v="3"/>
    <n v="1"/>
    <x v="1"/>
    <n v="998971234567"/>
    <n v="4155000"/>
  </r>
  <r>
    <s v="Наталья"/>
    <s v="Дмитриевна"/>
    <s v="ж"/>
    <x v="6"/>
    <n v="21132247"/>
    <x v="3"/>
    <d v="1989-04-30T00:00:00"/>
    <d v="2010-03-21T00:00:00"/>
    <n v="24"/>
    <n v="3"/>
    <n v="1"/>
    <x v="1"/>
    <n v="998971234567"/>
    <n v="1885000"/>
  </r>
  <r>
    <s v="Артем"/>
    <s v="Алексеевич"/>
    <s v="м"/>
    <x v="2"/>
    <n v="21132238"/>
    <x v="3"/>
    <d v="1986-02-06T00:00:00"/>
    <d v="2007-10-10T00:00:00"/>
    <n v="28"/>
    <n v="6"/>
    <n v="0"/>
    <x v="2"/>
    <n v="998971234567"/>
    <n v="1480000"/>
  </r>
  <r>
    <s v="Николай"/>
    <s v="Михайлович"/>
    <s v="м"/>
    <x v="9"/>
    <n v="21132245"/>
    <x v="5"/>
    <d v="1987-04-03T00:00:00"/>
    <d v="2007-09-25T00:00:00"/>
    <n v="26"/>
    <n v="6"/>
    <n v="1"/>
    <x v="2"/>
    <n v="998971234567"/>
    <n v="2735000"/>
  </r>
  <r>
    <s v="Ольга"/>
    <s v="Андреевна"/>
    <s v="ж"/>
    <x v="0"/>
    <n v="21132233"/>
    <x v="1"/>
    <d v="1983-05-24T00:00:00"/>
    <d v="2008-11-30T00:00:00"/>
    <n v="30"/>
    <n v="5"/>
    <n v="1"/>
    <x v="1"/>
    <n v="998971234567"/>
    <n v="2797500"/>
  </r>
  <r>
    <s v="Алина"/>
    <s v="Кирилловна"/>
    <s v="ж"/>
    <x v="4"/>
    <n v="21132222"/>
    <x v="3"/>
    <d v="1980-04-03T00:00:00"/>
    <d v="2004-09-24T00:00:00"/>
    <n v="33"/>
    <n v="9"/>
    <n v="1"/>
    <x v="0"/>
    <n v="998971234567"/>
    <n v="1950000"/>
  </r>
  <r>
    <s v="Екатерина"/>
    <s v="Эмильевна"/>
    <s v="ж"/>
    <x v="2"/>
    <n v="21132248"/>
    <x v="0"/>
    <d v="1989-05-09T00:00:00"/>
    <d v="2008-08-27T00:00:00"/>
    <n v="24"/>
    <n v="5"/>
    <n v="0"/>
    <x v="0"/>
    <n v="998971234567"/>
    <n v="1635000"/>
  </r>
  <r>
    <s v="Петр"/>
    <s v="Петрович"/>
    <s v="м"/>
    <x v="9"/>
    <n v="21132239"/>
    <x v="5"/>
    <d v="1985-05-29T00:00:00"/>
    <d v="2008-07-09T00:00:00"/>
    <n v="28"/>
    <n v="5"/>
    <n v="1"/>
    <x v="0"/>
    <n v="998971234567"/>
    <n v="2710000"/>
  </r>
  <r>
    <s v="Валерия"/>
    <s v="Мироновна"/>
    <s v="ж"/>
    <x v="8"/>
    <n v="21132211"/>
    <x v="2"/>
    <d v="1973-09-11T00:00:00"/>
    <d v="1998-10-25T00:00:00"/>
    <n v="40"/>
    <n v="15"/>
    <n v="3"/>
    <x v="1"/>
    <n v="998971234567"/>
    <n v="4400000"/>
  </r>
  <r>
    <s v="Святослав"/>
    <s v="Антонович"/>
    <s v="м"/>
    <x v="8"/>
    <n v="21132223"/>
    <x v="0"/>
    <d v="1981-03-02T00:00:00"/>
    <d v="2006-03-23T00:00:00"/>
    <n v="33"/>
    <n v="7"/>
    <n v="3"/>
    <x v="1"/>
    <n v="998971234567"/>
    <n v="4235000"/>
  </r>
  <r>
    <s v="Татьяна"/>
    <s v="Андреевна"/>
    <s v="ж"/>
    <x v="2"/>
    <n v="21132226"/>
    <x v="1"/>
    <d v="1981-11-07T00:00:00"/>
    <d v="2005-12-13T00:00:00"/>
    <n v="32"/>
    <n v="8"/>
    <n v="0"/>
    <x v="0"/>
    <n v="998971234567"/>
    <n v="1622500"/>
  </r>
  <r>
    <s v="Владимир"/>
    <s v="Евгеньевич"/>
    <s v="м"/>
    <x v="10"/>
    <n v="21132206"/>
    <x v="6"/>
    <d v="1968-01-15T00:00:00"/>
    <d v="1994-09-01T00:00:00"/>
    <n v="46"/>
    <n v="19"/>
    <n v="3"/>
    <x v="1"/>
    <n v="998971234567"/>
    <n v="7210000"/>
  </r>
  <r>
    <s v="Анастасия"/>
    <s v="Макаровна"/>
    <s v="ж"/>
    <x v="6"/>
    <n v="21132242"/>
    <x v="0"/>
    <d v="1986-09-04T00:00:00"/>
    <d v="2010-12-01T00:00:00"/>
    <n v="27"/>
    <n v="3"/>
    <n v="0"/>
    <x v="0"/>
    <n v="998971234567"/>
    <n v="1780000"/>
  </r>
  <r>
    <s v="Дарья"/>
    <s v="Максимовна"/>
    <s v="ж"/>
    <x v="3"/>
    <n v="21132202"/>
    <x v="1"/>
    <d v="1960-01-04T00:00:00"/>
    <d v="1986-07-29T00:00:00"/>
    <n v="54"/>
    <n v="27"/>
    <n v="3"/>
    <x v="1"/>
    <n v="998971234567"/>
    <n v="5772500"/>
  </r>
  <r>
    <s v="Лариса"/>
    <s v="Юлиановна"/>
    <s v="ж"/>
    <x v="0"/>
    <n v="21132237"/>
    <x v="1"/>
    <d v="1984-08-01T00:00:00"/>
    <d v="2008-06-28T00:00:00"/>
    <n v="29"/>
    <n v="5"/>
    <n v="1"/>
    <x v="1"/>
    <n v="998971234567"/>
    <n v="3297500"/>
  </r>
  <r>
    <s v="Александра"/>
    <s v="Евгеньевна"/>
    <s v="ж"/>
    <x v="7"/>
    <n v="21132215"/>
    <x v="4"/>
    <d v="1978-09-09T00:00:00"/>
    <d v="2004-10-27T00:00:00"/>
    <n v="35"/>
    <n v="9"/>
    <n v="4"/>
    <x v="1"/>
    <n v="998971234567"/>
    <n v="3435000"/>
  </r>
  <r>
    <s v="Сергей"/>
    <s v="Максимович"/>
    <s v="м"/>
    <x v="3"/>
    <n v="21132201"/>
    <x v="5"/>
    <d v="1958-10-14T00:00:00"/>
    <d v="1982-09-21T00:00:00"/>
    <n v="55"/>
    <n v="31"/>
    <n v="2"/>
    <x v="1"/>
    <n v="998971234567"/>
    <n v="4295000"/>
  </r>
  <r>
    <s v="Кирилл"/>
    <s v="Евгеньевич"/>
    <s v="м"/>
    <x v="0"/>
    <n v="21132243"/>
    <x v="0"/>
    <d v="1986-09-23T00:00:00"/>
    <d v="2011-12-06T00:00:00"/>
    <n v="27"/>
    <n v="2"/>
    <n v="0"/>
    <x v="1"/>
    <n v="998971234567"/>
    <n v="3710000"/>
  </r>
  <r>
    <s v="Жанна"/>
    <s v="Александровна"/>
    <s v="ж"/>
    <x v="0"/>
    <n v="21132249"/>
    <x v="0"/>
    <d v="1990-11-21T00:00:00"/>
    <d v="2012-05-30T00:00:00"/>
    <n v="23"/>
    <n v="1"/>
    <n v="0"/>
    <x v="0"/>
    <n v="998971234567"/>
    <n v="1922500"/>
  </r>
  <r>
    <s v="Дмитрий"/>
    <s v="Игоревич"/>
    <s v="м"/>
    <x v="0"/>
    <n v="21132227"/>
    <x v="1"/>
    <d v="1982-02-08T00:00:00"/>
    <d v="2008-09-25T00:00:00"/>
    <n v="32"/>
    <n v="5"/>
    <n v="2"/>
    <x v="1"/>
    <n v="998971234567"/>
    <n v="3285000"/>
  </r>
  <r>
    <s v="Анна"/>
    <s v="Евгеньевна"/>
    <s v="ж"/>
    <x v="5"/>
    <n v="21132250"/>
    <x v="3"/>
    <d v="1990-10-15T00:00:00"/>
    <d v="2012-02-11T00:00:00"/>
    <n v="23"/>
    <n v="2"/>
    <n v="1"/>
    <x v="0"/>
    <n v="998971234567"/>
    <n v="3480000"/>
  </r>
  <r>
    <s v="Михаил"/>
    <s v="Петрович"/>
    <s v="м"/>
    <x v="2"/>
    <n v="21132246"/>
    <x v="1"/>
    <d v="1987-11-07T00:00:00"/>
    <d v="2010-01-13T00:00:00"/>
    <n v="26"/>
    <n v="4"/>
    <n v="0"/>
    <x v="0"/>
    <n v="998971234567"/>
    <n v="1930000"/>
  </r>
  <r>
    <s v="Виктор"/>
    <s v="Алексеевич"/>
    <s v="м"/>
    <x v="0"/>
    <n v="21132231"/>
    <x v="1"/>
    <d v="1982-08-02T00:00:00"/>
    <d v="2007-06-29T00:00:00"/>
    <n v="31"/>
    <n v="6"/>
    <n v="2"/>
    <x v="0"/>
    <n v="998971234567"/>
    <n v="3280000"/>
  </r>
  <r>
    <s v="Александр"/>
    <s v="Алексеевич"/>
    <s v="м"/>
    <x v="9"/>
    <n v="21132240"/>
    <x v="5"/>
    <d v="1985-09-11T00:00:00"/>
    <d v="2005-12-05T00:00:00"/>
    <n v="28"/>
    <n v="8"/>
    <n v="0"/>
    <x v="2"/>
    <n v="998971234567"/>
    <n v="2272500"/>
  </r>
  <r>
    <s v="Михаил"/>
    <s v="Романович"/>
    <s v="м"/>
    <x v="0"/>
    <n v="21132216"/>
    <x v="1"/>
    <d v="1978-09-11T00:00:00"/>
    <d v="2003-10-14T00:00:00"/>
    <n v="35"/>
    <n v="10"/>
    <n v="2"/>
    <x v="1"/>
    <n v="998971234567"/>
    <n v="3225000"/>
  </r>
  <r>
    <s v="Михаил"/>
    <s v="Антонович"/>
    <s v="м"/>
    <x v="0"/>
    <n v="21132224"/>
    <x v="1"/>
    <d v="1980-09-10T00:00:00"/>
    <d v="2005-10-14T00:00:00"/>
    <n v="33"/>
    <n v="8"/>
    <n v="2"/>
    <x v="0"/>
    <n v="998971234567"/>
    <n v="2772500"/>
  </r>
  <r>
    <s v="Любовь"/>
    <s v="Сергеевна"/>
    <s v="ж"/>
    <x v="6"/>
    <n v="21132241"/>
    <x v="6"/>
    <d v="1985-05-01T00:00:00"/>
    <d v="2009-06-29T00:00:00"/>
    <n v="28"/>
    <n v="4"/>
    <n v="1"/>
    <x v="1"/>
    <n v="998971234567"/>
    <n v="1780000"/>
  </r>
  <r>
    <s v="Сергей"/>
    <s v="Витальевич"/>
    <s v="м"/>
    <x v="5"/>
    <n v="21132225"/>
    <x v="3"/>
    <d v="1980-12-14T00:00:00"/>
    <d v="2003-04-22T00:00:00"/>
    <n v="33"/>
    <n v="10"/>
    <n v="1"/>
    <x v="0"/>
    <n v="998971234567"/>
    <n v="3272500"/>
  </r>
  <r>
    <s v="Тимофей"/>
    <s v="Николаевич"/>
    <s v="м"/>
    <x v="0"/>
    <n v="21132217"/>
    <x v="1"/>
    <d v="1979-02-22T00:00:00"/>
    <d v="2003-04-08T00:00:00"/>
    <n v="35"/>
    <n v="10"/>
    <n v="2"/>
    <x v="0"/>
    <n v="998971234567"/>
    <n v="2422500"/>
  </r>
  <r>
    <s v="Татьяна"/>
    <s v="Александровна"/>
    <s v="ж"/>
    <x v="8"/>
    <n v="21132220"/>
    <x v="1"/>
    <d v="1979-09-10T00:00:00"/>
    <d v="2003-07-17T00:00:00"/>
    <n v="34"/>
    <n v="10"/>
    <n v="4"/>
    <x v="1"/>
    <n v="998971234567"/>
    <n v="4360000"/>
  </r>
  <r>
    <s v="Вадим"/>
    <s v="Андреевич"/>
    <s v="м"/>
    <x v="0"/>
    <n v="21132244"/>
    <x v="1"/>
    <d v="1986-09-14T00:00:00"/>
    <d v="2007-03-24T00:00:00"/>
    <n v="27"/>
    <n v="6"/>
    <n v="1"/>
    <x v="1"/>
    <n v="998971234567"/>
    <n v="2430000"/>
  </r>
  <r>
    <s v="Святослав"/>
    <s v="Эрнстович"/>
    <s v="м"/>
    <x v="8"/>
    <n v="21132213"/>
    <x v="3"/>
    <d v="1975-09-02T00:00:00"/>
    <d v="2000-12-05T00:00:00"/>
    <n v="38"/>
    <n v="13"/>
    <n v="3"/>
    <x v="1"/>
    <n v="998971234567"/>
    <n v="4760000"/>
  </r>
  <r>
    <s v="Александр"/>
    <s v="Александрович"/>
    <s v="м"/>
    <x v="0"/>
    <n v="21132208"/>
    <x v="1"/>
    <d v="1970-02-05T00:00:00"/>
    <d v="1997-03-17T00:00:00"/>
    <n v="44"/>
    <n v="16"/>
    <n v="3"/>
    <x v="1"/>
    <n v="998971234567"/>
    <n v="343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604EF-214E-4F3B-8675-53FA65FD0AD4}" name="Сводная таблица1" cacheId="314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mergeItem="1" createdVersion="6" indent="0" outline="1" outlineData="1" multipleFieldFilters="0" chartFormat="8">
  <location ref="C56:H60" firstHeaderRow="1" firstDataRow="3" firstDataCol="1"/>
  <pivotFields count="14">
    <pivotField showAll="0" insertBlankRow="1" defaultSubtotal="0"/>
    <pivotField showAll="0" insertBlankRow="1" defaultSubtotal="0"/>
    <pivotField showAll="0" insertBlankRow="1" defaultSubtotal="0"/>
    <pivotField axis="axisCol" showAll="0" insertBlankRow="1" defaultSubtotal="0">
      <items count="11">
        <item x="5"/>
        <item x="9"/>
        <item x="10"/>
        <item x="8"/>
        <item x="4"/>
        <item x="0"/>
        <item x="3"/>
        <item x="2"/>
        <item x="6"/>
        <item x="1"/>
        <item x="7"/>
      </items>
    </pivotField>
    <pivotField showAll="0" insertBlankRow="1" defaultSubtotal="0"/>
    <pivotField axis="axisRow" showAll="0" insertBlankRow="1" defaultSubtotal="0">
      <items count="7">
        <item x="6"/>
        <item x="3"/>
        <item h="1" x="5"/>
        <item h="1" x="0"/>
        <item h="1" x="1"/>
        <item h="1" x="2"/>
        <item h="1" x="4"/>
      </items>
    </pivotField>
    <pivotField numFmtId="14" showAll="0" insertBlankRow="1" defaultSubtotal="0"/>
    <pivotField numFmtId="14" showAll="0" insertBlankRow="1" defaultSubtotal="0"/>
    <pivotField numFmtId="1" showAll="0" insertBlankRow="1" defaultSubtotal="0"/>
    <pivotField numFmtId="1" showAll="0" insertBlankRow="1" defaultSubtotal="0"/>
    <pivotField numFmtId="1" showAll="0" insertBlankRow="1" defaultSubtotal="0"/>
    <pivotField axis="axisCol" showAll="0" insertBlankRow="1" defaultSubtotal="0">
      <items count="3">
        <item x="1"/>
        <item h="1" x="2"/>
        <item h="1" x="0"/>
      </items>
    </pivotField>
    <pivotField numFmtId="169" showAll="0" insertBlankRow="1" defaultSubtotal="0"/>
    <pivotField dataField="1" numFmtId="170" showAll="0" insertBlankRow="1" defaultSubtotal="0"/>
  </pivotFields>
  <rowFields count="1">
    <field x="5"/>
  </rowFields>
  <rowItems count="2">
    <i>
      <x/>
    </i>
    <i>
      <x v="1"/>
    </i>
  </rowItems>
  <colFields count="2">
    <field x="3"/>
    <field x="11"/>
  </colFields>
  <colItems count="5">
    <i>
      <x/>
      <x/>
    </i>
    <i>
      <x v="2"/>
      <x/>
    </i>
    <i>
      <x v="3"/>
      <x/>
    </i>
    <i>
      <x v="6"/>
      <x/>
    </i>
    <i>
      <x v="8"/>
      <x/>
    </i>
  </colItems>
  <dataFields count="1">
    <dataField name="Минимум по полю Оклад" fld="13" subtotal="min" baseField="11" baseItem="0" numFmtId="3"/>
  </dataFields>
  <formats count="20">
    <format dxfId="2">
      <pivotArea outline="0" collapsedLevelsAreSubtotals="1" fieldPosition="0"/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type="origin" dataOnly="0" labelOnly="1" outline="0" fieldPosition="0"/>
    </format>
    <format dxfId="6">
      <pivotArea field="5" type="button" dataOnly="0" labelOnly="1" outline="0" axis="axisRow" fieldPosition="0"/>
    </format>
    <format dxfId="7">
      <pivotArea type="topRight" dataOnly="0" labelOnly="1" outline="0" fieldPosition="0"/>
    </format>
    <format dxfId="8">
      <pivotArea field="3" type="button" dataOnly="0" labelOnly="1" outline="0" axis="axisCol" fieldPosition="0"/>
    </format>
    <format dxfId="9">
      <pivotArea dataOnly="0" labelOnly="1" fieldPosition="0">
        <references count="1">
          <reference field="3" count="0"/>
        </references>
      </pivotArea>
    </format>
    <format dxfId="10">
      <pivotArea dataOnly="0" labelOnly="1" fieldPosition="0">
        <references count="2">
          <reference field="3" count="1" selected="0">
            <x v="0"/>
          </reference>
          <reference field="11" count="2">
            <x v="0"/>
            <x v="2"/>
          </reference>
        </references>
      </pivotArea>
    </format>
    <format dxfId="11">
      <pivotArea dataOnly="0" labelOnly="1" fieldPosition="0">
        <references count="2">
          <reference field="3" count="1" selected="0">
            <x v="1"/>
          </reference>
          <reference field="11" count="2">
            <x v="1"/>
            <x v="2"/>
          </reference>
        </references>
      </pivotArea>
    </format>
    <format dxfId="12">
      <pivotArea dataOnly="0" labelOnly="1" fieldPosition="0">
        <references count="2">
          <reference field="3" count="1" selected="0">
            <x v="2"/>
          </reference>
          <reference field="11" count="1">
            <x v="0"/>
          </reference>
        </references>
      </pivotArea>
    </format>
    <format dxfId="13">
      <pivotArea dataOnly="0" labelOnly="1" fieldPosition="0">
        <references count="2">
          <reference field="3" count="1" selected="0">
            <x v="3"/>
          </reference>
          <reference field="11" count="1">
            <x v="0"/>
          </reference>
        </references>
      </pivotArea>
    </format>
    <format dxfId="14">
      <pivotArea dataOnly="0" labelOnly="1" fieldPosition="0">
        <references count="2">
          <reference field="3" count="1" selected="0">
            <x v="4"/>
          </reference>
          <reference field="11" count="2">
            <x v="1"/>
            <x v="2"/>
          </reference>
        </references>
      </pivotArea>
    </format>
    <format dxfId="15">
      <pivotArea dataOnly="0" labelOnly="1" fieldPosition="0">
        <references count="2">
          <reference field="3" count="1" selected="0">
            <x v="5"/>
          </reference>
          <reference field="11" count="2">
            <x v="0"/>
            <x v="2"/>
          </reference>
        </references>
      </pivotArea>
    </format>
    <format dxfId="16">
      <pivotArea dataOnly="0" labelOnly="1" fieldPosition="0">
        <references count="2">
          <reference field="3" count="1" selected="0">
            <x v="6"/>
          </reference>
          <reference field="11" count="1">
            <x v="0"/>
          </reference>
        </references>
      </pivotArea>
    </format>
    <format dxfId="17">
      <pivotArea dataOnly="0" labelOnly="1" fieldPosition="0">
        <references count="2">
          <reference field="3" count="1" selected="0">
            <x v="7"/>
          </reference>
          <reference field="11" count="2">
            <x v="1"/>
            <x v="2"/>
          </reference>
        </references>
      </pivotArea>
    </format>
    <format dxfId="18">
      <pivotArea dataOnly="0" labelOnly="1" fieldPosition="0">
        <references count="2">
          <reference field="3" count="1" selected="0">
            <x v="8"/>
          </reference>
          <reference field="11" count="0"/>
        </references>
      </pivotArea>
    </format>
    <format dxfId="19">
      <pivotArea dataOnly="0" labelOnly="1" fieldPosition="0">
        <references count="2">
          <reference field="3" count="1" selected="0">
            <x v="9"/>
          </reference>
          <reference field="11" count="2">
            <x v="0"/>
            <x v="2"/>
          </reference>
        </references>
      </pivotArea>
    </format>
    <format dxfId="20">
      <pivotArea dataOnly="0" labelOnly="1" fieldPosition="0">
        <references count="2">
          <reference field="3" count="1" selected="0">
            <x v="10"/>
          </reference>
          <reference field="11" count="1">
            <x v="0"/>
          </reference>
        </references>
      </pivotArea>
    </format>
    <format dxfId="21">
      <pivotArea dataOnly="0" labelOnly="1" fieldPosition="0">
        <references count="1">
          <reference field="5" count="0"/>
        </references>
      </pivotArea>
    </format>
  </formats>
  <chartFormats count="33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6" format="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2"/>
          </reference>
        </references>
      </pivotArea>
    </chartFormat>
    <chartFormat chart="6" format="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0"/>
          </reference>
        </references>
      </pivotArea>
    </chartFormat>
    <chartFormat chart="6" format="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11" count="1" selected="0">
            <x v="2"/>
          </reference>
        </references>
      </pivotArea>
    </chartFormat>
    <chartFormat chart="6" format="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0"/>
          </reference>
        </references>
      </pivotArea>
    </chartFormat>
    <chartFormat chart="6" format="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1"/>
          </reference>
        </references>
      </pivotArea>
    </chartFormat>
    <chartFormat chart="6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11" count="1" selected="0">
            <x v="2"/>
          </reference>
        </references>
      </pivotArea>
    </chartFormat>
    <chartFormat chart="6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0"/>
          </reference>
        </references>
      </pivotArea>
    </chartFormat>
    <chartFormat chart="6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1"/>
          </reference>
        </references>
      </pivotArea>
    </chartFormat>
    <chartFormat chart="6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11" count="1" selected="0">
            <x v="2"/>
          </reference>
        </references>
      </pivotArea>
    </chartFormat>
    <chartFormat chart="6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0"/>
          </reference>
        </references>
      </pivotArea>
    </chartFormat>
    <chartFormat chart="6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11" count="1" selected="0">
            <x v="2"/>
          </reference>
        </references>
      </pivotArea>
    </chartFormat>
    <chartFormat chart="6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11" count="1" selected="0">
            <x v="0"/>
          </reference>
        </references>
      </pivotArea>
    </chartFormat>
    <chartFormat chart="6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</references>
      </pivotArea>
    </chartFormat>
    <chartFormat chart="6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2"/>
          </reference>
        </references>
      </pivotArea>
    </chartFormat>
    <chartFormat chart="6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1"/>
          </reference>
        </references>
      </pivotArea>
    </chartFormat>
    <chartFormat chart="6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1" count="1" selected="0">
            <x v="2"/>
          </reference>
        </references>
      </pivotArea>
    </chartFormat>
    <chartFormat chart="6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0"/>
          </reference>
        </references>
      </pivotArea>
    </chartFormat>
    <chartFormat chart="6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0"/>
          </reference>
        </references>
      </pivotArea>
    </chartFormat>
    <chartFormat chart="6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11" count="1" selected="0">
            <x v="1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11" count="1" selected="0">
            <x v="0"/>
          </reference>
        </references>
      </pivotArea>
    </chartFormat>
    <chartFormat chart="7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11" count="1" selected="0">
            <x v="0"/>
          </reference>
        </references>
      </pivotArea>
    </chartFormat>
    <chartFormat chart="7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11" count="1" selected="0">
            <x v="0"/>
          </reference>
        </references>
      </pivotArea>
    </chartFormat>
    <chartFormat chart="7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11" count="1" selected="0">
            <x v="0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787418-6454-4669-AD58-F3066962DF7C}" name="Таблица3" displayName="Таблица3" ref="A1:H282" totalsRowShown="0" headerRowCellStyle="Обычный 4" dataCellStyle="Обычный 4">
  <autoFilter ref="A1:H282" xr:uid="{E216C63C-F09F-45E9-A624-BBC466384670}"/>
  <tableColumns count="8">
    <tableColumn id="1" xr3:uid="{D562BABE-997F-49B8-9E44-48BFF6FA7F62}" name="Менеджер" dataCellStyle="Обычный 4"/>
    <tableColumn id="2" xr3:uid="{A619945D-2A36-468E-BE2A-4E68017D6E74}" name="Дата" dataDxfId="1" dataCellStyle="Обычный 4"/>
    <tableColumn id="3" xr3:uid="{98D95634-265B-4419-BEDC-2D1CFA08E731}" name="Регион" dataCellStyle="Обычный 4"/>
    <tableColumn id="4" xr3:uid="{015204C8-ECEB-4F9C-9A92-95CD8E0CA547}" name="Товар" dataCellStyle="Обычный 4"/>
    <tableColumn id="5" xr3:uid="{540CE720-3CB8-4A8E-8D13-28365BE239E1}" name="Группа" dataCellStyle="Обычный 4"/>
    <tableColumn id="6" xr3:uid="{873B91A3-2708-4EEF-ABB4-47FA52B4051A}" name="Цена" dataCellStyle="Обычный 4"/>
    <tableColumn id="7" xr3:uid="{2E6B7A4D-B2CA-45F7-B129-CC5BFCCF7FF0}" name="Количество, шт." dataCellStyle="Обычный 4"/>
    <tableColumn id="8" xr3:uid="{221B6768-184B-4B30-902F-A7C43AE3CE25}" name="Сумма" dataDxfId="0" dataCellStyle="Обычный 4">
      <calculatedColumnFormula>Таблица3[[#This Row],[Цена]]*Таблица3[[#This Row],[Количество, шт.]]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1588-EA7D-41C4-AAAB-D36204DC212E}">
  <dimension ref="A1:D18"/>
  <sheetViews>
    <sheetView workbookViewId="0">
      <selection activeCell="B28" sqref="B28:B29"/>
    </sheetView>
  </sheetViews>
  <sheetFormatPr defaultRowHeight="14.45"/>
  <cols>
    <col min="2" max="2" width="31.42578125" bestFit="1" customWidth="1"/>
    <col min="3" max="3" width="15.85546875" bestFit="1" customWidth="1"/>
    <col min="4" max="4" width="55.5703125" customWidth="1"/>
  </cols>
  <sheetData>
    <row r="1" spans="1:4" ht="18">
      <c r="A1" s="119" t="s">
        <v>0</v>
      </c>
      <c r="B1" s="119"/>
      <c r="C1" s="119"/>
      <c r="D1" s="111"/>
    </row>
    <row r="2" spans="1:4">
      <c r="A2" t="s">
        <v>1</v>
      </c>
      <c r="B2" t="s">
        <v>2</v>
      </c>
    </row>
    <row r="3" spans="1:4">
      <c r="A3" t="s">
        <v>3</v>
      </c>
      <c r="B3" s="101">
        <v>45376</v>
      </c>
    </row>
    <row r="4" spans="1:4">
      <c r="B4" s="112" t="s">
        <v>4</v>
      </c>
    </row>
    <row r="5" spans="1:4">
      <c r="A5" t="s">
        <v>5</v>
      </c>
      <c r="B5" s="120"/>
      <c r="C5" s="120"/>
    </row>
    <row r="6" spans="1:4">
      <c r="A6" t="s">
        <v>6</v>
      </c>
      <c r="B6" s="120"/>
      <c r="C6" s="120"/>
    </row>
    <row r="8" spans="1:4" ht="28.9">
      <c r="A8" s="113" t="s">
        <v>7</v>
      </c>
      <c r="B8" s="114" t="s">
        <v>8</v>
      </c>
      <c r="C8" s="114" t="s">
        <v>9</v>
      </c>
      <c r="D8" s="114" t="s">
        <v>10</v>
      </c>
    </row>
    <row r="9" spans="1:4">
      <c r="A9" s="115">
        <v>1</v>
      </c>
      <c r="B9" s="116">
        <v>12</v>
      </c>
      <c r="C9" s="116"/>
      <c r="D9" s="116"/>
    </row>
    <row r="10" spans="1:4">
      <c r="A10" s="115">
        <v>2</v>
      </c>
      <c r="B10" s="116">
        <v>13</v>
      </c>
      <c r="C10" s="116"/>
      <c r="D10" s="116"/>
    </row>
    <row r="11" spans="1:4">
      <c r="A11" s="115">
        <v>3</v>
      </c>
      <c r="B11" s="116">
        <v>13</v>
      </c>
      <c r="C11" s="116"/>
      <c r="D11" s="116"/>
    </row>
    <row r="12" spans="1:4">
      <c r="A12" s="115">
        <v>4</v>
      </c>
      <c r="B12" s="116">
        <v>13</v>
      </c>
      <c r="C12" s="116"/>
      <c r="D12" s="116"/>
    </row>
    <row r="13" spans="1:4">
      <c r="A13" s="115">
        <v>5</v>
      </c>
      <c r="B13" s="116">
        <v>12</v>
      </c>
      <c r="C13" s="116"/>
      <c r="D13" s="116"/>
    </row>
    <row r="14" spans="1:4">
      <c r="A14" s="115">
        <v>6</v>
      </c>
      <c r="B14" s="116">
        <v>13</v>
      </c>
      <c r="C14" s="116"/>
      <c r="D14" s="116"/>
    </row>
    <row r="15" spans="1:4">
      <c r="A15" s="115">
        <v>7</v>
      </c>
      <c r="B15" s="116">
        <v>12</v>
      </c>
      <c r="C15" s="116"/>
      <c r="D15" s="116"/>
    </row>
    <row r="16" spans="1:4">
      <c r="A16" s="115">
        <v>8</v>
      </c>
      <c r="B16" s="116">
        <v>12</v>
      </c>
      <c r="C16" s="116"/>
      <c r="D16" s="116"/>
    </row>
    <row r="17" spans="1:3" ht="15" thickBot="1">
      <c r="A17" s="117" t="s">
        <v>11</v>
      </c>
      <c r="B17" s="116">
        <f>SUM(B9:B16)</f>
        <v>100</v>
      </c>
      <c r="C17" s="116">
        <f>SUM(C9:C16)</f>
        <v>0</v>
      </c>
    </row>
    <row r="18" spans="1:3" ht="15" thickBot="1">
      <c r="B18" t="s">
        <v>12</v>
      </c>
      <c r="C18" s="118">
        <f>C17/B17</f>
        <v>0</v>
      </c>
    </row>
  </sheetData>
  <mergeCells count="3">
    <mergeCell ref="A1:C1"/>
    <mergeCell ref="B5:C5"/>
    <mergeCell ref="B6:C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032D-05BF-426E-8AE9-2B33E71E5DD4}">
  <dimension ref="A1:D7"/>
  <sheetViews>
    <sheetView workbookViewId="0">
      <selection activeCell="I33" sqref="I33"/>
    </sheetView>
  </sheetViews>
  <sheetFormatPr defaultRowHeight="14.45"/>
  <cols>
    <col min="1" max="1" width="20.7109375" customWidth="1"/>
    <col min="4" max="4" width="10.85546875" bestFit="1" customWidth="1"/>
  </cols>
  <sheetData>
    <row r="1" spans="1:4" ht="19.899999999999999">
      <c r="A1" s="64" t="s">
        <v>105</v>
      </c>
    </row>
    <row r="2" spans="1:4" ht="15" thickBot="1">
      <c r="A2" s="65"/>
      <c r="B2" s="66" t="s">
        <v>106</v>
      </c>
      <c r="C2" s="67" t="s">
        <v>107</v>
      </c>
      <c r="D2" s="68" t="s">
        <v>108</v>
      </c>
    </row>
    <row r="3" spans="1:4">
      <c r="A3" s="69" t="s">
        <v>109</v>
      </c>
      <c r="B3" s="70">
        <v>5291</v>
      </c>
      <c r="C3" s="70">
        <v>44445</v>
      </c>
      <c r="D3" s="70">
        <v>98707</v>
      </c>
    </row>
    <row r="4" spans="1:4">
      <c r="A4" s="71" t="s">
        <v>110</v>
      </c>
      <c r="B4" s="70">
        <v>64505</v>
      </c>
      <c r="C4" s="70">
        <v>50112</v>
      </c>
      <c r="D4" s="70">
        <v>38034</v>
      </c>
    </row>
    <row r="5" spans="1:4">
      <c r="A5" s="71" t="s">
        <v>111</v>
      </c>
      <c r="B5" s="70">
        <v>58783</v>
      </c>
      <c r="C5" s="70">
        <v>86743</v>
      </c>
      <c r="D5" s="70">
        <v>1000</v>
      </c>
    </row>
    <row r="6" spans="1:4">
      <c r="A6" s="71" t="s">
        <v>112</v>
      </c>
      <c r="B6" s="70">
        <v>57563</v>
      </c>
      <c r="C6" s="70">
        <v>8620</v>
      </c>
      <c r="D6" s="70">
        <v>36961</v>
      </c>
    </row>
    <row r="7" spans="1:4">
      <c r="A7" s="71" t="s">
        <v>113</v>
      </c>
      <c r="B7" s="70">
        <v>76150</v>
      </c>
      <c r="C7" s="70">
        <v>79697</v>
      </c>
      <c r="D7" s="70">
        <v>24470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70A0B-947A-46E6-A98A-AFF8DBCAE014}">
  <dimension ref="A1:D7"/>
  <sheetViews>
    <sheetView workbookViewId="0">
      <selection activeCell="F1" sqref="F1"/>
    </sheetView>
  </sheetViews>
  <sheetFormatPr defaultRowHeight="14.45"/>
  <cols>
    <col min="1" max="1" width="20.7109375" customWidth="1"/>
    <col min="2" max="2" width="8.42578125" bestFit="1" customWidth="1"/>
    <col min="4" max="4" width="10.85546875" bestFit="1" customWidth="1"/>
  </cols>
  <sheetData>
    <row r="1" spans="1:4" ht="19.899999999999999">
      <c r="A1" s="64" t="s">
        <v>114</v>
      </c>
    </row>
    <row r="2" spans="1:4" ht="15" thickBot="1">
      <c r="A2" s="65"/>
      <c r="B2" s="66" t="s">
        <v>106</v>
      </c>
      <c r="C2" s="67" t="s">
        <v>107</v>
      </c>
      <c r="D2" s="68" t="s">
        <v>108</v>
      </c>
    </row>
    <row r="3" spans="1:4">
      <c r="A3" s="69" t="s">
        <v>109</v>
      </c>
      <c r="B3" s="70">
        <v>2507</v>
      </c>
      <c r="C3" s="70">
        <v>57269</v>
      </c>
      <c r="D3" s="70">
        <v>28062</v>
      </c>
    </row>
    <row r="4" spans="1:4">
      <c r="A4" s="71" t="s">
        <v>110</v>
      </c>
      <c r="B4" s="70">
        <v>29204</v>
      </c>
      <c r="C4" s="70">
        <v>28969</v>
      </c>
      <c r="D4" s="70">
        <v>88847</v>
      </c>
    </row>
    <row r="5" spans="1:4">
      <c r="A5" s="71" t="s">
        <v>111</v>
      </c>
      <c r="B5" s="70">
        <v>25443</v>
      </c>
      <c r="C5" s="70">
        <v>85717</v>
      </c>
      <c r="D5" s="70">
        <v>38459</v>
      </c>
    </row>
    <row r="6" spans="1:4">
      <c r="A6" s="71" t="s">
        <v>112</v>
      </c>
      <c r="B6" s="70">
        <v>48294</v>
      </c>
      <c r="C6" s="70">
        <v>8358</v>
      </c>
      <c r="D6" s="70">
        <v>78208</v>
      </c>
    </row>
    <row r="7" spans="1:4">
      <c r="A7" s="71" t="s">
        <v>113</v>
      </c>
      <c r="B7" s="70">
        <v>62281</v>
      </c>
      <c r="C7" s="70">
        <v>97945</v>
      </c>
      <c r="D7" s="70">
        <v>21051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89469-8CE9-4D1B-A221-D76D7EA01500}">
  <dimension ref="A1:D7"/>
  <sheetViews>
    <sheetView workbookViewId="0">
      <selection activeCell="F28" sqref="F28"/>
    </sheetView>
  </sheetViews>
  <sheetFormatPr defaultRowHeight="14.45"/>
  <cols>
    <col min="1" max="1" width="20.7109375" customWidth="1"/>
    <col min="3" max="3" width="7.7109375" bestFit="1" customWidth="1"/>
    <col min="4" max="4" width="10.85546875" bestFit="1" customWidth="1"/>
  </cols>
  <sheetData>
    <row r="1" spans="1:4" ht="19.899999999999999">
      <c r="A1" s="64" t="s">
        <v>115</v>
      </c>
    </row>
    <row r="2" spans="1:4" ht="15" thickBot="1">
      <c r="A2" s="65"/>
      <c r="B2" s="66" t="s">
        <v>106</v>
      </c>
      <c r="C2" s="67" t="s">
        <v>107</v>
      </c>
      <c r="D2" s="68" t="s">
        <v>108</v>
      </c>
    </row>
    <row r="3" spans="1:4">
      <c r="A3" s="72" t="s">
        <v>109</v>
      </c>
      <c r="B3" s="70">
        <v>84163</v>
      </c>
      <c r="C3" s="70">
        <v>64850</v>
      </c>
      <c r="D3" s="70">
        <v>53934</v>
      </c>
    </row>
    <row r="4" spans="1:4">
      <c r="A4" s="73" t="s">
        <v>110</v>
      </c>
      <c r="B4" s="70">
        <v>86993</v>
      </c>
      <c r="C4" s="70">
        <v>5633</v>
      </c>
      <c r="D4" s="70">
        <v>40013</v>
      </c>
    </row>
    <row r="5" spans="1:4">
      <c r="A5" s="73" t="s">
        <v>111</v>
      </c>
      <c r="B5" s="70">
        <v>34720</v>
      </c>
      <c r="C5" s="70">
        <v>50813</v>
      </c>
      <c r="D5" s="70">
        <v>20644</v>
      </c>
    </row>
    <row r="6" spans="1:4">
      <c r="A6" s="73" t="s">
        <v>112</v>
      </c>
      <c r="B6" s="70">
        <v>572</v>
      </c>
      <c r="C6" s="70">
        <v>61270</v>
      </c>
      <c r="D6" s="70">
        <v>71479</v>
      </c>
    </row>
    <row r="7" spans="1:4">
      <c r="A7" s="73" t="s">
        <v>113</v>
      </c>
      <c r="B7" s="70">
        <v>82692</v>
      </c>
      <c r="C7" s="70">
        <v>67286</v>
      </c>
      <c r="D7" s="70">
        <v>27561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2C1C-7059-4D10-A4A1-6FCBFE67284E}">
  <sheetPr>
    <tabColor rgb="FF00B050"/>
  </sheetPr>
  <dimension ref="A1:O88"/>
  <sheetViews>
    <sheetView zoomScale="70" zoomScaleNormal="70" workbookViewId="0">
      <selection activeCell="O1" sqref="O1"/>
    </sheetView>
  </sheetViews>
  <sheetFormatPr defaultRowHeight="14.45"/>
  <cols>
    <col min="1" max="1" width="15.5703125" customWidth="1"/>
    <col min="2" max="2" width="11.28515625" customWidth="1"/>
    <col min="3" max="3" width="25.28515625" bestFit="1" customWidth="1"/>
    <col min="4" max="4" width="23.85546875" bestFit="1" customWidth="1"/>
    <col min="5" max="5" width="11.85546875" bestFit="1" customWidth="1"/>
    <col min="6" max="6" width="18.28515625" bestFit="1" customWidth="1"/>
    <col min="7" max="7" width="19.85546875" bestFit="1" customWidth="1"/>
    <col min="8" max="8" width="12.42578125" bestFit="1" customWidth="1"/>
    <col min="9" max="9" width="14.28515625" bestFit="1" customWidth="1"/>
    <col min="10" max="10" width="19.85546875" style="50" bestFit="1" customWidth="1"/>
    <col min="11" max="11" width="11.85546875" style="50" bestFit="1" customWidth="1"/>
    <col min="12" max="12" width="12.42578125" style="50" bestFit="1" customWidth="1"/>
    <col min="13" max="13" width="14.28515625" bestFit="1" customWidth="1"/>
    <col min="14" max="14" width="19.85546875" bestFit="1" customWidth="1"/>
    <col min="15" max="15" width="17.7109375" bestFit="1" customWidth="1"/>
    <col min="16" max="16" width="14.28515625" bestFit="1" customWidth="1"/>
    <col min="17" max="17" width="12.42578125" bestFit="1" customWidth="1"/>
    <col min="18" max="18" width="8.85546875" bestFit="1" customWidth="1"/>
    <col min="19" max="19" width="14.28515625" bestFit="1" customWidth="1"/>
    <col min="20" max="20" width="12.85546875" bestFit="1" customWidth="1"/>
    <col min="21" max="21" width="14.28515625" bestFit="1" customWidth="1"/>
    <col min="22" max="22" width="8.85546875" bestFit="1" customWidth="1"/>
    <col min="23" max="23" width="14.28515625" bestFit="1" customWidth="1"/>
    <col min="24" max="24" width="14.7109375" bestFit="1" customWidth="1"/>
    <col min="25" max="25" width="12.42578125" bestFit="1" customWidth="1"/>
    <col min="26" max="26" width="8.85546875" bestFit="1" customWidth="1"/>
    <col min="27" max="27" width="14.28515625" bestFit="1" customWidth="1"/>
    <col min="28" max="28" width="15.28515625" bestFit="1" customWidth="1"/>
    <col min="29" max="29" width="12.85546875" bestFit="1" customWidth="1"/>
    <col min="30" max="30" width="14.28515625" bestFit="1" customWidth="1"/>
    <col min="31" max="31" width="15.7109375" bestFit="1" customWidth="1"/>
    <col min="32" max="32" width="8.85546875" bestFit="1" customWidth="1"/>
    <col min="33" max="33" width="11.5703125" bestFit="1" customWidth="1"/>
  </cols>
  <sheetData>
    <row r="1" spans="1:15" ht="259.14999999999998" customHeight="1"/>
    <row r="2" spans="1:15" ht="26.45">
      <c r="A2" s="14" t="s">
        <v>116</v>
      </c>
      <c r="B2" s="14" t="s">
        <v>117</v>
      </c>
      <c r="C2" s="14" t="s">
        <v>118</v>
      </c>
      <c r="D2" s="14" t="s">
        <v>119</v>
      </c>
      <c r="E2" s="15" t="s">
        <v>120</v>
      </c>
      <c r="F2" s="14" t="s">
        <v>121</v>
      </c>
      <c r="G2" s="13" t="s">
        <v>122</v>
      </c>
      <c r="H2" s="14" t="s">
        <v>123</v>
      </c>
      <c r="I2" s="14" t="s">
        <v>124</v>
      </c>
      <c r="J2" s="102" t="s">
        <v>125</v>
      </c>
      <c r="K2" s="102" t="s">
        <v>126</v>
      </c>
      <c r="L2" s="103" t="s">
        <v>127</v>
      </c>
      <c r="M2" s="13" t="s">
        <v>128</v>
      </c>
      <c r="N2" s="13" t="s">
        <v>129</v>
      </c>
      <c r="O2" s="14" t="s">
        <v>130</v>
      </c>
    </row>
    <row r="3" spans="1:15">
      <c r="A3" s="7" t="s">
        <v>131</v>
      </c>
      <c r="B3" s="7" t="s">
        <v>132</v>
      </c>
      <c r="C3" s="7" t="s">
        <v>133</v>
      </c>
      <c r="D3" s="10" t="s">
        <v>134</v>
      </c>
      <c r="E3" s="9" t="s">
        <v>13</v>
      </c>
      <c r="F3" s="8">
        <v>21132234</v>
      </c>
      <c r="G3" s="4" t="s">
        <v>135</v>
      </c>
      <c r="H3" s="6">
        <v>31108</v>
      </c>
      <c r="I3" s="6">
        <v>39836</v>
      </c>
      <c r="J3" s="5">
        <v>29</v>
      </c>
      <c r="K3" s="5">
        <v>5</v>
      </c>
      <c r="L3" s="104">
        <v>1</v>
      </c>
      <c r="M3" s="4" t="s">
        <v>136</v>
      </c>
      <c r="N3" s="105">
        <v>998971234567</v>
      </c>
      <c r="O3" s="106">
        <v>2300000</v>
      </c>
    </row>
    <row r="4" spans="1:15">
      <c r="A4" s="7" t="s">
        <v>137</v>
      </c>
      <c r="B4" s="7" t="s">
        <v>138</v>
      </c>
      <c r="C4" s="7" t="s">
        <v>139</v>
      </c>
      <c r="D4" s="10" t="s">
        <v>140</v>
      </c>
      <c r="E4" s="9" t="s">
        <v>13</v>
      </c>
      <c r="F4" s="8">
        <v>21132235</v>
      </c>
      <c r="G4" s="4" t="s">
        <v>141</v>
      </c>
      <c r="H4" s="6">
        <v>30813</v>
      </c>
      <c r="I4" s="6">
        <v>38942</v>
      </c>
      <c r="J4" s="5">
        <v>29</v>
      </c>
      <c r="K4" s="5">
        <v>7</v>
      </c>
      <c r="L4" s="104">
        <v>2</v>
      </c>
      <c r="M4" s="4" t="s">
        <v>136</v>
      </c>
      <c r="N4" s="105">
        <v>998971234567</v>
      </c>
      <c r="O4" s="106">
        <v>3772500</v>
      </c>
    </row>
    <row r="5" spans="1:15">
      <c r="A5" s="7" t="s">
        <v>142</v>
      </c>
      <c r="B5" s="7" t="s">
        <v>143</v>
      </c>
      <c r="C5" s="7" t="s">
        <v>144</v>
      </c>
      <c r="D5" s="10" t="s">
        <v>140</v>
      </c>
      <c r="E5" s="9" t="s">
        <v>145</v>
      </c>
      <c r="F5" s="8">
        <v>21132218</v>
      </c>
      <c r="G5" s="4" t="s">
        <v>146</v>
      </c>
      <c r="H5" s="11">
        <v>29067</v>
      </c>
      <c r="I5" s="11">
        <v>37814</v>
      </c>
      <c r="J5" s="5">
        <v>34</v>
      </c>
      <c r="K5" s="5">
        <v>10</v>
      </c>
      <c r="L5" s="104">
        <v>2</v>
      </c>
      <c r="M5" s="4" t="s">
        <v>147</v>
      </c>
      <c r="N5" s="105">
        <v>998971234567</v>
      </c>
      <c r="O5" s="106">
        <v>3135000</v>
      </c>
    </row>
    <row r="6" spans="1:15">
      <c r="A6" s="7" t="s">
        <v>148</v>
      </c>
      <c r="B6" s="7" t="s">
        <v>149</v>
      </c>
      <c r="C6" s="7" t="s">
        <v>150</v>
      </c>
      <c r="D6" s="10" t="s">
        <v>134</v>
      </c>
      <c r="E6" s="9" t="s">
        <v>151</v>
      </c>
      <c r="F6" s="8">
        <v>21132221</v>
      </c>
      <c r="G6" s="4" t="s">
        <v>141</v>
      </c>
      <c r="H6" s="6">
        <v>29358</v>
      </c>
      <c r="I6" s="6">
        <v>37719</v>
      </c>
      <c r="J6" s="5">
        <v>33</v>
      </c>
      <c r="K6" s="5">
        <v>10</v>
      </c>
      <c r="L6" s="104">
        <v>1</v>
      </c>
      <c r="M6" s="4" t="s">
        <v>152</v>
      </c>
      <c r="N6" s="105">
        <v>998971234567</v>
      </c>
      <c r="O6" s="106">
        <v>1885000</v>
      </c>
    </row>
    <row r="7" spans="1:15">
      <c r="A7" s="7" t="s">
        <v>153</v>
      </c>
      <c r="B7" s="7" t="s">
        <v>154</v>
      </c>
      <c r="C7" s="7" t="s">
        <v>155</v>
      </c>
      <c r="D7" s="10" t="s">
        <v>134</v>
      </c>
      <c r="E7" s="9" t="s">
        <v>145</v>
      </c>
      <c r="F7" s="8">
        <v>21132209</v>
      </c>
      <c r="G7" s="4" t="s">
        <v>146</v>
      </c>
      <c r="H7" s="11">
        <v>25710</v>
      </c>
      <c r="I7" s="11">
        <v>34682</v>
      </c>
      <c r="J7" s="5">
        <v>43</v>
      </c>
      <c r="K7" s="5">
        <v>19</v>
      </c>
      <c r="L7" s="104">
        <v>3</v>
      </c>
      <c r="M7" s="4" t="s">
        <v>136</v>
      </c>
      <c r="N7" s="105">
        <v>998971234567</v>
      </c>
      <c r="O7" s="106">
        <v>2950000</v>
      </c>
    </row>
    <row r="8" spans="1:15">
      <c r="A8" s="7" t="s">
        <v>156</v>
      </c>
      <c r="B8" s="7" t="s">
        <v>157</v>
      </c>
      <c r="C8" s="7" t="s">
        <v>158</v>
      </c>
      <c r="D8" s="10" t="s">
        <v>134</v>
      </c>
      <c r="E8" s="9" t="s">
        <v>159</v>
      </c>
      <c r="F8" s="8">
        <v>21132207</v>
      </c>
      <c r="G8" s="4" t="s">
        <v>146</v>
      </c>
      <c r="H8" s="6">
        <v>25204</v>
      </c>
      <c r="I8" s="6">
        <v>34800</v>
      </c>
      <c r="J8" s="5">
        <v>45</v>
      </c>
      <c r="K8" s="5">
        <v>18</v>
      </c>
      <c r="L8" s="104">
        <v>2</v>
      </c>
      <c r="M8" s="4" t="s">
        <v>147</v>
      </c>
      <c r="N8" s="105">
        <v>998971234567</v>
      </c>
      <c r="O8" s="106">
        <v>5430000</v>
      </c>
    </row>
    <row r="9" spans="1:15">
      <c r="A9" s="7" t="s">
        <v>160</v>
      </c>
      <c r="B9" s="7" t="s">
        <v>161</v>
      </c>
      <c r="C9" s="7" t="s">
        <v>162</v>
      </c>
      <c r="D9" s="10" t="s">
        <v>134</v>
      </c>
      <c r="E9" s="9" t="s">
        <v>159</v>
      </c>
      <c r="F9" s="8">
        <v>21132210</v>
      </c>
      <c r="G9" s="7" t="s">
        <v>135</v>
      </c>
      <c r="H9" s="6">
        <v>26137</v>
      </c>
      <c r="I9" s="6">
        <v>35459</v>
      </c>
      <c r="J9" s="5">
        <v>42</v>
      </c>
      <c r="K9" s="5">
        <v>17</v>
      </c>
      <c r="L9" s="104">
        <v>4</v>
      </c>
      <c r="M9" s="4" t="s">
        <v>147</v>
      </c>
      <c r="N9" s="105">
        <v>998971234567</v>
      </c>
      <c r="O9" s="106">
        <v>4797500</v>
      </c>
    </row>
    <row r="10" spans="1:15">
      <c r="A10" s="7" t="s">
        <v>163</v>
      </c>
      <c r="B10" s="7" t="s">
        <v>164</v>
      </c>
      <c r="C10" s="7" t="s">
        <v>165</v>
      </c>
      <c r="D10" s="10" t="s">
        <v>140</v>
      </c>
      <c r="E10" s="9" t="s">
        <v>166</v>
      </c>
      <c r="F10" s="8">
        <v>21132236</v>
      </c>
      <c r="G10" s="7" t="s">
        <v>167</v>
      </c>
      <c r="H10" s="11">
        <v>30935</v>
      </c>
      <c r="I10" s="11">
        <v>39280</v>
      </c>
      <c r="J10" s="5">
        <v>29</v>
      </c>
      <c r="K10" s="5">
        <v>6</v>
      </c>
      <c r="L10" s="104">
        <v>2</v>
      </c>
      <c r="M10" s="4" t="s">
        <v>152</v>
      </c>
      <c r="N10" s="105">
        <v>998971234567</v>
      </c>
      <c r="O10" s="106">
        <v>1772500</v>
      </c>
    </row>
    <row r="11" spans="1:15">
      <c r="A11" s="7" t="s">
        <v>168</v>
      </c>
      <c r="B11" s="7" t="s">
        <v>169</v>
      </c>
      <c r="C11" s="7" t="s">
        <v>150</v>
      </c>
      <c r="D11" s="10" t="s">
        <v>134</v>
      </c>
      <c r="E11" s="9" t="s">
        <v>159</v>
      </c>
      <c r="F11" s="8">
        <v>21132203</v>
      </c>
      <c r="G11" s="4" t="s">
        <v>167</v>
      </c>
      <c r="H11" s="12">
        <v>22819</v>
      </c>
      <c r="I11" s="12">
        <v>30633</v>
      </c>
      <c r="J11" s="5">
        <v>51</v>
      </c>
      <c r="K11" s="5">
        <v>30</v>
      </c>
      <c r="L11" s="104">
        <v>2</v>
      </c>
      <c r="M11" s="4" t="s">
        <v>147</v>
      </c>
      <c r="N11" s="105">
        <v>998971234567</v>
      </c>
      <c r="O11" s="106">
        <v>6210000</v>
      </c>
    </row>
    <row r="12" spans="1:15">
      <c r="A12" s="7" t="s">
        <v>170</v>
      </c>
      <c r="B12" s="7" t="s">
        <v>171</v>
      </c>
      <c r="C12" s="7" t="s">
        <v>172</v>
      </c>
      <c r="D12" s="10" t="s">
        <v>140</v>
      </c>
      <c r="E12" s="9" t="s">
        <v>13</v>
      </c>
      <c r="F12" s="8">
        <v>21132228</v>
      </c>
      <c r="G12" s="4" t="s">
        <v>135</v>
      </c>
      <c r="H12" s="12">
        <v>30258</v>
      </c>
      <c r="I12" s="12">
        <v>39971</v>
      </c>
      <c r="J12" s="5">
        <v>31</v>
      </c>
      <c r="K12" s="5">
        <v>4</v>
      </c>
      <c r="L12" s="104">
        <v>2</v>
      </c>
      <c r="M12" s="4" t="s">
        <v>147</v>
      </c>
      <c r="N12" s="105">
        <v>998971234567</v>
      </c>
      <c r="O12" s="106">
        <v>3135000</v>
      </c>
    </row>
    <row r="13" spans="1:15">
      <c r="A13" s="7" t="s">
        <v>173</v>
      </c>
      <c r="B13" s="7" t="s">
        <v>174</v>
      </c>
      <c r="C13" s="7" t="s">
        <v>175</v>
      </c>
      <c r="D13" s="10" t="s">
        <v>140</v>
      </c>
      <c r="E13" s="9" t="s">
        <v>176</v>
      </c>
      <c r="F13" s="8">
        <v>21132212</v>
      </c>
      <c r="G13" s="7" t="s">
        <v>167</v>
      </c>
      <c r="H13" s="12">
        <v>27126</v>
      </c>
      <c r="I13" s="12">
        <v>37315</v>
      </c>
      <c r="J13" s="5">
        <v>39</v>
      </c>
      <c r="K13" s="5">
        <v>12</v>
      </c>
      <c r="L13" s="104">
        <v>2</v>
      </c>
      <c r="M13" s="4" t="s">
        <v>147</v>
      </c>
      <c r="N13" s="105">
        <v>998971234567</v>
      </c>
      <c r="O13" s="106">
        <v>3947500</v>
      </c>
    </row>
    <row r="14" spans="1:15">
      <c r="A14" s="7" t="s">
        <v>177</v>
      </c>
      <c r="B14" s="7" t="s">
        <v>149</v>
      </c>
      <c r="C14" s="7" t="s">
        <v>178</v>
      </c>
      <c r="D14" s="10" t="s">
        <v>134</v>
      </c>
      <c r="E14" s="9" t="s">
        <v>13</v>
      </c>
      <c r="F14" s="8">
        <v>21132219</v>
      </c>
      <c r="G14" s="7" t="s">
        <v>141</v>
      </c>
      <c r="H14" s="6">
        <v>28967</v>
      </c>
      <c r="I14" s="6">
        <v>38573</v>
      </c>
      <c r="J14" s="5">
        <v>34</v>
      </c>
      <c r="K14" s="5">
        <v>8</v>
      </c>
      <c r="L14" s="104">
        <v>3</v>
      </c>
      <c r="M14" s="4" t="s">
        <v>147</v>
      </c>
      <c r="N14" s="105">
        <v>998901234567</v>
      </c>
      <c r="O14" s="106">
        <v>2285000</v>
      </c>
    </row>
    <row r="15" spans="1:15" ht="26.45">
      <c r="A15" s="7" t="s">
        <v>179</v>
      </c>
      <c r="B15" s="7" t="s">
        <v>180</v>
      </c>
      <c r="C15" s="7" t="s">
        <v>181</v>
      </c>
      <c r="D15" s="10" t="s">
        <v>140</v>
      </c>
      <c r="E15" s="9" t="s">
        <v>182</v>
      </c>
      <c r="F15" s="8">
        <v>21132229</v>
      </c>
      <c r="G15" s="7" t="s">
        <v>146</v>
      </c>
      <c r="H15" s="12">
        <v>30145</v>
      </c>
      <c r="I15" s="12">
        <v>38527</v>
      </c>
      <c r="J15" s="5">
        <v>31</v>
      </c>
      <c r="K15" s="5">
        <v>8</v>
      </c>
      <c r="L15" s="104">
        <v>3</v>
      </c>
      <c r="M15" s="4" t="s">
        <v>152</v>
      </c>
      <c r="N15" s="105">
        <v>998901234567</v>
      </c>
      <c r="O15" s="106">
        <v>1422500</v>
      </c>
    </row>
    <row r="16" spans="1:15" ht="26.45">
      <c r="A16" s="7" t="s">
        <v>183</v>
      </c>
      <c r="B16" s="7" t="s">
        <v>132</v>
      </c>
      <c r="C16" s="7" t="s">
        <v>184</v>
      </c>
      <c r="D16" s="10" t="s">
        <v>134</v>
      </c>
      <c r="E16" s="9" t="s">
        <v>145</v>
      </c>
      <c r="F16" s="8">
        <v>21132214</v>
      </c>
      <c r="G16" s="7" t="s">
        <v>146</v>
      </c>
      <c r="H16" s="6">
        <v>28892</v>
      </c>
      <c r="I16" s="6">
        <v>38999</v>
      </c>
      <c r="J16" s="5">
        <v>35</v>
      </c>
      <c r="K16" s="5">
        <v>7</v>
      </c>
      <c r="L16" s="104">
        <v>3</v>
      </c>
      <c r="M16" s="4" t="s">
        <v>147</v>
      </c>
      <c r="N16" s="105">
        <v>998901234567</v>
      </c>
      <c r="O16" s="106">
        <v>3272500</v>
      </c>
    </row>
    <row r="17" spans="1:15">
      <c r="A17" s="7" t="s">
        <v>185</v>
      </c>
      <c r="B17" s="7" t="s">
        <v>186</v>
      </c>
      <c r="C17" s="7" t="s">
        <v>187</v>
      </c>
      <c r="D17" s="10" t="s">
        <v>134</v>
      </c>
      <c r="E17" s="9" t="s">
        <v>188</v>
      </c>
      <c r="F17" s="8">
        <v>21132204</v>
      </c>
      <c r="G17" s="7" t="s">
        <v>189</v>
      </c>
      <c r="H17" s="6">
        <v>23994</v>
      </c>
      <c r="I17" s="6">
        <v>32808</v>
      </c>
      <c r="J17" s="5">
        <v>48</v>
      </c>
      <c r="K17" s="5">
        <v>24</v>
      </c>
      <c r="L17" s="104">
        <v>3</v>
      </c>
      <c r="M17" s="4" t="s">
        <v>147</v>
      </c>
      <c r="N17" s="105">
        <v>998901234567</v>
      </c>
      <c r="O17" s="106">
        <v>3622500</v>
      </c>
    </row>
    <row r="18" spans="1:15">
      <c r="A18" s="7" t="s">
        <v>190</v>
      </c>
      <c r="B18" s="7" t="s">
        <v>191</v>
      </c>
      <c r="C18" s="7" t="s">
        <v>192</v>
      </c>
      <c r="D18" s="10" t="s">
        <v>134</v>
      </c>
      <c r="E18" s="9" t="s">
        <v>159</v>
      </c>
      <c r="F18" s="8">
        <v>21132205</v>
      </c>
      <c r="G18" s="7" t="s">
        <v>189</v>
      </c>
      <c r="H18" s="6">
        <v>24733</v>
      </c>
      <c r="I18" s="6">
        <v>33190</v>
      </c>
      <c r="J18" s="5">
        <v>46</v>
      </c>
      <c r="K18" s="5">
        <v>23</v>
      </c>
      <c r="L18" s="104">
        <v>1</v>
      </c>
      <c r="M18" s="4" t="s">
        <v>147</v>
      </c>
      <c r="N18" s="105">
        <v>998901234567</v>
      </c>
      <c r="O18" s="106">
        <v>4772500</v>
      </c>
    </row>
    <row r="19" spans="1:15">
      <c r="A19" s="7" t="s">
        <v>193</v>
      </c>
      <c r="B19" s="7" t="s">
        <v>194</v>
      </c>
      <c r="C19" s="7" t="s">
        <v>195</v>
      </c>
      <c r="D19" s="10" t="s">
        <v>140</v>
      </c>
      <c r="E19" s="9" t="s">
        <v>182</v>
      </c>
      <c r="F19" s="8">
        <v>21132230</v>
      </c>
      <c r="G19" s="7" t="s">
        <v>141</v>
      </c>
      <c r="H19" s="12">
        <v>30358</v>
      </c>
      <c r="I19" s="12">
        <v>38736</v>
      </c>
      <c r="J19" s="5">
        <v>31</v>
      </c>
      <c r="K19" s="5">
        <v>8</v>
      </c>
      <c r="L19" s="104">
        <v>2</v>
      </c>
      <c r="M19" s="4" t="s">
        <v>152</v>
      </c>
      <c r="N19" s="105">
        <v>998971234567</v>
      </c>
      <c r="O19" s="106">
        <v>2447500</v>
      </c>
    </row>
    <row r="20" spans="1:15">
      <c r="A20" s="7" t="s">
        <v>196</v>
      </c>
      <c r="B20" s="7" t="s">
        <v>157</v>
      </c>
      <c r="C20" s="7" t="s">
        <v>197</v>
      </c>
      <c r="D20" s="10" t="s">
        <v>134</v>
      </c>
      <c r="E20" s="9" t="s">
        <v>198</v>
      </c>
      <c r="F20" s="8">
        <v>21132232</v>
      </c>
      <c r="G20" s="7" t="s">
        <v>199</v>
      </c>
      <c r="H20" s="6">
        <v>30743</v>
      </c>
      <c r="I20" s="6">
        <v>40291</v>
      </c>
      <c r="J20" s="5">
        <v>30</v>
      </c>
      <c r="K20" s="5">
        <v>3</v>
      </c>
      <c r="L20" s="104">
        <v>1</v>
      </c>
      <c r="M20" s="4" t="s">
        <v>147</v>
      </c>
      <c r="N20" s="105">
        <v>998971234567</v>
      </c>
      <c r="O20" s="106">
        <v>4155000</v>
      </c>
    </row>
    <row r="21" spans="1:15">
      <c r="A21" s="7" t="s">
        <v>200</v>
      </c>
      <c r="B21" s="7" t="s">
        <v>174</v>
      </c>
      <c r="C21" s="7" t="s">
        <v>201</v>
      </c>
      <c r="D21" s="10" t="s">
        <v>140</v>
      </c>
      <c r="E21" s="9" t="s">
        <v>182</v>
      </c>
      <c r="F21" s="8">
        <v>21132247</v>
      </c>
      <c r="G21" s="7" t="s">
        <v>167</v>
      </c>
      <c r="H21" s="11">
        <v>32628</v>
      </c>
      <c r="I21" s="11">
        <v>40258</v>
      </c>
      <c r="J21" s="5">
        <v>24</v>
      </c>
      <c r="K21" s="5">
        <v>3</v>
      </c>
      <c r="L21" s="104">
        <v>1</v>
      </c>
      <c r="M21" s="4" t="s">
        <v>147</v>
      </c>
      <c r="N21" s="105">
        <v>998971234567</v>
      </c>
      <c r="O21" s="106">
        <v>1885000</v>
      </c>
    </row>
    <row r="22" spans="1:15">
      <c r="A22" s="7" t="s">
        <v>202</v>
      </c>
      <c r="B22" s="7" t="s">
        <v>203</v>
      </c>
      <c r="C22" s="7" t="s">
        <v>155</v>
      </c>
      <c r="D22" s="10" t="s">
        <v>134</v>
      </c>
      <c r="E22" s="9" t="s">
        <v>151</v>
      </c>
      <c r="F22" s="8">
        <v>21132238</v>
      </c>
      <c r="G22" s="4" t="s">
        <v>167</v>
      </c>
      <c r="H22" s="12">
        <v>31449</v>
      </c>
      <c r="I22" s="12">
        <v>39365</v>
      </c>
      <c r="J22" s="5">
        <v>28</v>
      </c>
      <c r="K22" s="5">
        <v>6</v>
      </c>
      <c r="L22" s="104">
        <v>0</v>
      </c>
      <c r="M22" s="4" t="s">
        <v>152</v>
      </c>
      <c r="N22" s="105">
        <v>998971234567</v>
      </c>
      <c r="O22" s="106">
        <v>1480000</v>
      </c>
    </row>
    <row r="23" spans="1:15">
      <c r="A23" s="7" t="s">
        <v>204</v>
      </c>
      <c r="B23" s="7" t="s">
        <v>149</v>
      </c>
      <c r="C23" s="7" t="s">
        <v>205</v>
      </c>
      <c r="D23" s="10" t="s">
        <v>134</v>
      </c>
      <c r="E23" s="9" t="s">
        <v>206</v>
      </c>
      <c r="F23" s="8">
        <v>21132245</v>
      </c>
      <c r="G23" s="7" t="s">
        <v>199</v>
      </c>
      <c r="H23" s="6">
        <v>31870</v>
      </c>
      <c r="I23" s="6">
        <v>39350</v>
      </c>
      <c r="J23" s="5">
        <v>26</v>
      </c>
      <c r="K23" s="5">
        <v>6</v>
      </c>
      <c r="L23" s="104">
        <v>1</v>
      </c>
      <c r="M23" s="4" t="s">
        <v>152</v>
      </c>
      <c r="N23" s="105">
        <v>998971234567</v>
      </c>
      <c r="O23" s="106">
        <v>2735000</v>
      </c>
    </row>
    <row r="24" spans="1:15">
      <c r="A24" s="7" t="s">
        <v>207</v>
      </c>
      <c r="B24" s="7" t="s">
        <v>138</v>
      </c>
      <c r="C24" s="7" t="s">
        <v>208</v>
      </c>
      <c r="D24" s="10" t="s">
        <v>140</v>
      </c>
      <c r="E24" s="9" t="s">
        <v>13</v>
      </c>
      <c r="F24" s="8">
        <v>21132233</v>
      </c>
      <c r="G24" s="7" t="s">
        <v>141</v>
      </c>
      <c r="H24" s="12">
        <v>30460</v>
      </c>
      <c r="I24" s="12">
        <v>39782</v>
      </c>
      <c r="J24" s="5">
        <v>30</v>
      </c>
      <c r="K24" s="5">
        <v>5</v>
      </c>
      <c r="L24" s="104">
        <v>1</v>
      </c>
      <c r="M24" s="4" t="s">
        <v>147</v>
      </c>
      <c r="N24" s="105">
        <v>998971234567</v>
      </c>
      <c r="O24" s="106">
        <v>2797500</v>
      </c>
    </row>
    <row r="25" spans="1:15">
      <c r="A25" s="7" t="s">
        <v>209</v>
      </c>
      <c r="B25" s="7" t="s">
        <v>210</v>
      </c>
      <c r="C25" s="7" t="s">
        <v>211</v>
      </c>
      <c r="D25" s="10" t="s">
        <v>140</v>
      </c>
      <c r="E25" s="9" t="s">
        <v>166</v>
      </c>
      <c r="F25" s="8">
        <v>21132222</v>
      </c>
      <c r="G25" s="7" t="s">
        <v>167</v>
      </c>
      <c r="H25" s="12">
        <v>29314</v>
      </c>
      <c r="I25" s="12">
        <v>38254</v>
      </c>
      <c r="J25" s="5">
        <v>33</v>
      </c>
      <c r="K25" s="5">
        <v>9</v>
      </c>
      <c r="L25" s="104">
        <v>1</v>
      </c>
      <c r="M25" s="4" t="s">
        <v>136</v>
      </c>
      <c r="N25" s="105">
        <v>998971234567</v>
      </c>
      <c r="O25" s="106">
        <v>1950000</v>
      </c>
    </row>
    <row r="26" spans="1:15">
      <c r="A26" s="7" t="s">
        <v>212</v>
      </c>
      <c r="B26" s="7" t="s">
        <v>213</v>
      </c>
      <c r="C26" s="7" t="s">
        <v>214</v>
      </c>
      <c r="D26" s="10" t="s">
        <v>140</v>
      </c>
      <c r="E26" s="9" t="s">
        <v>151</v>
      </c>
      <c r="F26" s="8">
        <v>21132248</v>
      </c>
      <c r="G26" s="7" t="s">
        <v>135</v>
      </c>
      <c r="H26" s="11">
        <v>32637</v>
      </c>
      <c r="I26" s="11">
        <v>39687</v>
      </c>
      <c r="J26" s="5">
        <v>24</v>
      </c>
      <c r="K26" s="5">
        <v>5</v>
      </c>
      <c r="L26" s="104">
        <v>0</v>
      </c>
      <c r="M26" s="4" t="s">
        <v>136</v>
      </c>
      <c r="N26" s="105">
        <v>998971234567</v>
      </c>
      <c r="O26" s="106">
        <v>1635000</v>
      </c>
    </row>
    <row r="27" spans="1:15">
      <c r="A27" s="7" t="s">
        <v>215</v>
      </c>
      <c r="B27" s="7" t="s">
        <v>216</v>
      </c>
      <c r="C27" s="7" t="s">
        <v>217</v>
      </c>
      <c r="D27" s="10" t="s">
        <v>134</v>
      </c>
      <c r="E27" s="9" t="s">
        <v>206</v>
      </c>
      <c r="F27" s="8">
        <v>21132239</v>
      </c>
      <c r="G27" s="7" t="s">
        <v>199</v>
      </c>
      <c r="H27" s="6">
        <v>31196</v>
      </c>
      <c r="I27" s="6">
        <v>39638</v>
      </c>
      <c r="J27" s="5">
        <v>28</v>
      </c>
      <c r="K27" s="5">
        <v>5</v>
      </c>
      <c r="L27" s="104">
        <v>1</v>
      </c>
      <c r="M27" s="4" t="s">
        <v>136</v>
      </c>
      <c r="N27" s="105">
        <v>998971234567</v>
      </c>
      <c r="O27" s="106">
        <v>2710000</v>
      </c>
    </row>
    <row r="28" spans="1:15">
      <c r="A28" s="7" t="s">
        <v>218</v>
      </c>
      <c r="B28" s="7" t="s">
        <v>219</v>
      </c>
      <c r="C28" s="7" t="s">
        <v>220</v>
      </c>
      <c r="D28" s="10" t="s">
        <v>140</v>
      </c>
      <c r="E28" s="9" t="s">
        <v>198</v>
      </c>
      <c r="F28" s="8">
        <v>21132211</v>
      </c>
      <c r="G28" s="4" t="s">
        <v>146</v>
      </c>
      <c r="H28" s="11">
        <v>26918</v>
      </c>
      <c r="I28" s="11">
        <v>36093</v>
      </c>
      <c r="J28" s="5">
        <v>40</v>
      </c>
      <c r="K28" s="5">
        <v>15</v>
      </c>
      <c r="L28" s="104">
        <v>3</v>
      </c>
      <c r="M28" s="4" t="s">
        <v>147</v>
      </c>
      <c r="N28" s="105">
        <v>998971234567</v>
      </c>
      <c r="O28" s="106">
        <v>4400000</v>
      </c>
    </row>
    <row r="29" spans="1:15">
      <c r="A29" s="7" t="s">
        <v>221</v>
      </c>
      <c r="B29" s="7" t="s">
        <v>222</v>
      </c>
      <c r="C29" s="7" t="s">
        <v>223</v>
      </c>
      <c r="D29" s="10" t="s">
        <v>134</v>
      </c>
      <c r="E29" s="9" t="s">
        <v>198</v>
      </c>
      <c r="F29" s="8">
        <v>21132223</v>
      </c>
      <c r="G29" s="4" t="s">
        <v>135</v>
      </c>
      <c r="H29" s="6">
        <v>29647</v>
      </c>
      <c r="I29" s="6">
        <v>38799</v>
      </c>
      <c r="J29" s="5">
        <v>33</v>
      </c>
      <c r="K29" s="5">
        <v>7</v>
      </c>
      <c r="L29" s="104">
        <v>3</v>
      </c>
      <c r="M29" s="4" t="s">
        <v>147</v>
      </c>
      <c r="N29" s="105">
        <v>998971234567</v>
      </c>
      <c r="O29" s="106">
        <v>4235000</v>
      </c>
    </row>
    <row r="30" spans="1:15">
      <c r="A30" s="7" t="s">
        <v>224</v>
      </c>
      <c r="B30" s="7" t="s">
        <v>180</v>
      </c>
      <c r="C30" s="7" t="s">
        <v>208</v>
      </c>
      <c r="D30" s="10" t="s">
        <v>140</v>
      </c>
      <c r="E30" s="9" t="s">
        <v>151</v>
      </c>
      <c r="F30" s="8">
        <v>21132226</v>
      </c>
      <c r="G30" s="4" t="s">
        <v>141</v>
      </c>
      <c r="H30" s="12">
        <v>29897</v>
      </c>
      <c r="I30" s="12">
        <v>38699</v>
      </c>
      <c r="J30" s="5">
        <v>32</v>
      </c>
      <c r="K30" s="5">
        <v>8</v>
      </c>
      <c r="L30" s="104">
        <v>0</v>
      </c>
      <c r="M30" s="4" t="s">
        <v>136</v>
      </c>
      <c r="N30" s="105">
        <v>998971234567</v>
      </c>
      <c r="O30" s="106">
        <v>1622500</v>
      </c>
    </row>
    <row r="31" spans="1:15">
      <c r="A31" s="7" t="s">
        <v>225</v>
      </c>
      <c r="B31" s="7" t="s">
        <v>161</v>
      </c>
      <c r="C31" s="7" t="s">
        <v>226</v>
      </c>
      <c r="D31" s="10" t="s">
        <v>134</v>
      </c>
      <c r="E31" s="9" t="s">
        <v>227</v>
      </c>
      <c r="F31" s="8">
        <v>21132206</v>
      </c>
      <c r="G31" s="7" t="s">
        <v>228</v>
      </c>
      <c r="H31" s="11">
        <v>24852</v>
      </c>
      <c r="I31" s="11">
        <v>34578</v>
      </c>
      <c r="J31" s="5">
        <v>46</v>
      </c>
      <c r="K31" s="5">
        <v>19</v>
      </c>
      <c r="L31" s="104">
        <v>3</v>
      </c>
      <c r="M31" s="4" t="s">
        <v>147</v>
      </c>
      <c r="N31" s="105">
        <v>998971234567</v>
      </c>
      <c r="O31" s="106">
        <v>7210000</v>
      </c>
    </row>
    <row r="32" spans="1:15">
      <c r="A32" s="7" t="s">
        <v>229</v>
      </c>
      <c r="B32" s="7" t="s">
        <v>230</v>
      </c>
      <c r="C32" s="7" t="s">
        <v>231</v>
      </c>
      <c r="D32" s="10" t="s">
        <v>140</v>
      </c>
      <c r="E32" s="9" t="s">
        <v>182</v>
      </c>
      <c r="F32" s="8">
        <v>21132242</v>
      </c>
      <c r="G32" s="7" t="s">
        <v>135</v>
      </c>
      <c r="H32" s="6">
        <v>31659</v>
      </c>
      <c r="I32" s="6">
        <v>40513</v>
      </c>
      <c r="J32" s="5">
        <v>27</v>
      </c>
      <c r="K32" s="5">
        <v>3</v>
      </c>
      <c r="L32" s="104">
        <v>0</v>
      </c>
      <c r="M32" s="4" t="s">
        <v>136</v>
      </c>
      <c r="N32" s="105">
        <v>998971234567</v>
      </c>
      <c r="O32" s="106">
        <v>1780000</v>
      </c>
    </row>
    <row r="33" spans="1:15">
      <c r="A33" s="7" t="s">
        <v>232</v>
      </c>
      <c r="B33" s="7" t="s">
        <v>233</v>
      </c>
      <c r="C33" s="7" t="s">
        <v>234</v>
      </c>
      <c r="D33" s="10" t="s">
        <v>140</v>
      </c>
      <c r="E33" s="9" t="s">
        <v>159</v>
      </c>
      <c r="F33" s="8">
        <v>21132202</v>
      </c>
      <c r="G33" s="7" t="s">
        <v>141</v>
      </c>
      <c r="H33" s="6">
        <v>21919</v>
      </c>
      <c r="I33" s="6">
        <v>31622</v>
      </c>
      <c r="J33" s="5">
        <v>54</v>
      </c>
      <c r="K33" s="5">
        <v>27</v>
      </c>
      <c r="L33" s="104">
        <v>3</v>
      </c>
      <c r="M33" s="4" t="s">
        <v>147</v>
      </c>
      <c r="N33" s="105">
        <v>998971234567</v>
      </c>
      <c r="O33" s="106">
        <v>5772500</v>
      </c>
    </row>
    <row r="34" spans="1:15">
      <c r="A34" s="7" t="s">
        <v>235</v>
      </c>
      <c r="B34" s="7" t="s">
        <v>236</v>
      </c>
      <c r="C34" s="7" t="s">
        <v>237</v>
      </c>
      <c r="D34" s="10" t="s">
        <v>140</v>
      </c>
      <c r="E34" s="9" t="s">
        <v>13</v>
      </c>
      <c r="F34" s="8">
        <v>21132237</v>
      </c>
      <c r="G34" s="7" t="s">
        <v>141</v>
      </c>
      <c r="H34" s="6">
        <v>30895</v>
      </c>
      <c r="I34" s="6">
        <v>39627</v>
      </c>
      <c r="J34" s="5">
        <v>29</v>
      </c>
      <c r="K34" s="5">
        <v>5</v>
      </c>
      <c r="L34" s="104">
        <v>1</v>
      </c>
      <c r="M34" s="4" t="s">
        <v>147</v>
      </c>
      <c r="N34" s="105">
        <v>998971234567</v>
      </c>
      <c r="O34" s="106">
        <v>3297500</v>
      </c>
    </row>
    <row r="35" spans="1:15">
      <c r="A35" s="7" t="s">
        <v>238</v>
      </c>
      <c r="B35" s="7" t="s">
        <v>239</v>
      </c>
      <c r="C35" s="7" t="s">
        <v>240</v>
      </c>
      <c r="D35" s="10" t="s">
        <v>140</v>
      </c>
      <c r="E35" s="9" t="s">
        <v>188</v>
      </c>
      <c r="F35" s="8">
        <v>21132215</v>
      </c>
      <c r="G35" s="4" t="s">
        <v>189</v>
      </c>
      <c r="H35" s="11">
        <v>28742</v>
      </c>
      <c r="I35" s="11">
        <v>38287</v>
      </c>
      <c r="J35" s="5">
        <v>35</v>
      </c>
      <c r="K35" s="5">
        <v>9</v>
      </c>
      <c r="L35" s="104">
        <v>4</v>
      </c>
      <c r="M35" s="4" t="s">
        <v>147</v>
      </c>
      <c r="N35" s="105">
        <v>998971234567</v>
      </c>
      <c r="O35" s="106">
        <v>3435000</v>
      </c>
    </row>
    <row r="36" spans="1:15">
      <c r="A36" s="7" t="s">
        <v>241</v>
      </c>
      <c r="B36" s="7" t="s">
        <v>132</v>
      </c>
      <c r="C36" s="7" t="s">
        <v>242</v>
      </c>
      <c r="D36" s="10" t="s">
        <v>134</v>
      </c>
      <c r="E36" s="9" t="s">
        <v>159</v>
      </c>
      <c r="F36" s="8">
        <v>21132201</v>
      </c>
      <c r="G36" s="4" t="s">
        <v>199</v>
      </c>
      <c r="H36" s="6">
        <v>21472</v>
      </c>
      <c r="I36" s="6">
        <v>30215</v>
      </c>
      <c r="J36" s="5">
        <v>55</v>
      </c>
      <c r="K36" s="5">
        <v>31</v>
      </c>
      <c r="L36" s="104">
        <v>2</v>
      </c>
      <c r="M36" s="4" t="s">
        <v>147</v>
      </c>
      <c r="N36" s="105">
        <v>998971234567</v>
      </c>
      <c r="O36" s="106">
        <v>4295000</v>
      </c>
    </row>
    <row r="37" spans="1:15">
      <c r="A37" s="7" t="s">
        <v>243</v>
      </c>
      <c r="B37" s="7" t="s">
        <v>244</v>
      </c>
      <c r="C37" s="7" t="s">
        <v>226</v>
      </c>
      <c r="D37" s="10" t="s">
        <v>134</v>
      </c>
      <c r="E37" s="9" t="s">
        <v>13</v>
      </c>
      <c r="F37" s="8">
        <v>21132243</v>
      </c>
      <c r="G37" s="7" t="s">
        <v>135</v>
      </c>
      <c r="H37" s="6">
        <v>31678</v>
      </c>
      <c r="I37" s="6">
        <v>40883</v>
      </c>
      <c r="J37" s="5">
        <v>27</v>
      </c>
      <c r="K37" s="5">
        <v>2</v>
      </c>
      <c r="L37" s="104">
        <v>0</v>
      </c>
      <c r="M37" s="4" t="s">
        <v>147</v>
      </c>
      <c r="N37" s="105">
        <v>998971234567</v>
      </c>
      <c r="O37" s="106">
        <v>3710000</v>
      </c>
    </row>
    <row r="38" spans="1:15">
      <c r="A38" s="7" t="s">
        <v>245</v>
      </c>
      <c r="B38" s="7" t="s">
        <v>246</v>
      </c>
      <c r="C38" s="7" t="s">
        <v>181</v>
      </c>
      <c r="D38" s="10" t="s">
        <v>140</v>
      </c>
      <c r="E38" s="9" t="s">
        <v>13</v>
      </c>
      <c r="F38" s="8">
        <v>21132249</v>
      </c>
      <c r="G38" s="7" t="s">
        <v>135</v>
      </c>
      <c r="H38" s="11">
        <v>33198</v>
      </c>
      <c r="I38" s="11">
        <v>41059</v>
      </c>
      <c r="J38" s="5">
        <v>23</v>
      </c>
      <c r="K38" s="5">
        <v>1</v>
      </c>
      <c r="L38" s="104">
        <v>0</v>
      </c>
      <c r="M38" s="4" t="s">
        <v>136</v>
      </c>
      <c r="N38" s="105">
        <v>998971234567</v>
      </c>
      <c r="O38" s="106">
        <v>1922500</v>
      </c>
    </row>
    <row r="39" spans="1:15">
      <c r="A39" s="7" t="s">
        <v>247</v>
      </c>
      <c r="B39" s="7" t="s">
        <v>248</v>
      </c>
      <c r="C39" s="7" t="s">
        <v>249</v>
      </c>
      <c r="D39" s="10" t="s">
        <v>134</v>
      </c>
      <c r="E39" s="9" t="s">
        <v>13</v>
      </c>
      <c r="F39" s="8">
        <v>21132227</v>
      </c>
      <c r="G39" s="7" t="s">
        <v>141</v>
      </c>
      <c r="H39" s="11">
        <v>29990</v>
      </c>
      <c r="I39" s="11">
        <v>39716</v>
      </c>
      <c r="J39" s="5">
        <v>32</v>
      </c>
      <c r="K39" s="5">
        <v>5</v>
      </c>
      <c r="L39" s="104">
        <v>2</v>
      </c>
      <c r="M39" s="4" t="s">
        <v>147</v>
      </c>
      <c r="N39" s="105">
        <v>998971234567</v>
      </c>
      <c r="O39" s="106">
        <v>3285000</v>
      </c>
    </row>
    <row r="40" spans="1:15">
      <c r="A40" s="7" t="s">
        <v>250</v>
      </c>
      <c r="B40" s="7" t="s">
        <v>251</v>
      </c>
      <c r="C40" s="7" t="s">
        <v>240</v>
      </c>
      <c r="D40" s="10" t="s">
        <v>140</v>
      </c>
      <c r="E40" s="9" t="s">
        <v>176</v>
      </c>
      <c r="F40" s="8">
        <v>21132250</v>
      </c>
      <c r="G40" s="4" t="s">
        <v>167</v>
      </c>
      <c r="H40" s="6">
        <v>33161</v>
      </c>
      <c r="I40" s="6">
        <v>40950</v>
      </c>
      <c r="J40" s="5">
        <v>23</v>
      </c>
      <c r="K40" s="5">
        <v>2</v>
      </c>
      <c r="L40" s="104">
        <v>1</v>
      </c>
      <c r="M40" s="4" t="s">
        <v>136</v>
      </c>
      <c r="N40" s="105">
        <v>998971234567</v>
      </c>
      <c r="O40" s="106">
        <v>3480000</v>
      </c>
    </row>
    <row r="41" spans="1:15">
      <c r="A41" s="7" t="s">
        <v>252</v>
      </c>
      <c r="B41" s="7" t="s">
        <v>253</v>
      </c>
      <c r="C41" s="7" t="s">
        <v>217</v>
      </c>
      <c r="D41" s="10" t="s">
        <v>134</v>
      </c>
      <c r="E41" s="9" t="s">
        <v>151</v>
      </c>
      <c r="F41" s="8">
        <v>21132246</v>
      </c>
      <c r="G41" s="4" t="s">
        <v>141</v>
      </c>
      <c r="H41" s="11">
        <v>32088</v>
      </c>
      <c r="I41" s="11">
        <v>40191</v>
      </c>
      <c r="J41" s="5">
        <v>26</v>
      </c>
      <c r="K41" s="5">
        <v>4</v>
      </c>
      <c r="L41" s="104">
        <v>0</v>
      </c>
      <c r="M41" s="4" t="s">
        <v>136</v>
      </c>
      <c r="N41" s="105">
        <v>998971234567</v>
      </c>
      <c r="O41" s="106">
        <v>1930000</v>
      </c>
    </row>
    <row r="42" spans="1:15">
      <c r="A42" s="7" t="s">
        <v>254</v>
      </c>
      <c r="B42" s="7" t="s">
        <v>255</v>
      </c>
      <c r="C42" s="7" t="s">
        <v>155</v>
      </c>
      <c r="D42" s="10" t="s">
        <v>134</v>
      </c>
      <c r="E42" s="9" t="s">
        <v>13</v>
      </c>
      <c r="F42" s="8">
        <v>21132231</v>
      </c>
      <c r="G42" s="7" t="s">
        <v>141</v>
      </c>
      <c r="H42" s="12">
        <v>30165</v>
      </c>
      <c r="I42" s="12">
        <v>39262</v>
      </c>
      <c r="J42" s="5">
        <v>31</v>
      </c>
      <c r="K42" s="5">
        <v>6</v>
      </c>
      <c r="L42" s="104">
        <v>2</v>
      </c>
      <c r="M42" s="4" t="s">
        <v>136</v>
      </c>
      <c r="N42" s="105">
        <v>998971234567</v>
      </c>
      <c r="O42" s="106">
        <v>3280000</v>
      </c>
    </row>
    <row r="43" spans="1:15">
      <c r="A43" s="7" t="s">
        <v>256</v>
      </c>
      <c r="B43" s="7" t="s">
        <v>257</v>
      </c>
      <c r="C43" s="7" t="s">
        <v>155</v>
      </c>
      <c r="D43" s="10" t="s">
        <v>134</v>
      </c>
      <c r="E43" s="9" t="s">
        <v>206</v>
      </c>
      <c r="F43" s="8">
        <v>21132240</v>
      </c>
      <c r="G43" s="4" t="s">
        <v>199</v>
      </c>
      <c r="H43" s="6">
        <v>31301</v>
      </c>
      <c r="I43" s="6">
        <v>38691</v>
      </c>
      <c r="J43" s="5">
        <v>28</v>
      </c>
      <c r="K43" s="5">
        <v>8</v>
      </c>
      <c r="L43" s="104">
        <v>0</v>
      </c>
      <c r="M43" s="4" t="s">
        <v>152</v>
      </c>
      <c r="N43" s="105">
        <v>998971234567</v>
      </c>
      <c r="O43" s="106">
        <v>2272500</v>
      </c>
    </row>
    <row r="44" spans="1:15">
      <c r="A44" s="7" t="s">
        <v>258</v>
      </c>
      <c r="B44" s="7" t="s">
        <v>253</v>
      </c>
      <c r="C44" s="7" t="s">
        <v>162</v>
      </c>
      <c r="D44" s="10" t="s">
        <v>134</v>
      </c>
      <c r="E44" s="9" t="s">
        <v>13</v>
      </c>
      <c r="F44" s="8">
        <v>21132216</v>
      </c>
      <c r="G44" s="7" t="s">
        <v>141</v>
      </c>
      <c r="H44" s="11">
        <v>28744</v>
      </c>
      <c r="I44" s="11">
        <v>37908</v>
      </c>
      <c r="J44" s="5">
        <v>35</v>
      </c>
      <c r="K44" s="5">
        <v>10</v>
      </c>
      <c r="L44" s="104">
        <v>2</v>
      </c>
      <c r="M44" s="4" t="s">
        <v>147</v>
      </c>
      <c r="N44" s="105">
        <v>998971234567</v>
      </c>
      <c r="O44" s="106">
        <v>3225000</v>
      </c>
    </row>
    <row r="45" spans="1:15">
      <c r="A45" s="7" t="s">
        <v>259</v>
      </c>
      <c r="B45" s="7" t="s">
        <v>253</v>
      </c>
      <c r="C45" s="7" t="s">
        <v>223</v>
      </c>
      <c r="D45" s="10" t="s">
        <v>134</v>
      </c>
      <c r="E45" s="9" t="s">
        <v>13</v>
      </c>
      <c r="F45" s="8">
        <v>21132224</v>
      </c>
      <c r="G45" s="7" t="s">
        <v>141</v>
      </c>
      <c r="H45" s="12">
        <v>29474</v>
      </c>
      <c r="I45" s="12">
        <v>38639</v>
      </c>
      <c r="J45" s="5">
        <v>33</v>
      </c>
      <c r="K45" s="5">
        <v>8</v>
      </c>
      <c r="L45" s="104">
        <v>2</v>
      </c>
      <c r="M45" s="4" t="s">
        <v>136</v>
      </c>
      <c r="N45" s="105">
        <v>998971234567</v>
      </c>
      <c r="O45" s="106">
        <v>2772500</v>
      </c>
    </row>
    <row r="46" spans="1:15">
      <c r="A46" s="7" t="s">
        <v>260</v>
      </c>
      <c r="B46" s="7" t="s">
        <v>261</v>
      </c>
      <c r="C46" s="7" t="s">
        <v>139</v>
      </c>
      <c r="D46" s="10" t="s">
        <v>140</v>
      </c>
      <c r="E46" s="9" t="s">
        <v>182</v>
      </c>
      <c r="F46" s="8">
        <v>21132241</v>
      </c>
      <c r="G46" s="4" t="s">
        <v>228</v>
      </c>
      <c r="H46" s="12">
        <v>31168</v>
      </c>
      <c r="I46" s="11">
        <v>39993</v>
      </c>
      <c r="J46" s="5">
        <v>28</v>
      </c>
      <c r="K46" s="5">
        <v>4</v>
      </c>
      <c r="L46" s="104">
        <v>1</v>
      </c>
      <c r="M46" s="4" t="s">
        <v>147</v>
      </c>
      <c r="N46" s="105">
        <v>998971234567</v>
      </c>
      <c r="O46" s="106">
        <v>1780000</v>
      </c>
    </row>
    <row r="47" spans="1:15">
      <c r="A47" s="7" t="s">
        <v>262</v>
      </c>
      <c r="B47" s="7" t="s">
        <v>132</v>
      </c>
      <c r="C47" s="7" t="s">
        <v>263</v>
      </c>
      <c r="D47" s="10" t="s">
        <v>134</v>
      </c>
      <c r="E47" s="9" t="s">
        <v>176</v>
      </c>
      <c r="F47" s="8">
        <v>21132225</v>
      </c>
      <c r="G47" s="4" t="s">
        <v>167</v>
      </c>
      <c r="H47" s="6">
        <v>29569</v>
      </c>
      <c r="I47" s="6">
        <v>37733</v>
      </c>
      <c r="J47" s="5">
        <v>33</v>
      </c>
      <c r="K47" s="5">
        <v>10</v>
      </c>
      <c r="L47" s="104">
        <v>1</v>
      </c>
      <c r="M47" s="4" t="s">
        <v>136</v>
      </c>
      <c r="N47" s="105">
        <v>998971234567</v>
      </c>
      <c r="O47" s="106">
        <v>3272500</v>
      </c>
    </row>
    <row r="48" spans="1:15">
      <c r="A48" s="7" t="s">
        <v>264</v>
      </c>
      <c r="B48" s="7" t="s">
        <v>265</v>
      </c>
      <c r="C48" s="7" t="s">
        <v>133</v>
      </c>
      <c r="D48" s="10" t="s">
        <v>134</v>
      </c>
      <c r="E48" s="9" t="s">
        <v>13</v>
      </c>
      <c r="F48" s="8">
        <v>21132217</v>
      </c>
      <c r="G48" s="4" t="s">
        <v>141</v>
      </c>
      <c r="H48" s="12">
        <v>28908</v>
      </c>
      <c r="I48" s="12">
        <v>37719</v>
      </c>
      <c r="J48" s="5">
        <v>35</v>
      </c>
      <c r="K48" s="5">
        <v>10</v>
      </c>
      <c r="L48" s="104">
        <v>2</v>
      </c>
      <c r="M48" s="4" t="s">
        <v>136</v>
      </c>
      <c r="N48" s="105">
        <v>998971234567</v>
      </c>
      <c r="O48" s="106">
        <v>2422500</v>
      </c>
    </row>
    <row r="49" spans="1:15">
      <c r="A49" s="7" t="s">
        <v>266</v>
      </c>
      <c r="B49" s="7" t="s">
        <v>180</v>
      </c>
      <c r="C49" s="7" t="s">
        <v>181</v>
      </c>
      <c r="D49" s="10" t="s">
        <v>140</v>
      </c>
      <c r="E49" s="9" t="s">
        <v>198</v>
      </c>
      <c r="F49" s="8">
        <v>21132220</v>
      </c>
      <c r="G49" s="4" t="s">
        <v>141</v>
      </c>
      <c r="H49" s="11">
        <v>29108</v>
      </c>
      <c r="I49" s="11">
        <v>37819</v>
      </c>
      <c r="J49" s="5">
        <v>34</v>
      </c>
      <c r="K49" s="5">
        <v>10</v>
      </c>
      <c r="L49" s="104">
        <v>4</v>
      </c>
      <c r="M49" s="4" t="s">
        <v>147</v>
      </c>
      <c r="N49" s="105">
        <v>998971234567</v>
      </c>
      <c r="O49" s="106">
        <v>4360000</v>
      </c>
    </row>
    <row r="50" spans="1:15">
      <c r="A50" s="7" t="s">
        <v>267</v>
      </c>
      <c r="B50" s="7" t="s">
        <v>268</v>
      </c>
      <c r="C50" s="7" t="s">
        <v>269</v>
      </c>
      <c r="D50" s="10" t="s">
        <v>134</v>
      </c>
      <c r="E50" s="9" t="s">
        <v>13</v>
      </c>
      <c r="F50" s="8">
        <v>21132244</v>
      </c>
      <c r="G50" s="7" t="s">
        <v>141</v>
      </c>
      <c r="H50" s="6">
        <v>31669</v>
      </c>
      <c r="I50" s="6">
        <v>39165</v>
      </c>
      <c r="J50" s="5">
        <v>27</v>
      </c>
      <c r="K50" s="5">
        <v>6</v>
      </c>
      <c r="L50" s="104">
        <v>1</v>
      </c>
      <c r="M50" s="4" t="s">
        <v>147</v>
      </c>
      <c r="N50" s="105">
        <v>998971234567</v>
      </c>
      <c r="O50" s="106">
        <v>2430000</v>
      </c>
    </row>
    <row r="51" spans="1:15">
      <c r="A51" s="7" t="s">
        <v>270</v>
      </c>
      <c r="B51" s="7" t="s">
        <v>222</v>
      </c>
      <c r="C51" s="7" t="s">
        <v>271</v>
      </c>
      <c r="D51" s="10" t="s">
        <v>134</v>
      </c>
      <c r="E51" s="9" t="s">
        <v>198</v>
      </c>
      <c r="F51" s="8">
        <v>21132213</v>
      </c>
      <c r="G51" s="7" t="s">
        <v>167</v>
      </c>
      <c r="H51" s="6">
        <v>27639</v>
      </c>
      <c r="I51" s="6">
        <v>36865</v>
      </c>
      <c r="J51" s="5">
        <v>38</v>
      </c>
      <c r="K51" s="5">
        <v>13</v>
      </c>
      <c r="L51" s="104">
        <v>3</v>
      </c>
      <c r="M51" s="4" t="s">
        <v>147</v>
      </c>
      <c r="N51" s="105">
        <v>998971234567</v>
      </c>
      <c r="O51" s="106">
        <v>4760000</v>
      </c>
    </row>
    <row r="52" spans="1:15">
      <c r="A52" s="7" t="s">
        <v>272</v>
      </c>
      <c r="B52" s="7" t="s">
        <v>257</v>
      </c>
      <c r="C52" s="7" t="s">
        <v>178</v>
      </c>
      <c r="D52" s="10" t="s">
        <v>134</v>
      </c>
      <c r="E52" s="9" t="s">
        <v>13</v>
      </c>
      <c r="F52" s="8">
        <v>21132208</v>
      </c>
      <c r="G52" s="7" t="s">
        <v>141</v>
      </c>
      <c r="H52" s="6">
        <v>25604</v>
      </c>
      <c r="I52" s="6">
        <v>35506</v>
      </c>
      <c r="J52" s="5">
        <v>44</v>
      </c>
      <c r="K52" s="5">
        <v>16</v>
      </c>
      <c r="L52" s="104">
        <v>3</v>
      </c>
      <c r="M52" s="4" t="s">
        <v>147</v>
      </c>
      <c r="N52" s="105">
        <v>998971234567</v>
      </c>
      <c r="O52" s="106">
        <v>3430000</v>
      </c>
    </row>
    <row r="56" spans="1:15">
      <c r="C56" s="107" t="s">
        <v>273</v>
      </c>
      <c r="D56" s="107" t="s">
        <v>274</v>
      </c>
      <c r="E56" s="107"/>
      <c r="F56" s="107"/>
      <c r="G56" s="107"/>
      <c r="H56" s="107"/>
      <c r="J56"/>
      <c r="K56"/>
      <c r="L56"/>
    </row>
    <row r="57" spans="1:15">
      <c r="C57" s="107"/>
      <c r="D57" s="108" t="s">
        <v>176</v>
      </c>
      <c r="E57" s="108" t="s">
        <v>227</v>
      </c>
      <c r="F57" s="108" t="s">
        <v>198</v>
      </c>
      <c r="G57" s="108" t="s">
        <v>159</v>
      </c>
      <c r="H57" s="108" t="s">
        <v>182</v>
      </c>
      <c r="J57"/>
      <c r="K57"/>
      <c r="L57"/>
    </row>
    <row r="58" spans="1:15">
      <c r="C58" s="107" t="s">
        <v>275</v>
      </c>
      <c r="D58" s="108" t="s">
        <v>147</v>
      </c>
      <c r="E58" s="108" t="s">
        <v>147</v>
      </c>
      <c r="F58" s="108" t="s">
        <v>147</v>
      </c>
      <c r="G58" s="108" t="s">
        <v>147</v>
      </c>
      <c r="H58" s="108" t="s">
        <v>147</v>
      </c>
      <c r="J58"/>
      <c r="K58"/>
      <c r="L58"/>
    </row>
    <row r="59" spans="1:15">
      <c r="C59" s="109" t="s">
        <v>228</v>
      </c>
      <c r="D59" s="110"/>
      <c r="E59" s="110">
        <v>7210000</v>
      </c>
      <c r="F59" s="110"/>
      <c r="G59" s="110"/>
      <c r="H59" s="110">
        <v>1780000</v>
      </c>
      <c r="J59"/>
      <c r="K59"/>
      <c r="L59"/>
    </row>
    <row r="60" spans="1:15">
      <c r="C60" s="109" t="s">
        <v>167</v>
      </c>
      <c r="D60" s="110">
        <v>3947500</v>
      </c>
      <c r="E60" s="110"/>
      <c r="F60" s="110">
        <v>4760000</v>
      </c>
      <c r="G60" s="110">
        <v>6210000</v>
      </c>
      <c r="H60" s="110">
        <v>1885000</v>
      </c>
      <c r="J60"/>
      <c r="K60"/>
      <c r="L60"/>
    </row>
    <row r="61" spans="1:15">
      <c r="J61"/>
      <c r="K61"/>
      <c r="L61"/>
    </row>
    <row r="62" spans="1:15">
      <c r="J62"/>
      <c r="K62"/>
      <c r="L62"/>
    </row>
    <row r="63" spans="1:15">
      <c r="J63"/>
      <c r="K63"/>
      <c r="L63"/>
    </row>
    <row r="64" spans="1:15">
      <c r="J64"/>
      <c r="K64"/>
      <c r="L64"/>
    </row>
    <row r="65" spans="10:12">
      <c r="J65"/>
      <c r="K65"/>
      <c r="L65"/>
    </row>
    <row r="66" spans="10:12">
      <c r="J66"/>
      <c r="K66"/>
    </row>
    <row r="67" spans="10:12">
      <c r="J67"/>
      <c r="K67"/>
    </row>
    <row r="68" spans="10:12">
      <c r="J68"/>
      <c r="K68"/>
    </row>
    <row r="69" spans="10:12">
      <c r="J69"/>
      <c r="K69"/>
    </row>
    <row r="70" spans="10:12">
      <c r="J70"/>
      <c r="K70"/>
    </row>
    <row r="71" spans="10:12">
      <c r="J71"/>
      <c r="K71"/>
    </row>
    <row r="72" spans="10:12">
      <c r="J72"/>
      <c r="K72"/>
    </row>
    <row r="73" spans="10:12">
      <c r="J73"/>
      <c r="K73"/>
    </row>
    <row r="74" spans="10:12">
      <c r="J74"/>
      <c r="K74"/>
    </row>
    <row r="75" spans="10:12">
      <c r="J75"/>
      <c r="K75"/>
    </row>
    <row r="76" spans="10:12">
      <c r="J76"/>
      <c r="K76"/>
    </row>
    <row r="77" spans="10:12">
      <c r="J77"/>
      <c r="K77"/>
    </row>
    <row r="78" spans="10:12">
      <c r="J78"/>
      <c r="K78"/>
    </row>
    <row r="79" spans="10:12">
      <c r="J79"/>
      <c r="K79"/>
    </row>
    <row r="80" spans="10:12">
      <c r="J80"/>
      <c r="K80"/>
    </row>
    <row r="81" spans="10:11">
      <c r="J81"/>
      <c r="K81"/>
    </row>
    <row r="82" spans="10:11">
      <c r="J82"/>
      <c r="K82"/>
    </row>
    <row r="83" spans="10:11">
      <c r="J83"/>
      <c r="K83"/>
    </row>
    <row r="84" spans="10:11">
      <c r="J84"/>
      <c r="K84"/>
    </row>
    <row r="85" spans="10:11">
      <c r="J85"/>
      <c r="K85"/>
    </row>
    <row r="86" spans="10:11">
      <c r="J86"/>
      <c r="K86"/>
    </row>
    <row r="87" spans="10:11">
      <c r="J87"/>
      <c r="K87"/>
    </row>
    <row r="88" spans="10:11">
      <c r="J88"/>
      <c r="K88"/>
    </row>
  </sheetData>
  <autoFilter ref="A2:O52" xr:uid="{9B2D2D81-F593-443F-8F71-22F8F6DA4880}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019B-C752-475E-B3BB-4C0733C8CF26}">
  <sheetPr>
    <tabColor rgb="FF0070C0"/>
  </sheetPr>
  <dimension ref="A1"/>
  <sheetViews>
    <sheetView workbookViewId="0">
      <selection activeCell="K34" sqref="K34"/>
    </sheetView>
  </sheetViews>
  <sheetFormatPr defaultRowHeight="14.4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09928-889B-4E54-8124-367D85FA6E06}">
  <dimension ref="A1:F34"/>
  <sheetViews>
    <sheetView workbookViewId="0">
      <selection activeCell="F29" sqref="F29"/>
    </sheetView>
  </sheetViews>
  <sheetFormatPr defaultColWidth="12.28515625" defaultRowHeight="15.6"/>
  <cols>
    <col min="1" max="1" width="12.28515625" style="77"/>
    <col min="2" max="2" width="17.85546875" style="77" customWidth="1"/>
    <col min="3" max="3" width="11.7109375" style="77" customWidth="1"/>
    <col min="4" max="4" width="14.42578125" style="77" bestFit="1" customWidth="1"/>
    <col min="5" max="5" width="15" style="77" customWidth="1"/>
    <col min="6" max="16384" width="12.28515625" style="77"/>
  </cols>
  <sheetData>
    <row r="1" spans="1:6">
      <c r="A1" s="74" t="s">
        <v>14</v>
      </c>
      <c r="B1" s="75" t="s">
        <v>276</v>
      </c>
      <c r="C1" s="75" t="s">
        <v>277</v>
      </c>
      <c r="D1" s="75" t="s">
        <v>278</v>
      </c>
      <c r="E1" s="75" t="s">
        <v>279</v>
      </c>
      <c r="F1" s="76" t="s">
        <v>12</v>
      </c>
    </row>
    <row r="2" spans="1:6">
      <c r="A2" s="78">
        <v>45311</v>
      </c>
      <c r="B2" s="77">
        <v>102</v>
      </c>
      <c r="C2" s="77">
        <v>7829</v>
      </c>
      <c r="D2" s="77">
        <f>IFERROR(VLOOKUP(C2,'Прайс-лист'!$A$2:$C$7,3,0),"")</f>
        <v>90</v>
      </c>
      <c r="E2" s="77">
        <v>2</v>
      </c>
      <c r="F2" s="79">
        <f t="shared" ref="F2:F33" si="0">IFERROR(D2*E2,"")</f>
        <v>180</v>
      </c>
    </row>
    <row r="3" spans="1:6">
      <c r="A3" s="78">
        <v>45312</v>
      </c>
      <c r="B3" s="77">
        <v>104</v>
      </c>
      <c r="C3" s="77">
        <v>7829</v>
      </c>
      <c r="D3" s="77">
        <f>IFERROR(VLOOKUP(C3,'Прайс-лист'!$A$2:$C$7,3,0),"")</f>
        <v>90</v>
      </c>
      <c r="E3" s="77">
        <v>5</v>
      </c>
      <c r="F3" s="79">
        <f t="shared" si="0"/>
        <v>450</v>
      </c>
    </row>
    <row r="4" spans="1:6">
      <c r="A4" s="78">
        <v>45313</v>
      </c>
      <c r="B4" s="77">
        <v>105</v>
      </c>
      <c r="C4" s="77">
        <v>2938</v>
      </c>
      <c r="D4" s="77">
        <f>IFERROR(VLOOKUP(C4,'Прайс-лист'!$A$2:$C$7,3,0),"")</f>
        <v>70</v>
      </c>
      <c r="E4" s="77">
        <v>6</v>
      </c>
      <c r="F4" s="79">
        <f t="shared" si="0"/>
        <v>420</v>
      </c>
    </row>
    <row r="5" spans="1:6">
      <c r="A5" s="78">
        <v>45314</v>
      </c>
      <c r="B5" s="77">
        <v>101</v>
      </c>
      <c r="C5" s="77">
        <v>8752</v>
      </c>
      <c r="D5" s="77">
        <f>IFERROR(VLOOKUP(C5,'Прайс-лист'!$A$2:$C$7,3,0),"")</f>
        <v>100</v>
      </c>
      <c r="E5" s="77">
        <v>2</v>
      </c>
      <c r="F5" s="79">
        <f t="shared" si="0"/>
        <v>200</v>
      </c>
    </row>
    <row r="6" spans="1:6">
      <c r="A6" s="78">
        <v>45315</v>
      </c>
      <c r="B6" s="77">
        <v>105</v>
      </c>
      <c r="C6" s="77">
        <v>8652</v>
      </c>
      <c r="D6" s="77">
        <f>IFERROR(VLOOKUP(C6,'Прайс-лист'!$A$2:$C$7,3,0),"")</f>
        <v>120</v>
      </c>
      <c r="E6" s="77">
        <v>5</v>
      </c>
      <c r="F6" s="79">
        <f t="shared" si="0"/>
        <v>600</v>
      </c>
    </row>
    <row r="7" spans="1:6">
      <c r="A7" s="78">
        <v>45324</v>
      </c>
      <c r="B7" s="77">
        <v>103</v>
      </c>
      <c r="C7" s="77">
        <v>8652</v>
      </c>
      <c r="D7" s="77">
        <f>IFERROR(VLOOKUP(C7,'Прайс-лист'!$A$2:$C$7,3,0),"")</f>
        <v>120</v>
      </c>
      <c r="E7" s="77">
        <v>4</v>
      </c>
      <c r="F7" s="79">
        <f t="shared" si="0"/>
        <v>480</v>
      </c>
    </row>
    <row r="8" spans="1:6">
      <c r="A8" s="78">
        <v>45325</v>
      </c>
      <c r="B8" s="77">
        <v>101</v>
      </c>
      <c r="C8" s="77">
        <v>8725</v>
      </c>
      <c r="D8" s="77">
        <f>IFERROR(VLOOKUP(C8,'Прайс-лист'!$A$2:$C$7,3,0),"")</f>
        <v>60</v>
      </c>
      <c r="E8" s="77">
        <v>2</v>
      </c>
      <c r="F8" s="79">
        <f t="shared" si="0"/>
        <v>120</v>
      </c>
    </row>
    <row r="9" spans="1:6">
      <c r="A9" s="78">
        <v>45326</v>
      </c>
      <c r="B9" s="77">
        <v>104</v>
      </c>
      <c r="C9" s="77">
        <v>7829</v>
      </c>
      <c r="D9" s="77">
        <f>IFERROR(VLOOKUP(C9,'Прайс-лист'!$A$2:$C$7,3,0),"")</f>
        <v>90</v>
      </c>
      <c r="E9" s="77">
        <v>5</v>
      </c>
      <c r="F9" s="79">
        <f t="shared" si="0"/>
        <v>450</v>
      </c>
    </row>
    <row r="10" spans="1:6">
      <c r="A10" s="78">
        <v>45327</v>
      </c>
      <c r="B10" s="77">
        <v>105</v>
      </c>
      <c r="C10" s="77">
        <v>8752</v>
      </c>
      <c r="D10" s="77">
        <f>IFERROR(VLOOKUP(C10,'Прайс-лист'!$A$2:$C$7,3,0),"")</f>
        <v>100</v>
      </c>
      <c r="E10" s="77">
        <v>2</v>
      </c>
      <c r="F10" s="79">
        <f t="shared" si="0"/>
        <v>200</v>
      </c>
    </row>
    <row r="11" spans="1:6">
      <c r="A11" s="78">
        <v>45328</v>
      </c>
      <c r="B11" s="77">
        <v>103</v>
      </c>
      <c r="C11" s="77">
        <v>2938</v>
      </c>
      <c r="D11" s="77">
        <f>IFERROR(VLOOKUP(C11,'Прайс-лист'!$A$2:$C$7,3,0),"")</f>
        <v>70</v>
      </c>
      <c r="E11" s="77">
        <v>8</v>
      </c>
      <c r="F11" s="79">
        <f t="shared" si="0"/>
        <v>560</v>
      </c>
    </row>
    <row r="12" spans="1:6">
      <c r="A12" s="78">
        <v>45329</v>
      </c>
      <c r="B12" s="77">
        <v>101</v>
      </c>
      <c r="C12" s="77">
        <v>7829</v>
      </c>
      <c r="D12" s="77">
        <f>IFERROR(VLOOKUP(C12,'Прайс-лист'!$A$2:$C$7,3,0),"")</f>
        <v>90</v>
      </c>
      <c r="E12" s="77">
        <v>9</v>
      </c>
      <c r="F12" s="79">
        <f t="shared" si="0"/>
        <v>810</v>
      </c>
    </row>
    <row r="13" spans="1:6">
      <c r="A13" s="78">
        <v>45330</v>
      </c>
      <c r="B13" s="77">
        <v>104</v>
      </c>
      <c r="C13" s="77">
        <v>4932</v>
      </c>
      <c r="D13" s="77">
        <f>IFERROR(VLOOKUP(C13,'Прайс-лист'!$A$2:$C$7,3,0),"")</f>
        <v>65</v>
      </c>
      <c r="E13" s="77">
        <v>3</v>
      </c>
      <c r="F13" s="79">
        <f t="shared" si="0"/>
        <v>195</v>
      </c>
    </row>
    <row r="14" spans="1:6">
      <c r="A14" s="78">
        <v>45331</v>
      </c>
      <c r="B14" s="77">
        <v>105</v>
      </c>
      <c r="C14" s="77">
        <v>7829</v>
      </c>
      <c r="D14" s="77">
        <f>IFERROR(VLOOKUP(C14,'Прайс-лист'!$A$2:$C$7,3,0),"")</f>
        <v>90</v>
      </c>
      <c r="E14" s="77">
        <v>2</v>
      </c>
      <c r="F14" s="79">
        <f t="shared" si="0"/>
        <v>180</v>
      </c>
    </row>
    <row r="15" spans="1:6">
      <c r="A15" s="78">
        <v>45332</v>
      </c>
      <c r="B15" s="77">
        <v>102</v>
      </c>
      <c r="C15" s="77">
        <v>8725</v>
      </c>
      <c r="D15" s="77">
        <f>IFERROR(VLOOKUP(C15,'Прайс-лист'!$A$2:$C$7,3,0),"")</f>
        <v>60</v>
      </c>
      <c r="E15" s="77">
        <v>6</v>
      </c>
      <c r="F15" s="79">
        <f t="shared" si="0"/>
        <v>360</v>
      </c>
    </row>
    <row r="16" spans="1:6">
      <c r="A16" s="78">
        <v>45333</v>
      </c>
      <c r="B16" s="77">
        <v>106</v>
      </c>
      <c r="C16" s="77">
        <v>4932</v>
      </c>
      <c r="D16" s="77">
        <f>IFERROR(VLOOKUP(C16,'Прайс-лист'!$A$2:$C$7,3,0),"")</f>
        <v>65</v>
      </c>
      <c r="E16" s="77">
        <v>4</v>
      </c>
      <c r="F16" s="79">
        <f t="shared" si="0"/>
        <v>260</v>
      </c>
    </row>
    <row r="17" spans="1:6">
      <c r="A17" s="78">
        <v>45334</v>
      </c>
      <c r="B17" s="77">
        <v>101</v>
      </c>
      <c r="C17" s="77">
        <v>7829</v>
      </c>
      <c r="D17" s="77">
        <f>IFERROR(VLOOKUP(C17,'Прайс-лист'!$A$2:$C$7,3,0),"")</f>
        <v>90</v>
      </c>
      <c r="E17" s="77">
        <v>3</v>
      </c>
      <c r="F17" s="79">
        <f t="shared" si="0"/>
        <v>270</v>
      </c>
    </row>
    <row r="18" spans="1:6">
      <c r="A18" s="78">
        <v>45335</v>
      </c>
      <c r="B18" s="77">
        <v>104</v>
      </c>
      <c r="C18" s="77">
        <v>8752</v>
      </c>
      <c r="D18" s="77">
        <f>IFERROR(VLOOKUP(C18,'Прайс-лист'!$A$2:$C$7,3,0),"")</f>
        <v>100</v>
      </c>
      <c r="E18" s="77">
        <v>6</v>
      </c>
      <c r="F18" s="79">
        <f t="shared" si="0"/>
        <v>600</v>
      </c>
    </row>
    <row r="19" spans="1:6">
      <c r="A19" s="78">
        <v>45336</v>
      </c>
      <c r="B19" s="77">
        <v>105</v>
      </c>
      <c r="C19" s="77">
        <v>7829</v>
      </c>
      <c r="D19" s="77">
        <f>IFERROR(VLOOKUP(C19,'Прайс-лист'!$A$2:$C$7,3,0),"")</f>
        <v>90</v>
      </c>
      <c r="E19" s="77">
        <v>2</v>
      </c>
      <c r="F19" s="79">
        <f t="shared" si="0"/>
        <v>180</v>
      </c>
    </row>
    <row r="20" spans="1:6">
      <c r="A20" s="80">
        <v>45337</v>
      </c>
      <c r="B20" s="81">
        <v>102</v>
      </c>
      <c r="C20" s="81">
        <v>7829</v>
      </c>
      <c r="D20" s="81">
        <f>IFERROR(VLOOKUP(C20,'Прайс-лист'!$A$2:$C$7,3,0),"")</f>
        <v>90</v>
      </c>
      <c r="E20" s="81">
        <v>2</v>
      </c>
      <c r="F20" s="82">
        <f t="shared" si="0"/>
        <v>180</v>
      </c>
    </row>
    <row r="21" spans="1:6">
      <c r="A21" s="83"/>
      <c r="D21" s="77" t="str">
        <f>IFERROR(VLOOKUP(C21,'Прайс-лист'!$A$2:$C$7,3,0),"")</f>
        <v/>
      </c>
      <c r="F21" s="77" t="str">
        <f t="shared" si="0"/>
        <v/>
      </c>
    </row>
    <row r="22" spans="1:6">
      <c r="A22" s="83"/>
      <c r="D22" s="77" t="str">
        <f>IFERROR(VLOOKUP(C22,'Прайс-лист'!$A$2:$C$7,3,0),"")</f>
        <v/>
      </c>
      <c r="F22" s="77" t="str">
        <f t="shared" si="0"/>
        <v/>
      </c>
    </row>
    <row r="23" spans="1:6">
      <c r="A23" s="83"/>
      <c r="D23" s="77" t="str">
        <f>IFERROR(VLOOKUP(C23,'Прайс-лист'!$A$2:$C$7,3,0),"")</f>
        <v/>
      </c>
      <c r="F23" s="77" t="str">
        <f t="shared" si="0"/>
        <v/>
      </c>
    </row>
    <row r="24" spans="1:6">
      <c r="A24" s="83"/>
      <c r="D24" s="77" t="str">
        <f>IFERROR(VLOOKUP(C24,'Прайс-лист'!$A$2:$C$7,3,0),"")</f>
        <v/>
      </c>
      <c r="F24" s="77" t="str">
        <f t="shared" si="0"/>
        <v/>
      </c>
    </row>
    <row r="25" spans="1:6">
      <c r="A25" s="83"/>
      <c r="D25" s="77" t="str">
        <f>IFERROR(VLOOKUP(C25,'Прайс-лист'!$A$2:$C$7,3,0),"")</f>
        <v/>
      </c>
      <c r="F25" s="77" t="str">
        <f t="shared" si="0"/>
        <v/>
      </c>
    </row>
    <row r="26" spans="1:6">
      <c r="A26" s="83"/>
      <c r="D26" s="77" t="str">
        <f>IFERROR(VLOOKUP(C26,'Прайс-лист'!$A$2:$C$7,3,0),"")</f>
        <v/>
      </c>
      <c r="F26" s="77" t="str">
        <f t="shared" si="0"/>
        <v/>
      </c>
    </row>
    <row r="27" spans="1:6">
      <c r="A27" s="83"/>
      <c r="D27" s="77" t="str">
        <f>IFERROR(VLOOKUP(C27,'Прайс-лист'!$A$2:$C$7,3,0),"")</f>
        <v/>
      </c>
      <c r="F27" s="77" t="str">
        <f t="shared" si="0"/>
        <v/>
      </c>
    </row>
    <row r="28" spans="1:6">
      <c r="A28" s="83"/>
      <c r="D28" s="77" t="str">
        <f>IFERROR(VLOOKUP(C28,'Прайс-лист'!$A$2:$C$7,3,0),"")</f>
        <v/>
      </c>
      <c r="F28" s="77" t="str">
        <f t="shared" si="0"/>
        <v/>
      </c>
    </row>
    <row r="29" spans="1:6">
      <c r="A29" s="83"/>
      <c r="D29" s="77" t="str">
        <f>IFERROR(VLOOKUP(C29,'Прайс-лист'!$A$2:$C$7,3,0),"")</f>
        <v/>
      </c>
      <c r="F29" s="77" t="str">
        <f t="shared" si="0"/>
        <v/>
      </c>
    </row>
    <row r="30" spans="1:6">
      <c r="A30" s="83"/>
      <c r="D30" s="77" t="str">
        <f>IFERROR(VLOOKUP(C30,'Прайс-лист'!$A$2:$C$7,3,0),"")</f>
        <v/>
      </c>
      <c r="F30" s="77" t="str">
        <f t="shared" si="0"/>
        <v/>
      </c>
    </row>
    <row r="31" spans="1:6">
      <c r="A31" s="83"/>
      <c r="D31" s="77" t="str">
        <f>IFERROR(VLOOKUP(C31,'Прайс-лист'!$A$2:$C$7,3,0),"")</f>
        <v/>
      </c>
      <c r="F31" s="77" t="str">
        <f t="shared" si="0"/>
        <v/>
      </c>
    </row>
    <row r="32" spans="1:6">
      <c r="A32" s="83"/>
      <c r="D32" s="77" t="str">
        <f>IFERROR(VLOOKUP(C32,'Прайс-лист'!$A$2:$C$7,3,0),"")</f>
        <v/>
      </c>
      <c r="F32" s="77" t="str">
        <f t="shared" si="0"/>
        <v/>
      </c>
    </row>
    <row r="33" spans="1:6">
      <c r="A33" s="83"/>
      <c r="D33" s="77" t="str">
        <f>IFERROR(VLOOKUP(C33,'Прайс-лист'!$A$2:$C$7,3,0),"")</f>
        <v/>
      </c>
      <c r="F33" s="77" t="str">
        <f t="shared" si="0"/>
        <v/>
      </c>
    </row>
    <row r="34" spans="1:6">
      <c r="A34" s="8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ED322C6-58A6-46B9-80ED-8363A7D24D45}">
          <x14:formula1>
            <xm:f>'Прайс-лист'!$A$2:$A$7</xm:f>
          </x14:formula1>
          <xm:sqref>C2:C20</xm:sqref>
        </x14:dataValidation>
        <x14:dataValidation type="list" allowBlank="1" showInputMessage="1" showErrorMessage="1" xr:uid="{0B6907DB-7014-4344-8CC7-0F72B1A8F2E9}">
          <x14:formula1>
            <xm:f>Заказчик!$B$2:$B$7</xm:f>
          </x14:formula1>
          <xm:sqref>B2:B20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1B3B-7160-4A16-9FD4-C11A4582551E}">
  <dimension ref="A1:C7"/>
  <sheetViews>
    <sheetView workbookViewId="0">
      <selection activeCell="H28" sqref="H28"/>
    </sheetView>
  </sheetViews>
  <sheetFormatPr defaultColWidth="12.28515625" defaultRowHeight="15.6"/>
  <cols>
    <col min="1" max="1" width="18.85546875" style="77" customWidth="1"/>
    <col min="2" max="2" width="9.42578125" style="77" customWidth="1"/>
    <col min="3" max="3" width="19.85546875" style="77" customWidth="1"/>
    <col min="4" max="16384" width="12.28515625" style="77"/>
  </cols>
  <sheetData>
    <row r="1" spans="1:3">
      <c r="A1" s="84" t="s">
        <v>280</v>
      </c>
      <c r="B1" s="85" t="s">
        <v>281</v>
      </c>
      <c r="C1" s="86" t="s">
        <v>282</v>
      </c>
    </row>
    <row r="2" spans="1:3">
      <c r="A2" s="87" t="s">
        <v>283</v>
      </c>
      <c r="B2" s="88">
        <v>101</v>
      </c>
      <c r="C2" s="89" t="s">
        <v>106</v>
      </c>
    </row>
    <row r="3" spans="1:3">
      <c r="A3" s="87" t="s">
        <v>284</v>
      </c>
      <c r="B3" s="88">
        <v>102</v>
      </c>
      <c r="C3" s="89" t="s">
        <v>108</v>
      </c>
    </row>
    <row r="4" spans="1:3">
      <c r="A4" s="87" t="s">
        <v>285</v>
      </c>
      <c r="B4" s="88">
        <v>103</v>
      </c>
      <c r="C4" s="89" t="s">
        <v>108</v>
      </c>
    </row>
    <row r="5" spans="1:3">
      <c r="A5" s="87" t="s">
        <v>286</v>
      </c>
      <c r="B5" s="88">
        <v>104</v>
      </c>
      <c r="C5" s="89" t="s">
        <v>106</v>
      </c>
    </row>
    <row r="6" spans="1:3">
      <c r="A6" s="87" t="s">
        <v>287</v>
      </c>
      <c r="B6" s="88">
        <v>105</v>
      </c>
      <c r="C6" s="89" t="s">
        <v>106</v>
      </c>
    </row>
    <row r="7" spans="1:3">
      <c r="A7" s="90" t="s">
        <v>288</v>
      </c>
      <c r="B7" s="91">
        <v>106</v>
      </c>
      <c r="C7" s="89" t="s">
        <v>108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675C-3377-49F1-8DA6-BA3E1D792435}">
  <dimension ref="A1:C7"/>
  <sheetViews>
    <sheetView workbookViewId="0">
      <selection activeCell="I29" sqref="I29:J30"/>
    </sheetView>
  </sheetViews>
  <sheetFormatPr defaultColWidth="12.28515625" defaultRowHeight="15.6"/>
  <cols>
    <col min="1" max="1" width="11.7109375" style="77" customWidth="1"/>
    <col min="2" max="2" width="18.85546875" style="77" customWidth="1"/>
    <col min="3" max="16384" width="12.28515625" style="77"/>
  </cols>
  <sheetData>
    <row r="1" spans="1:3">
      <c r="A1" s="84" t="s">
        <v>277</v>
      </c>
      <c r="B1" s="85" t="s">
        <v>280</v>
      </c>
      <c r="C1" s="86" t="s">
        <v>18</v>
      </c>
    </row>
    <row r="2" spans="1:3">
      <c r="A2" s="87">
        <v>8725</v>
      </c>
      <c r="B2" s="88" t="s">
        <v>289</v>
      </c>
      <c r="C2" s="89">
        <v>60</v>
      </c>
    </row>
    <row r="3" spans="1:3">
      <c r="A3" s="87">
        <v>7829</v>
      </c>
      <c r="B3" s="88" t="s">
        <v>290</v>
      </c>
      <c r="C3" s="89">
        <v>90</v>
      </c>
    </row>
    <row r="4" spans="1:3">
      <c r="A4" s="87">
        <v>8652</v>
      </c>
      <c r="B4" s="88" t="s">
        <v>291</v>
      </c>
      <c r="C4" s="89">
        <v>120</v>
      </c>
    </row>
    <row r="5" spans="1:3">
      <c r="A5" s="87">
        <v>2938</v>
      </c>
      <c r="B5" s="88" t="s">
        <v>292</v>
      </c>
      <c r="C5" s="89">
        <v>70</v>
      </c>
    </row>
    <row r="6" spans="1:3">
      <c r="A6" s="87">
        <v>4932</v>
      </c>
      <c r="B6" s="88" t="s">
        <v>293</v>
      </c>
      <c r="C6" s="89">
        <v>65</v>
      </c>
    </row>
    <row r="7" spans="1:3">
      <c r="A7" s="90">
        <v>8752</v>
      </c>
      <c r="B7" s="91" t="s">
        <v>294</v>
      </c>
      <c r="C7" s="92">
        <v>100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5CA00-2A00-4E51-9BF3-C9E6FD9B76D9}">
  <sheetPr>
    <tabColor rgb="FFFF0000"/>
  </sheetPr>
  <dimension ref="A1:H55"/>
  <sheetViews>
    <sheetView workbookViewId="0">
      <selection activeCell="J14" sqref="J14"/>
    </sheetView>
  </sheetViews>
  <sheetFormatPr defaultRowHeight="14.45"/>
  <cols>
    <col min="1" max="1" width="21.5703125" customWidth="1"/>
    <col min="2" max="2" width="43.5703125" customWidth="1"/>
    <col min="3" max="3" width="13.7109375" customWidth="1"/>
    <col min="6" max="6" width="17" customWidth="1"/>
    <col min="7" max="7" width="16.85546875" customWidth="1"/>
    <col min="8" max="8" width="11" customWidth="1"/>
  </cols>
  <sheetData>
    <row r="1" spans="1:8" ht="60.75" customHeight="1">
      <c r="A1" s="121" t="s">
        <v>295</v>
      </c>
      <c r="B1" s="121"/>
      <c r="C1" s="121"/>
      <c r="D1" s="121"/>
      <c r="E1" s="121"/>
      <c r="F1" s="121"/>
      <c r="G1" s="93"/>
      <c r="H1" s="94"/>
    </row>
    <row r="2" spans="1:8">
      <c r="A2" s="95" t="s">
        <v>296</v>
      </c>
    </row>
    <row r="3" spans="1:8" ht="33" customHeight="1"/>
    <row r="4" spans="1:8">
      <c r="A4" s="96" t="s">
        <v>297</v>
      </c>
      <c r="B4" s="96" t="s">
        <v>16</v>
      </c>
      <c r="C4" s="96" t="s">
        <v>298</v>
      </c>
      <c r="D4" s="96" t="s">
        <v>299</v>
      </c>
      <c r="E4" s="96" t="s">
        <v>18</v>
      </c>
      <c r="F4" s="96" t="s">
        <v>14</v>
      </c>
      <c r="G4" s="96" t="s">
        <v>300</v>
      </c>
    </row>
    <row r="5" spans="1:8">
      <c r="A5" s="97" t="s">
        <v>301</v>
      </c>
      <c r="B5" s="97" t="s">
        <v>302</v>
      </c>
      <c r="C5" s="97" t="s">
        <v>303</v>
      </c>
      <c r="D5" s="97">
        <v>509</v>
      </c>
      <c r="E5" s="98">
        <v>14630</v>
      </c>
      <c r="F5" s="99">
        <v>43609</v>
      </c>
      <c r="G5" s="100">
        <f>D5*E5</f>
        <v>7446670</v>
      </c>
      <c r="H5" s="101"/>
    </row>
    <row r="6" spans="1:8">
      <c r="A6" s="97" t="s">
        <v>301</v>
      </c>
      <c r="B6" s="97" t="s">
        <v>302</v>
      </c>
      <c r="C6" s="97" t="s">
        <v>303</v>
      </c>
      <c r="D6" s="97">
        <v>590</v>
      </c>
      <c r="E6" s="98">
        <v>10710</v>
      </c>
      <c r="F6" s="99">
        <v>43794</v>
      </c>
      <c r="G6" s="100">
        <f t="shared" ref="G6:G55" si="0">D6*E6</f>
        <v>6318900</v>
      </c>
      <c r="H6" s="101"/>
    </row>
    <row r="7" spans="1:8">
      <c r="A7" s="97" t="s">
        <v>304</v>
      </c>
      <c r="B7" s="97" t="s">
        <v>302</v>
      </c>
      <c r="C7" s="97" t="s">
        <v>305</v>
      </c>
      <c r="D7" s="97">
        <v>578</v>
      </c>
      <c r="E7" s="98">
        <v>23990</v>
      </c>
      <c r="F7" s="99">
        <v>43871</v>
      </c>
      <c r="G7" s="100">
        <f t="shared" si="0"/>
        <v>13866220</v>
      </c>
      <c r="H7" s="101"/>
    </row>
    <row r="8" spans="1:8">
      <c r="A8" s="97" t="s">
        <v>306</v>
      </c>
      <c r="B8" s="97" t="s">
        <v>302</v>
      </c>
      <c r="C8" s="97" t="s">
        <v>307</v>
      </c>
      <c r="D8" s="97">
        <v>75</v>
      </c>
      <c r="E8" s="98">
        <v>9856</v>
      </c>
      <c r="F8" s="99">
        <v>43617</v>
      </c>
      <c r="G8" s="100">
        <f t="shared" si="0"/>
        <v>739200</v>
      </c>
      <c r="H8" s="101"/>
    </row>
    <row r="9" spans="1:8">
      <c r="A9" s="97" t="s">
        <v>308</v>
      </c>
      <c r="B9" s="97" t="s">
        <v>309</v>
      </c>
      <c r="C9" s="97" t="s">
        <v>303</v>
      </c>
      <c r="D9" s="97">
        <v>309</v>
      </c>
      <c r="E9" s="98">
        <v>12490</v>
      </c>
      <c r="F9" s="99">
        <v>43689</v>
      </c>
      <c r="G9" s="100">
        <f t="shared" si="0"/>
        <v>3859410</v>
      </c>
      <c r="H9" s="101"/>
    </row>
    <row r="10" spans="1:8">
      <c r="A10" s="97" t="s">
        <v>304</v>
      </c>
      <c r="B10" s="97" t="s">
        <v>309</v>
      </c>
      <c r="C10" s="97" t="s">
        <v>305</v>
      </c>
      <c r="D10" s="97">
        <v>564</v>
      </c>
      <c r="E10" s="98">
        <v>27830</v>
      </c>
      <c r="F10" s="99">
        <v>43884</v>
      </c>
      <c r="G10" s="100">
        <f t="shared" si="0"/>
        <v>15696120</v>
      </c>
      <c r="H10" s="101"/>
    </row>
    <row r="11" spans="1:8">
      <c r="A11" s="97" t="s">
        <v>308</v>
      </c>
      <c r="B11" s="97" t="s">
        <v>309</v>
      </c>
      <c r="C11" s="97" t="s">
        <v>303</v>
      </c>
      <c r="D11" s="97">
        <v>385</v>
      </c>
      <c r="E11" s="98">
        <v>4490</v>
      </c>
      <c r="F11" s="99">
        <v>43613</v>
      </c>
      <c r="G11" s="100">
        <f t="shared" si="0"/>
        <v>1728650</v>
      </c>
      <c r="H11" s="101"/>
    </row>
    <row r="12" spans="1:8">
      <c r="A12" s="97" t="s">
        <v>306</v>
      </c>
      <c r="B12" s="97" t="s">
        <v>310</v>
      </c>
      <c r="C12" s="97" t="s">
        <v>307</v>
      </c>
      <c r="D12" s="97">
        <v>647</v>
      </c>
      <c r="E12" s="98">
        <v>1340</v>
      </c>
      <c r="F12" s="99">
        <v>43557</v>
      </c>
      <c r="G12" s="100">
        <f t="shared" si="0"/>
        <v>866980</v>
      </c>
      <c r="H12" s="101"/>
    </row>
    <row r="13" spans="1:8">
      <c r="A13" s="97" t="s">
        <v>306</v>
      </c>
      <c r="B13" s="97" t="s">
        <v>310</v>
      </c>
      <c r="C13" s="97" t="s">
        <v>307</v>
      </c>
      <c r="D13" s="97">
        <v>689</v>
      </c>
      <c r="E13" s="98">
        <v>3150</v>
      </c>
      <c r="F13" s="99">
        <v>43897</v>
      </c>
      <c r="G13" s="100">
        <f t="shared" si="0"/>
        <v>2170350</v>
      </c>
      <c r="H13" s="101"/>
    </row>
    <row r="14" spans="1:8">
      <c r="A14" s="97" t="s">
        <v>304</v>
      </c>
      <c r="B14" s="97" t="s">
        <v>310</v>
      </c>
      <c r="C14" s="97" t="s">
        <v>305</v>
      </c>
      <c r="D14" s="97">
        <v>678</v>
      </c>
      <c r="E14" s="97">
        <v>1970</v>
      </c>
      <c r="F14" s="99">
        <v>43802</v>
      </c>
      <c r="G14" s="100">
        <f t="shared" si="0"/>
        <v>1335660</v>
      </c>
      <c r="H14" s="101"/>
    </row>
    <row r="15" spans="1:8">
      <c r="A15" s="97" t="s">
        <v>304</v>
      </c>
      <c r="B15" s="97" t="s">
        <v>310</v>
      </c>
      <c r="C15" s="97" t="s">
        <v>305</v>
      </c>
      <c r="D15" s="97">
        <v>583</v>
      </c>
      <c r="E15" s="98">
        <v>3750</v>
      </c>
      <c r="F15" s="99">
        <v>43721</v>
      </c>
      <c r="G15" s="100">
        <f t="shared" si="0"/>
        <v>2186250</v>
      </c>
      <c r="H15" s="101"/>
    </row>
    <row r="16" spans="1:8">
      <c r="A16" s="97" t="s">
        <v>301</v>
      </c>
      <c r="B16" s="97" t="s">
        <v>310</v>
      </c>
      <c r="C16" s="97" t="s">
        <v>303</v>
      </c>
      <c r="D16" s="97">
        <v>576</v>
      </c>
      <c r="E16" s="98">
        <v>54900</v>
      </c>
      <c r="F16" s="99">
        <v>43601</v>
      </c>
      <c r="G16" s="100">
        <f t="shared" si="0"/>
        <v>31622400</v>
      </c>
      <c r="H16" s="101"/>
    </row>
    <row r="17" spans="1:8">
      <c r="A17" s="97" t="s">
        <v>306</v>
      </c>
      <c r="B17" s="97" t="s">
        <v>310</v>
      </c>
      <c r="C17" s="97" t="s">
        <v>307</v>
      </c>
      <c r="D17" s="97">
        <v>875</v>
      </c>
      <c r="E17" s="98">
        <v>1712</v>
      </c>
      <c r="F17" s="99">
        <v>43643</v>
      </c>
      <c r="G17" s="100">
        <f t="shared" si="0"/>
        <v>1498000</v>
      </c>
      <c r="H17" s="101"/>
    </row>
    <row r="18" spans="1:8">
      <c r="A18" s="97" t="s">
        <v>311</v>
      </c>
      <c r="B18" s="97" t="s">
        <v>312</v>
      </c>
      <c r="C18" s="97" t="s">
        <v>313</v>
      </c>
      <c r="D18" s="97">
        <v>937</v>
      </c>
      <c r="E18" s="98">
        <v>22990</v>
      </c>
      <c r="F18" s="99">
        <v>43911</v>
      </c>
      <c r="G18" s="100">
        <f t="shared" si="0"/>
        <v>21541630</v>
      </c>
      <c r="H18" s="101"/>
    </row>
    <row r="19" spans="1:8">
      <c r="A19" s="97" t="s">
        <v>308</v>
      </c>
      <c r="B19" s="97" t="s">
        <v>312</v>
      </c>
      <c r="C19" s="97" t="s">
        <v>314</v>
      </c>
      <c r="D19" s="97">
        <v>394</v>
      </c>
      <c r="E19" s="97">
        <v>311</v>
      </c>
      <c r="F19" s="99">
        <v>43903</v>
      </c>
      <c r="G19" s="100">
        <f t="shared" si="0"/>
        <v>122534</v>
      </c>
      <c r="H19" s="101"/>
    </row>
    <row r="20" spans="1:8">
      <c r="A20" s="97" t="s">
        <v>311</v>
      </c>
      <c r="B20" s="97" t="s">
        <v>315</v>
      </c>
      <c r="C20" s="97" t="s">
        <v>313</v>
      </c>
      <c r="D20" s="97">
        <v>837</v>
      </c>
      <c r="E20" s="98">
        <v>14134</v>
      </c>
      <c r="F20" s="99">
        <v>43801</v>
      </c>
      <c r="G20" s="100">
        <f t="shared" si="0"/>
        <v>11830158</v>
      </c>
      <c r="H20" s="101"/>
    </row>
    <row r="21" spans="1:8">
      <c r="A21" s="97" t="s">
        <v>316</v>
      </c>
      <c r="B21" s="97" t="s">
        <v>315</v>
      </c>
      <c r="C21" s="97" t="s">
        <v>317</v>
      </c>
      <c r="D21" s="97">
        <v>905</v>
      </c>
      <c r="E21" s="98">
        <v>8687</v>
      </c>
      <c r="F21" s="99">
        <v>43591</v>
      </c>
      <c r="G21" s="100">
        <f t="shared" si="0"/>
        <v>7861735</v>
      </c>
      <c r="H21" s="101"/>
    </row>
    <row r="22" spans="1:8">
      <c r="A22" s="97" t="s">
        <v>304</v>
      </c>
      <c r="B22" s="97" t="s">
        <v>315</v>
      </c>
      <c r="C22" s="97" t="s">
        <v>305</v>
      </c>
      <c r="D22" s="97">
        <v>407</v>
      </c>
      <c r="E22" s="98">
        <v>2170</v>
      </c>
      <c r="F22" s="99">
        <v>43848</v>
      </c>
      <c r="G22" s="100">
        <f t="shared" si="0"/>
        <v>883190</v>
      </c>
      <c r="H22" s="101"/>
    </row>
    <row r="23" spans="1:8">
      <c r="A23" s="97" t="s">
        <v>304</v>
      </c>
      <c r="B23" s="97" t="s">
        <v>47</v>
      </c>
      <c r="C23" s="97" t="s">
        <v>305</v>
      </c>
      <c r="D23" s="97">
        <v>386</v>
      </c>
      <c r="E23" s="98">
        <v>16070</v>
      </c>
      <c r="F23" s="99">
        <v>43863</v>
      </c>
      <c r="G23" s="100">
        <f t="shared" si="0"/>
        <v>6203020</v>
      </c>
      <c r="H23" s="101"/>
    </row>
    <row r="24" spans="1:8">
      <c r="A24" s="97" t="s">
        <v>304</v>
      </c>
      <c r="B24" s="97" t="s">
        <v>47</v>
      </c>
      <c r="C24" s="97" t="s">
        <v>305</v>
      </c>
      <c r="D24" s="97">
        <v>308</v>
      </c>
      <c r="E24" s="98">
        <v>18380</v>
      </c>
      <c r="F24" s="99">
        <v>43614</v>
      </c>
      <c r="G24" s="100">
        <f t="shared" si="0"/>
        <v>5661040</v>
      </c>
      <c r="H24" s="101"/>
    </row>
    <row r="25" spans="1:8">
      <c r="A25" s="97" t="s">
        <v>304</v>
      </c>
      <c r="B25" s="97" t="s">
        <v>47</v>
      </c>
      <c r="C25" s="97" t="s">
        <v>305</v>
      </c>
      <c r="D25" s="97">
        <v>847</v>
      </c>
      <c r="E25" s="97">
        <v>481</v>
      </c>
      <c r="F25" s="99">
        <v>43715</v>
      </c>
      <c r="G25" s="100">
        <f t="shared" si="0"/>
        <v>407407</v>
      </c>
      <c r="H25" s="101"/>
    </row>
    <row r="26" spans="1:8">
      <c r="A26" s="97" t="s">
        <v>301</v>
      </c>
      <c r="B26" s="97" t="s">
        <v>47</v>
      </c>
      <c r="C26" s="97" t="s">
        <v>303</v>
      </c>
      <c r="D26" s="97">
        <v>409</v>
      </c>
      <c r="E26" s="98">
        <v>9286</v>
      </c>
      <c r="F26" s="99">
        <v>43823</v>
      </c>
      <c r="G26" s="100">
        <f t="shared" si="0"/>
        <v>3797974</v>
      </c>
      <c r="H26" s="101"/>
    </row>
    <row r="27" spans="1:8">
      <c r="A27" s="97" t="s">
        <v>301</v>
      </c>
      <c r="B27" s="97" t="s">
        <v>47</v>
      </c>
      <c r="C27" s="97" t="s">
        <v>303</v>
      </c>
      <c r="D27" s="97">
        <v>65</v>
      </c>
      <c r="E27" s="98">
        <v>3645</v>
      </c>
      <c r="F27" s="99">
        <v>43565</v>
      </c>
      <c r="G27" s="100">
        <f t="shared" si="0"/>
        <v>236925</v>
      </c>
      <c r="H27" s="101"/>
    </row>
    <row r="28" spans="1:8">
      <c r="A28" s="97" t="s">
        <v>301</v>
      </c>
      <c r="B28" s="97" t="s">
        <v>47</v>
      </c>
      <c r="C28" s="97" t="s">
        <v>307</v>
      </c>
      <c r="D28" s="97">
        <v>145</v>
      </c>
      <c r="E28" s="98">
        <v>8890</v>
      </c>
      <c r="F28" s="99">
        <v>43617</v>
      </c>
      <c r="G28" s="100">
        <f t="shared" si="0"/>
        <v>1289050</v>
      </c>
      <c r="H28" s="101"/>
    </row>
    <row r="29" spans="1:8">
      <c r="A29" s="97" t="s">
        <v>311</v>
      </c>
      <c r="B29" s="97" t="s">
        <v>47</v>
      </c>
      <c r="C29" s="97" t="s">
        <v>313</v>
      </c>
      <c r="D29" s="97">
        <v>475</v>
      </c>
      <c r="E29" s="98">
        <v>5990</v>
      </c>
      <c r="F29" s="99">
        <v>43905</v>
      </c>
      <c r="G29" s="100">
        <f t="shared" si="0"/>
        <v>2845250</v>
      </c>
      <c r="H29" s="101"/>
    </row>
    <row r="30" spans="1:8">
      <c r="A30" s="97" t="s">
        <v>308</v>
      </c>
      <c r="B30" s="97" t="s">
        <v>318</v>
      </c>
      <c r="C30" s="97" t="s">
        <v>314</v>
      </c>
      <c r="D30" s="97">
        <v>295</v>
      </c>
      <c r="E30" s="98">
        <v>2919</v>
      </c>
      <c r="F30" s="99">
        <v>43718</v>
      </c>
      <c r="G30" s="100">
        <f t="shared" si="0"/>
        <v>861105</v>
      </c>
      <c r="H30" s="101"/>
    </row>
    <row r="31" spans="1:8">
      <c r="A31" s="97" t="s">
        <v>308</v>
      </c>
      <c r="B31" s="97" t="s">
        <v>318</v>
      </c>
      <c r="C31" s="97" t="s">
        <v>314</v>
      </c>
      <c r="D31" s="97">
        <v>294</v>
      </c>
      <c r="E31" s="97">
        <v>227</v>
      </c>
      <c r="F31" s="99">
        <v>43757</v>
      </c>
      <c r="G31" s="100">
        <f t="shared" si="0"/>
        <v>66738</v>
      </c>
      <c r="H31" s="101"/>
    </row>
    <row r="32" spans="1:8">
      <c r="A32" s="97" t="s">
        <v>308</v>
      </c>
      <c r="B32" s="97" t="s">
        <v>318</v>
      </c>
      <c r="C32" s="97" t="s">
        <v>314</v>
      </c>
      <c r="D32" s="97">
        <v>475</v>
      </c>
      <c r="E32" s="98">
        <v>23990</v>
      </c>
      <c r="F32" s="99">
        <v>43569</v>
      </c>
      <c r="G32" s="100">
        <f t="shared" si="0"/>
        <v>11395250</v>
      </c>
      <c r="H32" s="101"/>
    </row>
    <row r="33" spans="1:8">
      <c r="A33" s="97" t="s">
        <v>306</v>
      </c>
      <c r="B33" s="97" t="s">
        <v>318</v>
      </c>
      <c r="C33" s="97" t="s">
        <v>307</v>
      </c>
      <c r="D33" s="97">
        <v>647</v>
      </c>
      <c r="E33" s="98">
        <v>5690</v>
      </c>
      <c r="F33" s="99">
        <v>43624</v>
      </c>
      <c r="G33" s="100">
        <f t="shared" si="0"/>
        <v>3681430</v>
      </c>
      <c r="H33" s="101"/>
    </row>
    <row r="34" spans="1:8">
      <c r="A34" s="97" t="s">
        <v>304</v>
      </c>
      <c r="B34" s="97" t="s">
        <v>319</v>
      </c>
      <c r="C34" s="97" t="s">
        <v>305</v>
      </c>
      <c r="D34" s="97">
        <v>673</v>
      </c>
      <c r="E34" s="98">
        <v>3280</v>
      </c>
      <c r="F34" s="99">
        <v>43620</v>
      </c>
      <c r="G34" s="100">
        <f t="shared" si="0"/>
        <v>2207440</v>
      </c>
      <c r="H34" s="101"/>
    </row>
    <row r="35" spans="1:8">
      <c r="A35" s="97" t="s">
        <v>301</v>
      </c>
      <c r="B35" s="97" t="s">
        <v>319</v>
      </c>
      <c r="C35" s="97" t="s">
        <v>303</v>
      </c>
      <c r="D35" s="97">
        <v>367</v>
      </c>
      <c r="E35" s="98">
        <v>14550</v>
      </c>
      <c r="F35" s="99">
        <v>43689</v>
      </c>
      <c r="G35" s="100">
        <f t="shared" si="0"/>
        <v>5339850</v>
      </c>
      <c r="H35" s="101"/>
    </row>
    <row r="36" spans="1:8">
      <c r="A36" s="97" t="s">
        <v>306</v>
      </c>
      <c r="B36" s="97" t="s">
        <v>319</v>
      </c>
      <c r="C36" s="97" t="s">
        <v>307</v>
      </c>
      <c r="D36" s="97">
        <v>580</v>
      </c>
      <c r="E36" s="98">
        <v>12550</v>
      </c>
      <c r="F36" s="99">
        <v>43574</v>
      </c>
      <c r="G36" s="100">
        <f t="shared" si="0"/>
        <v>7279000</v>
      </c>
      <c r="H36" s="101"/>
    </row>
    <row r="37" spans="1:8">
      <c r="A37" s="97" t="s">
        <v>306</v>
      </c>
      <c r="B37" s="97" t="s">
        <v>319</v>
      </c>
      <c r="C37" s="97" t="s">
        <v>307</v>
      </c>
      <c r="D37" s="97">
        <v>386</v>
      </c>
      <c r="E37" s="97">
        <v>17090</v>
      </c>
      <c r="F37" s="99">
        <v>43577</v>
      </c>
      <c r="G37" s="100">
        <f t="shared" si="0"/>
        <v>6596740</v>
      </c>
      <c r="H37" s="101"/>
    </row>
    <row r="38" spans="1:8">
      <c r="A38" s="97" t="s">
        <v>316</v>
      </c>
      <c r="B38" s="97" t="s">
        <v>319</v>
      </c>
      <c r="C38" s="97" t="s">
        <v>317</v>
      </c>
      <c r="D38" s="97">
        <v>385</v>
      </c>
      <c r="E38" s="98">
        <v>6990</v>
      </c>
      <c r="F38" s="99">
        <v>43906</v>
      </c>
      <c r="G38" s="100">
        <f t="shared" si="0"/>
        <v>2691150</v>
      </c>
      <c r="H38" s="101"/>
    </row>
    <row r="39" spans="1:8">
      <c r="A39" s="97" t="s">
        <v>308</v>
      </c>
      <c r="B39" s="97" t="s">
        <v>320</v>
      </c>
      <c r="C39" s="97" t="s">
        <v>314</v>
      </c>
      <c r="D39" s="97">
        <v>185</v>
      </c>
      <c r="E39" s="98">
        <v>4090</v>
      </c>
      <c r="F39" s="99">
        <v>43944</v>
      </c>
      <c r="G39" s="100">
        <f t="shared" si="0"/>
        <v>756650</v>
      </c>
      <c r="H39" s="101"/>
    </row>
    <row r="40" spans="1:8">
      <c r="A40" s="97" t="s">
        <v>316</v>
      </c>
      <c r="B40" s="97" t="s">
        <v>320</v>
      </c>
      <c r="C40" s="97" t="s">
        <v>317</v>
      </c>
      <c r="D40" s="97">
        <v>563</v>
      </c>
      <c r="E40" s="98">
        <v>4990</v>
      </c>
      <c r="F40" s="99">
        <v>43572</v>
      </c>
      <c r="G40" s="100">
        <f t="shared" si="0"/>
        <v>2809370</v>
      </c>
      <c r="H40" s="101"/>
    </row>
    <row r="41" spans="1:8">
      <c r="A41" s="97" t="s">
        <v>308</v>
      </c>
      <c r="B41" s="97" t="s">
        <v>321</v>
      </c>
      <c r="C41" s="97" t="s">
        <v>314</v>
      </c>
      <c r="D41" s="97">
        <v>473</v>
      </c>
      <c r="E41" s="98">
        <v>8290</v>
      </c>
      <c r="F41" s="99">
        <v>43618</v>
      </c>
      <c r="G41" s="100">
        <f t="shared" si="0"/>
        <v>3921170</v>
      </c>
      <c r="H41" s="101"/>
    </row>
    <row r="42" spans="1:8">
      <c r="A42" s="97" t="s">
        <v>311</v>
      </c>
      <c r="B42" s="97" t="s">
        <v>321</v>
      </c>
      <c r="C42" s="97" t="s">
        <v>313</v>
      </c>
      <c r="D42" s="97">
        <v>394</v>
      </c>
      <c r="E42" s="98">
        <v>9350</v>
      </c>
      <c r="F42" s="99">
        <v>43844</v>
      </c>
      <c r="G42" s="100">
        <f t="shared" si="0"/>
        <v>3683900</v>
      </c>
      <c r="H42" s="101"/>
    </row>
    <row r="43" spans="1:8">
      <c r="A43" s="97" t="s">
        <v>304</v>
      </c>
      <c r="B43" s="97" t="s">
        <v>321</v>
      </c>
      <c r="C43" s="97" t="s">
        <v>305</v>
      </c>
      <c r="D43" s="97">
        <v>736</v>
      </c>
      <c r="E43" s="98">
        <v>27700</v>
      </c>
      <c r="F43" s="99">
        <v>43858</v>
      </c>
      <c r="G43" s="100">
        <f t="shared" si="0"/>
        <v>20387200</v>
      </c>
      <c r="H43" s="101"/>
    </row>
    <row r="44" spans="1:8">
      <c r="A44" s="97" t="s">
        <v>301</v>
      </c>
      <c r="B44" s="97" t="s">
        <v>321</v>
      </c>
      <c r="C44" s="97" t="s">
        <v>303</v>
      </c>
      <c r="D44" s="97">
        <v>578</v>
      </c>
      <c r="E44" s="97">
        <v>353</v>
      </c>
      <c r="F44" s="99">
        <v>43901</v>
      </c>
      <c r="G44" s="100">
        <f t="shared" si="0"/>
        <v>204034</v>
      </c>
      <c r="H44" s="101"/>
    </row>
    <row r="45" spans="1:8">
      <c r="A45" s="97" t="s">
        <v>306</v>
      </c>
      <c r="B45" s="97" t="s">
        <v>321</v>
      </c>
      <c r="C45" s="97" t="s">
        <v>307</v>
      </c>
      <c r="D45" s="97">
        <v>457</v>
      </c>
      <c r="E45" s="98">
        <v>3790</v>
      </c>
      <c r="F45" s="99">
        <v>43872</v>
      </c>
      <c r="G45" s="100">
        <f t="shared" si="0"/>
        <v>1732030</v>
      </c>
      <c r="H45" s="101"/>
    </row>
    <row r="46" spans="1:8">
      <c r="A46" s="97" t="s">
        <v>306</v>
      </c>
      <c r="B46" s="97" t="s">
        <v>322</v>
      </c>
      <c r="C46" s="97" t="s">
        <v>307</v>
      </c>
      <c r="D46" s="97">
        <v>567</v>
      </c>
      <c r="E46" s="98">
        <v>14990</v>
      </c>
      <c r="F46" s="99">
        <v>43694</v>
      </c>
      <c r="G46" s="100">
        <f t="shared" si="0"/>
        <v>8499330</v>
      </c>
      <c r="H46" s="101"/>
    </row>
    <row r="47" spans="1:8">
      <c r="A47" s="97" t="s">
        <v>301</v>
      </c>
      <c r="B47" s="97" t="s">
        <v>322</v>
      </c>
      <c r="C47" s="97" t="s">
        <v>303</v>
      </c>
      <c r="D47" s="97">
        <v>847</v>
      </c>
      <c r="E47" s="97">
        <v>428</v>
      </c>
      <c r="F47" s="99">
        <v>43911</v>
      </c>
      <c r="G47" s="100">
        <f t="shared" si="0"/>
        <v>362516</v>
      </c>
      <c r="H47" s="101"/>
    </row>
    <row r="48" spans="1:8">
      <c r="A48" s="97" t="s">
        <v>306</v>
      </c>
      <c r="B48" s="97" t="s">
        <v>322</v>
      </c>
      <c r="C48" s="97" t="s">
        <v>307</v>
      </c>
      <c r="D48" s="97">
        <v>476</v>
      </c>
      <c r="E48" s="98">
        <v>3190</v>
      </c>
      <c r="F48" s="99">
        <v>43831</v>
      </c>
      <c r="G48" s="100">
        <f t="shared" si="0"/>
        <v>1518440</v>
      </c>
      <c r="H48" s="101"/>
    </row>
    <row r="49" spans="1:8">
      <c r="A49" s="97" t="s">
        <v>308</v>
      </c>
      <c r="B49" s="97" t="s">
        <v>322</v>
      </c>
      <c r="C49" s="97" t="s">
        <v>314</v>
      </c>
      <c r="D49" s="97">
        <v>476</v>
      </c>
      <c r="E49" s="98">
        <v>10710</v>
      </c>
      <c r="F49" s="99">
        <v>43579</v>
      </c>
      <c r="G49" s="100">
        <f t="shared" si="0"/>
        <v>5097960</v>
      </c>
      <c r="H49" s="101"/>
    </row>
    <row r="50" spans="1:8">
      <c r="A50" s="97" t="s">
        <v>308</v>
      </c>
      <c r="B50" s="97" t="s">
        <v>322</v>
      </c>
      <c r="C50" s="97" t="s">
        <v>314</v>
      </c>
      <c r="D50" s="97">
        <v>298</v>
      </c>
      <c r="E50" s="98">
        <v>2950</v>
      </c>
      <c r="F50" s="99">
        <v>43620</v>
      </c>
      <c r="G50" s="100">
        <f t="shared" si="0"/>
        <v>879100</v>
      </c>
      <c r="H50" s="101"/>
    </row>
    <row r="51" spans="1:8">
      <c r="A51" s="97" t="s">
        <v>311</v>
      </c>
      <c r="B51" s="97" t="s">
        <v>322</v>
      </c>
      <c r="C51" s="97" t="s">
        <v>313</v>
      </c>
      <c r="D51" s="97">
        <v>846</v>
      </c>
      <c r="E51" s="98">
        <v>3327</v>
      </c>
      <c r="F51" s="99">
        <v>43591</v>
      </c>
      <c r="G51" s="100">
        <f t="shared" si="0"/>
        <v>2814642</v>
      </c>
      <c r="H51" s="101"/>
    </row>
    <row r="52" spans="1:8">
      <c r="A52" s="97" t="s">
        <v>311</v>
      </c>
      <c r="B52" s="97" t="s">
        <v>323</v>
      </c>
      <c r="C52" s="97" t="s">
        <v>313</v>
      </c>
      <c r="D52" s="97">
        <v>648</v>
      </c>
      <c r="E52" s="98">
        <v>6221</v>
      </c>
      <c r="F52" s="99">
        <v>43887</v>
      </c>
      <c r="G52" s="100">
        <f t="shared" si="0"/>
        <v>4031208</v>
      </c>
      <c r="H52" s="101"/>
    </row>
    <row r="53" spans="1:8">
      <c r="A53" s="97" t="s">
        <v>301</v>
      </c>
      <c r="B53" s="97" t="s">
        <v>323</v>
      </c>
      <c r="C53" s="97" t="s">
        <v>303</v>
      </c>
      <c r="D53" s="97">
        <v>189</v>
      </c>
      <c r="E53" s="98">
        <v>11490</v>
      </c>
      <c r="F53" s="99">
        <v>43882</v>
      </c>
      <c r="G53" s="100">
        <f t="shared" si="0"/>
        <v>2171610</v>
      </c>
      <c r="H53" s="101"/>
    </row>
    <row r="54" spans="1:8">
      <c r="A54" s="97" t="s">
        <v>311</v>
      </c>
      <c r="B54" s="97" t="s">
        <v>323</v>
      </c>
      <c r="C54" s="97" t="s">
        <v>313</v>
      </c>
      <c r="D54" s="97">
        <v>845</v>
      </c>
      <c r="E54" s="98">
        <v>5590</v>
      </c>
      <c r="F54" s="99">
        <v>43919</v>
      </c>
      <c r="G54" s="100">
        <f t="shared" si="0"/>
        <v>4723550</v>
      </c>
      <c r="H54" s="101"/>
    </row>
    <row r="55" spans="1:8">
      <c r="A55" s="97" t="s">
        <v>316</v>
      </c>
      <c r="B55" s="97" t="s">
        <v>323</v>
      </c>
      <c r="C55" s="97" t="s">
        <v>317</v>
      </c>
      <c r="D55" s="97">
        <v>569</v>
      </c>
      <c r="E55" s="98">
        <v>4957</v>
      </c>
      <c r="F55" s="99">
        <v>43896</v>
      </c>
      <c r="G55" s="100">
        <f t="shared" si="0"/>
        <v>2820533</v>
      </c>
      <c r="H55" s="101"/>
    </row>
  </sheetData>
  <mergeCells count="1">
    <mergeCell ref="A1:F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AD39C-537E-4BE6-84E6-EC97CC9000DB}">
  <sheetPr>
    <tabColor rgb="FFFFFF00"/>
  </sheetPr>
  <dimension ref="A1:E304"/>
  <sheetViews>
    <sheetView showGridLines="0" workbookViewId="0">
      <selection activeCell="H14" sqref="H14"/>
    </sheetView>
  </sheetViews>
  <sheetFormatPr defaultColWidth="8.85546875" defaultRowHeight="13.15"/>
  <cols>
    <col min="1" max="1" width="11.28515625" style="16" bestFit="1" customWidth="1"/>
    <col min="2" max="2" width="25.28515625" style="16" bestFit="1" customWidth="1"/>
    <col min="3" max="3" width="12.42578125" style="16" bestFit="1" customWidth="1"/>
    <col min="4" max="4" width="12.140625" style="16" bestFit="1" customWidth="1"/>
    <col min="5" max="5" width="22.5703125" style="16" bestFit="1" customWidth="1"/>
    <col min="6" max="16384" width="8.85546875" style="16"/>
  </cols>
  <sheetData>
    <row r="1" spans="1:5" ht="15" thickTop="1" thickBot="1">
      <c r="A1" s="33" t="s">
        <v>14</v>
      </c>
      <c r="B1" s="33" t="s">
        <v>280</v>
      </c>
      <c r="C1" s="33" t="s">
        <v>279</v>
      </c>
      <c r="D1" s="33" t="s">
        <v>324</v>
      </c>
      <c r="E1" s="33" t="s">
        <v>325</v>
      </c>
    </row>
    <row r="2" spans="1:5" ht="14.45" thickTop="1">
      <c r="A2" s="32">
        <v>43859</v>
      </c>
      <c r="B2" s="30" t="s">
        <v>326</v>
      </c>
      <c r="C2" s="31">
        <v>1</v>
      </c>
      <c r="D2" s="30">
        <v>3300</v>
      </c>
      <c r="E2" s="29" t="s">
        <v>327</v>
      </c>
    </row>
    <row r="3" spans="1:5" ht="13.9">
      <c r="A3" s="28">
        <v>44324</v>
      </c>
      <c r="B3" s="26" t="s">
        <v>328</v>
      </c>
      <c r="C3" s="27">
        <v>1</v>
      </c>
      <c r="D3" s="26">
        <v>300</v>
      </c>
      <c r="E3" s="25" t="s">
        <v>327</v>
      </c>
    </row>
    <row r="4" spans="1:5" ht="13.9">
      <c r="A4" s="24">
        <v>43859</v>
      </c>
      <c r="B4" s="22" t="s">
        <v>326</v>
      </c>
      <c r="C4" s="23">
        <v>1</v>
      </c>
      <c r="D4" s="22">
        <v>3300</v>
      </c>
      <c r="E4" s="21" t="s">
        <v>329</v>
      </c>
    </row>
    <row r="5" spans="1:5" ht="13.9">
      <c r="A5" s="28">
        <v>44324</v>
      </c>
      <c r="B5" s="26" t="s">
        <v>328</v>
      </c>
      <c r="C5" s="27">
        <v>1</v>
      </c>
      <c r="D5" s="26">
        <v>300</v>
      </c>
      <c r="E5" s="25" t="s">
        <v>329</v>
      </c>
    </row>
    <row r="6" spans="1:5" ht="13.9">
      <c r="A6" s="24">
        <v>43578</v>
      </c>
      <c r="B6" s="22" t="s">
        <v>330</v>
      </c>
      <c r="C6" s="23">
        <v>1</v>
      </c>
      <c r="D6" s="22">
        <v>6500</v>
      </c>
      <c r="E6" s="21" t="s">
        <v>331</v>
      </c>
    </row>
    <row r="7" spans="1:5" ht="13.9">
      <c r="A7" s="28">
        <v>44019</v>
      </c>
      <c r="B7" s="26" t="s">
        <v>330</v>
      </c>
      <c r="C7" s="27">
        <v>1</v>
      </c>
      <c r="D7" s="26">
        <v>1250</v>
      </c>
      <c r="E7" s="25" t="s">
        <v>331</v>
      </c>
    </row>
    <row r="8" spans="1:5" ht="13.9">
      <c r="A8" s="24">
        <v>43578</v>
      </c>
      <c r="B8" s="22" t="s">
        <v>330</v>
      </c>
      <c r="C8" s="23">
        <v>1</v>
      </c>
      <c r="D8" s="22">
        <v>6500</v>
      </c>
      <c r="E8" s="21" t="s">
        <v>332</v>
      </c>
    </row>
    <row r="9" spans="1:5" ht="13.9">
      <c r="A9" s="28">
        <v>44019</v>
      </c>
      <c r="B9" s="26" t="s">
        <v>330</v>
      </c>
      <c r="C9" s="27">
        <v>1</v>
      </c>
      <c r="D9" s="26">
        <v>1250</v>
      </c>
      <c r="E9" s="25" t="s">
        <v>332</v>
      </c>
    </row>
    <row r="10" spans="1:5" ht="13.9">
      <c r="A10" s="24">
        <v>44206</v>
      </c>
      <c r="B10" s="22" t="s">
        <v>333</v>
      </c>
      <c r="C10" s="23">
        <v>1</v>
      </c>
      <c r="D10" s="22">
        <v>150</v>
      </c>
      <c r="E10" s="21" t="s">
        <v>334</v>
      </c>
    </row>
    <row r="11" spans="1:5" ht="13.9">
      <c r="A11" s="28">
        <v>44326</v>
      </c>
      <c r="B11" s="26" t="s">
        <v>326</v>
      </c>
      <c r="C11" s="27">
        <v>1</v>
      </c>
      <c r="D11" s="26">
        <v>7250</v>
      </c>
      <c r="E11" s="25" t="s">
        <v>334</v>
      </c>
    </row>
    <row r="12" spans="1:5" ht="13.9">
      <c r="A12" s="24">
        <v>44206</v>
      </c>
      <c r="B12" s="22" t="s">
        <v>333</v>
      </c>
      <c r="C12" s="23">
        <v>1</v>
      </c>
      <c r="D12" s="22">
        <v>150</v>
      </c>
      <c r="E12" s="21" t="s">
        <v>335</v>
      </c>
    </row>
    <row r="13" spans="1:5" ht="13.9">
      <c r="A13" s="28">
        <v>44326</v>
      </c>
      <c r="B13" s="26" t="s">
        <v>326</v>
      </c>
      <c r="C13" s="27">
        <v>1</v>
      </c>
      <c r="D13" s="26">
        <v>7250</v>
      </c>
      <c r="E13" s="25" t="s">
        <v>335</v>
      </c>
    </row>
    <row r="14" spans="1:5" ht="13.9">
      <c r="A14" s="24">
        <v>44562</v>
      </c>
      <c r="B14" s="22" t="s">
        <v>336</v>
      </c>
      <c r="C14" s="23">
        <v>1</v>
      </c>
      <c r="D14" s="22">
        <v>7250</v>
      </c>
      <c r="E14" s="21" t="s">
        <v>337</v>
      </c>
    </row>
    <row r="15" spans="1:5" ht="13.9">
      <c r="A15" s="28">
        <v>44562</v>
      </c>
      <c r="B15" s="26" t="s">
        <v>336</v>
      </c>
      <c r="C15" s="27">
        <v>1</v>
      </c>
      <c r="D15" s="26">
        <v>7250</v>
      </c>
      <c r="E15" s="25" t="s">
        <v>338</v>
      </c>
    </row>
    <row r="16" spans="1:5" ht="13.9">
      <c r="A16" s="24">
        <v>44299</v>
      </c>
      <c r="B16" s="22" t="s">
        <v>336</v>
      </c>
      <c r="C16" s="23">
        <v>1</v>
      </c>
      <c r="D16" s="22">
        <v>7250</v>
      </c>
      <c r="E16" s="21" t="s">
        <v>339</v>
      </c>
    </row>
    <row r="17" spans="1:5" ht="13.9">
      <c r="A17" s="28">
        <v>45227</v>
      </c>
      <c r="B17" s="26" t="s">
        <v>340</v>
      </c>
      <c r="C17" s="27">
        <v>1</v>
      </c>
      <c r="D17" s="26">
        <v>45000</v>
      </c>
      <c r="E17" s="25" t="s">
        <v>339</v>
      </c>
    </row>
    <row r="18" spans="1:5" ht="13.9">
      <c r="A18" s="24">
        <v>44299</v>
      </c>
      <c r="B18" s="22" t="s">
        <v>336</v>
      </c>
      <c r="C18" s="23">
        <v>1</v>
      </c>
      <c r="D18" s="22">
        <v>7250</v>
      </c>
      <c r="E18" s="21" t="s">
        <v>341</v>
      </c>
    </row>
    <row r="19" spans="1:5" ht="13.9">
      <c r="A19" s="28">
        <v>45227</v>
      </c>
      <c r="B19" s="26" t="s">
        <v>340</v>
      </c>
      <c r="C19" s="27">
        <v>1</v>
      </c>
      <c r="D19" s="26">
        <v>45000</v>
      </c>
      <c r="E19" s="25" t="s">
        <v>341</v>
      </c>
    </row>
    <row r="20" spans="1:5" ht="13.9">
      <c r="A20" s="24">
        <v>44272</v>
      </c>
      <c r="B20" s="22" t="s">
        <v>47</v>
      </c>
      <c r="C20" s="23">
        <v>1</v>
      </c>
      <c r="D20" s="22">
        <v>9800</v>
      </c>
      <c r="E20" s="21" t="s">
        <v>342</v>
      </c>
    </row>
    <row r="21" spans="1:5" ht="13.9">
      <c r="A21" s="28">
        <v>44272</v>
      </c>
      <c r="B21" s="26" t="s">
        <v>47</v>
      </c>
      <c r="C21" s="27">
        <v>1</v>
      </c>
      <c r="D21" s="26">
        <v>9800</v>
      </c>
      <c r="E21" s="25" t="s">
        <v>343</v>
      </c>
    </row>
    <row r="22" spans="1:5" ht="13.9">
      <c r="A22" s="24">
        <v>43859</v>
      </c>
      <c r="B22" s="22" t="s">
        <v>326</v>
      </c>
      <c r="C22" s="23">
        <v>1</v>
      </c>
      <c r="D22" s="22">
        <v>3300</v>
      </c>
      <c r="E22" s="21" t="s">
        <v>344</v>
      </c>
    </row>
    <row r="23" spans="1:5" ht="13.9">
      <c r="A23" s="28">
        <v>44324</v>
      </c>
      <c r="B23" s="26" t="s">
        <v>328</v>
      </c>
      <c r="C23" s="27">
        <v>1</v>
      </c>
      <c r="D23" s="26">
        <v>300</v>
      </c>
      <c r="E23" s="25" t="s">
        <v>344</v>
      </c>
    </row>
    <row r="24" spans="1:5" ht="13.9">
      <c r="A24" s="24">
        <v>43859</v>
      </c>
      <c r="B24" s="22" t="s">
        <v>326</v>
      </c>
      <c r="C24" s="23">
        <v>1</v>
      </c>
      <c r="D24" s="22">
        <v>3300</v>
      </c>
      <c r="E24" s="21" t="s">
        <v>345</v>
      </c>
    </row>
    <row r="25" spans="1:5" ht="13.9">
      <c r="A25" s="28">
        <v>44324</v>
      </c>
      <c r="B25" s="26" t="s">
        <v>328</v>
      </c>
      <c r="C25" s="27">
        <v>1</v>
      </c>
      <c r="D25" s="26">
        <v>300</v>
      </c>
      <c r="E25" s="25" t="s">
        <v>345</v>
      </c>
    </row>
    <row r="26" spans="1:5" ht="13.9">
      <c r="A26" s="24">
        <v>43578</v>
      </c>
      <c r="B26" s="22" t="s">
        <v>330</v>
      </c>
      <c r="C26" s="23">
        <v>1</v>
      </c>
      <c r="D26" s="22">
        <v>6500</v>
      </c>
      <c r="E26" s="21" t="s">
        <v>346</v>
      </c>
    </row>
    <row r="27" spans="1:5" ht="13.9">
      <c r="A27" s="28">
        <v>44019</v>
      </c>
      <c r="B27" s="26" t="s">
        <v>330</v>
      </c>
      <c r="C27" s="27">
        <v>1</v>
      </c>
      <c r="D27" s="26">
        <v>1250</v>
      </c>
      <c r="E27" s="25" t="s">
        <v>346</v>
      </c>
    </row>
    <row r="28" spans="1:5" ht="13.9">
      <c r="A28" s="24">
        <v>43578</v>
      </c>
      <c r="B28" s="22" t="s">
        <v>330</v>
      </c>
      <c r="C28" s="23">
        <v>1</v>
      </c>
      <c r="D28" s="22">
        <v>6500</v>
      </c>
      <c r="E28" s="21" t="s">
        <v>347</v>
      </c>
    </row>
    <row r="29" spans="1:5" ht="13.9">
      <c r="A29" s="28">
        <v>44019</v>
      </c>
      <c r="B29" s="26" t="s">
        <v>330</v>
      </c>
      <c r="C29" s="27">
        <v>1</v>
      </c>
      <c r="D29" s="26">
        <v>1250</v>
      </c>
      <c r="E29" s="25" t="s">
        <v>347</v>
      </c>
    </row>
    <row r="30" spans="1:5" ht="13.9">
      <c r="A30" s="24">
        <v>44206</v>
      </c>
      <c r="B30" s="22" t="s">
        <v>333</v>
      </c>
      <c r="C30" s="23">
        <v>1</v>
      </c>
      <c r="D30" s="22">
        <v>150</v>
      </c>
      <c r="E30" s="21" t="s">
        <v>348</v>
      </c>
    </row>
    <row r="31" spans="1:5" ht="13.9">
      <c r="A31" s="28">
        <v>44326</v>
      </c>
      <c r="B31" s="26" t="s">
        <v>326</v>
      </c>
      <c r="C31" s="27">
        <v>1</v>
      </c>
      <c r="D31" s="26">
        <v>7250</v>
      </c>
      <c r="E31" s="25" t="s">
        <v>348</v>
      </c>
    </row>
    <row r="32" spans="1:5" ht="13.9">
      <c r="A32" s="24">
        <v>44206</v>
      </c>
      <c r="B32" s="22" t="s">
        <v>333</v>
      </c>
      <c r="C32" s="23">
        <v>1</v>
      </c>
      <c r="D32" s="22">
        <v>150</v>
      </c>
      <c r="E32" s="21" t="s">
        <v>349</v>
      </c>
    </row>
    <row r="33" spans="1:5" ht="13.9">
      <c r="A33" s="28">
        <v>44326</v>
      </c>
      <c r="B33" s="26" t="s">
        <v>326</v>
      </c>
      <c r="C33" s="27">
        <v>1</v>
      </c>
      <c r="D33" s="26">
        <v>7250</v>
      </c>
      <c r="E33" s="25" t="s">
        <v>349</v>
      </c>
    </row>
    <row r="34" spans="1:5" ht="13.9">
      <c r="A34" s="24">
        <v>44562</v>
      </c>
      <c r="B34" s="22" t="s">
        <v>336</v>
      </c>
      <c r="C34" s="23">
        <v>1</v>
      </c>
      <c r="D34" s="22">
        <v>7250</v>
      </c>
      <c r="E34" s="21" t="s">
        <v>350</v>
      </c>
    </row>
    <row r="35" spans="1:5" ht="13.9">
      <c r="A35" s="28">
        <v>44562</v>
      </c>
      <c r="B35" s="26" t="s">
        <v>336</v>
      </c>
      <c r="C35" s="27">
        <v>1</v>
      </c>
      <c r="D35" s="26">
        <v>7250</v>
      </c>
      <c r="E35" s="25" t="s">
        <v>351</v>
      </c>
    </row>
    <row r="36" spans="1:5" ht="13.9">
      <c r="A36" s="24">
        <v>44299</v>
      </c>
      <c r="B36" s="22" t="s">
        <v>336</v>
      </c>
      <c r="C36" s="23">
        <v>1</v>
      </c>
      <c r="D36" s="22">
        <v>7250</v>
      </c>
      <c r="E36" s="21" t="s">
        <v>352</v>
      </c>
    </row>
    <row r="37" spans="1:5" ht="13.9">
      <c r="A37" s="28">
        <v>45227</v>
      </c>
      <c r="B37" s="26" t="s">
        <v>340</v>
      </c>
      <c r="C37" s="27">
        <v>1</v>
      </c>
      <c r="D37" s="26">
        <v>45000</v>
      </c>
      <c r="E37" s="25" t="s">
        <v>352</v>
      </c>
    </row>
    <row r="38" spans="1:5" ht="13.9">
      <c r="A38" s="24">
        <v>44299</v>
      </c>
      <c r="B38" s="22" t="s">
        <v>336</v>
      </c>
      <c r="C38" s="23">
        <v>1</v>
      </c>
      <c r="D38" s="22">
        <v>7250</v>
      </c>
      <c r="E38" s="21" t="s">
        <v>353</v>
      </c>
    </row>
    <row r="39" spans="1:5" ht="13.9">
      <c r="A39" s="28">
        <v>45227</v>
      </c>
      <c r="B39" s="26" t="s">
        <v>340</v>
      </c>
      <c r="C39" s="27">
        <v>1</v>
      </c>
      <c r="D39" s="26">
        <v>45000</v>
      </c>
      <c r="E39" s="25" t="s">
        <v>353</v>
      </c>
    </row>
    <row r="40" spans="1:5" ht="13.9">
      <c r="A40" s="24">
        <v>44272</v>
      </c>
      <c r="B40" s="22" t="s">
        <v>47</v>
      </c>
      <c r="C40" s="23">
        <v>1</v>
      </c>
      <c r="D40" s="22">
        <v>9800</v>
      </c>
      <c r="E40" s="21" t="s">
        <v>354</v>
      </c>
    </row>
    <row r="41" spans="1:5" ht="13.9">
      <c r="A41" s="28">
        <v>44272</v>
      </c>
      <c r="B41" s="26" t="s">
        <v>47</v>
      </c>
      <c r="C41" s="27">
        <v>1</v>
      </c>
      <c r="D41" s="26">
        <v>9800</v>
      </c>
      <c r="E41" s="25" t="s">
        <v>355</v>
      </c>
    </row>
    <row r="42" spans="1:5" ht="13.9">
      <c r="A42" s="24">
        <v>43578</v>
      </c>
      <c r="B42" s="22" t="s">
        <v>328</v>
      </c>
      <c r="C42" s="23">
        <v>2</v>
      </c>
      <c r="D42" s="22">
        <v>600</v>
      </c>
      <c r="E42" s="21" t="s">
        <v>327</v>
      </c>
    </row>
    <row r="43" spans="1:5" ht="13.9">
      <c r="A43" s="28">
        <v>44206</v>
      </c>
      <c r="B43" s="26" t="s">
        <v>328</v>
      </c>
      <c r="C43" s="27">
        <v>2</v>
      </c>
      <c r="D43" s="26">
        <v>600</v>
      </c>
      <c r="E43" s="25" t="s">
        <v>327</v>
      </c>
    </row>
    <row r="44" spans="1:5" ht="13.9">
      <c r="A44" s="24">
        <v>44324</v>
      </c>
      <c r="B44" s="22" t="s">
        <v>333</v>
      </c>
      <c r="C44" s="23">
        <v>2</v>
      </c>
      <c r="D44" s="22">
        <v>300</v>
      </c>
      <c r="E44" s="21" t="s">
        <v>327</v>
      </c>
    </row>
    <row r="45" spans="1:5" ht="13.9">
      <c r="A45" s="28">
        <v>43578</v>
      </c>
      <c r="B45" s="26" t="s">
        <v>328</v>
      </c>
      <c r="C45" s="27">
        <v>2</v>
      </c>
      <c r="D45" s="26">
        <v>600</v>
      </c>
      <c r="E45" s="25" t="s">
        <v>329</v>
      </c>
    </row>
    <row r="46" spans="1:5" ht="13.9">
      <c r="A46" s="24">
        <v>44206</v>
      </c>
      <c r="B46" s="22" t="s">
        <v>328</v>
      </c>
      <c r="C46" s="23">
        <v>2</v>
      </c>
      <c r="D46" s="22">
        <v>600</v>
      </c>
      <c r="E46" s="21" t="s">
        <v>329</v>
      </c>
    </row>
    <row r="47" spans="1:5" ht="13.9">
      <c r="A47" s="28">
        <v>44324</v>
      </c>
      <c r="B47" s="26" t="s">
        <v>333</v>
      </c>
      <c r="C47" s="27">
        <v>2</v>
      </c>
      <c r="D47" s="26">
        <v>300</v>
      </c>
      <c r="E47" s="25" t="s">
        <v>329</v>
      </c>
    </row>
    <row r="48" spans="1:5" ht="13.9">
      <c r="A48" s="24">
        <v>43577</v>
      </c>
      <c r="B48" s="22" t="s">
        <v>326</v>
      </c>
      <c r="C48" s="23">
        <v>2</v>
      </c>
      <c r="D48" s="22">
        <v>6600</v>
      </c>
      <c r="E48" s="21" t="s">
        <v>331</v>
      </c>
    </row>
    <row r="49" spans="1:5" ht="13.9">
      <c r="A49" s="28">
        <v>44242</v>
      </c>
      <c r="B49" s="26" t="s">
        <v>330</v>
      </c>
      <c r="C49" s="27">
        <v>2</v>
      </c>
      <c r="D49" s="26">
        <v>13000</v>
      </c>
      <c r="E49" s="25" t="s">
        <v>331</v>
      </c>
    </row>
    <row r="50" spans="1:5" ht="13.9">
      <c r="A50" s="24">
        <v>43577</v>
      </c>
      <c r="B50" s="22" t="s">
        <v>326</v>
      </c>
      <c r="C50" s="23">
        <v>2</v>
      </c>
      <c r="D50" s="22">
        <v>6600</v>
      </c>
      <c r="E50" s="21" t="s">
        <v>332</v>
      </c>
    </row>
    <row r="51" spans="1:5" ht="13.9">
      <c r="A51" s="28">
        <v>44242</v>
      </c>
      <c r="B51" s="26" t="s">
        <v>330</v>
      </c>
      <c r="C51" s="27">
        <v>2</v>
      </c>
      <c r="D51" s="26">
        <v>13000</v>
      </c>
      <c r="E51" s="25" t="s">
        <v>332</v>
      </c>
    </row>
    <row r="52" spans="1:5" ht="13.9">
      <c r="A52" s="24">
        <v>43863</v>
      </c>
      <c r="B52" s="22" t="s">
        <v>356</v>
      </c>
      <c r="C52" s="23">
        <v>2</v>
      </c>
      <c r="D52" s="22">
        <v>2500</v>
      </c>
      <c r="E52" s="21" t="s">
        <v>334</v>
      </c>
    </row>
    <row r="53" spans="1:5" ht="13.9">
      <c r="A53" s="28">
        <v>44288</v>
      </c>
      <c r="B53" s="26" t="s">
        <v>330</v>
      </c>
      <c r="C53" s="27">
        <v>2</v>
      </c>
      <c r="D53" s="26">
        <v>13000</v>
      </c>
      <c r="E53" s="25" t="s">
        <v>334</v>
      </c>
    </row>
    <row r="54" spans="1:5" ht="13.9">
      <c r="A54" s="24">
        <v>44560</v>
      </c>
      <c r="B54" s="22" t="s">
        <v>336</v>
      </c>
      <c r="C54" s="23">
        <v>2</v>
      </c>
      <c r="D54" s="22">
        <v>14500</v>
      </c>
      <c r="E54" s="21" t="s">
        <v>334</v>
      </c>
    </row>
    <row r="55" spans="1:5" ht="13.9">
      <c r="A55" s="28">
        <v>44600</v>
      </c>
      <c r="B55" s="26" t="s">
        <v>328</v>
      </c>
      <c r="C55" s="27">
        <v>2</v>
      </c>
      <c r="D55" s="26">
        <v>600</v>
      </c>
      <c r="E55" s="25" t="s">
        <v>334</v>
      </c>
    </row>
    <row r="56" spans="1:5" ht="13.9">
      <c r="A56" s="24">
        <v>43863</v>
      </c>
      <c r="B56" s="22" t="s">
        <v>356</v>
      </c>
      <c r="C56" s="23">
        <v>2</v>
      </c>
      <c r="D56" s="22">
        <v>2500</v>
      </c>
      <c r="E56" s="21" t="s">
        <v>335</v>
      </c>
    </row>
    <row r="57" spans="1:5" ht="13.9">
      <c r="A57" s="28">
        <v>44288</v>
      </c>
      <c r="B57" s="26" t="s">
        <v>330</v>
      </c>
      <c r="C57" s="27">
        <v>2</v>
      </c>
      <c r="D57" s="26">
        <v>13000</v>
      </c>
      <c r="E57" s="25" t="s">
        <v>335</v>
      </c>
    </row>
    <row r="58" spans="1:5" ht="13.9">
      <c r="A58" s="24">
        <v>44560</v>
      </c>
      <c r="B58" s="22" t="s">
        <v>336</v>
      </c>
      <c r="C58" s="23">
        <v>2</v>
      </c>
      <c r="D58" s="22">
        <v>14500</v>
      </c>
      <c r="E58" s="21" t="s">
        <v>335</v>
      </c>
    </row>
    <row r="59" spans="1:5" ht="13.9">
      <c r="A59" s="28">
        <v>44600</v>
      </c>
      <c r="B59" s="26" t="s">
        <v>328</v>
      </c>
      <c r="C59" s="27">
        <v>2</v>
      </c>
      <c r="D59" s="26">
        <v>600</v>
      </c>
      <c r="E59" s="25" t="s">
        <v>335</v>
      </c>
    </row>
    <row r="60" spans="1:5" ht="13.9">
      <c r="A60" s="24">
        <v>43577</v>
      </c>
      <c r="B60" s="22" t="s">
        <v>47</v>
      </c>
      <c r="C60" s="23">
        <v>2</v>
      </c>
      <c r="D60" s="22">
        <v>19600</v>
      </c>
      <c r="E60" s="21" t="s">
        <v>337</v>
      </c>
    </row>
    <row r="61" spans="1:5" ht="13.9">
      <c r="A61" s="28">
        <v>44511</v>
      </c>
      <c r="B61" s="26" t="s">
        <v>326</v>
      </c>
      <c r="C61" s="27">
        <v>2</v>
      </c>
      <c r="D61" s="26">
        <v>6600</v>
      </c>
      <c r="E61" s="25" t="s">
        <v>337</v>
      </c>
    </row>
    <row r="62" spans="1:5" ht="13.9">
      <c r="A62" s="24">
        <v>44642</v>
      </c>
      <c r="B62" s="22" t="s">
        <v>328</v>
      </c>
      <c r="C62" s="23">
        <v>2</v>
      </c>
      <c r="D62" s="22">
        <v>600</v>
      </c>
      <c r="E62" s="21" t="s">
        <v>337</v>
      </c>
    </row>
    <row r="63" spans="1:5" ht="13.9">
      <c r="A63" s="28">
        <v>44713</v>
      </c>
      <c r="B63" s="26" t="s">
        <v>326</v>
      </c>
      <c r="C63" s="27">
        <v>2</v>
      </c>
      <c r="D63" s="26">
        <v>6600</v>
      </c>
      <c r="E63" s="25" t="s">
        <v>337</v>
      </c>
    </row>
    <row r="64" spans="1:5" ht="13.9">
      <c r="A64" s="24">
        <v>43577</v>
      </c>
      <c r="B64" s="22" t="s">
        <v>47</v>
      </c>
      <c r="C64" s="23">
        <v>2</v>
      </c>
      <c r="D64" s="22">
        <v>19600</v>
      </c>
      <c r="E64" s="21" t="s">
        <v>338</v>
      </c>
    </row>
    <row r="65" spans="1:5" ht="13.9">
      <c r="A65" s="28">
        <v>44511</v>
      </c>
      <c r="B65" s="26" t="s">
        <v>326</v>
      </c>
      <c r="C65" s="27">
        <v>2</v>
      </c>
      <c r="D65" s="26">
        <v>6600</v>
      </c>
      <c r="E65" s="25" t="s">
        <v>338</v>
      </c>
    </row>
    <row r="66" spans="1:5" ht="13.9">
      <c r="A66" s="24">
        <v>44642</v>
      </c>
      <c r="B66" s="22" t="s">
        <v>328</v>
      </c>
      <c r="C66" s="23">
        <v>2</v>
      </c>
      <c r="D66" s="22">
        <v>600</v>
      </c>
      <c r="E66" s="21" t="s">
        <v>338</v>
      </c>
    </row>
    <row r="67" spans="1:5" ht="13.9">
      <c r="A67" s="28">
        <v>44713</v>
      </c>
      <c r="B67" s="26" t="s">
        <v>326</v>
      </c>
      <c r="C67" s="27">
        <v>2</v>
      </c>
      <c r="D67" s="26">
        <v>6600</v>
      </c>
      <c r="E67" s="25" t="s">
        <v>338</v>
      </c>
    </row>
    <row r="68" spans="1:5" ht="13.9">
      <c r="A68" s="24">
        <v>43577</v>
      </c>
      <c r="B68" s="22" t="s">
        <v>328</v>
      </c>
      <c r="C68" s="23">
        <v>2</v>
      </c>
      <c r="D68" s="22">
        <v>600</v>
      </c>
      <c r="E68" s="21" t="s">
        <v>339</v>
      </c>
    </row>
    <row r="69" spans="1:5" ht="13.9">
      <c r="A69" s="28">
        <v>44325</v>
      </c>
      <c r="B69" s="26" t="s">
        <v>328</v>
      </c>
      <c r="C69" s="27">
        <v>2</v>
      </c>
      <c r="D69" s="26">
        <v>600</v>
      </c>
      <c r="E69" s="25" t="s">
        <v>339</v>
      </c>
    </row>
    <row r="70" spans="1:5" ht="13.9">
      <c r="A70" s="24">
        <v>43577</v>
      </c>
      <c r="B70" s="22" t="s">
        <v>328</v>
      </c>
      <c r="C70" s="23">
        <v>2</v>
      </c>
      <c r="D70" s="22">
        <v>600</v>
      </c>
      <c r="E70" s="21" t="s">
        <v>341</v>
      </c>
    </row>
    <row r="71" spans="1:5" ht="13.9">
      <c r="A71" s="28">
        <v>44325</v>
      </c>
      <c r="B71" s="26" t="s">
        <v>328</v>
      </c>
      <c r="C71" s="27">
        <v>2</v>
      </c>
      <c r="D71" s="26">
        <v>600</v>
      </c>
      <c r="E71" s="25" t="s">
        <v>341</v>
      </c>
    </row>
    <row r="72" spans="1:5" ht="13.9">
      <c r="A72" s="24">
        <v>43578</v>
      </c>
      <c r="B72" s="22" t="s">
        <v>336</v>
      </c>
      <c r="C72" s="23">
        <v>2</v>
      </c>
      <c r="D72" s="22">
        <v>14500</v>
      </c>
      <c r="E72" s="21" t="s">
        <v>342</v>
      </c>
    </row>
    <row r="73" spans="1:5" ht="13.9">
      <c r="A73" s="28">
        <v>43578</v>
      </c>
      <c r="B73" s="26" t="s">
        <v>336</v>
      </c>
      <c r="C73" s="27">
        <v>2</v>
      </c>
      <c r="D73" s="26">
        <v>14500</v>
      </c>
      <c r="E73" s="25" t="s">
        <v>343</v>
      </c>
    </row>
    <row r="74" spans="1:5" ht="13.9">
      <c r="A74" s="24">
        <v>43578</v>
      </c>
      <c r="B74" s="22" t="s">
        <v>328</v>
      </c>
      <c r="C74" s="23">
        <v>2</v>
      </c>
      <c r="D74" s="22">
        <v>600</v>
      </c>
      <c r="E74" s="21" t="s">
        <v>344</v>
      </c>
    </row>
    <row r="75" spans="1:5" ht="13.9">
      <c r="A75" s="28">
        <v>44206</v>
      </c>
      <c r="B75" s="26" t="s">
        <v>328</v>
      </c>
      <c r="C75" s="27">
        <v>2</v>
      </c>
      <c r="D75" s="26">
        <v>600</v>
      </c>
      <c r="E75" s="25" t="s">
        <v>344</v>
      </c>
    </row>
    <row r="76" spans="1:5" ht="13.9">
      <c r="A76" s="24">
        <v>44324</v>
      </c>
      <c r="B76" s="22" t="s">
        <v>333</v>
      </c>
      <c r="C76" s="23">
        <v>2</v>
      </c>
      <c r="D76" s="22">
        <v>300</v>
      </c>
      <c r="E76" s="21" t="s">
        <v>344</v>
      </c>
    </row>
    <row r="77" spans="1:5" ht="13.9">
      <c r="A77" s="28">
        <v>43578</v>
      </c>
      <c r="B77" s="26" t="s">
        <v>328</v>
      </c>
      <c r="C77" s="27">
        <v>2</v>
      </c>
      <c r="D77" s="26">
        <v>600</v>
      </c>
      <c r="E77" s="25" t="s">
        <v>345</v>
      </c>
    </row>
    <row r="78" spans="1:5" ht="13.9">
      <c r="A78" s="24">
        <v>44206</v>
      </c>
      <c r="B78" s="22" t="s">
        <v>328</v>
      </c>
      <c r="C78" s="23">
        <v>2</v>
      </c>
      <c r="D78" s="22">
        <v>600</v>
      </c>
      <c r="E78" s="21" t="s">
        <v>345</v>
      </c>
    </row>
    <row r="79" spans="1:5" ht="13.9">
      <c r="A79" s="28">
        <v>44324</v>
      </c>
      <c r="B79" s="26" t="s">
        <v>333</v>
      </c>
      <c r="C79" s="27">
        <v>2</v>
      </c>
      <c r="D79" s="26">
        <v>300</v>
      </c>
      <c r="E79" s="25" t="s">
        <v>345</v>
      </c>
    </row>
    <row r="80" spans="1:5" ht="13.9">
      <c r="A80" s="24">
        <v>43577</v>
      </c>
      <c r="B80" s="22" t="s">
        <v>326</v>
      </c>
      <c r="C80" s="23">
        <v>2</v>
      </c>
      <c r="D80" s="22">
        <v>6600</v>
      </c>
      <c r="E80" s="21" t="s">
        <v>346</v>
      </c>
    </row>
    <row r="81" spans="1:5" ht="13.9">
      <c r="A81" s="28">
        <v>44242</v>
      </c>
      <c r="B81" s="26" t="s">
        <v>330</v>
      </c>
      <c r="C81" s="27">
        <v>2</v>
      </c>
      <c r="D81" s="26">
        <v>13000</v>
      </c>
      <c r="E81" s="25" t="s">
        <v>346</v>
      </c>
    </row>
    <row r="82" spans="1:5" ht="13.9">
      <c r="A82" s="24">
        <v>43577</v>
      </c>
      <c r="B82" s="22" t="s">
        <v>326</v>
      </c>
      <c r="C82" s="23">
        <v>2</v>
      </c>
      <c r="D82" s="22">
        <v>6600</v>
      </c>
      <c r="E82" s="21" t="s">
        <v>347</v>
      </c>
    </row>
    <row r="83" spans="1:5" ht="13.9">
      <c r="A83" s="28">
        <v>44242</v>
      </c>
      <c r="B83" s="26" t="s">
        <v>330</v>
      </c>
      <c r="C83" s="27">
        <v>2</v>
      </c>
      <c r="D83" s="26">
        <v>13000</v>
      </c>
      <c r="E83" s="25" t="s">
        <v>347</v>
      </c>
    </row>
    <row r="84" spans="1:5" ht="13.9">
      <c r="A84" s="24">
        <v>43863</v>
      </c>
      <c r="B84" s="22" t="s">
        <v>356</v>
      </c>
      <c r="C84" s="23">
        <v>2</v>
      </c>
      <c r="D84" s="22">
        <v>2500</v>
      </c>
      <c r="E84" s="21" t="s">
        <v>348</v>
      </c>
    </row>
    <row r="85" spans="1:5" ht="13.9">
      <c r="A85" s="28">
        <v>44288</v>
      </c>
      <c r="B85" s="26" t="s">
        <v>330</v>
      </c>
      <c r="C85" s="27">
        <v>2</v>
      </c>
      <c r="D85" s="26">
        <v>13000</v>
      </c>
      <c r="E85" s="25" t="s">
        <v>348</v>
      </c>
    </row>
    <row r="86" spans="1:5" ht="13.9">
      <c r="A86" s="24">
        <v>44560</v>
      </c>
      <c r="B86" s="22" t="s">
        <v>336</v>
      </c>
      <c r="C86" s="23">
        <v>2</v>
      </c>
      <c r="D86" s="22">
        <v>14500</v>
      </c>
      <c r="E86" s="21" t="s">
        <v>348</v>
      </c>
    </row>
    <row r="87" spans="1:5" ht="13.9">
      <c r="A87" s="28">
        <v>44600</v>
      </c>
      <c r="B87" s="26" t="s">
        <v>328</v>
      </c>
      <c r="C87" s="27">
        <v>2</v>
      </c>
      <c r="D87" s="26">
        <v>600</v>
      </c>
      <c r="E87" s="25" t="s">
        <v>348</v>
      </c>
    </row>
    <row r="88" spans="1:5" ht="13.9">
      <c r="A88" s="24">
        <v>43863</v>
      </c>
      <c r="B88" s="22" t="s">
        <v>356</v>
      </c>
      <c r="C88" s="23">
        <v>2</v>
      </c>
      <c r="D88" s="22">
        <v>2500</v>
      </c>
      <c r="E88" s="21" t="s">
        <v>349</v>
      </c>
    </row>
    <row r="89" spans="1:5" ht="13.9">
      <c r="A89" s="28">
        <v>44288</v>
      </c>
      <c r="B89" s="26" t="s">
        <v>330</v>
      </c>
      <c r="C89" s="27">
        <v>2</v>
      </c>
      <c r="D89" s="26">
        <v>13000</v>
      </c>
      <c r="E89" s="25" t="s">
        <v>349</v>
      </c>
    </row>
    <row r="90" spans="1:5" ht="13.9">
      <c r="A90" s="24">
        <v>44560</v>
      </c>
      <c r="B90" s="22" t="s">
        <v>336</v>
      </c>
      <c r="C90" s="23">
        <v>2</v>
      </c>
      <c r="D90" s="22">
        <v>14500</v>
      </c>
      <c r="E90" s="21" t="s">
        <v>349</v>
      </c>
    </row>
    <row r="91" spans="1:5" ht="13.9">
      <c r="A91" s="28">
        <v>44600</v>
      </c>
      <c r="B91" s="26" t="s">
        <v>328</v>
      </c>
      <c r="C91" s="27">
        <v>2</v>
      </c>
      <c r="D91" s="26">
        <v>600</v>
      </c>
      <c r="E91" s="25" t="s">
        <v>349</v>
      </c>
    </row>
    <row r="92" spans="1:5" ht="13.9">
      <c r="A92" s="24">
        <v>43577</v>
      </c>
      <c r="B92" s="22" t="s">
        <v>47</v>
      </c>
      <c r="C92" s="23">
        <v>2</v>
      </c>
      <c r="D92" s="22">
        <v>19600</v>
      </c>
      <c r="E92" s="21" t="s">
        <v>350</v>
      </c>
    </row>
    <row r="93" spans="1:5" ht="13.9">
      <c r="A93" s="28">
        <v>44511</v>
      </c>
      <c r="B93" s="26" t="s">
        <v>326</v>
      </c>
      <c r="C93" s="27">
        <v>2</v>
      </c>
      <c r="D93" s="26">
        <v>6600</v>
      </c>
      <c r="E93" s="25" t="s">
        <v>350</v>
      </c>
    </row>
    <row r="94" spans="1:5" ht="13.9">
      <c r="A94" s="24">
        <v>44642</v>
      </c>
      <c r="B94" s="22" t="s">
        <v>328</v>
      </c>
      <c r="C94" s="23">
        <v>2</v>
      </c>
      <c r="D94" s="22">
        <v>600</v>
      </c>
      <c r="E94" s="21" t="s">
        <v>350</v>
      </c>
    </row>
    <row r="95" spans="1:5" ht="13.9">
      <c r="A95" s="28">
        <v>44713</v>
      </c>
      <c r="B95" s="26" t="s">
        <v>326</v>
      </c>
      <c r="C95" s="27">
        <v>2</v>
      </c>
      <c r="D95" s="26">
        <v>6600</v>
      </c>
      <c r="E95" s="25" t="s">
        <v>350</v>
      </c>
    </row>
    <row r="96" spans="1:5" ht="13.9">
      <c r="A96" s="24">
        <v>43577</v>
      </c>
      <c r="B96" s="22" t="s">
        <v>47</v>
      </c>
      <c r="C96" s="23">
        <v>2</v>
      </c>
      <c r="D96" s="22">
        <v>19600</v>
      </c>
      <c r="E96" s="21" t="s">
        <v>351</v>
      </c>
    </row>
    <row r="97" spans="1:5" ht="13.9">
      <c r="A97" s="28">
        <v>44511</v>
      </c>
      <c r="B97" s="26" t="s">
        <v>326</v>
      </c>
      <c r="C97" s="27">
        <v>2</v>
      </c>
      <c r="D97" s="26">
        <v>6600</v>
      </c>
      <c r="E97" s="25" t="s">
        <v>351</v>
      </c>
    </row>
    <row r="98" spans="1:5" ht="13.9">
      <c r="A98" s="24">
        <v>44642</v>
      </c>
      <c r="B98" s="22" t="s">
        <v>328</v>
      </c>
      <c r="C98" s="23">
        <v>2</v>
      </c>
      <c r="D98" s="22">
        <v>600</v>
      </c>
      <c r="E98" s="21" t="s">
        <v>351</v>
      </c>
    </row>
    <row r="99" spans="1:5" ht="13.9">
      <c r="A99" s="28">
        <v>44713</v>
      </c>
      <c r="B99" s="26" t="s">
        <v>326</v>
      </c>
      <c r="C99" s="27">
        <v>2</v>
      </c>
      <c r="D99" s="26">
        <v>6600</v>
      </c>
      <c r="E99" s="25" t="s">
        <v>351</v>
      </c>
    </row>
    <row r="100" spans="1:5" ht="13.9">
      <c r="A100" s="24">
        <v>43577</v>
      </c>
      <c r="B100" s="22" t="s">
        <v>328</v>
      </c>
      <c r="C100" s="23">
        <v>2</v>
      </c>
      <c r="D100" s="22">
        <v>600</v>
      </c>
      <c r="E100" s="21" t="s">
        <v>352</v>
      </c>
    </row>
    <row r="101" spans="1:5" ht="13.9">
      <c r="A101" s="28">
        <v>44325</v>
      </c>
      <c r="B101" s="26" t="s">
        <v>328</v>
      </c>
      <c r="C101" s="27">
        <v>2</v>
      </c>
      <c r="D101" s="26">
        <v>600</v>
      </c>
      <c r="E101" s="25" t="s">
        <v>352</v>
      </c>
    </row>
    <row r="102" spans="1:5" ht="13.9">
      <c r="A102" s="24">
        <v>43577</v>
      </c>
      <c r="B102" s="22" t="s">
        <v>328</v>
      </c>
      <c r="C102" s="23">
        <v>2</v>
      </c>
      <c r="D102" s="22">
        <v>600</v>
      </c>
      <c r="E102" s="21" t="s">
        <v>353</v>
      </c>
    </row>
    <row r="103" spans="1:5" ht="13.9">
      <c r="A103" s="28">
        <v>44325</v>
      </c>
      <c r="B103" s="26" t="s">
        <v>328</v>
      </c>
      <c r="C103" s="27">
        <v>2</v>
      </c>
      <c r="D103" s="26">
        <v>600</v>
      </c>
      <c r="E103" s="25" t="s">
        <v>353</v>
      </c>
    </row>
    <row r="104" spans="1:5" ht="13.9">
      <c r="A104" s="24">
        <v>43578</v>
      </c>
      <c r="B104" s="22" t="s">
        <v>336</v>
      </c>
      <c r="C104" s="23">
        <v>2</v>
      </c>
      <c r="D104" s="22">
        <v>14500</v>
      </c>
      <c r="E104" s="21" t="s">
        <v>354</v>
      </c>
    </row>
    <row r="105" spans="1:5" ht="13.9">
      <c r="A105" s="28">
        <v>43578</v>
      </c>
      <c r="B105" s="26" t="s">
        <v>336</v>
      </c>
      <c r="C105" s="27">
        <v>2</v>
      </c>
      <c r="D105" s="26">
        <v>14500</v>
      </c>
      <c r="E105" s="25" t="s">
        <v>355</v>
      </c>
    </row>
    <row r="106" spans="1:5" ht="13.9">
      <c r="A106" s="24">
        <v>43579</v>
      </c>
      <c r="B106" s="22" t="s">
        <v>356</v>
      </c>
      <c r="C106" s="23">
        <v>3</v>
      </c>
      <c r="D106" s="22">
        <v>3750</v>
      </c>
      <c r="E106" s="21" t="s">
        <v>327</v>
      </c>
    </row>
    <row r="107" spans="1:5" ht="13.9">
      <c r="A107" s="28">
        <v>44168</v>
      </c>
      <c r="B107" s="26" t="s">
        <v>336</v>
      </c>
      <c r="C107" s="27">
        <v>3</v>
      </c>
      <c r="D107" s="26">
        <v>21750</v>
      </c>
      <c r="E107" s="25" t="s">
        <v>327</v>
      </c>
    </row>
    <row r="108" spans="1:5" ht="13.9">
      <c r="A108" s="24">
        <v>44324</v>
      </c>
      <c r="B108" s="22" t="s">
        <v>336</v>
      </c>
      <c r="C108" s="23">
        <v>3</v>
      </c>
      <c r="D108" s="22">
        <v>21750</v>
      </c>
      <c r="E108" s="21" t="s">
        <v>327</v>
      </c>
    </row>
    <row r="109" spans="1:5" ht="13.9">
      <c r="A109" s="28">
        <v>43579</v>
      </c>
      <c r="B109" s="26" t="s">
        <v>356</v>
      </c>
      <c r="C109" s="27">
        <v>3</v>
      </c>
      <c r="D109" s="26">
        <v>3750</v>
      </c>
      <c r="E109" s="25" t="s">
        <v>329</v>
      </c>
    </row>
    <row r="110" spans="1:5" ht="13.9">
      <c r="A110" s="24">
        <v>44168</v>
      </c>
      <c r="B110" s="22" t="s">
        <v>336</v>
      </c>
      <c r="C110" s="23">
        <v>3</v>
      </c>
      <c r="D110" s="22">
        <v>21750</v>
      </c>
      <c r="E110" s="21" t="s">
        <v>329</v>
      </c>
    </row>
    <row r="111" spans="1:5" ht="13.9">
      <c r="A111" s="28">
        <v>44324</v>
      </c>
      <c r="B111" s="26" t="s">
        <v>336</v>
      </c>
      <c r="C111" s="27">
        <v>3</v>
      </c>
      <c r="D111" s="26">
        <v>21750</v>
      </c>
      <c r="E111" s="25" t="s">
        <v>329</v>
      </c>
    </row>
    <row r="112" spans="1:5" ht="13.9">
      <c r="A112" s="24">
        <v>44242</v>
      </c>
      <c r="B112" s="22" t="s">
        <v>328</v>
      </c>
      <c r="C112" s="23">
        <v>3</v>
      </c>
      <c r="D112" s="22">
        <v>750</v>
      </c>
      <c r="E112" s="21" t="s">
        <v>331</v>
      </c>
    </row>
    <row r="113" spans="1:5" ht="13.9">
      <c r="A113" s="28">
        <v>44663</v>
      </c>
      <c r="B113" s="26" t="s">
        <v>336</v>
      </c>
      <c r="C113" s="27">
        <v>3</v>
      </c>
      <c r="D113" s="26">
        <v>21750</v>
      </c>
      <c r="E113" s="25" t="s">
        <v>331</v>
      </c>
    </row>
    <row r="114" spans="1:5" ht="13.9">
      <c r="A114" s="24">
        <v>44242</v>
      </c>
      <c r="B114" s="22" t="s">
        <v>328</v>
      </c>
      <c r="C114" s="23">
        <v>3</v>
      </c>
      <c r="D114" s="22">
        <v>750</v>
      </c>
      <c r="E114" s="21" t="s">
        <v>332</v>
      </c>
    </row>
    <row r="115" spans="1:5" ht="13.9">
      <c r="A115" s="28">
        <v>44663</v>
      </c>
      <c r="B115" s="26" t="s">
        <v>336</v>
      </c>
      <c r="C115" s="27">
        <v>3</v>
      </c>
      <c r="D115" s="26">
        <v>21750</v>
      </c>
      <c r="E115" s="25" t="s">
        <v>332</v>
      </c>
    </row>
    <row r="116" spans="1:5" ht="13.9">
      <c r="A116" s="24">
        <v>45114</v>
      </c>
      <c r="B116" s="22" t="s">
        <v>340</v>
      </c>
      <c r="C116" s="23">
        <v>3</v>
      </c>
      <c r="D116" s="22">
        <v>135000</v>
      </c>
      <c r="E116" s="21" t="s">
        <v>337</v>
      </c>
    </row>
    <row r="117" spans="1:5" ht="13.9">
      <c r="A117" s="28">
        <v>45114</v>
      </c>
      <c r="B117" s="26" t="s">
        <v>340</v>
      </c>
      <c r="C117" s="27">
        <v>3</v>
      </c>
      <c r="D117" s="26">
        <v>135000</v>
      </c>
      <c r="E117" s="25" t="s">
        <v>338</v>
      </c>
    </row>
    <row r="118" spans="1:5" ht="13.9">
      <c r="A118" s="24">
        <v>43577</v>
      </c>
      <c r="B118" s="22" t="s">
        <v>333</v>
      </c>
      <c r="C118" s="23">
        <v>3</v>
      </c>
      <c r="D118" s="22">
        <v>450</v>
      </c>
      <c r="E118" s="21" t="s">
        <v>339</v>
      </c>
    </row>
    <row r="119" spans="1:5" ht="13.9">
      <c r="A119" s="28">
        <v>44206</v>
      </c>
      <c r="B119" s="26" t="s">
        <v>330</v>
      </c>
      <c r="C119" s="27">
        <v>3</v>
      </c>
      <c r="D119" s="26">
        <v>19500</v>
      </c>
      <c r="E119" s="25" t="s">
        <v>339</v>
      </c>
    </row>
    <row r="120" spans="1:5" ht="13.9">
      <c r="A120" s="24">
        <v>44242</v>
      </c>
      <c r="B120" s="22" t="s">
        <v>328</v>
      </c>
      <c r="C120" s="23">
        <v>3</v>
      </c>
      <c r="D120" s="22">
        <v>750</v>
      </c>
      <c r="E120" s="21" t="s">
        <v>339</v>
      </c>
    </row>
    <row r="121" spans="1:5" ht="13.9">
      <c r="A121" s="28">
        <v>44273</v>
      </c>
      <c r="B121" s="26" t="s">
        <v>47</v>
      </c>
      <c r="C121" s="27">
        <v>3</v>
      </c>
      <c r="D121" s="26">
        <v>29400</v>
      </c>
      <c r="E121" s="25" t="s">
        <v>339</v>
      </c>
    </row>
    <row r="122" spans="1:5" ht="13.9">
      <c r="A122" s="24">
        <v>44454</v>
      </c>
      <c r="B122" s="22" t="s">
        <v>326</v>
      </c>
      <c r="C122" s="23">
        <v>3</v>
      </c>
      <c r="D122" s="22">
        <v>9900</v>
      </c>
      <c r="E122" s="21" t="s">
        <v>339</v>
      </c>
    </row>
    <row r="123" spans="1:5" ht="13.9">
      <c r="A123" s="28">
        <v>43577</v>
      </c>
      <c r="B123" s="26" t="s">
        <v>333</v>
      </c>
      <c r="C123" s="27">
        <v>3</v>
      </c>
      <c r="D123" s="26">
        <v>450</v>
      </c>
      <c r="E123" s="25" t="s">
        <v>341</v>
      </c>
    </row>
    <row r="124" spans="1:5" ht="13.9">
      <c r="A124" s="24">
        <v>44206</v>
      </c>
      <c r="B124" s="22" t="s">
        <v>330</v>
      </c>
      <c r="C124" s="23">
        <v>3</v>
      </c>
      <c r="D124" s="22">
        <v>19500</v>
      </c>
      <c r="E124" s="21" t="s">
        <v>341</v>
      </c>
    </row>
    <row r="125" spans="1:5" ht="13.9">
      <c r="A125" s="28">
        <v>44242</v>
      </c>
      <c r="B125" s="26" t="s">
        <v>328</v>
      </c>
      <c r="C125" s="27">
        <v>3</v>
      </c>
      <c r="D125" s="26">
        <v>750</v>
      </c>
      <c r="E125" s="25" t="s">
        <v>341</v>
      </c>
    </row>
    <row r="126" spans="1:5" ht="13.9">
      <c r="A126" s="24">
        <v>44273</v>
      </c>
      <c r="B126" s="22" t="s">
        <v>47</v>
      </c>
      <c r="C126" s="23">
        <v>3</v>
      </c>
      <c r="D126" s="22">
        <v>29400</v>
      </c>
      <c r="E126" s="21" t="s">
        <v>341</v>
      </c>
    </row>
    <row r="127" spans="1:5" ht="13.9">
      <c r="A127" s="28">
        <v>44454</v>
      </c>
      <c r="B127" s="26" t="s">
        <v>326</v>
      </c>
      <c r="C127" s="27">
        <v>3</v>
      </c>
      <c r="D127" s="26">
        <v>9900</v>
      </c>
      <c r="E127" s="25" t="s">
        <v>341</v>
      </c>
    </row>
    <row r="128" spans="1:5" ht="13.9">
      <c r="A128" s="24">
        <v>44242</v>
      </c>
      <c r="B128" s="22" t="s">
        <v>326</v>
      </c>
      <c r="C128" s="23">
        <v>3</v>
      </c>
      <c r="D128" s="22">
        <v>9900</v>
      </c>
      <c r="E128" s="21" t="s">
        <v>342</v>
      </c>
    </row>
    <row r="129" spans="1:5" ht="13.9">
      <c r="A129" s="28">
        <v>44633</v>
      </c>
      <c r="B129" s="26" t="s">
        <v>328</v>
      </c>
      <c r="C129" s="27">
        <v>3</v>
      </c>
      <c r="D129" s="26">
        <v>750</v>
      </c>
      <c r="E129" s="25" t="s">
        <v>342</v>
      </c>
    </row>
    <row r="130" spans="1:5" ht="13.9">
      <c r="A130" s="24">
        <v>44242</v>
      </c>
      <c r="B130" s="22" t="s">
        <v>326</v>
      </c>
      <c r="C130" s="23">
        <v>3</v>
      </c>
      <c r="D130" s="22">
        <v>9900</v>
      </c>
      <c r="E130" s="21" t="s">
        <v>343</v>
      </c>
    </row>
    <row r="131" spans="1:5" ht="13.9">
      <c r="A131" s="28">
        <v>44633</v>
      </c>
      <c r="B131" s="26" t="s">
        <v>328</v>
      </c>
      <c r="C131" s="27">
        <v>3</v>
      </c>
      <c r="D131" s="26">
        <v>750</v>
      </c>
      <c r="E131" s="25" t="s">
        <v>343</v>
      </c>
    </row>
    <row r="132" spans="1:5" ht="13.9">
      <c r="A132" s="24">
        <v>43579</v>
      </c>
      <c r="B132" s="22" t="s">
        <v>356</v>
      </c>
      <c r="C132" s="23">
        <v>3</v>
      </c>
      <c r="D132" s="22">
        <v>3750</v>
      </c>
      <c r="E132" s="21" t="s">
        <v>344</v>
      </c>
    </row>
    <row r="133" spans="1:5" ht="13.9">
      <c r="A133" s="28">
        <v>44168</v>
      </c>
      <c r="B133" s="26" t="s">
        <v>336</v>
      </c>
      <c r="C133" s="27">
        <v>3</v>
      </c>
      <c r="D133" s="26">
        <v>21750</v>
      </c>
      <c r="E133" s="25" t="s">
        <v>344</v>
      </c>
    </row>
    <row r="134" spans="1:5" ht="13.9">
      <c r="A134" s="24">
        <v>44324</v>
      </c>
      <c r="B134" s="22" t="s">
        <v>336</v>
      </c>
      <c r="C134" s="23">
        <v>3</v>
      </c>
      <c r="D134" s="22">
        <v>21750</v>
      </c>
      <c r="E134" s="21" t="s">
        <v>344</v>
      </c>
    </row>
    <row r="135" spans="1:5" ht="13.9">
      <c r="A135" s="28">
        <v>43579</v>
      </c>
      <c r="B135" s="26" t="s">
        <v>356</v>
      </c>
      <c r="C135" s="27">
        <v>3</v>
      </c>
      <c r="D135" s="26">
        <v>3750</v>
      </c>
      <c r="E135" s="25" t="s">
        <v>345</v>
      </c>
    </row>
    <row r="136" spans="1:5" ht="13.9">
      <c r="A136" s="24">
        <v>44168</v>
      </c>
      <c r="B136" s="22" t="s">
        <v>336</v>
      </c>
      <c r="C136" s="23">
        <v>3</v>
      </c>
      <c r="D136" s="22">
        <v>21750</v>
      </c>
      <c r="E136" s="21" t="s">
        <v>345</v>
      </c>
    </row>
    <row r="137" spans="1:5" ht="13.9">
      <c r="A137" s="28">
        <v>44324</v>
      </c>
      <c r="B137" s="26" t="s">
        <v>336</v>
      </c>
      <c r="C137" s="27">
        <v>3</v>
      </c>
      <c r="D137" s="26">
        <v>21750</v>
      </c>
      <c r="E137" s="25" t="s">
        <v>345</v>
      </c>
    </row>
    <row r="138" spans="1:5" ht="13.9">
      <c r="A138" s="24">
        <v>44242</v>
      </c>
      <c r="B138" s="22" t="s">
        <v>328</v>
      </c>
      <c r="C138" s="23">
        <v>3</v>
      </c>
      <c r="D138" s="22">
        <v>750</v>
      </c>
      <c r="E138" s="21" t="s">
        <v>346</v>
      </c>
    </row>
    <row r="139" spans="1:5" ht="13.9">
      <c r="A139" s="28">
        <v>44663</v>
      </c>
      <c r="B139" s="26" t="s">
        <v>336</v>
      </c>
      <c r="C139" s="27">
        <v>3</v>
      </c>
      <c r="D139" s="26">
        <v>21750</v>
      </c>
      <c r="E139" s="25" t="s">
        <v>346</v>
      </c>
    </row>
    <row r="140" spans="1:5" ht="13.9">
      <c r="A140" s="24">
        <v>44242</v>
      </c>
      <c r="B140" s="22" t="s">
        <v>328</v>
      </c>
      <c r="C140" s="23">
        <v>3</v>
      </c>
      <c r="D140" s="22">
        <v>750</v>
      </c>
      <c r="E140" s="21" t="s">
        <v>347</v>
      </c>
    </row>
    <row r="141" spans="1:5" ht="13.9">
      <c r="A141" s="28">
        <v>44663</v>
      </c>
      <c r="B141" s="26" t="s">
        <v>336</v>
      </c>
      <c r="C141" s="27">
        <v>3</v>
      </c>
      <c r="D141" s="26">
        <v>21750</v>
      </c>
      <c r="E141" s="25" t="s">
        <v>347</v>
      </c>
    </row>
    <row r="142" spans="1:5" ht="13.9">
      <c r="A142" s="24">
        <v>45114</v>
      </c>
      <c r="B142" s="22" t="s">
        <v>340</v>
      </c>
      <c r="C142" s="23">
        <v>3</v>
      </c>
      <c r="D142" s="22">
        <v>135000</v>
      </c>
      <c r="E142" s="21" t="s">
        <v>350</v>
      </c>
    </row>
    <row r="143" spans="1:5" ht="13.9">
      <c r="A143" s="28">
        <v>45114</v>
      </c>
      <c r="B143" s="26" t="s">
        <v>340</v>
      </c>
      <c r="C143" s="27">
        <v>3</v>
      </c>
      <c r="D143" s="26">
        <v>135000</v>
      </c>
      <c r="E143" s="25" t="s">
        <v>351</v>
      </c>
    </row>
    <row r="144" spans="1:5" ht="13.9">
      <c r="A144" s="24">
        <v>43577</v>
      </c>
      <c r="B144" s="22" t="s">
        <v>333</v>
      </c>
      <c r="C144" s="23">
        <v>3</v>
      </c>
      <c r="D144" s="22">
        <v>450</v>
      </c>
      <c r="E144" s="21" t="s">
        <v>352</v>
      </c>
    </row>
    <row r="145" spans="1:5" ht="13.9">
      <c r="A145" s="28">
        <v>44206</v>
      </c>
      <c r="B145" s="26" t="s">
        <v>330</v>
      </c>
      <c r="C145" s="27">
        <v>3</v>
      </c>
      <c r="D145" s="26">
        <v>19500</v>
      </c>
      <c r="E145" s="25" t="s">
        <v>352</v>
      </c>
    </row>
    <row r="146" spans="1:5" ht="13.9">
      <c r="A146" s="24">
        <v>44242</v>
      </c>
      <c r="B146" s="22" t="s">
        <v>328</v>
      </c>
      <c r="C146" s="23">
        <v>3</v>
      </c>
      <c r="D146" s="22">
        <v>750</v>
      </c>
      <c r="E146" s="21" t="s">
        <v>352</v>
      </c>
    </row>
    <row r="147" spans="1:5" ht="13.9">
      <c r="A147" s="28">
        <v>44273</v>
      </c>
      <c r="B147" s="26" t="s">
        <v>47</v>
      </c>
      <c r="C147" s="27">
        <v>3</v>
      </c>
      <c r="D147" s="26">
        <v>29400</v>
      </c>
      <c r="E147" s="25" t="s">
        <v>352</v>
      </c>
    </row>
    <row r="148" spans="1:5" ht="13.9">
      <c r="A148" s="24">
        <v>44454</v>
      </c>
      <c r="B148" s="22" t="s">
        <v>326</v>
      </c>
      <c r="C148" s="23">
        <v>3</v>
      </c>
      <c r="D148" s="22">
        <v>9900</v>
      </c>
      <c r="E148" s="21" t="s">
        <v>352</v>
      </c>
    </row>
    <row r="149" spans="1:5" ht="13.9">
      <c r="A149" s="28">
        <v>43577</v>
      </c>
      <c r="B149" s="26" t="s">
        <v>333</v>
      </c>
      <c r="C149" s="27">
        <v>3</v>
      </c>
      <c r="D149" s="26">
        <v>450</v>
      </c>
      <c r="E149" s="25" t="s">
        <v>353</v>
      </c>
    </row>
    <row r="150" spans="1:5" ht="13.9">
      <c r="A150" s="24">
        <v>44206</v>
      </c>
      <c r="B150" s="22" t="s">
        <v>330</v>
      </c>
      <c r="C150" s="23">
        <v>3</v>
      </c>
      <c r="D150" s="22">
        <v>19500</v>
      </c>
      <c r="E150" s="21" t="s">
        <v>353</v>
      </c>
    </row>
    <row r="151" spans="1:5" ht="13.9">
      <c r="A151" s="28">
        <v>44242</v>
      </c>
      <c r="B151" s="26" t="s">
        <v>328</v>
      </c>
      <c r="C151" s="27">
        <v>3</v>
      </c>
      <c r="D151" s="26">
        <v>750</v>
      </c>
      <c r="E151" s="25" t="s">
        <v>353</v>
      </c>
    </row>
    <row r="152" spans="1:5" ht="13.9">
      <c r="A152" s="24">
        <v>44273</v>
      </c>
      <c r="B152" s="22" t="s">
        <v>47</v>
      </c>
      <c r="C152" s="23">
        <v>3</v>
      </c>
      <c r="D152" s="22">
        <v>29400</v>
      </c>
      <c r="E152" s="21" t="s">
        <v>353</v>
      </c>
    </row>
    <row r="153" spans="1:5" ht="13.9">
      <c r="A153" s="28">
        <v>44454</v>
      </c>
      <c r="B153" s="26" t="s">
        <v>326</v>
      </c>
      <c r="C153" s="27">
        <v>3</v>
      </c>
      <c r="D153" s="26">
        <v>9900</v>
      </c>
      <c r="E153" s="25" t="s">
        <v>353</v>
      </c>
    </row>
    <row r="154" spans="1:5" ht="13.9">
      <c r="A154" s="24">
        <v>44242</v>
      </c>
      <c r="B154" s="22" t="s">
        <v>326</v>
      </c>
      <c r="C154" s="23">
        <v>3</v>
      </c>
      <c r="D154" s="22">
        <v>9900</v>
      </c>
      <c r="E154" s="21" t="s">
        <v>354</v>
      </c>
    </row>
    <row r="155" spans="1:5" ht="13.9">
      <c r="A155" s="28">
        <v>44633</v>
      </c>
      <c r="B155" s="26" t="s">
        <v>328</v>
      </c>
      <c r="C155" s="27">
        <v>3</v>
      </c>
      <c r="D155" s="26">
        <v>750</v>
      </c>
      <c r="E155" s="25" t="s">
        <v>354</v>
      </c>
    </row>
    <row r="156" spans="1:5" ht="13.9">
      <c r="A156" s="24">
        <v>44242</v>
      </c>
      <c r="B156" s="22" t="s">
        <v>326</v>
      </c>
      <c r="C156" s="23">
        <v>3</v>
      </c>
      <c r="D156" s="22">
        <v>9900</v>
      </c>
      <c r="E156" s="21" t="s">
        <v>355</v>
      </c>
    </row>
    <row r="157" spans="1:5" ht="13.9">
      <c r="A157" s="28">
        <v>44633</v>
      </c>
      <c r="B157" s="26" t="s">
        <v>328</v>
      </c>
      <c r="C157" s="27">
        <v>3</v>
      </c>
      <c r="D157" s="26">
        <v>750</v>
      </c>
      <c r="E157" s="25" t="s">
        <v>355</v>
      </c>
    </row>
    <row r="158" spans="1:5" ht="13.9">
      <c r="A158" s="24">
        <v>43578</v>
      </c>
      <c r="B158" s="22" t="s">
        <v>47</v>
      </c>
      <c r="C158" s="23">
        <v>4</v>
      </c>
      <c r="D158" s="22">
        <v>39200</v>
      </c>
      <c r="E158" s="21" t="s">
        <v>327</v>
      </c>
    </row>
    <row r="159" spans="1:5" ht="13.9">
      <c r="A159" s="28">
        <v>43578</v>
      </c>
      <c r="B159" s="26" t="s">
        <v>47</v>
      </c>
      <c r="C159" s="27">
        <v>4</v>
      </c>
      <c r="D159" s="26">
        <v>39200</v>
      </c>
      <c r="E159" s="25" t="s">
        <v>329</v>
      </c>
    </row>
    <row r="160" spans="1:5" ht="13.9">
      <c r="A160" s="24">
        <v>43511</v>
      </c>
      <c r="B160" s="22" t="s">
        <v>356</v>
      </c>
      <c r="C160" s="23">
        <v>4</v>
      </c>
      <c r="D160" s="22">
        <v>29000</v>
      </c>
      <c r="E160" s="21" t="s">
        <v>331</v>
      </c>
    </row>
    <row r="161" spans="1:5" ht="13.9">
      <c r="A161" s="28">
        <v>43577</v>
      </c>
      <c r="B161" s="26" t="s">
        <v>333</v>
      </c>
      <c r="C161" s="27">
        <v>4</v>
      </c>
      <c r="D161" s="26">
        <v>900</v>
      </c>
      <c r="E161" s="25" t="s">
        <v>331</v>
      </c>
    </row>
    <row r="162" spans="1:5" ht="13.9">
      <c r="A162" s="24">
        <v>44096</v>
      </c>
      <c r="B162" s="22" t="s">
        <v>328</v>
      </c>
      <c r="C162" s="23">
        <v>4</v>
      </c>
      <c r="D162" s="22">
        <v>1000</v>
      </c>
      <c r="E162" s="21" t="s">
        <v>331</v>
      </c>
    </row>
    <row r="163" spans="1:5" ht="13.9">
      <c r="A163" s="28">
        <v>43511</v>
      </c>
      <c r="B163" s="26" t="s">
        <v>356</v>
      </c>
      <c r="C163" s="27">
        <v>4</v>
      </c>
      <c r="D163" s="26">
        <v>29000</v>
      </c>
      <c r="E163" s="25" t="s">
        <v>332</v>
      </c>
    </row>
    <row r="164" spans="1:5" ht="13.9">
      <c r="A164" s="24">
        <v>44096</v>
      </c>
      <c r="B164" s="22" t="s">
        <v>328</v>
      </c>
      <c r="C164" s="23">
        <v>4</v>
      </c>
      <c r="D164" s="22">
        <v>1000</v>
      </c>
      <c r="E164" s="21" t="s">
        <v>332</v>
      </c>
    </row>
    <row r="165" spans="1:5" ht="13.9">
      <c r="A165" s="28">
        <v>43578</v>
      </c>
      <c r="B165" s="26" t="s">
        <v>330</v>
      </c>
      <c r="C165" s="27">
        <v>4</v>
      </c>
      <c r="D165" s="26">
        <v>26000</v>
      </c>
      <c r="E165" s="25" t="s">
        <v>334</v>
      </c>
    </row>
    <row r="166" spans="1:5" ht="13.9">
      <c r="A166" s="24">
        <v>45059</v>
      </c>
      <c r="B166" s="22" t="s">
        <v>328</v>
      </c>
      <c r="C166" s="23">
        <v>4</v>
      </c>
      <c r="D166" s="22">
        <v>1000</v>
      </c>
      <c r="E166" s="21" t="s">
        <v>334</v>
      </c>
    </row>
    <row r="167" spans="1:5" ht="13.9">
      <c r="A167" s="28">
        <v>43578</v>
      </c>
      <c r="B167" s="26" t="s">
        <v>330</v>
      </c>
      <c r="C167" s="27">
        <v>4</v>
      </c>
      <c r="D167" s="26">
        <v>26000</v>
      </c>
      <c r="E167" s="25" t="s">
        <v>335</v>
      </c>
    </row>
    <row r="168" spans="1:5" ht="13.9">
      <c r="A168" s="24">
        <v>45059</v>
      </c>
      <c r="B168" s="22" t="s">
        <v>328</v>
      </c>
      <c r="C168" s="23">
        <v>4</v>
      </c>
      <c r="D168" s="22">
        <v>1000</v>
      </c>
      <c r="E168" s="21" t="s">
        <v>335</v>
      </c>
    </row>
    <row r="169" spans="1:5" ht="13.9">
      <c r="A169" s="28">
        <v>44268</v>
      </c>
      <c r="B169" s="26" t="s">
        <v>328</v>
      </c>
      <c r="C169" s="27">
        <v>4</v>
      </c>
      <c r="D169" s="26">
        <v>1000</v>
      </c>
      <c r="E169" s="25" t="s">
        <v>337</v>
      </c>
    </row>
    <row r="170" spans="1:5" ht="13.9">
      <c r="A170" s="24">
        <v>44268</v>
      </c>
      <c r="B170" s="22" t="s">
        <v>328</v>
      </c>
      <c r="C170" s="23">
        <v>4</v>
      </c>
      <c r="D170" s="22">
        <v>1000</v>
      </c>
      <c r="E170" s="21" t="s">
        <v>338</v>
      </c>
    </row>
    <row r="171" spans="1:5" ht="13.9">
      <c r="A171" s="28">
        <v>44130</v>
      </c>
      <c r="B171" s="26" t="s">
        <v>330</v>
      </c>
      <c r="C171" s="27">
        <v>4</v>
      </c>
      <c r="D171" s="26">
        <v>29000</v>
      </c>
      <c r="E171" s="25" t="s">
        <v>339</v>
      </c>
    </row>
    <row r="172" spans="1:5" ht="13.9">
      <c r="A172" s="24">
        <v>44454</v>
      </c>
      <c r="B172" s="22" t="s">
        <v>333</v>
      </c>
      <c r="C172" s="23">
        <v>4</v>
      </c>
      <c r="D172" s="22">
        <v>600</v>
      </c>
      <c r="E172" s="21" t="s">
        <v>339</v>
      </c>
    </row>
    <row r="173" spans="1:5" ht="13.9">
      <c r="A173" s="28">
        <v>44130</v>
      </c>
      <c r="B173" s="26" t="s">
        <v>330</v>
      </c>
      <c r="C173" s="27">
        <v>4</v>
      </c>
      <c r="D173" s="26">
        <v>29000</v>
      </c>
      <c r="E173" s="25" t="s">
        <v>341</v>
      </c>
    </row>
    <row r="174" spans="1:5" ht="13.9">
      <c r="A174" s="24">
        <v>44454</v>
      </c>
      <c r="B174" s="22" t="s">
        <v>333</v>
      </c>
      <c r="C174" s="23">
        <v>4</v>
      </c>
      <c r="D174" s="22">
        <v>600</v>
      </c>
      <c r="E174" s="21" t="s">
        <v>341</v>
      </c>
    </row>
    <row r="175" spans="1:5" ht="13.9">
      <c r="A175" s="28">
        <v>43511</v>
      </c>
      <c r="B175" s="26" t="s">
        <v>356</v>
      </c>
      <c r="C175" s="27">
        <v>4</v>
      </c>
      <c r="D175" s="26">
        <v>5000</v>
      </c>
      <c r="E175" s="25" t="s">
        <v>342</v>
      </c>
    </row>
    <row r="176" spans="1:5" ht="13.9">
      <c r="A176" s="24">
        <v>43579</v>
      </c>
      <c r="B176" s="22" t="s">
        <v>326</v>
      </c>
      <c r="C176" s="23">
        <v>4</v>
      </c>
      <c r="D176" s="22">
        <v>13200</v>
      </c>
      <c r="E176" s="21" t="s">
        <v>342</v>
      </c>
    </row>
    <row r="177" spans="1:5" ht="13.9">
      <c r="A177" s="28">
        <v>44206</v>
      </c>
      <c r="B177" s="26" t="s">
        <v>330</v>
      </c>
      <c r="C177" s="27">
        <v>4</v>
      </c>
      <c r="D177" s="26">
        <v>26000</v>
      </c>
      <c r="E177" s="25" t="s">
        <v>342</v>
      </c>
    </row>
    <row r="178" spans="1:5" ht="13.9">
      <c r="A178" s="24">
        <v>43511</v>
      </c>
      <c r="B178" s="22" t="s">
        <v>356</v>
      </c>
      <c r="C178" s="23">
        <v>4</v>
      </c>
      <c r="D178" s="22">
        <v>5000</v>
      </c>
      <c r="E178" s="21" t="s">
        <v>343</v>
      </c>
    </row>
    <row r="179" spans="1:5" ht="13.9">
      <c r="A179" s="28">
        <v>43579</v>
      </c>
      <c r="B179" s="26" t="s">
        <v>326</v>
      </c>
      <c r="C179" s="27">
        <v>4</v>
      </c>
      <c r="D179" s="26">
        <v>13200</v>
      </c>
      <c r="E179" s="25" t="s">
        <v>343</v>
      </c>
    </row>
    <row r="180" spans="1:5" ht="13.9">
      <c r="A180" s="24">
        <v>44206</v>
      </c>
      <c r="B180" s="22" t="s">
        <v>330</v>
      </c>
      <c r="C180" s="23">
        <v>4</v>
      </c>
      <c r="D180" s="22">
        <v>26000</v>
      </c>
      <c r="E180" s="21" t="s">
        <v>343</v>
      </c>
    </row>
    <row r="181" spans="1:5" ht="13.9">
      <c r="A181" s="28">
        <v>43578</v>
      </c>
      <c r="B181" s="26" t="s">
        <v>47</v>
      </c>
      <c r="C181" s="27">
        <v>4</v>
      </c>
      <c r="D181" s="26">
        <v>39200</v>
      </c>
      <c r="E181" s="25" t="s">
        <v>344</v>
      </c>
    </row>
    <row r="182" spans="1:5" ht="13.9">
      <c r="A182" s="24">
        <v>43578</v>
      </c>
      <c r="B182" s="22" t="s">
        <v>47</v>
      </c>
      <c r="C182" s="23">
        <v>4</v>
      </c>
      <c r="D182" s="22">
        <v>39200</v>
      </c>
      <c r="E182" s="21" t="s">
        <v>345</v>
      </c>
    </row>
    <row r="183" spans="1:5" ht="13.9">
      <c r="A183" s="28">
        <v>43511</v>
      </c>
      <c r="B183" s="26" t="s">
        <v>356</v>
      </c>
      <c r="C183" s="27">
        <v>4</v>
      </c>
      <c r="D183" s="26">
        <v>29000</v>
      </c>
      <c r="E183" s="25" t="s">
        <v>346</v>
      </c>
    </row>
    <row r="184" spans="1:5" ht="13.9">
      <c r="A184" s="24">
        <v>43577</v>
      </c>
      <c r="B184" s="22" t="s">
        <v>333</v>
      </c>
      <c r="C184" s="23">
        <v>4</v>
      </c>
      <c r="D184" s="22">
        <v>900</v>
      </c>
      <c r="E184" s="21" t="s">
        <v>346</v>
      </c>
    </row>
    <row r="185" spans="1:5" ht="13.9">
      <c r="A185" s="28">
        <v>44096</v>
      </c>
      <c r="B185" s="26" t="s">
        <v>328</v>
      </c>
      <c r="C185" s="27">
        <v>4</v>
      </c>
      <c r="D185" s="26">
        <v>1000</v>
      </c>
      <c r="E185" s="25" t="s">
        <v>346</v>
      </c>
    </row>
    <row r="186" spans="1:5" ht="13.9">
      <c r="A186" s="24">
        <v>43511</v>
      </c>
      <c r="B186" s="22" t="s">
        <v>356</v>
      </c>
      <c r="C186" s="23">
        <v>4</v>
      </c>
      <c r="D186" s="22">
        <v>29000</v>
      </c>
      <c r="E186" s="21" t="s">
        <v>347</v>
      </c>
    </row>
    <row r="187" spans="1:5" ht="13.9">
      <c r="A187" s="28">
        <v>44096</v>
      </c>
      <c r="B187" s="26" t="s">
        <v>328</v>
      </c>
      <c r="C187" s="27">
        <v>4</v>
      </c>
      <c r="D187" s="26">
        <v>1000</v>
      </c>
      <c r="E187" s="25" t="s">
        <v>347</v>
      </c>
    </row>
    <row r="188" spans="1:5" ht="13.9">
      <c r="A188" s="24">
        <v>43578</v>
      </c>
      <c r="B188" s="22" t="s">
        <v>330</v>
      </c>
      <c r="C188" s="23">
        <v>4</v>
      </c>
      <c r="D188" s="22">
        <v>26000</v>
      </c>
      <c r="E188" s="21" t="s">
        <v>348</v>
      </c>
    </row>
    <row r="189" spans="1:5" ht="13.9">
      <c r="A189" s="28">
        <v>45059</v>
      </c>
      <c r="B189" s="26" t="s">
        <v>328</v>
      </c>
      <c r="C189" s="27">
        <v>4</v>
      </c>
      <c r="D189" s="26">
        <v>1000</v>
      </c>
      <c r="E189" s="25" t="s">
        <v>348</v>
      </c>
    </row>
    <row r="190" spans="1:5" ht="13.9">
      <c r="A190" s="24">
        <v>43578</v>
      </c>
      <c r="B190" s="22" t="s">
        <v>330</v>
      </c>
      <c r="C190" s="23">
        <v>4</v>
      </c>
      <c r="D190" s="22">
        <v>26000</v>
      </c>
      <c r="E190" s="21" t="s">
        <v>349</v>
      </c>
    </row>
    <row r="191" spans="1:5" ht="13.9">
      <c r="A191" s="28">
        <v>45059</v>
      </c>
      <c r="B191" s="26" t="s">
        <v>328</v>
      </c>
      <c r="C191" s="27">
        <v>4</v>
      </c>
      <c r="D191" s="26">
        <v>1000</v>
      </c>
      <c r="E191" s="25" t="s">
        <v>349</v>
      </c>
    </row>
    <row r="192" spans="1:5" ht="13.9">
      <c r="A192" s="24">
        <v>44268</v>
      </c>
      <c r="B192" s="22" t="s">
        <v>328</v>
      </c>
      <c r="C192" s="23">
        <v>4</v>
      </c>
      <c r="D192" s="22">
        <v>1000</v>
      </c>
      <c r="E192" s="21" t="s">
        <v>350</v>
      </c>
    </row>
    <row r="193" spans="1:5" ht="13.9">
      <c r="A193" s="28">
        <v>44268</v>
      </c>
      <c r="B193" s="26" t="s">
        <v>328</v>
      </c>
      <c r="C193" s="27">
        <v>4</v>
      </c>
      <c r="D193" s="26">
        <v>1000</v>
      </c>
      <c r="E193" s="25" t="s">
        <v>351</v>
      </c>
    </row>
    <row r="194" spans="1:5" ht="13.9">
      <c r="A194" s="24">
        <v>44130</v>
      </c>
      <c r="B194" s="22" t="s">
        <v>330</v>
      </c>
      <c r="C194" s="23">
        <v>4</v>
      </c>
      <c r="D194" s="22">
        <v>29000</v>
      </c>
      <c r="E194" s="21" t="s">
        <v>352</v>
      </c>
    </row>
    <row r="195" spans="1:5" ht="13.9">
      <c r="A195" s="28">
        <v>44454</v>
      </c>
      <c r="B195" s="26" t="s">
        <v>333</v>
      </c>
      <c r="C195" s="27">
        <v>4</v>
      </c>
      <c r="D195" s="26">
        <v>600</v>
      </c>
      <c r="E195" s="25" t="s">
        <v>352</v>
      </c>
    </row>
    <row r="196" spans="1:5" ht="13.9">
      <c r="A196" s="24">
        <v>44130</v>
      </c>
      <c r="B196" s="22" t="s">
        <v>330</v>
      </c>
      <c r="C196" s="23">
        <v>4</v>
      </c>
      <c r="D196" s="22">
        <v>29000</v>
      </c>
      <c r="E196" s="21" t="s">
        <v>353</v>
      </c>
    </row>
    <row r="197" spans="1:5" ht="13.9">
      <c r="A197" s="28">
        <v>44454</v>
      </c>
      <c r="B197" s="26" t="s">
        <v>333</v>
      </c>
      <c r="C197" s="27">
        <v>4</v>
      </c>
      <c r="D197" s="26">
        <v>600</v>
      </c>
      <c r="E197" s="25" t="s">
        <v>353</v>
      </c>
    </row>
    <row r="198" spans="1:5" ht="13.9">
      <c r="A198" s="24">
        <v>43511</v>
      </c>
      <c r="B198" s="22" t="s">
        <v>356</v>
      </c>
      <c r="C198" s="23">
        <v>4</v>
      </c>
      <c r="D198" s="22">
        <v>5000</v>
      </c>
      <c r="E198" s="21" t="s">
        <v>354</v>
      </c>
    </row>
    <row r="199" spans="1:5" ht="13.9">
      <c r="A199" s="28">
        <v>43579</v>
      </c>
      <c r="B199" s="26" t="s">
        <v>326</v>
      </c>
      <c r="C199" s="27">
        <v>4</v>
      </c>
      <c r="D199" s="26">
        <v>13200</v>
      </c>
      <c r="E199" s="25" t="s">
        <v>354</v>
      </c>
    </row>
    <row r="200" spans="1:5" ht="13.9">
      <c r="A200" s="24">
        <v>44206</v>
      </c>
      <c r="B200" s="22" t="s">
        <v>330</v>
      </c>
      <c r="C200" s="23">
        <v>4</v>
      </c>
      <c r="D200" s="22">
        <v>26000</v>
      </c>
      <c r="E200" s="21" t="s">
        <v>354</v>
      </c>
    </row>
    <row r="201" spans="1:5" ht="13.9">
      <c r="A201" s="28">
        <v>43511</v>
      </c>
      <c r="B201" s="26" t="s">
        <v>356</v>
      </c>
      <c r="C201" s="27">
        <v>4</v>
      </c>
      <c r="D201" s="26">
        <v>5000</v>
      </c>
      <c r="E201" s="25" t="s">
        <v>355</v>
      </c>
    </row>
    <row r="202" spans="1:5" ht="13.9">
      <c r="A202" s="24">
        <v>43579</v>
      </c>
      <c r="B202" s="22" t="s">
        <v>326</v>
      </c>
      <c r="C202" s="23">
        <v>4</v>
      </c>
      <c r="D202" s="22">
        <v>13200</v>
      </c>
      <c r="E202" s="21" t="s">
        <v>355</v>
      </c>
    </row>
    <row r="203" spans="1:5" ht="13.9">
      <c r="A203" s="28">
        <v>44206</v>
      </c>
      <c r="B203" s="26" t="s">
        <v>330</v>
      </c>
      <c r="C203" s="27">
        <v>4</v>
      </c>
      <c r="D203" s="26">
        <v>26000</v>
      </c>
      <c r="E203" s="25" t="s">
        <v>355</v>
      </c>
    </row>
    <row r="204" spans="1:5" ht="13.9">
      <c r="A204" s="24">
        <v>44701</v>
      </c>
      <c r="B204" s="22" t="s">
        <v>333</v>
      </c>
      <c r="C204" s="23">
        <v>5</v>
      </c>
      <c r="D204" s="22">
        <v>750</v>
      </c>
      <c r="E204" s="21" t="s">
        <v>331</v>
      </c>
    </row>
    <row r="205" spans="1:5" ht="13.9">
      <c r="A205" s="28">
        <v>45245</v>
      </c>
      <c r="B205" s="26" t="s">
        <v>340</v>
      </c>
      <c r="C205" s="27">
        <v>5</v>
      </c>
      <c r="D205" s="26">
        <v>225000</v>
      </c>
      <c r="E205" s="25" t="s">
        <v>331</v>
      </c>
    </row>
    <row r="206" spans="1:5" ht="13.9">
      <c r="A206" s="24">
        <v>44701</v>
      </c>
      <c r="B206" s="22" t="s">
        <v>333</v>
      </c>
      <c r="C206" s="23">
        <v>5</v>
      </c>
      <c r="D206" s="22">
        <v>750</v>
      </c>
      <c r="E206" s="21" t="s">
        <v>332</v>
      </c>
    </row>
    <row r="207" spans="1:5" ht="13.9">
      <c r="A207" s="28">
        <v>45245</v>
      </c>
      <c r="B207" s="26" t="s">
        <v>340</v>
      </c>
      <c r="C207" s="27">
        <v>5</v>
      </c>
      <c r="D207" s="26">
        <v>225000</v>
      </c>
      <c r="E207" s="25" t="s">
        <v>332</v>
      </c>
    </row>
    <row r="208" spans="1:5" ht="13.9">
      <c r="A208" s="24">
        <v>43577</v>
      </c>
      <c r="B208" s="22" t="s">
        <v>328</v>
      </c>
      <c r="C208" s="23">
        <v>5</v>
      </c>
      <c r="D208" s="22">
        <v>1250</v>
      </c>
      <c r="E208" s="21" t="s">
        <v>334</v>
      </c>
    </row>
    <row r="209" spans="1:5" ht="13.9">
      <c r="A209" s="28">
        <v>44054</v>
      </c>
      <c r="B209" s="26" t="s">
        <v>326</v>
      </c>
      <c r="C209" s="27">
        <v>5</v>
      </c>
      <c r="D209" s="26">
        <v>16500</v>
      </c>
      <c r="E209" s="25" t="s">
        <v>334</v>
      </c>
    </row>
    <row r="210" spans="1:5" ht="13.9">
      <c r="A210" s="24">
        <v>44328</v>
      </c>
      <c r="B210" s="22" t="s">
        <v>330</v>
      </c>
      <c r="C210" s="23">
        <v>5</v>
      </c>
      <c r="D210" s="22">
        <v>32500</v>
      </c>
      <c r="E210" s="21" t="s">
        <v>334</v>
      </c>
    </row>
    <row r="211" spans="1:5" ht="13.9">
      <c r="A211" s="28">
        <v>43577</v>
      </c>
      <c r="B211" s="26" t="s">
        <v>328</v>
      </c>
      <c r="C211" s="27">
        <v>5</v>
      </c>
      <c r="D211" s="26">
        <v>1250</v>
      </c>
      <c r="E211" s="25" t="s">
        <v>335</v>
      </c>
    </row>
    <row r="212" spans="1:5" ht="13.9">
      <c r="A212" s="24">
        <v>44054</v>
      </c>
      <c r="B212" s="22" t="s">
        <v>326</v>
      </c>
      <c r="C212" s="23">
        <v>5</v>
      </c>
      <c r="D212" s="22">
        <v>16500</v>
      </c>
      <c r="E212" s="21" t="s">
        <v>335</v>
      </c>
    </row>
    <row r="213" spans="1:5" ht="13.9">
      <c r="A213" s="28">
        <v>44328</v>
      </c>
      <c r="B213" s="26" t="s">
        <v>330</v>
      </c>
      <c r="C213" s="27">
        <v>5</v>
      </c>
      <c r="D213" s="26">
        <v>32500</v>
      </c>
      <c r="E213" s="25" t="s">
        <v>335</v>
      </c>
    </row>
    <row r="214" spans="1:5" ht="13.9">
      <c r="A214" s="24">
        <v>44461</v>
      </c>
      <c r="B214" s="22" t="s">
        <v>356</v>
      </c>
      <c r="C214" s="23">
        <v>5</v>
      </c>
      <c r="D214" s="22">
        <v>6250</v>
      </c>
      <c r="E214" s="21" t="s">
        <v>339</v>
      </c>
    </row>
    <row r="215" spans="1:5" ht="13.9">
      <c r="A215" s="28">
        <v>44461</v>
      </c>
      <c r="B215" s="26" t="s">
        <v>356</v>
      </c>
      <c r="C215" s="27">
        <v>5</v>
      </c>
      <c r="D215" s="26">
        <v>6250</v>
      </c>
      <c r="E215" s="25" t="s">
        <v>341</v>
      </c>
    </row>
    <row r="216" spans="1:5" ht="13.9">
      <c r="A216" s="24">
        <v>43940</v>
      </c>
      <c r="B216" s="22" t="s">
        <v>333</v>
      </c>
      <c r="C216" s="23">
        <v>5</v>
      </c>
      <c r="D216" s="22">
        <v>750</v>
      </c>
      <c r="E216" s="21" t="s">
        <v>342</v>
      </c>
    </row>
    <row r="217" spans="1:5" ht="13.9">
      <c r="A217" s="28">
        <v>44324</v>
      </c>
      <c r="B217" s="26" t="s">
        <v>328</v>
      </c>
      <c r="C217" s="27">
        <v>5</v>
      </c>
      <c r="D217" s="26">
        <v>1250</v>
      </c>
      <c r="E217" s="25" t="s">
        <v>342</v>
      </c>
    </row>
    <row r="218" spans="1:5" ht="13.9">
      <c r="A218" s="24">
        <v>43940</v>
      </c>
      <c r="B218" s="22" t="s">
        <v>333</v>
      </c>
      <c r="C218" s="23">
        <v>5</v>
      </c>
      <c r="D218" s="22">
        <v>750</v>
      </c>
      <c r="E218" s="21" t="s">
        <v>343</v>
      </c>
    </row>
    <row r="219" spans="1:5" ht="13.9">
      <c r="A219" s="28">
        <v>44324</v>
      </c>
      <c r="B219" s="26" t="s">
        <v>328</v>
      </c>
      <c r="C219" s="27">
        <v>5</v>
      </c>
      <c r="D219" s="26">
        <v>1250</v>
      </c>
      <c r="E219" s="25" t="s">
        <v>343</v>
      </c>
    </row>
    <row r="220" spans="1:5" ht="13.9">
      <c r="A220" s="24">
        <v>44701</v>
      </c>
      <c r="B220" s="22" t="s">
        <v>333</v>
      </c>
      <c r="C220" s="23">
        <v>5</v>
      </c>
      <c r="D220" s="22">
        <v>750</v>
      </c>
      <c r="E220" s="21" t="s">
        <v>346</v>
      </c>
    </row>
    <row r="221" spans="1:5" ht="13.9">
      <c r="A221" s="28">
        <v>45245</v>
      </c>
      <c r="B221" s="26" t="s">
        <v>340</v>
      </c>
      <c r="C221" s="27">
        <v>5</v>
      </c>
      <c r="D221" s="26">
        <v>225000</v>
      </c>
      <c r="E221" s="25" t="s">
        <v>346</v>
      </c>
    </row>
    <row r="222" spans="1:5" ht="13.9">
      <c r="A222" s="24">
        <v>44701</v>
      </c>
      <c r="B222" s="22" t="s">
        <v>333</v>
      </c>
      <c r="C222" s="23">
        <v>5</v>
      </c>
      <c r="D222" s="22">
        <v>750</v>
      </c>
      <c r="E222" s="21" t="s">
        <v>347</v>
      </c>
    </row>
    <row r="223" spans="1:5" ht="13.9">
      <c r="A223" s="28">
        <v>45245</v>
      </c>
      <c r="B223" s="26" t="s">
        <v>340</v>
      </c>
      <c r="C223" s="27">
        <v>5</v>
      </c>
      <c r="D223" s="26">
        <v>225000</v>
      </c>
      <c r="E223" s="25" t="s">
        <v>347</v>
      </c>
    </row>
    <row r="224" spans="1:5" ht="13.9">
      <c r="A224" s="24">
        <v>43577</v>
      </c>
      <c r="B224" s="22" t="s">
        <v>328</v>
      </c>
      <c r="C224" s="23">
        <v>5</v>
      </c>
      <c r="D224" s="22">
        <v>1250</v>
      </c>
      <c r="E224" s="21" t="s">
        <v>348</v>
      </c>
    </row>
    <row r="225" spans="1:5" ht="13.9">
      <c r="A225" s="28">
        <v>44054</v>
      </c>
      <c r="B225" s="26" t="s">
        <v>326</v>
      </c>
      <c r="C225" s="27">
        <v>5</v>
      </c>
      <c r="D225" s="26">
        <v>16500</v>
      </c>
      <c r="E225" s="25" t="s">
        <v>348</v>
      </c>
    </row>
    <row r="226" spans="1:5" ht="13.9">
      <c r="A226" s="24">
        <v>44328</v>
      </c>
      <c r="B226" s="22" t="s">
        <v>330</v>
      </c>
      <c r="C226" s="23">
        <v>5</v>
      </c>
      <c r="D226" s="22">
        <v>32500</v>
      </c>
      <c r="E226" s="21" t="s">
        <v>348</v>
      </c>
    </row>
    <row r="227" spans="1:5" ht="13.9">
      <c r="A227" s="28">
        <v>43577</v>
      </c>
      <c r="B227" s="26" t="s">
        <v>328</v>
      </c>
      <c r="C227" s="27">
        <v>5</v>
      </c>
      <c r="D227" s="26">
        <v>1250</v>
      </c>
      <c r="E227" s="25" t="s">
        <v>349</v>
      </c>
    </row>
    <row r="228" spans="1:5" ht="13.9">
      <c r="A228" s="24">
        <v>44054</v>
      </c>
      <c r="B228" s="22" t="s">
        <v>326</v>
      </c>
      <c r="C228" s="23">
        <v>5</v>
      </c>
      <c r="D228" s="22">
        <v>16500</v>
      </c>
      <c r="E228" s="21" t="s">
        <v>349</v>
      </c>
    </row>
    <row r="229" spans="1:5" ht="13.9">
      <c r="A229" s="28">
        <v>44328</v>
      </c>
      <c r="B229" s="26" t="s">
        <v>330</v>
      </c>
      <c r="C229" s="27">
        <v>5</v>
      </c>
      <c r="D229" s="26">
        <v>32500</v>
      </c>
      <c r="E229" s="25" t="s">
        <v>349</v>
      </c>
    </row>
    <row r="230" spans="1:5" ht="13.9">
      <c r="A230" s="24">
        <v>44461</v>
      </c>
      <c r="B230" s="22" t="s">
        <v>356</v>
      </c>
      <c r="C230" s="23">
        <v>5</v>
      </c>
      <c r="D230" s="22">
        <v>6250</v>
      </c>
      <c r="E230" s="21" t="s">
        <v>352</v>
      </c>
    </row>
    <row r="231" spans="1:5" ht="13.9">
      <c r="A231" s="28">
        <v>44461</v>
      </c>
      <c r="B231" s="26" t="s">
        <v>356</v>
      </c>
      <c r="C231" s="27">
        <v>5</v>
      </c>
      <c r="D231" s="26">
        <v>6250</v>
      </c>
      <c r="E231" s="25" t="s">
        <v>353</v>
      </c>
    </row>
    <row r="232" spans="1:5" ht="13.9">
      <c r="A232" s="24">
        <v>43940</v>
      </c>
      <c r="B232" s="22" t="s">
        <v>333</v>
      </c>
      <c r="C232" s="23">
        <v>5</v>
      </c>
      <c r="D232" s="22">
        <v>750</v>
      </c>
      <c r="E232" s="21" t="s">
        <v>354</v>
      </c>
    </row>
    <row r="233" spans="1:5" ht="13.9">
      <c r="A233" s="28">
        <v>44324</v>
      </c>
      <c r="B233" s="26" t="s">
        <v>328</v>
      </c>
      <c r="C233" s="27">
        <v>5</v>
      </c>
      <c r="D233" s="26">
        <v>1250</v>
      </c>
      <c r="E233" s="25" t="s">
        <v>354</v>
      </c>
    </row>
    <row r="234" spans="1:5" ht="13.9">
      <c r="A234" s="24">
        <v>43940</v>
      </c>
      <c r="B234" s="22" t="s">
        <v>333</v>
      </c>
      <c r="C234" s="23">
        <v>5</v>
      </c>
      <c r="D234" s="22">
        <v>750</v>
      </c>
      <c r="E234" s="21" t="s">
        <v>355</v>
      </c>
    </row>
    <row r="235" spans="1:5" ht="13.9">
      <c r="A235" s="28">
        <v>44324</v>
      </c>
      <c r="B235" s="26" t="s">
        <v>328</v>
      </c>
      <c r="C235" s="27">
        <v>5</v>
      </c>
      <c r="D235" s="26">
        <v>1250</v>
      </c>
      <c r="E235" s="25" t="s">
        <v>355</v>
      </c>
    </row>
    <row r="236" spans="1:5" ht="13.9">
      <c r="A236" s="24">
        <v>43579</v>
      </c>
      <c r="B236" s="22" t="s">
        <v>333</v>
      </c>
      <c r="C236" s="23">
        <v>6</v>
      </c>
      <c r="D236" s="22">
        <v>7500</v>
      </c>
      <c r="E236" s="21" t="s">
        <v>337</v>
      </c>
    </row>
    <row r="237" spans="1:5" ht="13.9">
      <c r="A237" s="28">
        <v>43579</v>
      </c>
      <c r="B237" s="26" t="s">
        <v>330</v>
      </c>
      <c r="C237" s="27">
        <v>6</v>
      </c>
      <c r="D237" s="26">
        <v>39000</v>
      </c>
      <c r="E237" s="25" t="s">
        <v>337</v>
      </c>
    </row>
    <row r="238" spans="1:5" ht="13.9">
      <c r="A238" s="24">
        <v>44324</v>
      </c>
      <c r="B238" s="22" t="s">
        <v>47</v>
      </c>
      <c r="C238" s="23">
        <v>6</v>
      </c>
      <c r="D238" s="22">
        <v>58800</v>
      </c>
      <c r="E238" s="21" t="s">
        <v>337</v>
      </c>
    </row>
    <row r="239" spans="1:5" ht="13.9">
      <c r="A239" s="28">
        <v>43579</v>
      </c>
      <c r="B239" s="26" t="s">
        <v>333</v>
      </c>
      <c r="C239" s="27">
        <v>6</v>
      </c>
      <c r="D239" s="26">
        <v>7500</v>
      </c>
      <c r="E239" s="25" t="s">
        <v>338</v>
      </c>
    </row>
    <row r="240" spans="1:5" ht="13.9">
      <c r="A240" s="24">
        <v>43579</v>
      </c>
      <c r="B240" s="22" t="s">
        <v>330</v>
      </c>
      <c r="C240" s="23">
        <v>6</v>
      </c>
      <c r="D240" s="22">
        <v>39000</v>
      </c>
      <c r="E240" s="21" t="s">
        <v>338</v>
      </c>
    </row>
    <row r="241" spans="1:5" ht="13.9">
      <c r="A241" s="28">
        <v>44324</v>
      </c>
      <c r="B241" s="26" t="s">
        <v>47</v>
      </c>
      <c r="C241" s="27">
        <v>6</v>
      </c>
      <c r="D241" s="26">
        <v>58800</v>
      </c>
      <c r="E241" s="25" t="s">
        <v>338</v>
      </c>
    </row>
    <row r="242" spans="1:5" ht="13.9">
      <c r="A242" s="24">
        <v>43893</v>
      </c>
      <c r="B242" s="22" t="s">
        <v>333</v>
      </c>
      <c r="C242" s="23">
        <v>6</v>
      </c>
      <c r="D242" s="22">
        <v>900</v>
      </c>
      <c r="E242" s="21" t="s">
        <v>342</v>
      </c>
    </row>
    <row r="243" spans="1:5" ht="13.9">
      <c r="A243" s="28">
        <v>43893</v>
      </c>
      <c r="B243" s="26" t="s">
        <v>333</v>
      </c>
      <c r="C243" s="27">
        <v>6</v>
      </c>
      <c r="D243" s="26">
        <v>900</v>
      </c>
      <c r="E243" s="25" t="s">
        <v>343</v>
      </c>
    </row>
    <row r="244" spans="1:5" ht="13.9">
      <c r="A244" s="24">
        <v>43579</v>
      </c>
      <c r="B244" s="22" t="s">
        <v>333</v>
      </c>
      <c r="C244" s="23">
        <v>6</v>
      </c>
      <c r="D244" s="22">
        <v>7500</v>
      </c>
      <c r="E244" s="21" t="s">
        <v>350</v>
      </c>
    </row>
    <row r="245" spans="1:5" ht="13.9">
      <c r="A245" s="28">
        <v>43579</v>
      </c>
      <c r="B245" s="26" t="s">
        <v>330</v>
      </c>
      <c r="C245" s="27">
        <v>6</v>
      </c>
      <c r="D245" s="26">
        <v>39000</v>
      </c>
      <c r="E245" s="25" t="s">
        <v>350</v>
      </c>
    </row>
    <row r="246" spans="1:5" ht="13.9">
      <c r="A246" s="24">
        <v>44324</v>
      </c>
      <c r="B246" s="22" t="s">
        <v>47</v>
      </c>
      <c r="C246" s="23">
        <v>6</v>
      </c>
      <c r="D246" s="22">
        <v>58800</v>
      </c>
      <c r="E246" s="21" t="s">
        <v>350</v>
      </c>
    </row>
    <row r="247" spans="1:5" ht="13.9">
      <c r="A247" s="28">
        <v>43579</v>
      </c>
      <c r="B247" s="26" t="s">
        <v>333</v>
      </c>
      <c r="C247" s="27">
        <v>6</v>
      </c>
      <c r="D247" s="26">
        <v>7500</v>
      </c>
      <c r="E247" s="25" t="s">
        <v>351</v>
      </c>
    </row>
    <row r="248" spans="1:5" ht="13.9">
      <c r="A248" s="24">
        <v>43579</v>
      </c>
      <c r="B248" s="22" t="s">
        <v>330</v>
      </c>
      <c r="C248" s="23">
        <v>6</v>
      </c>
      <c r="D248" s="22">
        <v>39000</v>
      </c>
      <c r="E248" s="21" t="s">
        <v>351</v>
      </c>
    </row>
    <row r="249" spans="1:5" ht="13.9">
      <c r="A249" s="28">
        <v>44324</v>
      </c>
      <c r="B249" s="26" t="s">
        <v>47</v>
      </c>
      <c r="C249" s="27">
        <v>6</v>
      </c>
      <c r="D249" s="26">
        <v>58800</v>
      </c>
      <c r="E249" s="25" t="s">
        <v>351</v>
      </c>
    </row>
    <row r="250" spans="1:5" ht="13.9">
      <c r="A250" s="24">
        <v>43893</v>
      </c>
      <c r="B250" s="22" t="s">
        <v>333</v>
      </c>
      <c r="C250" s="23">
        <v>6</v>
      </c>
      <c r="D250" s="22">
        <v>900</v>
      </c>
      <c r="E250" s="21" t="s">
        <v>354</v>
      </c>
    </row>
    <row r="251" spans="1:5" ht="13.9">
      <c r="A251" s="28">
        <v>43893</v>
      </c>
      <c r="B251" s="26" t="s">
        <v>333</v>
      </c>
      <c r="C251" s="27">
        <v>6</v>
      </c>
      <c r="D251" s="26">
        <v>900</v>
      </c>
      <c r="E251" s="25" t="s">
        <v>355</v>
      </c>
    </row>
    <row r="252" spans="1:5" ht="13.9">
      <c r="A252" s="24">
        <v>45004</v>
      </c>
      <c r="B252" s="22" t="s">
        <v>340</v>
      </c>
      <c r="C252" s="23">
        <v>7</v>
      </c>
      <c r="D252" s="22">
        <v>31500</v>
      </c>
      <c r="E252" s="21" t="s">
        <v>327</v>
      </c>
    </row>
    <row r="253" spans="1:5" ht="13.9">
      <c r="A253" s="28">
        <v>45004</v>
      </c>
      <c r="B253" s="26" t="s">
        <v>340</v>
      </c>
      <c r="C253" s="27">
        <v>7</v>
      </c>
      <c r="D253" s="26">
        <v>31500</v>
      </c>
      <c r="E253" s="25" t="s">
        <v>329</v>
      </c>
    </row>
    <row r="254" spans="1:5" ht="13.9">
      <c r="A254" s="24">
        <v>44324</v>
      </c>
      <c r="B254" s="22" t="s">
        <v>47</v>
      </c>
      <c r="C254" s="23">
        <v>7</v>
      </c>
      <c r="D254" s="22">
        <v>68600</v>
      </c>
      <c r="E254" s="21" t="s">
        <v>331</v>
      </c>
    </row>
    <row r="255" spans="1:5" ht="13.9">
      <c r="A255" s="28">
        <v>44324</v>
      </c>
      <c r="B255" s="26" t="s">
        <v>47</v>
      </c>
      <c r="C255" s="27">
        <v>7</v>
      </c>
      <c r="D255" s="26">
        <v>68600</v>
      </c>
      <c r="E255" s="25" t="s">
        <v>332</v>
      </c>
    </row>
    <row r="256" spans="1:5" ht="13.9">
      <c r="A256" s="24">
        <v>44270</v>
      </c>
      <c r="B256" s="22" t="s">
        <v>333</v>
      </c>
      <c r="C256" s="23">
        <v>7</v>
      </c>
      <c r="D256" s="22">
        <v>1050</v>
      </c>
      <c r="E256" s="21" t="s">
        <v>337</v>
      </c>
    </row>
    <row r="257" spans="1:5" ht="13.9">
      <c r="A257" s="28">
        <v>44270</v>
      </c>
      <c r="B257" s="26" t="s">
        <v>333</v>
      </c>
      <c r="C257" s="27">
        <v>7</v>
      </c>
      <c r="D257" s="26">
        <v>1050</v>
      </c>
      <c r="E257" s="25" t="s">
        <v>338</v>
      </c>
    </row>
    <row r="258" spans="1:5" ht="13.9">
      <c r="A258" s="24">
        <v>43577</v>
      </c>
      <c r="B258" s="22" t="s">
        <v>330</v>
      </c>
      <c r="C258" s="23">
        <v>7</v>
      </c>
      <c r="D258" s="22">
        <v>45500</v>
      </c>
      <c r="E258" s="21" t="s">
        <v>339</v>
      </c>
    </row>
    <row r="259" spans="1:5" ht="13.9">
      <c r="A259" s="28">
        <v>43577</v>
      </c>
      <c r="B259" s="26" t="s">
        <v>330</v>
      </c>
      <c r="C259" s="27">
        <v>7</v>
      </c>
      <c r="D259" s="26">
        <v>45500</v>
      </c>
      <c r="E259" s="25" t="s">
        <v>341</v>
      </c>
    </row>
    <row r="260" spans="1:5" ht="13.9">
      <c r="A260" s="24">
        <v>45004</v>
      </c>
      <c r="B260" s="22" t="s">
        <v>340</v>
      </c>
      <c r="C260" s="23">
        <v>7</v>
      </c>
      <c r="D260" s="22">
        <v>31500</v>
      </c>
      <c r="E260" s="21" t="s">
        <v>344</v>
      </c>
    </row>
    <row r="261" spans="1:5" ht="13.9">
      <c r="A261" s="28">
        <v>45004</v>
      </c>
      <c r="B261" s="26" t="s">
        <v>340</v>
      </c>
      <c r="C261" s="27">
        <v>7</v>
      </c>
      <c r="D261" s="26">
        <v>31500</v>
      </c>
      <c r="E261" s="25" t="s">
        <v>345</v>
      </c>
    </row>
    <row r="262" spans="1:5" ht="13.9">
      <c r="A262" s="24">
        <v>44324</v>
      </c>
      <c r="B262" s="22" t="s">
        <v>47</v>
      </c>
      <c r="C262" s="23">
        <v>7</v>
      </c>
      <c r="D262" s="22">
        <v>68600</v>
      </c>
      <c r="E262" s="21" t="s">
        <v>346</v>
      </c>
    </row>
    <row r="263" spans="1:5" ht="13.9">
      <c r="A263" s="28">
        <v>44324</v>
      </c>
      <c r="B263" s="26" t="s">
        <v>47</v>
      </c>
      <c r="C263" s="27">
        <v>7</v>
      </c>
      <c r="D263" s="26">
        <v>68600</v>
      </c>
      <c r="E263" s="25" t="s">
        <v>347</v>
      </c>
    </row>
    <row r="264" spans="1:5" ht="13.9">
      <c r="A264" s="24">
        <v>44270</v>
      </c>
      <c r="B264" s="22" t="s">
        <v>333</v>
      </c>
      <c r="C264" s="23">
        <v>7</v>
      </c>
      <c r="D264" s="22">
        <v>1050</v>
      </c>
      <c r="E264" s="21" t="s">
        <v>350</v>
      </c>
    </row>
    <row r="265" spans="1:5" ht="13.9">
      <c r="A265" s="28">
        <v>44270</v>
      </c>
      <c r="B265" s="26" t="s">
        <v>333</v>
      </c>
      <c r="C265" s="27">
        <v>7</v>
      </c>
      <c r="D265" s="26">
        <v>1050</v>
      </c>
      <c r="E265" s="25" t="s">
        <v>351</v>
      </c>
    </row>
    <row r="266" spans="1:5" ht="13.9">
      <c r="A266" s="24">
        <v>43577</v>
      </c>
      <c r="B266" s="22" t="s">
        <v>330</v>
      </c>
      <c r="C266" s="23">
        <v>7</v>
      </c>
      <c r="D266" s="22">
        <v>45500</v>
      </c>
      <c r="E266" s="21" t="s">
        <v>352</v>
      </c>
    </row>
    <row r="267" spans="1:5" ht="13.9">
      <c r="A267" s="28">
        <v>43577</v>
      </c>
      <c r="B267" s="26" t="s">
        <v>330</v>
      </c>
      <c r="C267" s="27">
        <v>7</v>
      </c>
      <c r="D267" s="26">
        <v>45500</v>
      </c>
      <c r="E267" s="25" t="s">
        <v>353</v>
      </c>
    </row>
    <row r="268" spans="1:5" ht="13.9">
      <c r="A268" s="24">
        <v>44675</v>
      </c>
      <c r="B268" s="22" t="s">
        <v>330</v>
      </c>
      <c r="C268" s="23">
        <v>8</v>
      </c>
      <c r="D268" s="22">
        <v>52000</v>
      </c>
      <c r="E268" s="21" t="s">
        <v>327</v>
      </c>
    </row>
    <row r="269" spans="1:5" ht="13.9">
      <c r="A269" s="28">
        <v>44675</v>
      </c>
      <c r="B269" s="26" t="s">
        <v>330</v>
      </c>
      <c r="C269" s="27">
        <v>8</v>
      </c>
      <c r="D269" s="26">
        <v>52000</v>
      </c>
      <c r="E269" s="25" t="s">
        <v>329</v>
      </c>
    </row>
    <row r="270" spans="1:5" ht="13.9">
      <c r="A270" s="24">
        <v>44149</v>
      </c>
      <c r="B270" s="22" t="s">
        <v>356</v>
      </c>
      <c r="C270" s="23">
        <v>8</v>
      </c>
      <c r="D270" s="22">
        <v>10000</v>
      </c>
      <c r="E270" s="21" t="s">
        <v>342</v>
      </c>
    </row>
    <row r="271" spans="1:5" ht="13.9">
      <c r="A271" s="28">
        <v>44149</v>
      </c>
      <c r="B271" s="26" t="s">
        <v>356</v>
      </c>
      <c r="C271" s="27">
        <v>8</v>
      </c>
      <c r="D271" s="26">
        <v>10000</v>
      </c>
      <c r="E271" s="25" t="s">
        <v>343</v>
      </c>
    </row>
    <row r="272" spans="1:5" ht="13.9">
      <c r="A272" s="24">
        <v>44675</v>
      </c>
      <c r="B272" s="22" t="s">
        <v>330</v>
      </c>
      <c r="C272" s="23">
        <v>8</v>
      </c>
      <c r="D272" s="22">
        <v>52000</v>
      </c>
      <c r="E272" s="21" t="s">
        <v>344</v>
      </c>
    </row>
    <row r="273" spans="1:5" ht="13.9">
      <c r="A273" s="28">
        <v>44675</v>
      </c>
      <c r="B273" s="26" t="s">
        <v>330</v>
      </c>
      <c r="C273" s="27">
        <v>8</v>
      </c>
      <c r="D273" s="26">
        <v>52000</v>
      </c>
      <c r="E273" s="25" t="s">
        <v>345</v>
      </c>
    </row>
    <row r="274" spans="1:5" ht="13.9">
      <c r="A274" s="24">
        <v>44149</v>
      </c>
      <c r="B274" s="22" t="s">
        <v>356</v>
      </c>
      <c r="C274" s="23">
        <v>8</v>
      </c>
      <c r="D274" s="22">
        <v>10000</v>
      </c>
      <c r="E274" s="21" t="s">
        <v>354</v>
      </c>
    </row>
    <row r="275" spans="1:5" ht="13.9">
      <c r="A275" s="28">
        <v>44149</v>
      </c>
      <c r="B275" s="26" t="s">
        <v>356</v>
      </c>
      <c r="C275" s="27">
        <v>8</v>
      </c>
      <c r="D275" s="26">
        <v>10000</v>
      </c>
      <c r="E275" s="25" t="s">
        <v>355</v>
      </c>
    </row>
    <row r="276" spans="1:5" ht="13.9">
      <c r="A276" s="24">
        <v>44441</v>
      </c>
      <c r="B276" s="22" t="s">
        <v>47</v>
      </c>
      <c r="C276" s="23">
        <v>9</v>
      </c>
      <c r="D276" s="22">
        <v>88200</v>
      </c>
      <c r="E276" s="21" t="s">
        <v>334</v>
      </c>
    </row>
    <row r="277" spans="1:5" ht="13.9">
      <c r="A277" s="28">
        <v>44441</v>
      </c>
      <c r="B277" s="26" t="s">
        <v>47</v>
      </c>
      <c r="C277" s="27">
        <v>9</v>
      </c>
      <c r="D277" s="26">
        <v>88200</v>
      </c>
      <c r="E277" s="25" t="s">
        <v>335</v>
      </c>
    </row>
    <row r="278" spans="1:5" ht="13.9">
      <c r="A278" s="24">
        <v>44441</v>
      </c>
      <c r="B278" s="22" t="s">
        <v>47</v>
      </c>
      <c r="C278" s="23">
        <v>9</v>
      </c>
      <c r="D278" s="22">
        <v>88200</v>
      </c>
      <c r="E278" s="21" t="s">
        <v>348</v>
      </c>
    </row>
    <row r="279" spans="1:5" ht="13.9">
      <c r="A279" s="28">
        <v>44441</v>
      </c>
      <c r="B279" s="26" t="s">
        <v>47</v>
      </c>
      <c r="C279" s="27">
        <v>9</v>
      </c>
      <c r="D279" s="26">
        <v>88200</v>
      </c>
      <c r="E279" s="25" t="s">
        <v>349</v>
      </c>
    </row>
    <row r="280" spans="1:5" ht="13.9">
      <c r="A280" s="24">
        <v>43959</v>
      </c>
      <c r="B280" s="22" t="s">
        <v>47</v>
      </c>
      <c r="C280" s="23">
        <v>10</v>
      </c>
      <c r="D280" s="22">
        <v>98000</v>
      </c>
      <c r="E280" s="21" t="s">
        <v>327</v>
      </c>
    </row>
    <row r="281" spans="1:5" ht="13.9">
      <c r="A281" s="28">
        <v>43959</v>
      </c>
      <c r="B281" s="26" t="s">
        <v>47</v>
      </c>
      <c r="C281" s="27">
        <v>10</v>
      </c>
      <c r="D281" s="26">
        <v>98000</v>
      </c>
      <c r="E281" s="25" t="s">
        <v>329</v>
      </c>
    </row>
    <row r="282" spans="1:5" ht="13.9">
      <c r="A282" s="24">
        <v>44555</v>
      </c>
      <c r="B282" s="22" t="s">
        <v>333</v>
      </c>
      <c r="C282" s="23">
        <v>10</v>
      </c>
      <c r="D282" s="22">
        <v>1500</v>
      </c>
      <c r="E282" s="21" t="s">
        <v>334</v>
      </c>
    </row>
    <row r="283" spans="1:5" ht="13.9">
      <c r="A283" s="28">
        <v>44555</v>
      </c>
      <c r="B283" s="26" t="s">
        <v>333</v>
      </c>
      <c r="C283" s="27">
        <v>10</v>
      </c>
      <c r="D283" s="26">
        <v>1500</v>
      </c>
      <c r="E283" s="25" t="s">
        <v>335</v>
      </c>
    </row>
    <row r="284" spans="1:5" ht="13.9">
      <c r="A284" s="24">
        <v>44561</v>
      </c>
      <c r="B284" s="22" t="s">
        <v>356</v>
      </c>
      <c r="C284" s="23">
        <v>10</v>
      </c>
      <c r="D284" s="22">
        <v>12500</v>
      </c>
      <c r="E284" s="21" t="s">
        <v>337</v>
      </c>
    </row>
    <row r="285" spans="1:5" ht="13.9">
      <c r="A285" s="28">
        <v>44732</v>
      </c>
      <c r="B285" s="26" t="s">
        <v>47</v>
      </c>
      <c r="C285" s="27">
        <v>10</v>
      </c>
      <c r="D285" s="26">
        <v>98000</v>
      </c>
      <c r="E285" s="25" t="s">
        <v>337</v>
      </c>
    </row>
    <row r="286" spans="1:5" ht="13.9">
      <c r="A286" s="24">
        <v>44561</v>
      </c>
      <c r="B286" s="22" t="s">
        <v>356</v>
      </c>
      <c r="C286" s="23">
        <v>10</v>
      </c>
      <c r="D286" s="22">
        <v>12500</v>
      </c>
      <c r="E286" s="21" t="s">
        <v>338</v>
      </c>
    </row>
    <row r="287" spans="1:5" ht="13.9">
      <c r="A287" s="28">
        <v>44732</v>
      </c>
      <c r="B287" s="26" t="s">
        <v>47</v>
      </c>
      <c r="C287" s="27">
        <v>10</v>
      </c>
      <c r="D287" s="26">
        <v>98000</v>
      </c>
      <c r="E287" s="25" t="s">
        <v>338</v>
      </c>
    </row>
    <row r="288" spans="1:5" ht="13.9">
      <c r="A288" s="24">
        <v>43959</v>
      </c>
      <c r="B288" s="22" t="s">
        <v>47</v>
      </c>
      <c r="C288" s="23">
        <v>10</v>
      </c>
      <c r="D288" s="22">
        <v>98000</v>
      </c>
      <c r="E288" s="21" t="s">
        <v>344</v>
      </c>
    </row>
    <row r="289" spans="1:5" ht="13.9">
      <c r="A289" s="28">
        <v>43959</v>
      </c>
      <c r="B289" s="26" t="s">
        <v>47</v>
      </c>
      <c r="C289" s="27">
        <v>10</v>
      </c>
      <c r="D289" s="26">
        <v>98000</v>
      </c>
      <c r="E289" s="25" t="s">
        <v>345</v>
      </c>
    </row>
    <row r="290" spans="1:5" ht="13.9">
      <c r="A290" s="24">
        <v>44555</v>
      </c>
      <c r="B290" s="22" t="s">
        <v>333</v>
      </c>
      <c r="C290" s="23">
        <v>10</v>
      </c>
      <c r="D290" s="22">
        <v>1500</v>
      </c>
      <c r="E290" s="21" t="s">
        <v>348</v>
      </c>
    </row>
    <row r="291" spans="1:5" ht="13.9">
      <c r="A291" s="28">
        <v>44555</v>
      </c>
      <c r="B291" s="26" t="s">
        <v>333</v>
      </c>
      <c r="C291" s="27">
        <v>10</v>
      </c>
      <c r="D291" s="26">
        <v>1500</v>
      </c>
      <c r="E291" s="25" t="s">
        <v>349</v>
      </c>
    </row>
    <row r="292" spans="1:5" ht="13.9">
      <c r="A292" s="24">
        <v>44561</v>
      </c>
      <c r="B292" s="22" t="s">
        <v>356</v>
      </c>
      <c r="C292" s="23">
        <v>10</v>
      </c>
      <c r="D292" s="22">
        <v>12500</v>
      </c>
      <c r="E292" s="21" t="s">
        <v>350</v>
      </c>
    </row>
    <row r="293" spans="1:5" ht="13.9">
      <c r="A293" s="28">
        <v>44732</v>
      </c>
      <c r="B293" s="26" t="s">
        <v>47</v>
      </c>
      <c r="C293" s="27">
        <v>10</v>
      </c>
      <c r="D293" s="26">
        <v>98000</v>
      </c>
      <c r="E293" s="25" t="s">
        <v>350</v>
      </c>
    </row>
    <row r="294" spans="1:5" ht="13.9">
      <c r="A294" s="24">
        <v>44561</v>
      </c>
      <c r="B294" s="22" t="s">
        <v>356</v>
      </c>
      <c r="C294" s="23">
        <v>10</v>
      </c>
      <c r="D294" s="22">
        <v>12500</v>
      </c>
      <c r="E294" s="21" t="s">
        <v>351</v>
      </c>
    </row>
    <row r="295" spans="1:5" ht="13.9">
      <c r="A295" s="28">
        <v>44732</v>
      </c>
      <c r="B295" s="26" t="s">
        <v>47</v>
      </c>
      <c r="C295" s="27">
        <v>10</v>
      </c>
      <c r="D295" s="26">
        <v>98000</v>
      </c>
      <c r="E295" s="25" t="s">
        <v>351</v>
      </c>
    </row>
    <row r="296" spans="1:5" ht="13.9">
      <c r="A296" s="24">
        <v>45081</v>
      </c>
      <c r="B296" s="22" t="s">
        <v>340</v>
      </c>
      <c r="C296" s="23">
        <v>15</v>
      </c>
      <c r="D296" s="22">
        <v>675000</v>
      </c>
      <c r="E296" s="21" t="s">
        <v>334</v>
      </c>
    </row>
    <row r="297" spans="1:5" ht="13.9">
      <c r="A297" s="28">
        <v>45081</v>
      </c>
      <c r="B297" s="26" t="s">
        <v>340</v>
      </c>
      <c r="C297" s="27">
        <v>15</v>
      </c>
      <c r="D297" s="26">
        <v>675000</v>
      </c>
      <c r="E297" s="25" t="s">
        <v>335</v>
      </c>
    </row>
    <row r="298" spans="1:5" ht="13.9">
      <c r="A298" s="24">
        <v>45081</v>
      </c>
      <c r="B298" s="22" t="s">
        <v>340</v>
      </c>
      <c r="C298" s="23">
        <v>15</v>
      </c>
      <c r="D298" s="22">
        <v>675000</v>
      </c>
      <c r="E298" s="21" t="s">
        <v>348</v>
      </c>
    </row>
    <row r="299" spans="1:5" ht="13.9">
      <c r="A299" s="28">
        <v>45081</v>
      </c>
      <c r="B299" s="26" t="s">
        <v>340</v>
      </c>
      <c r="C299" s="27">
        <v>15</v>
      </c>
      <c r="D299" s="26">
        <v>675000</v>
      </c>
      <c r="E299" s="25" t="s">
        <v>349</v>
      </c>
    </row>
    <row r="300" spans="1:5" ht="13.9">
      <c r="A300" s="24">
        <v>44979</v>
      </c>
      <c r="B300" s="22" t="s">
        <v>340</v>
      </c>
      <c r="C300" s="23">
        <v>20</v>
      </c>
      <c r="D300" s="22">
        <v>900000</v>
      </c>
      <c r="E300" s="21" t="s">
        <v>342</v>
      </c>
    </row>
    <row r="301" spans="1:5" ht="13.9">
      <c r="A301" s="28">
        <v>44979</v>
      </c>
      <c r="B301" s="26" t="s">
        <v>340</v>
      </c>
      <c r="C301" s="27">
        <v>20</v>
      </c>
      <c r="D301" s="26">
        <v>900000</v>
      </c>
      <c r="E301" s="25" t="s">
        <v>343</v>
      </c>
    </row>
    <row r="302" spans="1:5" ht="13.9">
      <c r="A302" s="24">
        <v>44979</v>
      </c>
      <c r="B302" s="22" t="s">
        <v>340</v>
      </c>
      <c r="C302" s="23">
        <v>20</v>
      </c>
      <c r="D302" s="22">
        <v>900000</v>
      </c>
      <c r="E302" s="21" t="s">
        <v>354</v>
      </c>
    </row>
    <row r="303" spans="1:5" ht="14.45" thickBot="1">
      <c r="A303" s="20">
        <v>44979</v>
      </c>
      <c r="B303" s="18" t="s">
        <v>340</v>
      </c>
      <c r="C303" s="19">
        <v>20</v>
      </c>
      <c r="D303" s="18">
        <v>900000</v>
      </c>
      <c r="E303" s="17" t="s">
        <v>355</v>
      </c>
    </row>
    <row r="304" spans="1:5" ht="13.9" thickTop="1"/>
  </sheetData>
  <pageMargins left="0.75" right="0.75" top="1" bottom="1" header="0.5" footer="0.5"/>
  <pageSetup paperSize="9" orientation="portrait" horizontalDpi="200" verticalDpi="20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0B1FA-0AF2-49BC-85AB-9C43D683008F}">
  <sheetPr>
    <tabColor rgb="FF00B0F0"/>
  </sheetPr>
  <dimension ref="A1:L282"/>
  <sheetViews>
    <sheetView tabSelected="1" zoomScaleNormal="100" workbookViewId="0">
      <selection activeCell="K19" sqref="K19"/>
    </sheetView>
  </sheetViews>
  <sheetFormatPr defaultColWidth="10.140625" defaultRowHeight="14.45"/>
  <cols>
    <col min="1" max="1" width="13" style="1" bestFit="1" customWidth="1"/>
    <col min="2" max="2" width="11" style="2" customWidth="1"/>
    <col min="3" max="3" width="9.28515625" style="1" bestFit="1" customWidth="1"/>
    <col min="4" max="4" width="20.140625" style="1" bestFit="1" customWidth="1"/>
    <col min="5" max="5" width="15.7109375" style="1" customWidth="1"/>
    <col min="6" max="6" width="7.7109375" style="1" bestFit="1" customWidth="1"/>
    <col min="7" max="7" width="17.7109375" style="1" bestFit="1" customWidth="1"/>
    <col min="8" max="8" width="9.28515625" style="1" bestFit="1" customWidth="1"/>
    <col min="9" max="9" width="10.140625" style="1"/>
    <col min="10" max="10" width="17.28515625" style="1" bestFit="1" customWidth="1"/>
    <col min="11" max="11" width="30.28515625" style="1" bestFit="1" customWidth="1"/>
    <col min="12" max="16384" width="10.140625" style="1"/>
  </cols>
  <sheetData>
    <row r="1" spans="1:12">
      <c r="A1" s="1" t="s">
        <v>13</v>
      </c>
      <c r="B1" s="2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12</v>
      </c>
    </row>
    <row r="2" spans="1:12" ht="15" customHeight="1">
      <c r="A2" s="1" t="s">
        <v>20</v>
      </c>
      <c r="B2" s="2">
        <v>44930</v>
      </c>
      <c r="C2" s="1" t="s">
        <v>21</v>
      </c>
      <c r="D2" s="1" t="s">
        <v>22</v>
      </c>
      <c r="E2" s="1" t="s">
        <v>23</v>
      </c>
      <c r="F2" s="1">
        <v>20</v>
      </c>
      <c r="G2" s="1">
        <v>4</v>
      </c>
      <c r="H2" s="1">
        <f>Таблица3[[#This Row],[Цена]]*Таблица3[[#This Row],[Количество, шт.]]</f>
        <v>80</v>
      </c>
    </row>
    <row r="3" spans="1:12" ht="15" customHeight="1">
      <c r="A3" s="1" t="s">
        <v>24</v>
      </c>
      <c r="B3" s="2">
        <v>44931</v>
      </c>
      <c r="C3" s="1" t="s">
        <v>21</v>
      </c>
      <c r="D3" s="1" t="s">
        <v>25</v>
      </c>
      <c r="E3" s="1" t="s">
        <v>26</v>
      </c>
      <c r="F3" s="1">
        <v>8</v>
      </c>
      <c r="G3" s="1">
        <v>2</v>
      </c>
      <c r="H3" s="1">
        <f>Таблица3[[#This Row],[Цена]]*Таблица3[[#This Row],[Количество, шт.]]</f>
        <v>16</v>
      </c>
    </row>
    <row r="4" spans="1:12" ht="15" customHeight="1">
      <c r="A4" s="1" t="s">
        <v>27</v>
      </c>
      <c r="B4" s="2">
        <v>44932</v>
      </c>
      <c r="C4" s="1" t="s">
        <v>28</v>
      </c>
      <c r="D4" s="1" t="s">
        <v>29</v>
      </c>
      <c r="E4" s="1" t="s">
        <v>30</v>
      </c>
      <c r="F4" s="1">
        <v>3</v>
      </c>
      <c r="G4" s="1">
        <v>1</v>
      </c>
      <c r="H4" s="1">
        <f>Таблица3[[#This Row],[Цена]]*Таблица3[[#This Row],[Количество, шт.]]</f>
        <v>3</v>
      </c>
    </row>
    <row r="5" spans="1:12">
      <c r="A5" s="1" t="s">
        <v>31</v>
      </c>
      <c r="B5" s="2">
        <v>44933</v>
      </c>
      <c r="C5" s="1" t="s">
        <v>32</v>
      </c>
      <c r="D5" s="1" t="s">
        <v>22</v>
      </c>
      <c r="E5" s="1" t="s">
        <v>23</v>
      </c>
      <c r="F5" s="1">
        <v>20</v>
      </c>
      <c r="G5" s="1">
        <v>2</v>
      </c>
      <c r="H5" s="1">
        <f>Таблица3[[#This Row],[Цена]]*Таблица3[[#This Row],[Количество, шт.]]</f>
        <v>40</v>
      </c>
    </row>
    <row r="6" spans="1:12">
      <c r="A6" s="1" t="s">
        <v>33</v>
      </c>
      <c r="B6" s="2">
        <v>44936</v>
      </c>
      <c r="C6" s="1" t="s">
        <v>32</v>
      </c>
      <c r="D6" s="1" t="s">
        <v>34</v>
      </c>
      <c r="E6" s="1" t="s">
        <v>30</v>
      </c>
      <c r="F6" s="1">
        <v>4</v>
      </c>
      <c r="G6" s="1">
        <v>7</v>
      </c>
      <c r="H6" s="1">
        <f>Таблица3[[#This Row],[Цена]]*Таблица3[[#This Row],[Количество, шт.]]</f>
        <v>28</v>
      </c>
    </row>
    <row r="7" spans="1:12">
      <c r="A7" s="1" t="s">
        <v>35</v>
      </c>
      <c r="B7" s="2">
        <v>44938</v>
      </c>
      <c r="C7" s="1" t="s">
        <v>21</v>
      </c>
      <c r="D7" s="1" t="s">
        <v>36</v>
      </c>
      <c r="E7" s="1" t="s">
        <v>37</v>
      </c>
      <c r="F7" s="1">
        <v>10</v>
      </c>
      <c r="G7" s="1">
        <v>6</v>
      </c>
      <c r="H7" s="1">
        <f>Таблица3[[#This Row],[Цена]]*Таблица3[[#This Row],[Количество, шт.]]</f>
        <v>60</v>
      </c>
    </row>
    <row r="8" spans="1:12">
      <c r="A8" s="1" t="s">
        <v>31</v>
      </c>
      <c r="B8" s="2">
        <v>44940</v>
      </c>
      <c r="C8" s="1" t="s">
        <v>21</v>
      </c>
      <c r="D8" s="1" t="s">
        <v>38</v>
      </c>
      <c r="E8" s="1" t="s">
        <v>30</v>
      </c>
      <c r="F8" s="1">
        <v>5</v>
      </c>
      <c r="G8" s="1">
        <v>2</v>
      </c>
      <c r="H8" s="1">
        <f>Таблица3[[#This Row],[Цена]]*Таблица3[[#This Row],[Количество, шт.]]</f>
        <v>10</v>
      </c>
    </row>
    <row r="9" spans="1:12" ht="15" customHeight="1">
      <c r="A9" s="1" t="s">
        <v>20</v>
      </c>
      <c r="B9" s="2">
        <v>44940</v>
      </c>
      <c r="C9" s="1" t="s">
        <v>28</v>
      </c>
      <c r="D9" s="1" t="s">
        <v>25</v>
      </c>
      <c r="E9" s="1" t="s">
        <v>26</v>
      </c>
      <c r="F9" s="1">
        <v>8</v>
      </c>
      <c r="G9" s="1">
        <v>9</v>
      </c>
      <c r="H9" s="1">
        <f>Таблица3[[#This Row],[Цена]]*Таблица3[[#This Row],[Количество, шт.]]</f>
        <v>72</v>
      </c>
    </row>
    <row r="10" spans="1:12" ht="15" customHeight="1">
      <c r="A10" s="1" t="s">
        <v>35</v>
      </c>
      <c r="B10" s="2">
        <v>44940</v>
      </c>
      <c r="C10" s="1" t="s">
        <v>28</v>
      </c>
      <c r="D10" s="1" t="s">
        <v>39</v>
      </c>
      <c r="E10" s="1" t="s">
        <v>37</v>
      </c>
      <c r="F10" s="1">
        <v>4</v>
      </c>
      <c r="G10" s="1">
        <v>1</v>
      </c>
      <c r="H10" s="1">
        <f>Таблица3[[#This Row],[Цена]]*Таблица3[[#This Row],[Количество, шт.]]</f>
        <v>4</v>
      </c>
    </row>
    <row r="11" spans="1:12" ht="15" customHeight="1">
      <c r="A11" s="1" t="s">
        <v>24</v>
      </c>
      <c r="B11" s="2">
        <v>44943</v>
      </c>
      <c r="C11" s="1" t="s">
        <v>32</v>
      </c>
      <c r="D11" s="1" t="s">
        <v>40</v>
      </c>
      <c r="E11" s="1" t="s">
        <v>41</v>
      </c>
      <c r="F11" s="1">
        <v>50</v>
      </c>
      <c r="G11" s="1">
        <v>2</v>
      </c>
      <c r="H11" s="1">
        <f>Таблица3[[#This Row],[Цена]]*Таблица3[[#This Row],[Количество, шт.]]</f>
        <v>100</v>
      </c>
    </row>
    <row r="12" spans="1:12">
      <c r="A12" s="1" t="s">
        <v>31</v>
      </c>
      <c r="B12" s="2">
        <v>44943</v>
      </c>
      <c r="C12" s="1" t="s">
        <v>21</v>
      </c>
      <c r="D12" s="1" t="s">
        <v>29</v>
      </c>
      <c r="E12" s="1" t="s">
        <v>30</v>
      </c>
      <c r="F12" s="1">
        <v>3</v>
      </c>
      <c r="G12" s="1">
        <v>8</v>
      </c>
      <c r="H12" s="1">
        <f>Таблица3[[#This Row],[Цена]]*Таблица3[[#This Row],[Количество, шт.]]</f>
        <v>24</v>
      </c>
    </row>
    <row r="13" spans="1:12">
      <c r="A13" s="1" t="s">
        <v>35</v>
      </c>
      <c r="B13" s="2">
        <v>44944</v>
      </c>
      <c r="C13" s="1" t="s">
        <v>42</v>
      </c>
      <c r="D13" s="1" t="s">
        <v>38</v>
      </c>
      <c r="E13" s="1" t="s">
        <v>30</v>
      </c>
      <c r="F13" s="1">
        <v>5</v>
      </c>
      <c r="G13" s="1">
        <v>7</v>
      </c>
      <c r="H13" s="1">
        <f>Таблица3[[#This Row],[Цена]]*Таблица3[[#This Row],[Количество, шт.]]</f>
        <v>35</v>
      </c>
      <c r="J13"/>
      <c r="K13"/>
      <c r="L13"/>
    </row>
    <row r="14" spans="1:12">
      <c r="A14" s="1" t="s">
        <v>20</v>
      </c>
      <c r="B14" s="2">
        <v>44946</v>
      </c>
      <c r="C14" s="1" t="s">
        <v>28</v>
      </c>
      <c r="D14" s="1" t="s">
        <v>43</v>
      </c>
      <c r="E14" s="1" t="s">
        <v>23</v>
      </c>
      <c r="F14" s="1">
        <v>20</v>
      </c>
      <c r="G14" s="1">
        <v>7</v>
      </c>
      <c r="H14" s="1">
        <f>Таблица3[[#This Row],[Цена]]*Таблица3[[#This Row],[Количество, шт.]]</f>
        <v>140</v>
      </c>
      <c r="J14"/>
      <c r="K14"/>
      <c r="L14"/>
    </row>
    <row r="15" spans="1:12">
      <c r="A15" s="1" t="s">
        <v>27</v>
      </c>
      <c r="B15" s="2">
        <v>44947</v>
      </c>
      <c r="C15" s="1" t="s">
        <v>44</v>
      </c>
      <c r="D15" s="1" t="s">
        <v>22</v>
      </c>
      <c r="E15" s="1" t="s">
        <v>23</v>
      </c>
      <c r="F15" s="1">
        <v>20</v>
      </c>
      <c r="G15" s="1">
        <v>6</v>
      </c>
      <c r="H15" s="1">
        <f>Таблица3[[#This Row],[Цена]]*Таблица3[[#This Row],[Количество, шт.]]</f>
        <v>120</v>
      </c>
      <c r="J15"/>
      <c r="K15"/>
      <c r="L15"/>
    </row>
    <row r="16" spans="1:12">
      <c r="A16" s="1" t="s">
        <v>31</v>
      </c>
      <c r="B16" s="2">
        <v>44947</v>
      </c>
      <c r="C16" s="1" t="s">
        <v>21</v>
      </c>
      <c r="D16" s="1" t="s">
        <v>38</v>
      </c>
      <c r="E16" s="1" t="s">
        <v>30</v>
      </c>
      <c r="F16" s="1">
        <v>5</v>
      </c>
      <c r="G16" s="1">
        <v>6</v>
      </c>
      <c r="H16" s="1">
        <f>Таблица3[[#This Row],[Цена]]*Таблица3[[#This Row],[Количество, шт.]]</f>
        <v>30</v>
      </c>
      <c r="J16"/>
      <c r="K16"/>
      <c r="L16"/>
    </row>
    <row r="17" spans="1:12">
      <c r="A17" s="1" t="s">
        <v>27</v>
      </c>
      <c r="B17" s="2">
        <v>44952</v>
      </c>
      <c r="C17" s="1" t="s">
        <v>32</v>
      </c>
      <c r="D17" s="1" t="s">
        <v>22</v>
      </c>
      <c r="E17" s="1" t="s">
        <v>23</v>
      </c>
      <c r="F17" s="1">
        <v>20</v>
      </c>
      <c r="G17" s="1">
        <v>8</v>
      </c>
      <c r="H17" s="1">
        <f>Таблица3[[#This Row],[Цена]]*Таблица3[[#This Row],[Количество, шт.]]</f>
        <v>160</v>
      </c>
      <c r="J17"/>
      <c r="K17"/>
      <c r="L17"/>
    </row>
    <row r="18" spans="1:12">
      <c r="A18" s="1" t="s">
        <v>31</v>
      </c>
      <c r="B18" s="2">
        <v>44953</v>
      </c>
      <c r="C18" s="1" t="s">
        <v>42</v>
      </c>
      <c r="D18" s="1" t="s">
        <v>25</v>
      </c>
      <c r="E18" s="1" t="s">
        <v>26</v>
      </c>
      <c r="F18" s="1">
        <v>8</v>
      </c>
      <c r="G18" s="1">
        <v>1</v>
      </c>
      <c r="H18" s="1">
        <f>Таблица3[[#This Row],[Цена]]*Таблица3[[#This Row],[Количество, шт.]]</f>
        <v>8</v>
      </c>
      <c r="J18"/>
      <c r="K18"/>
      <c r="L18"/>
    </row>
    <row r="19" spans="1:12">
      <c r="A19" s="1" t="s">
        <v>20</v>
      </c>
      <c r="B19" s="2">
        <v>44957</v>
      </c>
      <c r="C19" s="1" t="s">
        <v>28</v>
      </c>
      <c r="D19" s="1" t="s">
        <v>45</v>
      </c>
      <c r="E19" s="1" t="s">
        <v>41</v>
      </c>
      <c r="F19" s="1">
        <v>100</v>
      </c>
      <c r="G19" s="1">
        <v>1</v>
      </c>
      <c r="H19" s="1">
        <f>Таблица3[[#This Row],[Цена]]*Таблица3[[#This Row],[Количество, шт.]]</f>
        <v>100</v>
      </c>
      <c r="J19"/>
      <c r="K19"/>
      <c r="L19"/>
    </row>
    <row r="20" spans="1:12">
      <c r="A20" s="1" t="s">
        <v>20</v>
      </c>
      <c r="B20" s="2">
        <v>44957</v>
      </c>
      <c r="C20" s="1" t="s">
        <v>21</v>
      </c>
      <c r="D20" s="1" t="s">
        <v>38</v>
      </c>
      <c r="E20" s="1" t="s">
        <v>30</v>
      </c>
      <c r="F20" s="1">
        <v>5</v>
      </c>
      <c r="G20" s="1">
        <v>7</v>
      </c>
      <c r="H20" s="1">
        <f>Таблица3[[#This Row],[Цена]]*Таблица3[[#This Row],[Количество, шт.]]</f>
        <v>35</v>
      </c>
      <c r="J20"/>
      <c r="K20"/>
      <c r="L20"/>
    </row>
    <row r="21" spans="1:12">
      <c r="A21" s="1" t="s">
        <v>20</v>
      </c>
      <c r="B21" s="2">
        <v>44960</v>
      </c>
      <c r="C21" s="1" t="s">
        <v>42</v>
      </c>
      <c r="D21" s="1" t="s">
        <v>46</v>
      </c>
      <c r="E21" s="1" t="s">
        <v>26</v>
      </c>
      <c r="F21" s="1">
        <v>8</v>
      </c>
      <c r="G21" s="1">
        <v>3</v>
      </c>
      <c r="H21" s="1">
        <f>Таблица3[[#This Row],[Цена]]*Таблица3[[#This Row],[Количество, шт.]]</f>
        <v>24</v>
      </c>
      <c r="J21"/>
      <c r="K21"/>
      <c r="L21"/>
    </row>
    <row r="22" spans="1:12">
      <c r="A22" s="1" t="s">
        <v>31</v>
      </c>
      <c r="B22" s="2">
        <v>44961</v>
      </c>
      <c r="C22" s="1" t="s">
        <v>28</v>
      </c>
      <c r="D22" s="1" t="s">
        <v>46</v>
      </c>
      <c r="E22" s="1" t="s">
        <v>26</v>
      </c>
      <c r="F22" s="1">
        <v>8</v>
      </c>
      <c r="G22" s="1">
        <v>8</v>
      </c>
      <c r="H22" s="1">
        <f>Таблица3[[#This Row],[Цена]]*Таблица3[[#This Row],[Количество, шт.]]</f>
        <v>64</v>
      </c>
      <c r="J22"/>
      <c r="K22"/>
      <c r="L22"/>
    </row>
    <row r="23" spans="1:12">
      <c r="A23" s="1" t="s">
        <v>24</v>
      </c>
      <c r="B23" s="2">
        <v>44964</v>
      </c>
      <c r="C23" s="1" t="s">
        <v>21</v>
      </c>
      <c r="D23" s="1" t="s">
        <v>39</v>
      </c>
      <c r="E23" s="1" t="s">
        <v>37</v>
      </c>
      <c r="F23" s="1">
        <v>4</v>
      </c>
      <c r="G23" s="1">
        <v>2</v>
      </c>
      <c r="H23" s="1">
        <f>Таблица3[[#This Row],[Цена]]*Таблица3[[#This Row],[Количество, шт.]]</f>
        <v>8</v>
      </c>
      <c r="J23"/>
      <c r="K23"/>
      <c r="L23"/>
    </row>
    <row r="24" spans="1:12">
      <c r="A24" s="1" t="s">
        <v>20</v>
      </c>
      <c r="B24" s="2">
        <v>44964</v>
      </c>
      <c r="C24" s="1" t="s">
        <v>28</v>
      </c>
      <c r="D24" s="1" t="s">
        <v>29</v>
      </c>
      <c r="E24" s="1" t="s">
        <v>30</v>
      </c>
      <c r="F24" s="1">
        <v>3</v>
      </c>
      <c r="G24" s="1">
        <v>3</v>
      </c>
      <c r="H24" s="1">
        <f>Таблица3[[#This Row],[Цена]]*Таблица3[[#This Row],[Количество, шт.]]</f>
        <v>9</v>
      </c>
      <c r="J24"/>
      <c r="K24"/>
      <c r="L24"/>
    </row>
    <row r="25" spans="1:12">
      <c r="A25" s="1" t="s">
        <v>27</v>
      </c>
      <c r="B25" s="2">
        <v>44964</v>
      </c>
      <c r="C25" s="1" t="s">
        <v>44</v>
      </c>
      <c r="D25" s="1" t="s">
        <v>47</v>
      </c>
      <c r="E25" s="1" t="s">
        <v>41</v>
      </c>
      <c r="F25" s="1">
        <v>250</v>
      </c>
      <c r="G25" s="1">
        <v>2</v>
      </c>
      <c r="H25" s="1">
        <f>Таблица3[[#This Row],[Цена]]*Таблица3[[#This Row],[Количество, шт.]]</f>
        <v>500</v>
      </c>
      <c r="J25"/>
      <c r="K25"/>
      <c r="L25"/>
    </row>
    <row r="26" spans="1:12">
      <c r="A26" s="1" t="s">
        <v>31</v>
      </c>
      <c r="B26" s="2">
        <v>44965</v>
      </c>
      <c r="C26" s="1" t="s">
        <v>32</v>
      </c>
      <c r="D26" s="1" t="s">
        <v>48</v>
      </c>
      <c r="E26" s="1" t="s">
        <v>37</v>
      </c>
      <c r="F26" s="1">
        <v>3</v>
      </c>
      <c r="G26" s="1">
        <v>2</v>
      </c>
      <c r="H26" s="1">
        <f>Таблица3[[#This Row],[Цена]]*Таблица3[[#This Row],[Количество, шт.]]</f>
        <v>6</v>
      </c>
      <c r="J26"/>
      <c r="K26"/>
      <c r="L26"/>
    </row>
    <row r="27" spans="1:12">
      <c r="A27" s="1" t="s">
        <v>20</v>
      </c>
      <c r="B27" s="2">
        <v>44967</v>
      </c>
      <c r="C27" s="1" t="s">
        <v>44</v>
      </c>
      <c r="D27" s="1" t="s">
        <v>34</v>
      </c>
      <c r="E27" s="1" t="s">
        <v>30</v>
      </c>
      <c r="F27" s="1">
        <v>4</v>
      </c>
      <c r="G27" s="1">
        <v>6</v>
      </c>
      <c r="H27" s="1">
        <f>Таблица3[[#This Row],[Цена]]*Таблица3[[#This Row],[Количество, шт.]]</f>
        <v>24</v>
      </c>
      <c r="J27"/>
      <c r="K27"/>
      <c r="L27"/>
    </row>
    <row r="28" spans="1:12">
      <c r="A28" s="1" t="s">
        <v>24</v>
      </c>
      <c r="B28" s="2">
        <v>44971</v>
      </c>
      <c r="C28" s="1" t="s">
        <v>28</v>
      </c>
      <c r="D28" s="1" t="s">
        <v>22</v>
      </c>
      <c r="E28" s="1" t="s">
        <v>23</v>
      </c>
      <c r="F28" s="1">
        <v>20</v>
      </c>
      <c r="G28" s="1">
        <v>6</v>
      </c>
      <c r="H28" s="1">
        <f>Таблица3[[#This Row],[Цена]]*Таблица3[[#This Row],[Количество, шт.]]</f>
        <v>120</v>
      </c>
      <c r="J28"/>
      <c r="K28"/>
      <c r="L28"/>
    </row>
    <row r="29" spans="1:12">
      <c r="A29" s="1" t="s">
        <v>27</v>
      </c>
      <c r="B29" s="2">
        <v>44973</v>
      </c>
      <c r="C29" s="1" t="s">
        <v>42</v>
      </c>
      <c r="D29" s="1" t="s">
        <v>47</v>
      </c>
      <c r="E29" s="1" t="s">
        <v>41</v>
      </c>
      <c r="F29" s="1">
        <v>250</v>
      </c>
      <c r="G29" s="1">
        <v>3</v>
      </c>
      <c r="H29" s="1">
        <f>Таблица3[[#This Row],[Цена]]*Таблица3[[#This Row],[Количество, шт.]]</f>
        <v>750</v>
      </c>
      <c r="J29"/>
      <c r="K29"/>
      <c r="L29"/>
    </row>
    <row r="30" spans="1:12">
      <c r="A30" s="1" t="s">
        <v>31</v>
      </c>
      <c r="B30" s="2">
        <v>44974</v>
      </c>
      <c r="C30" s="1" t="s">
        <v>21</v>
      </c>
      <c r="D30" s="1" t="s">
        <v>46</v>
      </c>
      <c r="E30" s="1" t="s">
        <v>26</v>
      </c>
      <c r="F30" s="1">
        <v>8</v>
      </c>
      <c r="G30" s="1">
        <v>7</v>
      </c>
      <c r="H30" s="1">
        <f>Таблица3[[#This Row],[Цена]]*Таблица3[[#This Row],[Количество, шт.]]</f>
        <v>56</v>
      </c>
      <c r="J30"/>
      <c r="K30"/>
      <c r="L30"/>
    </row>
    <row r="31" spans="1:12">
      <c r="A31" s="1" t="s">
        <v>33</v>
      </c>
      <c r="B31" s="2">
        <v>44978</v>
      </c>
      <c r="C31" s="1" t="s">
        <v>21</v>
      </c>
      <c r="D31" s="1" t="s">
        <v>47</v>
      </c>
      <c r="E31" s="1" t="s">
        <v>41</v>
      </c>
      <c r="F31" s="1">
        <v>250</v>
      </c>
      <c r="G31" s="1">
        <v>2</v>
      </c>
      <c r="H31" s="1">
        <f>Таблица3[[#This Row],[Цена]]*Таблица3[[#This Row],[Количество, шт.]]</f>
        <v>500</v>
      </c>
    </row>
    <row r="32" spans="1:12" ht="15" customHeight="1">
      <c r="A32" s="1" t="s">
        <v>35</v>
      </c>
      <c r="B32" s="2">
        <v>44978</v>
      </c>
      <c r="C32" s="1" t="s">
        <v>32</v>
      </c>
      <c r="D32" s="1" t="s">
        <v>49</v>
      </c>
      <c r="E32" s="1" t="s">
        <v>41</v>
      </c>
      <c r="F32" s="1">
        <v>500</v>
      </c>
      <c r="G32" s="1">
        <v>1</v>
      </c>
      <c r="H32" s="1">
        <f>Таблица3[[#This Row],[Цена]]*Таблица3[[#This Row],[Количество, шт.]]</f>
        <v>500</v>
      </c>
    </row>
    <row r="33" spans="1:8" ht="15" customHeight="1">
      <c r="A33" s="1" t="s">
        <v>31</v>
      </c>
      <c r="B33" s="2">
        <v>44980</v>
      </c>
      <c r="C33" s="1" t="s">
        <v>42</v>
      </c>
      <c r="D33" s="1" t="s">
        <v>50</v>
      </c>
      <c r="E33" s="1" t="s">
        <v>37</v>
      </c>
      <c r="F33" s="1">
        <v>1</v>
      </c>
      <c r="G33" s="1">
        <v>1</v>
      </c>
      <c r="H33" s="1">
        <f>Таблица3[[#This Row],[Цена]]*Таблица3[[#This Row],[Количество, шт.]]</f>
        <v>1</v>
      </c>
    </row>
    <row r="34" spans="1:8" ht="15" customHeight="1">
      <c r="A34" s="1" t="s">
        <v>20</v>
      </c>
      <c r="B34" s="2">
        <v>44982</v>
      </c>
      <c r="C34" s="1" t="s">
        <v>32</v>
      </c>
      <c r="D34" s="1" t="s">
        <v>39</v>
      </c>
      <c r="E34" s="1" t="s">
        <v>37</v>
      </c>
      <c r="F34" s="1">
        <v>4</v>
      </c>
      <c r="G34" s="1">
        <v>2</v>
      </c>
      <c r="H34" s="1">
        <f>Таблица3[[#This Row],[Цена]]*Таблица3[[#This Row],[Количество, шт.]]</f>
        <v>8</v>
      </c>
    </row>
    <row r="35" spans="1:8">
      <c r="A35" s="1" t="s">
        <v>35</v>
      </c>
      <c r="B35" s="2">
        <v>44985</v>
      </c>
      <c r="C35" s="1" t="s">
        <v>28</v>
      </c>
      <c r="D35" s="1" t="s">
        <v>25</v>
      </c>
      <c r="E35" s="1" t="s">
        <v>26</v>
      </c>
      <c r="F35" s="1">
        <v>8</v>
      </c>
      <c r="G35" s="1">
        <v>1</v>
      </c>
      <c r="H35" s="1">
        <f>Таблица3[[#This Row],[Цена]]*Таблица3[[#This Row],[Количество, шт.]]</f>
        <v>8</v>
      </c>
    </row>
    <row r="36" spans="1:8">
      <c r="A36" s="1" t="s">
        <v>24</v>
      </c>
      <c r="B36" s="2">
        <v>44986</v>
      </c>
      <c r="C36" s="1" t="s">
        <v>21</v>
      </c>
      <c r="D36" s="1" t="s">
        <v>51</v>
      </c>
      <c r="E36" s="1" t="s">
        <v>26</v>
      </c>
      <c r="F36" s="1">
        <v>15</v>
      </c>
      <c r="G36" s="1">
        <v>4</v>
      </c>
      <c r="H36" s="1">
        <f>Таблица3[[#This Row],[Цена]]*Таблица3[[#This Row],[Количество, шт.]]</f>
        <v>60</v>
      </c>
    </row>
    <row r="37" spans="1:8" ht="15" customHeight="1">
      <c r="A37" s="1" t="s">
        <v>31</v>
      </c>
      <c r="B37" s="2">
        <v>44986</v>
      </c>
      <c r="C37" s="1" t="s">
        <v>28</v>
      </c>
      <c r="D37" s="1" t="s">
        <v>52</v>
      </c>
      <c r="E37" s="1" t="s">
        <v>23</v>
      </c>
      <c r="F37" s="1">
        <v>25</v>
      </c>
      <c r="G37" s="1">
        <v>5</v>
      </c>
      <c r="H37" s="1">
        <f>Таблица3[[#This Row],[Цена]]*Таблица3[[#This Row],[Количество, шт.]]</f>
        <v>125</v>
      </c>
    </row>
    <row r="38" spans="1:8">
      <c r="A38" s="1" t="s">
        <v>35</v>
      </c>
      <c r="B38" s="2">
        <v>44986</v>
      </c>
      <c r="C38" s="1" t="s">
        <v>28</v>
      </c>
      <c r="D38" s="1" t="s">
        <v>49</v>
      </c>
      <c r="E38" s="1" t="s">
        <v>41</v>
      </c>
      <c r="F38" s="1">
        <v>500</v>
      </c>
      <c r="G38" s="1">
        <v>2</v>
      </c>
      <c r="H38" s="1">
        <f>Таблица3[[#This Row],[Цена]]*Таблица3[[#This Row],[Количество, шт.]]</f>
        <v>1000</v>
      </c>
    </row>
    <row r="39" spans="1:8" ht="15" customHeight="1">
      <c r="A39" s="1" t="s">
        <v>20</v>
      </c>
      <c r="B39" s="2">
        <v>44988</v>
      </c>
      <c r="C39" s="1" t="s">
        <v>42</v>
      </c>
      <c r="D39" s="1" t="s">
        <v>34</v>
      </c>
      <c r="E39" s="1" t="s">
        <v>30</v>
      </c>
      <c r="F39" s="1">
        <v>4</v>
      </c>
      <c r="G39" s="1">
        <v>7</v>
      </c>
      <c r="H39" s="1">
        <f>Таблица3[[#This Row],[Цена]]*Таблица3[[#This Row],[Количество, шт.]]</f>
        <v>28</v>
      </c>
    </row>
    <row r="40" spans="1:8" ht="15" customHeight="1">
      <c r="A40" s="1" t="s">
        <v>27</v>
      </c>
      <c r="B40" s="2">
        <v>44988</v>
      </c>
      <c r="C40" s="1" t="s">
        <v>28</v>
      </c>
      <c r="D40" s="1" t="s">
        <v>49</v>
      </c>
      <c r="E40" s="1" t="s">
        <v>41</v>
      </c>
      <c r="F40" s="1">
        <v>500</v>
      </c>
      <c r="G40" s="1">
        <v>2</v>
      </c>
      <c r="H40" s="1">
        <f>Таблица3[[#This Row],[Цена]]*Таблица3[[#This Row],[Количество, шт.]]</f>
        <v>1000</v>
      </c>
    </row>
    <row r="41" spans="1:8">
      <c r="A41" s="1" t="s">
        <v>31</v>
      </c>
      <c r="B41" s="2">
        <v>44988</v>
      </c>
      <c r="C41" s="1" t="s">
        <v>28</v>
      </c>
      <c r="D41" s="1" t="s">
        <v>43</v>
      </c>
      <c r="E41" s="1" t="s">
        <v>23</v>
      </c>
      <c r="F41" s="1">
        <v>20</v>
      </c>
      <c r="G41" s="1">
        <v>5</v>
      </c>
      <c r="H41" s="1">
        <f>Таблица3[[#This Row],[Цена]]*Таблица3[[#This Row],[Количество, шт.]]</f>
        <v>100</v>
      </c>
    </row>
    <row r="42" spans="1:8">
      <c r="A42" s="1" t="s">
        <v>27</v>
      </c>
      <c r="B42" s="2">
        <v>44989</v>
      </c>
      <c r="C42" s="1" t="s">
        <v>32</v>
      </c>
      <c r="D42" s="1" t="s">
        <v>36</v>
      </c>
      <c r="E42" s="1" t="s">
        <v>37</v>
      </c>
      <c r="F42" s="1">
        <v>10</v>
      </c>
      <c r="G42" s="1">
        <v>2</v>
      </c>
      <c r="H42" s="1">
        <f>Таблица3[[#This Row],[Цена]]*Таблица3[[#This Row],[Количество, шт.]]</f>
        <v>20</v>
      </c>
    </row>
    <row r="43" spans="1:8" ht="15" customHeight="1">
      <c r="A43" s="1" t="s">
        <v>31</v>
      </c>
      <c r="B43" s="2">
        <v>44989</v>
      </c>
      <c r="C43" s="1" t="s">
        <v>42</v>
      </c>
      <c r="D43" s="1" t="s">
        <v>52</v>
      </c>
      <c r="E43" s="1" t="s">
        <v>23</v>
      </c>
      <c r="F43" s="1">
        <v>25</v>
      </c>
      <c r="G43" s="1">
        <v>4</v>
      </c>
      <c r="H43" s="1">
        <f>Таблица3[[#This Row],[Цена]]*Таблица3[[#This Row],[Количество, шт.]]</f>
        <v>100</v>
      </c>
    </row>
    <row r="44" spans="1:8" ht="15" customHeight="1">
      <c r="A44" s="1" t="s">
        <v>20</v>
      </c>
      <c r="B44" s="2">
        <v>44989</v>
      </c>
      <c r="C44" s="1" t="s">
        <v>42</v>
      </c>
      <c r="D44" s="1" t="s">
        <v>48</v>
      </c>
      <c r="E44" s="1" t="s">
        <v>37</v>
      </c>
      <c r="F44" s="1">
        <v>3</v>
      </c>
      <c r="G44" s="1">
        <v>7</v>
      </c>
      <c r="H44" s="1">
        <f>Таблица3[[#This Row],[Цена]]*Таблица3[[#This Row],[Количество, шт.]]</f>
        <v>21</v>
      </c>
    </row>
    <row r="45" spans="1:8">
      <c r="A45" s="1" t="s">
        <v>35</v>
      </c>
      <c r="B45" s="2">
        <v>44992</v>
      </c>
      <c r="C45" s="1" t="s">
        <v>42</v>
      </c>
      <c r="D45" s="1" t="s">
        <v>29</v>
      </c>
      <c r="E45" s="1" t="s">
        <v>30</v>
      </c>
      <c r="F45" s="1">
        <v>3</v>
      </c>
      <c r="G45" s="1">
        <v>1</v>
      </c>
      <c r="H45" s="1">
        <f>Таблица3[[#This Row],[Цена]]*Таблица3[[#This Row],[Количество, шт.]]</f>
        <v>3</v>
      </c>
    </row>
    <row r="46" spans="1:8" ht="15" customHeight="1">
      <c r="A46" s="1" t="s">
        <v>24</v>
      </c>
      <c r="B46" s="2">
        <v>44993</v>
      </c>
      <c r="C46" s="1" t="s">
        <v>44</v>
      </c>
      <c r="D46" s="1" t="s">
        <v>40</v>
      </c>
      <c r="E46" s="1" t="s">
        <v>41</v>
      </c>
      <c r="F46" s="1">
        <v>50</v>
      </c>
      <c r="G46" s="1">
        <v>2</v>
      </c>
      <c r="H46" s="1">
        <f>Таблица3[[#This Row],[Цена]]*Таблица3[[#This Row],[Количество, шт.]]</f>
        <v>100</v>
      </c>
    </row>
    <row r="47" spans="1:8">
      <c r="A47" s="1" t="s">
        <v>31</v>
      </c>
      <c r="B47" s="2">
        <v>44993</v>
      </c>
      <c r="C47" s="1" t="s">
        <v>21</v>
      </c>
      <c r="D47" s="1" t="s">
        <v>53</v>
      </c>
      <c r="E47" s="1" t="s">
        <v>30</v>
      </c>
      <c r="F47" s="1">
        <v>5</v>
      </c>
      <c r="G47" s="1">
        <v>9</v>
      </c>
      <c r="H47" s="1">
        <f>Таблица3[[#This Row],[Цена]]*Таблица3[[#This Row],[Количество, шт.]]</f>
        <v>45</v>
      </c>
    </row>
    <row r="48" spans="1:8" ht="15" customHeight="1">
      <c r="A48" s="1" t="s">
        <v>24</v>
      </c>
      <c r="B48" s="2">
        <v>44994</v>
      </c>
      <c r="C48" s="1" t="s">
        <v>21</v>
      </c>
      <c r="D48" s="1" t="s">
        <v>38</v>
      </c>
      <c r="E48" s="1" t="s">
        <v>30</v>
      </c>
      <c r="F48" s="1">
        <v>5</v>
      </c>
      <c r="G48" s="1">
        <v>2</v>
      </c>
      <c r="H48" s="1">
        <f>Таблица3[[#This Row],[Цена]]*Таблица3[[#This Row],[Количество, шт.]]</f>
        <v>10</v>
      </c>
    </row>
    <row r="49" spans="1:8" ht="15" customHeight="1">
      <c r="A49" s="1" t="s">
        <v>20</v>
      </c>
      <c r="B49" s="2">
        <v>44994</v>
      </c>
      <c r="C49" s="1" t="s">
        <v>21</v>
      </c>
      <c r="D49" s="1" t="s">
        <v>40</v>
      </c>
      <c r="E49" s="1" t="s">
        <v>41</v>
      </c>
      <c r="F49" s="1">
        <v>50</v>
      </c>
      <c r="G49" s="1">
        <v>3</v>
      </c>
      <c r="H49" s="1">
        <f>Таблица3[[#This Row],[Цена]]*Таблица3[[#This Row],[Количество, шт.]]</f>
        <v>150</v>
      </c>
    </row>
    <row r="50" spans="1:8">
      <c r="A50" s="1" t="s">
        <v>24</v>
      </c>
      <c r="B50" s="2">
        <v>44996</v>
      </c>
      <c r="C50" s="1" t="s">
        <v>21</v>
      </c>
      <c r="D50" s="1" t="s">
        <v>49</v>
      </c>
      <c r="E50" s="1" t="s">
        <v>41</v>
      </c>
      <c r="F50" s="1">
        <v>500</v>
      </c>
      <c r="G50" s="1">
        <v>1</v>
      </c>
      <c r="H50" s="1">
        <f>Таблица3[[#This Row],[Цена]]*Таблица3[[#This Row],[Количество, шт.]]</f>
        <v>500</v>
      </c>
    </row>
    <row r="51" spans="1:8" ht="15" customHeight="1">
      <c r="A51" s="1" t="s">
        <v>27</v>
      </c>
      <c r="B51" s="2">
        <v>44996</v>
      </c>
      <c r="C51" s="1" t="s">
        <v>42</v>
      </c>
      <c r="D51" s="1" t="s">
        <v>47</v>
      </c>
      <c r="E51" s="1" t="s">
        <v>41</v>
      </c>
      <c r="F51" s="1">
        <v>250</v>
      </c>
      <c r="G51" s="1">
        <v>3</v>
      </c>
      <c r="H51" s="1">
        <f>Таблица3[[#This Row],[Цена]]*Таблица3[[#This Row],[Количество, шт.]]</f>
        <v>750</v>
      </c>
    </row>
    <row r="52" spans="1:8" ht="15" customHeight="1">
      <c r="A52" s="1" t="s">
        <v>20</v>
      </c>
      <c r="B52" s="2">
        <v>45000</v>
      </c>
      <c r="C52" s="1" t="s">
        <v>32</v>
      </c>
      <c r="D52" s="1" t="s">
        <v>36</v>
      </c>
      <c r="E52" s="1" t="s">
        <v>37</v>
      </c>
      <c r="F52" s="1">
        <v>10</v>
      </c>
      <c r="G52" s="1">
        <v>5</v>
      </c>
      <c r="H52" s="1">
        <f>Таблица3[[#This Row],[Цена]]*Таблица3[[#This Row],[Количество, шт.]]</f>
        <v>50</v>
      </c>
    </row>
    <row r="53" spans="1:8" ht="15" customHeight="1">
      <c r="A53" s="1" t="s">
        <v>20</v>
      </c>
      <c r="B53" s="2">
        <v>45002</v>
      </c>
      <c r="C53" s="1" t="s">
        <v>21</v>
      </c>
      <c r="D53" s="1" t="s">
        <v>40</v>
      </c>
      <c r="E53" s="1" t="s">
        <v>41</v>
      </c>
      <c r="F53" s="1">
        <v>50</v>
      </c>
      <c r="G53" s="1">
        <v>1</v>
      </c>
      <c r="H53" s="1">
        <f>Таблица3[[#This Row],[Цена]]*Таблица3[[#This Row],[Количество, шт.]]</f>
        <v>50</v>
      </c>
    </row>
    <row r="54" spans="1:8" ht="15" customHeight="1">
      <c r="A54" s="1" t="s">
        <v>35</v>
      </c>
      <c r="B54" s="2">
        <v>45002</v>
      </c>
      <c r="C54" s="1" t="s">
        <v>28</v>
      </c>
      <c r="D54" s="1" t="s">
        <v>39</v>
      </c>
      <c r="E54" s="1" t="s">
        <v>37</v>
      </c>
      <c r="F54" s="1">
        <v>4</v>
      </c>
      <c r="G54" s="1">
        <v>1</v>
      </c>
      <c r="H54" s="1">
        <f>Таблица3[[#This Row],[Цена]]*Таблица3[[#This Row],[Количество, шт.]]</f>
        <v>4</v>
      </c>
    </row>
    <row r="55" spans="1:8" ht="15" customHeight="1">
      <c r="A55" s="1" t="s">
        <v>31</v>
      </c>
      <c r="B55" s="2">
        <v>45002</v>
      </c>
      <c r="C55" s="1" t="s">
        <v>21</v>
      </c>
      <c r="D55" s="1" t="s">
        <v>25</v>
      </c>
      <c r="E55" s="1" t="s">
        <v>26</v>
      </c>
      <c r="F55" s="1">
        <v>8</v>
      </c>
      <c r="G55" s="1">
        <v>9</v>
      </c>
      <c r="H55" s="1">
        <f>Таблица3[[#This Row],[Цена]]*Таблица3[[#This Row],[Количество, шт.]]</f>
        <v>72</v>
      </c>
    </row>
    <row r="56" spans="1:8" ht="15" customHeight="1">
      <c r="A56" s="1" t="s">
        <v>20</v>
      </c>
      <c r="B56" s="2">
        <v>45003</v>
      </c>
      <c r="C56" s="1" t="s">
        <v>28</v>
      </c>
      <c r="D56" s="1" t="s">
        <v>52</v>
      </c>
      <c r="E56" s="1" t="s">
        <v>23</v>
      </c>
      <c r="F56" s="1">
        <v>25</v>
      </c>
      <c r="G56" s="1">
        <v>2</v>
      </c>
      <c r="H56" s="1">
        <f>Таблица3[[#This Row],[Цена]]*Таблица3[[#This Row],[Количество, шт.]]</f>
        <v>50</v>
      </c>
    </row>
    <row r="57" spans="1:8">
      <c r="A57" s="1" t="s">
        <v>35</v>
      </c>
      <c r="B57" s="2">
        <v>45003</v>
      </c>
      <c r="C57" s="1" t="s">
        <v>21</v>
      </c>
      <c r="D57" s="1" t="s">
        <v>47</v>
      </c>
      <c r="E57" s="1" t="s">
        <v>41</v>
      </c>
      <c r="F57" s="1">
        <v>250</v>
      </c>
      <c r="G57" s="1">
        <v>2</v>
      </c>
      <c r="H57" s="1">
        <f>Таблица3[[#This Row],[Цена]]*Таблица3[[#This Row],[Количество, шт.]]</f>
        <v>500</v>
      </c>
    </row>
    <row r="58" spans="1:8">
      <c r="A58" s="1" t="s">
        <v>24</v>
      </c>
      <c r="B58" s="2">
        <v>45007</v>
      </c>
      <c r="C58" s="1" t="s">
        <v>32</v>
      </c>
      <c r="D58" s="1" t="s">
        <v>47</v>
      </c>
      <c r="E58" s="1" t="s">
        <v>41</v>
      </c>
      <c r="F58" s="1">
        <v>250</v>
      </c>
      <c r="G58" s="1">
        <v>3</v>
      </c>
      <c r="H58" s="1">
        <f>Таблица3[[#This Row],[Цена]]*Таблица3[[#This Row],[Количество, шт.]]</f>
        <v>750</v>
      </c>
    </row>
    <row r="59" spans="1:8" ht="15" customHeight="1">
      <c r="A59" s="1" t="s">
        <v>31</v>
      </c>
      <c r="B59" s="2">
        <v>45009</v>
      </c>
      <c r="C59" s="1" t="s">
        <v>32</v>
      </c>
      <c r="D59" s="1" t="s">
        <v>52</v>
      </c>
      <c r="E59" s="1" t="s">
        <v>23</v>
      </c>
      <c r="F59" s="1">
        <v>25</v>
      </c>
      <c r="G59" s="1">
        <v>8</v>
      </c>
      <c r="H59" s="1">
        <f>Таблица3[[#This Row],[Цена]]*Таблица3[[#This Row],[Количество, шт.]]</f>
        <v>200</v>
      </c>
    </row>
    <row r="60" spans="1:8" ht="15" customHeight="1">
      <c r="A60" s="1" t="s">
        <v>35</v>
      </c>
      <c r="B60" s="2">
        <v>45009</v>
      </c>
      <c r="C60" s="1" t="s">
        <v>28</v>
      </c>
      <c r="D60" s="1" t="s">
        <v>36</v>
      </c>
      <c r="E60" s="1" t="s">
        <v>37</v>
      </c>
      <c r="F60" s="1">
        <v>10</v>
      </c>
      <c r="G60" s="1">
        <v>7</v>
      </c>
      <c r="H60" s="1">
        <f>Таблица3[[#This Row],[Цена]]*Таблица3[[#This Row],[Количество, шт.]]</f>
        <v>70</v>
      </c>
    </row>
    <row r="61" spans="1:8" ht="15" customHeight="1">
      <c r="A61" s="1" t="s">
        <v>20</v>
      </c>
      <c r="B61" s="2">
        <v>45013</v>
      </c>
      <c r="C61" s="1" t="s">
        <v>21</v>
      </c>
      <c r="D61" s="1" t="s">
        <v>29</v>
      </c>
      <c r="E61" s="1" t="s">
        <v>30</v>
      </c>
      <c r="F61" s="1">
        <v>3</v>
      </c>
      <c r="G61" s="1">
        <v>9</v>
      </c>
      <c r="H61" s="1">
        <f>Таблица3[[#This Row],[Цена]]*Таблица3[[#This Row],[Количество, шт.]]</f>
        <v>27</v>
      </c>
    </row>
    <row r="62" spans="1:8" ht="15" customHeight="1">
      <c r="A62" s="1" t="s">
        <v>27</v>
      </c>
      <c r="B62" s="2">
        <v>45014</v>
      </c>
      <c r="C62" s="1" t="s">
        <v>28</v>
      </c>
      <c r="D62" s="1" t="s">
        <v>43</v>
      </c>
      <c r="E62" s="1" t="s">
        <v>23</v>
      </c>
      <c r="F62" s="1">
        <v>20</v>
      </c>
      <c r="G62" s="1">
        <v>2</v>
      </c>
      <c r="H62" s="1">
        <f>Таблица3[[#This Row],[Цена]]*Таблица3[[#This Row],[Количество, шт.]]</f>
        <v>40</v>
      </c>
    </row>
    <row r="63" spans="1:8" ht="15" customHeight="1">
      <c r="A63" s="1" t="s">
        <v>31</v>
      </c>
      <c r="B63" s="2">
        <v>45014</v>
      </c>
      <c r="C63" s="1" t="s">
        <v>42</v>
      </c>
      <c r="D63" s="1" t="s">
        <v>46</v>
      </c>
      <c r="E63" s="1" t="s">
        <v>26</v>
      </c>
      <c r="F63" s="1">
        <v>8</v>
      </c>
      <c r="G63" s="1">
        <v>10</v>
      </c>
      <c r="H63" s="1">
        <f>Таблица3[[#This Row],[Цена]]*Таблица3[[#This Row],[Количество, шт.]]</f>
        <v>80</v>
      </c>
    </row>
    <row r="64" spans="1:8">
      <c r="A64" s="1" t="s">
        <v>27</v>
      </c>
      <c r="B64" s="2">
        <v>45014</v>
      </c>
      <c r="C64" s="1" t="s">
        <v>21</v>
      </c>
      <c r="D64" s="1" t="s">
        <v>39</v>
      </c>
      <c r="E64" s="1" t="s">
        <v>37</v>
      </c>
      <c r="F64" s="1">
        <v>4</v>
      </c>
      <c r="G64" s="1">
        <v>7</v>
      </c>
      <c r="H64" s="1">
        <f>Таблица3[[#This Row],[Цена]]*Таблица3[[#This Row],[Количество, шт.]]</f>
        <v>28</v>
      </c>
    </row>
    <row r="65" spans="1:8" ht="15" customHeight="1">
      <c r="A65" s="1" t="s">
        <v>31</v>
      </c>
      <c r="B65" s="2">
        <v>45014</v>
      </c>
      <c r="C65" s="1" t="s">
        <v>32</v>
      </c>
      <c r="D65" s="1" t="s">
        <v>53</v>
      </c>
      <c r="E65" s="1" t="s">
        <v>30</v>
      </c>
      <c r="F65" s="1">
        <v>5</v>
      </c>
      <c r="G65" s="1">
        <v>4</v>
      </c>
      <c r="H65" s="1">
        <f>Таблица3[[#This Row],[Цена]]*Таблица3[[#This Row],[Количество, шт.]]</f>
        <v>20</v>
      </c>
    </row>
    <row r="66" spans="1:8" ht="15" customHeight="1">
      <c r="A66" s="1" t="s">
        <v>20</v>
      </c>
      <c r="B66" s="2">
        <v>45016</v>
      </c>
      <c r="C66" s="1" t="s">
        <v>21</v>
      </c>
      <c r="D66" s="1" t="s">
        <v>48</v>
      </c>
      <c r="E66" s="1" t="s">
        <v>37</v>
      </c>
      <c r="F66" s="1">
        <v>3</v>
      </c>
      <c r="G66" s="1">
        <v>3</v>
      </c>
      <c r="H66" s="1">
        <f>Таблица3[[#This Row],[Цена]]*Таблица3[[#This Row],[Количество, шт.]]</f>
        <v>9</v>
      </c>
    </row>
    <row r="67" spans="1:8" ht="15" customHeight="1">
      <c r="A67" s="1" t="s">
        <v>35</v>
      </c>
      <c r="B67" s="2">
        <v>45020</v>
      </c>
      <c r="C67" s="1" t="s">
        <v>21</v>
      </c>
      <c r="D67" s="1" t="s">
        <v>43</v>
      </c>
      <c r="E67" s="1" t="s">
        <v>23</v>
      </c>
      <c r="F67" s="1">
        <v>20</v>
      </c>
      <c r="G67" s="1">
        <v>2</v>
      </c>
      <c r="H67" s="1">
        <f>Таблица3[[#This Row],[Цена]]*Таблица3[[#This Row],[Количество, шт.]]</f>
        <v>40</v>
      </c>
    </row>
    <row r="68" spans="1:8" ht="15" customHeight="1">
      <c r="A68" s="1" t="s">
        <v>24</v>
      </c>
      <c r="B68" s="2">
        <v>45020</v>
      </c>
      <c r="C68" s="1" t="s">
        <v>44</v>
      </c>
      <c r="D68" s="1" t="s">
        <v>50</v>
      </c>
      <c r="E68" s="1" t="s">
        <v>37</v>
      </c>
      <c r="F68" s="1">
        <v>1</v>
      </c>
      <c r="G68" s="1">
        <v>10</v>
      </c>
      <c r="H68" s="1">
        <f>Таблица3[[#This Row],[Цена]]*Таблица3[[#This Row],[Количество, шт.]]</f>
        <v>10</v>
      </c>
    </row>
    <row r="69" spans="1:8" ht="15" customHeight="1">
      <c r="A69" s="1" t="s">
        <v>31</v>
      </c>
      <c r="B69" s="2">
        <v>45020</v>
      </c>
      <c r="C69" s="1" t="s">
        <v>28</v>
      </c>
      <c r="D69" s="1" t="s">
        <v>48</v>
      </c>
      <c r="E69" s="1" t="s">
        <v>37</v>
      </c>
      <c r="F69" s="1">
        <v>3</v>
      </c>
      <c r="G69" s="1">
        <v>7</v>
      </c>
      <c r="H69" s="1">
        <f>Таблица3[[#This Row],[Цена]]*Таблица3[[#This Row],[Количество, шт.]]</f>
        <v>21</v>
      </c>
    </row>
    <row r="70" spans="1:8">
      <c r="A70" s="1" t="s">
        <v>24</v>
      </c>
      <c r="B70" s="2">
        <v>45020</v>
      </c>
      <c r="C70" s="1" t="s">
        <v>44</v>
      </c>
      <c r="D70" s="1" t="s">
        <v>22</v>
      </c>
      <c r="E70" s="1" t="s">
        <v>23</v>
      </c>
      <c r="F70" s="1">
        <v>20</v>
      </c>
      <c r="G70" s="1">
        <v>10</v>
      </c>
      <c r="H70" s="1">
        <f>Таблица3[[#This Row],[Цена]]*Таблица3[[#This Row],[Количество, шт.]]</f>
        <v>200</v>
      </c>
    </row>
    <row r="71" spans="1:8" ht="15" customHeight="1">
      <c r="A71" s="1" t="s">
        <v>20</v>
      </c>
      <c r="B71" s="2">
        <v>45020</v>
      </c>
      <c r="C71" s="1" t="s">
        <v>44</v>
      </c>
      <c r="D71" s="1" t="s">
        <v>51</v>
      </c>
      <c r="E71" s="1" t="s">
        <v>26</v>
      </c>
      <c r="F71" s="1">
        <v>15</v>
      </c>
      <c r="G71" s="1">
        <v>6</v>
      </c>
      <c r="H71" s="1">
        <f>Таблица3[[#This Row],[Цена]]*Таблица3[[#This Row],[Количество, шт.]]</f>
        <v>90</v>
      </c>
    </row>
    <row r="72" spans="1:8" ht="15" customHeight="1">
      <c r="A72" s="1" t="s">
        <v>24</v>
      </c>
      <c r="B72" s="2">
        <v>45021</v>
      </c>
      <c r="C72" s="1" t="s">
        <v>44</v>
      </c>
      <c r="D72" s="1" t="s">
        <v>25</v>
      </c>
      <c r="E72" s="1" t="s">
        <v>26</v>
      </c>
      <c r="F72" s="1">
        <v>8</v>
      </c>
      <c r="G72" s="1">
        <v>7</v>
      </c>
      <c r="H72" s="1">
        <f>Таблица3[[#This Row],[Цена]]*Таблица3[[#This Row],[Количество, шт.]]</f>
        <v>56</v>
      </c>
    </row>
    <row r="73" spans="1:8" ht="15" customHeight="1">
      <c r="A73" s="1" t="s">
        <v>27</v>
      </c>
      <c r="B73" s="2">
        <v>45023</v>
      </c>
      <c r="C73" s="1" t="s">
        <v>28</v>
      </c>
      <c r="D73" s="1" t="s">
        <v>45</v>
      </c>
      <c r="E73" s="1" t="s">
        <v>41</v>
      </c>
      <c r="F73" s="1">
        <v>100</v>
      </c>
      <c r="G73" s="1">
        <v>3</v>
      </c>
      <c r="H73" s="1">
        <f>Таблица3[[#This Row],[Цена]]*Таблица3[[#This Row],[Количество, шт.]]</f>
        <v>300</v>
      </c>
    </row>
    <row r="74" spans="1:8" ht="15" customHeight="1">
      <c r="A74" s="1" t="s">
        <v>31</v>
      </c>
      <c r="B74" s="2">
        <v>45023</v>
      </c>
      <c r="C74" s="1" t="s">
        <v>21</v>
      </c>
      <c r="D74" s="1" t="s">
        <v>34</v>
      </c>
      <c r="E74" s="1" t="s">
        <v>30</v>
      </c>
      <c r="F74" s="1">
        <v>4</v>
      </c>
      <c r="G74" s="1">
        <v>10</v>
      </c>
      <c r="H74" s="1">
        <f>Таблица3[[#This Row],[Цена]]*Таблица3[[#This Row],[Количество, шт.]]</f>
        <v>40</v>
      </c>
    </row>
    <row r="75" spans="1:8" ht="15" customHeight="1">
      <c r="A75" s="1" t="s">
        <v>33</v>
      </c>
      <c r="B75" s="2">
        <v>45024</v>
      </c>
      <c r="C75" s="1" t="s">
        <v>28</v>
      </c>
      <c r="D75" s="1" t="s">
        <v>43</v>
      </c>
      <c r="E75" s="1" t="s">
        <v>23</v>
      </c>
      <c r="F75" s="1">
        <v>20</v>
      </c>
      <c r="G75" s="1">
        <v>10</v>
      </c>
      <c r="H75" s="1">
        <f>Таблица3[[#This Row],[Цена]]*Таблица3[[#This Row],[Количество, шт.]]</f>
        <v>200</v>
      </c>
    </row>
    <row r="76" spans="1:8" ht="15" customHeight="1">
      <c r="A76" s="1" t="s">
        <v>35</v>
      </c>
      <c r="B76" s="2">
        <v>45027</v>
      </c>
      <c r="C76" s="1" t="s">
        <v>44</v>
      </c>
      <c r="D76" s="1" t="s">
        <v>45</v>
      </c>
      <c r="E76" s="1" t="s">
        <v>41</v>
      </c>
      <c r="F76" s="1">
        <v>100</v>
      </c>
      <c r="G76" s="1">
        <v>2</v>
      </c>
      <c r="H76" s="1">
        <f>Таблица3[[#This Row],[Цена]]*Таблица3[[#This Row],[Количество, шт.]]</f>
        <v>200</v>
      </c>
    </row>
    <row r="77" spans="1:8">
      <c r="A77" s="1" t="s">
        <v>31</v>
      </c>
      <c r="B77" s="2">
        <v>45029</v>
      </c>
      <c r="C77" s="1" t="s">
        <v>32</v>
      </c>
      <c r="D77" s="1" t="s">
        <v>53</v>
      </c>
      <c r="E77" s="1" t="s">
        <v>30</v>
      </c>
      <c r="F77" s="1">
        <v>5</v>
      </c>
      <c r="G77" s="1">
        <v>9</v>
      </c>
      <c r="H77" s="1">
        <f>Таблица3[[#This Row],[Цена]]*Таблица3[[#This Row],[Количество, шт.]]</f>
        <v>45</v>
      </c>
    </row>
    <row r="78" spans="1:8">
      <c r="A78" s="1" t="s">
        <v>20</v>
      </c>
      <c r="B78" s="2">
        <v>45031</v>
      </c>
      <c r="C78" s="1" t="s">
        <v>32</v>
      </c>
      <c r="D78" s="1" t="s">
        <v>36</v>
      </c>
      <c r="E78" s="1" t="s">
        <v>37</v>
      </c>
      <c r="F78" s="1">
        <v>10</v>
      </c>
      <c r="G78" s="1">
        <v>4</v>
      </c>
      <c r="H78" s="1">
        <f>Таблица3[[#This Row],[Цена]]*Таблица3[[#This Row],[Количество, шт.]]</f>
        <v>40</v>
      </c>
    </row>
    <row r="79" spans="1:8" ht="15" customHeight="1">
      <c r="A79" s="1" t="s">
        <v>35</v>
      </c>
      <c r="B79" s="2">
        <v>45034</v>
      </c>
      <c r="C79" s="1" t="s">
        <v>42</v>
      </c>
      <c r="D79" s="1" t="s">
        <v>45</v>
      </c>
      <c r="E79" s="1" t="s">
        <v>41</v>
      </c>
      <c r="F79" s="1">
        <v>100</v>
      </c>
      <c r="G79" s="1">
        <v>2</v>
      </c>
      <c r="H79" s="1">
        <f>Таблица3[[#This Row],[Цена]]*Таблица3[[#This Row],[Количество, шт.]]</f>
        <v>200</v>
      </c>
    </row>
    <row r="80" spans="1:8" ht="15" customHeight="1">
      <c r="A80" s="1" t="s">
        <v>24</v>
      </c>
      <c r="B80" s="2">
        <v>45034</v>
      </c>
      <c r="C80" s="1" t="s">
        <v>42</v>
      </c>
      <c r="D80" s="1" t="s">
        <v>45</v>
      </c>
      <c r="E80" s="1" t="s">
        <v>41</v>
      </c>
      <c r="F80" s="1">
        <v>100</v>
      </c>
      <c r="G80" s="1">
        <v>2</v>
      </c>
      <c r="H80" s="1">
        <f>Таблица3[[#This Row],[Цена]]*Таблица3[[#This Row],[Количество, шт.]]</f>
        <v>200</v>
      </c>
    </row>
    <row r="81" spans="1:8" ht="15" customHeight="1">
      <c r="A81" s="1" t="s">
        <v>31</v>
      </c>
      <c r="B81" s="2">
        <v>45035</v>
      </c>
      <c r="C81" s="1" t="s">
        <v>44</v>
      </c>
      <c r="D81" s="1" t="s">
        <v>36</v>
      </c>
      <c r="E81" s="1" t="s">
        <v>37</v>
      </c>
      <c r="F81" s="1">
        <v>10</v>
      </c>
      <c r="G81" s="1">
        <v>1</v>
      </c>
      <c r="H81" s="1">
        <f>Таблица3[[#This Row],[Цена]]*Таблица3[[#This Row],[Количество, шт.]]</f>
        <v>10</v>
      </c>
    </row>
    <row r="82" spans="1:8" ht="15" customHeight="1">
      <c r="A82" s="1" t="s">
        <v>35</v>
      </c>
      <c r="B82" s="2">
        <v>45037</v>
      </c>
      <c r="C82" s="1" t="s">
        <v>32</v>
      </c>
      <c r="D82" s="1" t="s">
        <v>50</v>
      </c>
      <c r="E82" s="1" t="s">
        <v>37</v>
      </c>
      <c r="F82" s="1">
        <v>1</v>
      </c>
      <c r="G82" s="1">
        <v>5</v>
      </c>
      <c r="H82" s="1">
        <f>Таблица3[[#This Row],[Цена]]*Таблица3[[#This Row],[Количество, шт.]]</f>
        <v>5</v>
      </c>
    </row>
    <row r="83" spans="1:8">
      <c r="A83" s="1" t="s">
        <v>20</v>
      </c>
      <c r="B83" s="2">
        <v>45041</v>
      </c>
      <c r="C83" s="1" t="s">
        <v>28</v>
      </c>
      <c r="D83" s="1" t="s">
        <v>49</v>
      </c>
      <c r="E83" s="1" t="s">
        <v>41</v>
      </c>
      <c r="F83" s="1">
        <v>500</v>
      </c>
      <c r="G83" s="1">
        <v>3</v>
      </c>
      <c r="H83" s="1">
        <f>Таблица3[[#This Row],[Цена]]*Таблица3[[#This Row],[Количество, шт.]]</f>
        <v>1500</v>
      </c>
    </row>
    <row r="84" spans="1:8" ht="15" customHeight="1">
      <c r="A84" s="1" t="s">
        <v>27</v>
      </c>
      <c r="B84" s="2">
        <v>45043</v>
      </c>
      <c r="C84" s="1" t="s">
        <v>28</v>
      </c>
      <c r="D84" s="1" t="s">
        <v>40</v>
      </c>
      <c r="E84" s="1" t="s">
        <v>41</v>
      </c>
      <c r="F84" s="1">
        <v>50</v>
      </c>
      <c r="G84" s="1">
        <v>3</v>
      </c>
      <c r="H84" s="1">
        <f>Таблица3[[#This Row],[Цена]]*Таблица3[[#This Row],[Количество, шт.]]</f>
        <v>150</v>
      </c>
    </row>
    <row r="85" spans="1:8" ht="15" customHeight="1">
      <c r="A85" s="1" t="s">
        <v>31</v>
      </c>
      <c r="B85" s="2">
        <v>45043</v>
      </c>
      <c r="C85" s="1" t="s">
        <v>28</v>
      </c>
      <c r="D85" s="1" t="s">
        <v>40</v>
      </c>
      <c r="E85" s="1" t="s">
        <v>41</v>
      </c>
      <c r="F85" s="1">
        <v>50</v>
      </c>
      <c r="G85" s="1">
        <v>2</v>
      </c>
      <c r="H85" s="1">
        <f>Таблица3[[#This Row],[Цена]]*Таблица3[[#This Row],[Количество, шт.]]</f>
        <v>100</v>
      </c>
    </row>
    <row r="86" spans="1:8">
      <c r="A86" s="1" t="s">
        <v>27</v>
      </c>
      <c r="B86" s="2">
        <v>45044</v>
      </c>
      <c r="C86" s="1" t="s">
        <v>21</v>
      </c>
      <c r="D86" s="1" t="s">
        <v>48</v>
      </c>
      <c r="E86" s="1" t="s">
        <v>37</v>
      </c>
      <c r="F86" s="1">
        <v>3</v>
      </c>
      <c r="G86" s="1">
        <v>2</v>
      </c>
      <c r="H86" s="1">
        <f>Таблица3[[#This Row],[Цена]]*Таблица3[[#This Row],[Количество, шт.]]</f>
        <v>6</v>
      </c>
    </row>
    <row r="87" spans="1:8" ht="15" customHeight="1">
      <c r="A87" s="1" t="s">
        <v>31</v>
      </c>
      <c r="B87" s="2">
        <v>45045</v>
      </c>
      <c r="C87" s="1" t="s">
        <v>21</v>
      </c>
      <c r="D87" s="1" t="s">
        <v>38</v>
      </c>
      <c r="E87" s="1" t="s">
        <v>30</v>
      </c>
      <c r="F87" s="1">
        <v>5</v>
      </c>
      <c r="G87" s="1">
        <v>9</v>
      </c>
      <c r="H87" s="1">
        <f>Таблица3[[#This Row],[Цена]]*Таблица3[[#This Row],[Количество, шт.]]</f>
        <v>45</v>
      </c>
    </row>
    <row r="88" spans="1:8">
      <c r="A88" s="1" t="s">
        <v>20</v>
      </c>
      <c r="B88" s="2">
        <v>45048</v>
      </c>
      <c r="C88" s="1" t="s">
        <v>32</v>
      </c>
      <c r="D88" s="1" t="s">
        <v>36</v>
      </c>
      <c r="E88" s="1" t="s">
        <v>37</v>
      </c>
      <c r="F88" s="1">
        <v>10</v>
      </c>
      <c r="G88" s="1">
        <v>2</v>
      </c>
      <c r="H88" s="1">
        <f>Таблица3[[#This Row],[Цена]]*Таблица3[[#This Row],[Количество, шт.]]</f>
        <v>20</v>
      </c>
    </row>
    <row r="89" spans="1:8" ht="15" customHeight="1">
      <c r="A89" s="1" t="s">
        <v>35</v>
      </c>
      <c r="B89" s="2">
        <v>45049</v>
      </c>
      <c r="C89" s="1" t="s">
        <v>42</v>
      </c>
      <c r="D89" s="1" t="s">
        <v>53</v>
      </c>
      <c r="E89" s="1" t="s">
        <v>30</v>
      </c>
      <c r="F89" s="1">
        <v>5</v>
      </c>
      <c r="G89" s="1">
        <v>2</v>
      </c>
      <c r="H89" s="1">
        <f>Таблица3[[#This Row],[Цена]]*Таблица3[[#This Row],[Количество, шт.]]</f>
        <v>10</v>
      </c>
    </row>
    <row r="90" spans="1:8" ht="15" customHeight="1">
      <c r="A90" s="1" t="s">
        <v>24</v>
      </c>
      <c r="B90" s="2">
        <v>45051</v>
      </c>
      <c r="C90" s="1" t="s">
        <v>32</v>
      </c>
      <c r="D90" s="1" t="s">
        <v>25</v>
      </c>
      <c r="E90" s="1" t="s">
        <v>26</v>
      </c>
      <c r="F90" s="1">
        <v>8</v>
      </c>
      <c r="G90" s="1">
        <v>6</v>
      </c>
      <c r="H90" s="1">
        <f>Таблица3[[#This Row],[Цена]]*Таблица3[[#This Row],[Количество, шт.]]</f>
        <v>48</v>
      </c>
    </row>
    <row r="91" spans="1:8" ht="15" customHeight="1">
      <c r="A91" s="1" t="s">
        <v>31</v>
      </c>
      <c r="B91" s="2">
        <v>45056</v>
      </c>
      <c r="C91" s="1" t="s">
        <v>28</v>
      </c>
      <c r="D91" s="1" t="s">
        <v>46</v>
      </c>
      <c r="E91" s="1" t="s">
        <v>26</v>
      </c>
      <c r="F91" s="1">
        <v>8</v>
      </c>
      <c r="G91" s="1">
        <v>10</v>
      </c>
      <c r="H91" s="1">
        <f>Таблица3[[#This Row],[Цена]]*Таблица3[[#This Row],[Количество, шт.]]</f>
        <v>80</v>
      </c>
    </row>
    <row r="92" spans="1:8">
      <c r="A92" s="1" t="s">
        <v>24</v>
      </c>
      <c r="B92" s="2">
        <v>45056</v>
      </c>
      <c r="C92" s="1" t="s">
        <v>42</v>
      </c>
      <c r="D92" s="1" t="s">
        <v>36</v>
      </c>
      <c r="E92" s="1" t="s">
        <v>37</v>
      </c>
      <c r="F92" s="1">
        <v>10</v>
      </c>
      <c r="G92" s="1">
        <v>8</v>
      </c>
      <c r="H92" s="1">
        <f>Таблица3[[#This Row],[Цена]]*Таблица3[[#This Row],[Количество, шт.]]</f>
        <v>80</v>
      </c>
    </row>
    <row r="93" spans="1:8" ht="15" customHeight="1">
      <c r="A93" s="1" t="s">
        <v>20</v>
      </c>
      <c r="B93" s="2">
        <v>45057</v>
      </c>
      <c r="C93" s="1" t="s">
        <v>21</v>
      </c>
      <c r="D93" s="1" t="s">
        <v>46</v>
      </c>
      <c r="E93" s="1" t="s">
        <v>26</v>
      </c>
      <c r="F93" s="1">
        <v>8</v>
      </c>
      <c r="G93" s="1">
        <v>7</v>
      </c>
      <c r="H93" s="1">
        <f>Таблица3[[#This Row],[Цена]]*Таблица3[[#This Row],[Количество, шт.]]</f>
        <v>56</v>
      </c>
    </row>
    <row r="94" spans="1:8" ht="15" customHeight="1">
      <c r="A94" s="1" t="s">
        <v>24</v>
      </c>
      <c r="B94" s="2">
        <v>45058</v>
      </c>
      <c r="C94" s="1" t="s">
        <v>32</v>
      </c>
      <c r="D94" s="1" t="s">
        <v>25</v>
      </c>
      <c r="E94" s="1" t="s">
        <v>26</v>
      </c>
      <c r="F94" s="1">
        <v>8</v>
      </c>
      <c r="G94" s="1">
        <v>2</v>
      </c>
      <c r="H94" s="1">
        <f>Таблица3[[#This Row],[Цена]]*Таблица3[[#This Row],[Количество, шт.]]</f>
        <v>16</v>
      </c>
    </row>
    <row r="95" spans="1:8" ht="15" customHeight="1">
      <c r="A95" s="1" t="s">
        <v>27</v>
      </c>
      <c r="B95" s="2">
        <v>45058</v>
      </c>
      <c r="C95" s="1" t="s">
        <v>21</v>
      </c>
      <c r="D95" s="1" t="s">
        <v>45</v>
      </c>
      <c r="E95" s="1" t="s">
        <v>41</v>
      </c>
      <c r="F95" s="1">
        <v>100</v>
      </c>
      <c r="G95" s="1">
        <v>2</v>
      </c>
      <c r="H95" s="1">
        <f>Таблица3[[#This Row],[Цена]]*Таблица3[[#This Row],[Количество, шт.]]</f>
        <v>200</v>
      </c>
    </row>
    <row r="96" spans="1:8">
      <c r="A96" s="1" t="s">
        <v>31</v>
      </c>
      <c r="B96" s="2">
        <v>45063</v>
      </c>
      <c r="C96" s="1" t="s">
        <v>42</v>
      </c>
      <c r="D96" s="1" t="s">
        <v>51</v>
      </c>
      <c r="E96" s="1" t="s">
        <v>26</v>
      </c>
      <c r="F96" s="1">
        <v>15</v>
      </c>
      <c r="G96" s="1">
        <v>7</v>
      </c>
      <c r="H96" s="1">
        <f>Таблица3[[#This Row],[Цена]]*Таблица3[[#This Row],[Количество, шт.]]</f>
        <v>105</v>
      </c>
    </row>
    <row r="97" spans="1:8">
      <c r="A97" s="1" t="s">
        <v>33</v>
      </c>
      <c r="B97" s="2">
        <v>45064</v>
      </c>
      <c r="C97" s="1" t="s">
        <v>32</v>
      </c>
      <c r="D97" s="1" t="s">
        <v>47</v>
      </c>
      <c r="E97" s="1" t="s">
        <v>41</v>
      </c>
      <c r="F97" s="1">
        <v>250</v>
      </c>
      <c r="G97" s="1">
        <v>1</v>
      </c>
      <c r="H97" s="1">
        <f>Таблица3[[#This Row],[Цена]]*Таблица3[[#This Row],[Количество, шт.]]</f>
        <v>250</v>
      </c>
    </row>
    <row r="98" spans="1:8" ht="15" customHeight="1">
      <c r="A98" s="1" t="s">
        <v>35</v>
      </c>
      <c r="B98" s="2">
        <v>45066</v>
      </c>
      <c r="C98" s="1" t="s">
        <v>32</v>
      </c>
      <c r="D98" s="1" t="s">
        <v>36</v>
      </c>
      <c r="E98" s="1" t="s">
        <v>37</v>
      </c>
      <c r="F98" s="1">
        <v>10</v>
      </c>
      <c r="G98" s="1">
        <v>2</v>
      </c>
      <c r="H98" s="1">
        <f>Таблица3[[#This Row],[Цена]]*Таблица3[[#This Row],[Количество, шт.]]</f>
        <v>20</v>
      </c>
    </row>
    <row r="99" spans="1:8" ht="15" customHeight="1">
      <c r="A99" s="1" t="s">
        <v>27</v>
      </c>
      <c r="B99" s="2">
        <v>45066</v>
      </c>
      <c r="C99" s="1" t="s">
        <v>42</v>
      </c>
      <c r="D99" s="1" t="s">
        <v>49</v>
      </c>
      <c r="E99" s="1" t="s">
        <v>41</v>
      </c>
      <c r="F99" s="1">
        <v>500</v>
      </c>
      <c r="G99" s="1">
        <v>3</v>
      </c>
      <c r="H99" s="1">
        <f>Таблица3[[#This Row],[Цена]]*Таблица3[[#This Row],[Количество, шт.]]</f>
        <v>1500</v>
      </c>
    </row>
    <row r="100" spans="1:8" ht="15" customHeight="1">
      <c r="A100" s="1" t="s">
        <v>27</v>
      </c>
      <c r="B100" s="2">
        <v>45070</v>
      </c>
      <c r="C100" s="1" t="s">
        <v>21</v>
      </c>
      <c r="D100" s="1" t="s">
        <v>47</v>
      </c>
      <c r="E100" s="1" t="s">
        <v>41</v>
      </c>
      <c r="F100" s="1">
        <v>250</v>
      </c>
      <c r="G100" s="1">
        <v>1</v>
      </c>
      <c r="H100" s="1">
        <f>Таблица3[[#This Row],[Цена]]*Таблица3[[#This Row],[Количество, шт.]]</f>
        <v>250</v>
      </c>
    </row>
    <row r="101" spans="1:8">
      <c r="A101" s="1" t="s">
        <v>35</v>
      </c>
      <c r="B101" s="2">
        <v>45072</v>
      </c>
      <c r="C101" s="1" t="s">
        <v>21</v>
      </c>
      <c r="D101" s="1" t="s">
        <v>51</v>
      </c>
      <c r="E101" s="1" t="s">
        <v>26</v>
      </c>
      <c r="F101" s="1">
        <v>15</v>
      </c>
      <c r="G101" s="1">
        <v>3</v>
      </c>
      <c r="H101" s="1">
        <f>Таблица3[[#This Row],[Цена]]*Таблица3[[#This Row],[Количество, шт.]]</f>
        <v>45</v>
      </c>
    </row>
    <row r="102" spans="1:8">
      <c r="A102" s="1" t="s">
        <v>24</v>
      </c>
      <c r="B102" s="2">
        <v>45072</v>
      </c>
      <c r="C102" s="1" t="s">
        <v>21</v>
      </c>
      <c r="D102" s="1" t="s">
        <v>49</v>
      </c>
      <c r="E102" s="1" t="s">
        <v>41</v>
      </c>
      <c r="F102" s="1">
        <v>500</v>
      </c>
      <c r="G102" s="1">
        <v>2</v>
      </c>
      <c r="H102" s="1">
        <f>Таблица3[[#This Row],[Цена]]*Таблица3[[#This Row],[Количество, шт.]]</f>
        <v>1000</v>
      </c>
    </row>
    <row r="103" spans="1:8" ht="15" customHeight="1">
      <c r="A103" s="1" t="s">
        <v>31</v>
      </c>
      <c r="B103" s="2">
        <v>45072</v>
      </c>
      <c r="C103" s="1" t="s">
        <v>21</v>
      </c>
      <c r="D103" s="1" t="s">
        <v>40</v>
      </c>
      <c r="E103" s="1" t="s">
        <v>41</v>
      </c>
      <c r="F103" s="1">
        <v>50</v>
      </c>
      <c r="G103" s="1">
        <v>2</v>
      </c>
      <c r="H103" s="1">
        <f>Таблица3[[#This Row],[Цена]]*Таблица3[[#This Row],[Количество, шт.]]</f>
        <v>100</v>
      </c>
    </row>
    <row r="104" spans="1:8">
      <c r="A104" s="1" t="s">
        <v>35</v>
      </c>
      <c r="B104" s="2">
        <v>45073</v>
      </c>
      <c r="C104" s="1" t="s">
        <v>28</v>
      </c>
      <c r="D104" s="1" t="s">
        <v>52</v>
      </c>
      <c r="E104" s="1" t="s">
        <v>23</v>
      </c>
      <c r="F104" s="1">
        <v>25</v>
      </c>
      <c r="G104" s="1">
        <v>9</v>
      </c>
      <c r="H104" s="1">
        <f>Таблица3[[#This Row],[Цена]]*Таблица3[[#This Row],[Количество, шт.]]</f>
        <v>225</v>
      </c>
    </row>
    <row r="105" spans="1:8" ht="15" customHeight="1">
      <c r="A105" s="1" t="s">
        <v>27</v>
      </c>
      <c r="B105" s="2">
        <v>45076</v>
      </c>
      <c r="C105" s="1" t="s">
        <v>44</v>
      </c>
      <c r="D105" s="1" t="s">
        <v>34</v>
      </c>
      <c r="E105" s="1" t="s">
        <v>30</v>
      </c>
      <c r="F105" s="1">
        <v>4</v>
      </c>
      <c r="G105" s="1">
        <v>2</v>
      </c>
      <c r="H105" s="1">
        <f>Таблица3[[#This Row],[Цена]]*Таблица3[[#This Row],[Количество, шт.]]</f>
        <v>8</v>
      </c>
    </row>
    <row r="106" spans="1:8">
      <c r="A106" s="1" t="s">
        <v>27</v>
      </c>
      <c r="B106" s="2">
        <v>45076</v>
      </c>
      <c r="C106" s="1" t="s">
        <v>44</v>
      </c>
      <c r="D106" s="1" t="s">
        <v>47</v>
      </c>
      <c r="E106" s="1" t="s">
        <v>41</v>
      </c>
      <c r="F106" s="1">
        <v>250</v>
      </c>
      <c r="G106" s="1">
        <v>1</v>
      </c>
      <c r="H106" s="1">
        <f>Таблица3[[#This Row],[Цена]]*Таблица3[[#This Row],[Количество, шт.]]</f>
        <v>250</v>
      </c>
    </row>
    <row r="107" spans="1:8" ht="15" customHeight="1">
      <c r="A107" s="1" t="s">
        <v>31</v>
      </c>
      <c r="B107" s="2">
        <v>45077</v>
      </c>
      <c r="C107" s="1" t="s">
        <v>21</v>
      </c>
      <c r="D107" s="1" t="s">
        <v>48</v>
      </c>
      <c r="E107" s="1" t="s">
        <v>37</v>
      </c>
      <c r="F107" s="1">
        <v>3</v>
      </c>
      <c r="G107" s="1">
        <v>5</v>
      </c>
      <c r="H107" s="1">
        <f>Таблица3[[#This Row],[Цена]]*Таблица3[[#This Row],[Количество, шт.]]</f>
        <v>15</v>
      </c>
    </row>
    <row r="108" spans="1:8" ht="15" customHeight="1">
      <c r="A108" s="1" t="s">
        <v>27</v>
      </c>
      <c r="B108" s="2">
        <v>45077</v>
      </c>
      <c r="C108" s="1" t="s">
        <v>28</v>
      </c>
      <c r="D108" s="1" t="s">
        <v>43</v>
      </c>
      <c r="E108" s="1" t="s">
        <v>23</v>
      </c>
      <c r="F108" s="1">
        <v>20</v>
      </c>
      <c r="G108" s="1">
        <v>2</v>
      </c>
      <c r="H108" s="1">
        <f>Таблица3[[#This Row],[Цена]]*Таблица3[[#This Row],[Количество, шт.]]</f>
        <v>40</v>
      </c>
    </row>
    <row r="109" spans="1:8">
      <c r="A109" s="1" t="s">
        <v>31</v>
      </c>
      <c r="B109" s="2">
        <v>45078</v>
      </c>
      <c r="C109" s="1" t="s">
        <v>32</v>
      </c>
      <c r="D109" s="1" t="s">
        <v>46</v>
      </c>
      <c r="E109" s="1" t="s">
        <v>26</v>
      </c>
      <c r="F109" s="1">
        <v>8</v>
      </c>
      <c r="G109" s="1">
        <v>2</v>
      </c>
      <c r="H109" s="1">
        <f>Таблица3[[#This Row],[Цена]]*Таблица3[[#This Row],[Количество, шт.]]</f>
        <v>16</v>
      </c>
    </row>
    <row r="110" spans="1:8" ht="15" customHeight="1">
      <c r="A110" s="1" t="s">
        <v>20</v>
      </c>
      <c r="B110" s="2">
        <v>45080</v>
      </c>
      <c r="C110" s="1" t="s">
        <v>32</v>
      </c>
      <c r="D110" s="1" t="s">
        <v>36</v>
      </c>
      <c r="E110" s="1" t="s">
        <v>37</v>
      </c>
      <c r="F110" s="1">
        <v>10</v>
      </c>
      <c r="G110" s="1">
        <v>9</v>
      </c>
      <c r="H110" s="1">
        <f>Таблица3[[#This Row],[Цена]]*Таблица3[[#This Row],[Количество, шт.]]</f>
        <v>90</v>
      </c>
    </row>
    <row r="111" spans="1:8" ht="15" customHeight="1">
      <c r="A111" s="1" t="s">
        <v>35</v>
      </c>
      <c r="B111" s="2">
        <v>45083</v>
      </c>
      <c r="C111" s="1" t="s">
        <v>21</v>
      </c>
      <c r="D111" s="1" t="s">
        <v>50</v>
      </c>
      <c r="E111" s="1" t="s">
        <v>37</v>
      </c>
      <c r="F111" s="1">
        <v>1</v>
      </c>
      <c r="G111" s="1">
        <v>2</v>
      </c>
      <c r="H111" s="1">
        <f>Таблица3[[#This Row],[Цена]]*Таблица3[[#This Row],[Количество, шт.]]</f>
        <v>2</v>
      </c>
    </row>
    <row r="112" spans="1:8" ht="15" customHeight="1">
      <c r="A112" s="1" t="s">
        <v>24</v>
      </c>
      <c r="B112" s="2">
        <v>45085</v>
      </c>
      <c r="C112" s="1" t="s">
        <v>44</v>
      </c>
      <c r="D112" s="1" t="s">
        <v>48</v>
      </c>
      <c r="E112" s="1" t="s">
        <v>37</v>
      </c>
      <c r="F112" s="1">
        <v>3</v>
      </c>
      <c r="G112" s="1">
        <v>10</v>
      </c>
      <c r="H112" s="1">
        <f>Таблица3[[#This Row],[Цена]]*Таблица3[[#This Row],[Количество, шт.]]</f>
        <v>30</v>
      </c>
    </row>
    <row r="113" spans="1:8">
      <c r="A113" s="1" t="s">
        <v>31</v>
      </c>
      <c r="B113" s="2">
        <v>45087</v>
      </c>
      <c r="C113" s="1" t="s">
        <v>28</v>
      </c>
      <c r="D113" s="1" t="s">
        <v>25</v>
      </c>
      <c r="E113" s="1" t="s">
        <v>26</v>
      </c>
      <c r="F113" s="1">
        <v>8</v>
      </c>
      <c r="G113" s="1">
        <v>3</v>
      </c>
      <c r="H113" s="1">
        <f>Таблица3[[#This Row],[Цена]]*Таблица3[[#This Row],[Количество, шт.]]</f>
        <v>24</v>
      </c>
    </row>
    <row r="114" spans="1:8">
      <c r="A114" s="1" t="s">
        <v>24</v>
      </c>
      <c r="B114" s="2">
        <v>45087</v>
      </c>
      <c r="C114" s="1" t="s">
        <v>21</v>
      </c>
      <c r="D114" s="1" t="s">
        <v>40</v>
      </c>
      <c r="E114" s="1" t="s">
        <v>41</v>
      </c>
      <c r="F114" s="1">
        <v>50</v>
      </c>
      <c r="G114" s="1">
        <v>3</v>
      </c>
      <c r="H114" s="1">
        <f>Таблица3[[#This Row],[Цена]]*Таблица3[[#This Row],[Количество, шт.]]</f>
        <v>150</v>
      </c>
    </row>
    <row r="115" spans="1:8" ht="15" customHeight="1">
      <c r="A115" s="1" t="s">
        <v>20</v>
      </c>
      <c r="B115" s="2">
        <v>45087</v>
      </c>
      <c r="C115" s="1" t="s">
        <v>21</v>
      </c>
      <c r="D115" s="1" t="s">
        <v>45</v>
      </c>
      <c r="E115" s="1" t="s">
        <v>41</v>
      </c>
      <c r="F115" s="1">
        <v>100</v>
      </c>
      <c r="G115" s="1">
        <v>2</v>
      </c>
      <c r="H115" s="1">
        <f>Таблица3[[#This Row],[Цена]]*Таблица3[[#This Row],[Количество, шт.]]</f>
        <v>200</v>
      </c>
    </row>
    <row r="116" spans="1:8" ht="15" customHeight="1">
      <c r="A116" s="1" t="s">
        <v>27</v>
      </c>
      <c r="B116" s="2">
        <v>45090</v>
      </c>
      <c r="C116" s="1" t="s">
        <v>28</v>
      </c>
      <c r="D116" s="1" t="s">
        <v>36</v>
      </c>
      <c r="E116" s="1" t="s">
        <v>37</v>
      </c>
      <c r="F116" s="1">
        <v>10</v>
      </c>
      <c r="G116" s="1">
        <v>7</v>
      </c>
      <c r="H116" s="1">
        <f>Таблица3[[#This Row],[Цена]]*Таблица3[[#This Row],[Количество, шт.]]</f>
        <v>70</v>
      </c>
    </row>
    <row r="117" spans="1:8" ht="15" customHeight="1">
      <c r="A117" s="1" t="s">
        <v>31</v>
      </c>
      <c r="B117" s="2">
        <v>45092</v>
      </c>
      <c r="C117" s="1" t="s">
        <v>21</v>
      </c>
      <c r="D117" s="1" t="s">
        <v>39</v>
      </c>
      <c r="E117" s="1" t="s">
        <v>37</v>
      </c>
      <c r="F117" s="1">
        <v>4</v>
      </c>
      <c r="G117" s="1">
        <v>8</v>
      </c>
      <c r="H117" s="1">
        <f>Таблица3[[#This Row],[Цена]]*Таблица3[[#This Row],[Количество, шт.]]</f>
        <v>32</v>
      </c>
    </row>
    <row r="118" spans="1:8" ht="15" customHeight="1">
      <c r="A118" s="1" t="s">
        <v>20</v>
      </c>
      <c r="B118" s="2">
        <v>45093</v>
      </c>
      <c r="C118" s="1" t="s">
        <v>44</v>
      </c>
      <c r="D118" s="1" t="s">
        <v>49</v>
      </c>
      <c r="E118" s="1" t="s">
        <v>41</v>
      </c>
      <c r="F118" s="1">
        <v>500</v>
      </c>
      <c r="G118" s="1">
        <v>3</v>
      </c>
      <c r="H118" s="1">
        <f>Таблица3[[#This Row],[Цена]]*Таблица3[[#This Row],[Количество, шт.]]</f>
        <v>1500</v>
      </c>
    </row>
    <row r="119" spans="1:8" ht="15" customHeight="1">
      <c r="A119" s="1" t="s">
        <v>24</v>
      </c>
      <c r="B119" s="2">
        <v>45094</v>
      </c>
      <c r="C119" s="1" t="s">
        <v>21</v>
      </c>
      <c r="D119" s="1" t="s">
        <v>39</v>
      </c>
      <c r="E119" s="1" t="s">
        <v>37</v>
      </c>
      <c r="F119" s="1">
        <v>4</v>
      </c>
      <c r="G119" s="1">
        <v>4</v>
      </c>
      <c r="H119" s="1">
        <f>Таблица3[[#This Row],[Цена]]*Таблица3[[#This Row],[Количество, шт.]]</f>
        <v>16</v>
      </c>
    </row>
    <row r="120" spans="1:8">
      <c r="A120" s="1" t="s">
        <v>27</v>
      </c>
      <c r="B120" s="2">
        <v>45094</v>
      </c>
      <c r="C120" s="1" t="s">
        <v>44</v>
      </c>
      <c r="D120" s="1" t="s">
        <v>39</v>
      </c>
      <c r="E120" s="1" t="s">
        <v>37</v>
      </c>
      <c r="F120" s="1">
        <v>4</v>
      </c>
      <c r="G120" s="1">
        <v>7</v>
      </c>
      <c r="H120" s="1">
        <f>Таблица3[[#This Row],[Цена]]*Таблица3[[#This Row],[Количество, шт.]]</f>
        <v>28</v>
      </c>
    </row>
    <row r="121" spans="1:8" ht="15" customHeight="1">
      <c r="A121" s="1" t="s">
        <v>31</v>
      </c>
      <c r="B121" s="2">
        <v>45097</v>
      </c>
      <c r="C121" s="1" t="s">
        <v>21</v>
      </c>
      <c r="D121" s="1" t="s">
        <v>53</v>
      </c>
      <c r="E121" s="1" t="s">
        <v>30</v>
      </c>
      <c r="F121" s="1">
        <v>5</v>
      </c>
      <c r="G121" s="1">
        <v>3</v>
      </c>
      <c r="H121" s="1">
        <f>Таблица3[[#This Row],[Цена]]*Таблица3[[#This Row],[Количество, шт.]]</f>
        <v>15</v>
      </c>
    </row>
    <row r="122" spans="1:8" ht="15" customHeight="1">
      <c r="A122" s="1" t="s">
        <v>33</v>
      </c>
      <c r="B122" s="2">
        <v>45097</v>
      </c>
      <c r="C122" s="1" t="s">
        <v>28</v>
      </c>
      <c r="D122" s="1" t="s">
        <v>51</v>
      </c>
      <c r="E122" s="1" t="s">
        <v>26</v>
      </c>
      <c r="F122" s="1">
        <v>15</v>
      </c>
      <c r="G122" s="1">
        <v>6</v>
      </c>
      <c r="H122" s="1">
        <f>Таблица3[[#This Row],[Цена]]*Таблица3[[#This Row],[Количество, шт.]]</f>
        <v>90</v>
      </c>
    </row>
    <row r="123" spans="1:8" ht="15" customHeight="1">
      <c r="A123" s="1" t="s">
        <v>35</v>
      </c>
      <c r="B123" s="2">
        <v>45099</v>
      </c>
      <c r="C123" s="1" t="s">
        <v>21</v>
      </c>
      <c r="D123" s="1" t="s">
        <v>43</v>
      </c>
      <c r="E123" s="1" t="s">
        <v>23</v>
      </c>
      <c r="F123" s="1">
        <v>20</v>
      </c>
      <c r="G123" s="1">
        <v>8</v>
      </c>
      <c r="H123" s="1">
        <f>Таблица3[[#This Row],[Цена]]*Таблица3[[#This Row],[Количество, шт.]]</f>
        <v>160</v>
      </c>
    </row>
    <row r="124" spans="1:8" ht="15" customHeight="1">
      <c r="A124" s="1" t="s">
        <v>31</v>
      </c>
      <c r="B124" s="2">
        <v>45099</v>
      </c>
      <c r="C124" s="1" t="s">
        <v>28</v>
      </c>
      <c r="D124" s="1" t="s">
        <v>22</v>
      </c>
      <c r="E124" s="1" t="s">
        <v>23</v>
      </c>
      <c r="F124" s="1">
        <v>20</v>
      </c>
      <c r="G124" s="1">
        <v>8</v>
      </c>
      <c r="H124" s="1">
        <f>Таблица3[[#This Row],[Цена]]*Таблица3[[#This Row],[Количество, шт.]]</f>
        <v>160</v>
      </c>
    </row>
    <row r="125" spans="1:8" ht="15" customHeight="1">
      <c r="A125" s="1" t="s">
        <v>20</v>
      </c>
      <c r="B125" s="2">
        <v>45100</v>
      </c>
      <c r="C125" s="1" t="s">
        <v>28</v>
      </c>
      <c r="D125" s="1" t="s">
        <v>46</v>
      </c>
      <c r="E125" s="1" t="s">
        <v>26</v>
      </c>
      <c r="F125" s="1">
        <v>8</v>
      </c>
      <c r="G125" s="1">
        <v>8</v>
      </c>
      <c r="H125" s="1">
        <f>Таблица3[[#This Row],[Цена]]*Таблица3[[#This Row],[Количество, шт.]]</f>
        <v>64</v>
      </c>
    </row>
    <row r="126" spans="1:8" ht="15" customHeight="1">
      <c r="A126" s="1" t="s">
        <v>35</v>
      </c>
      <c r="B126" s="2">
        <v>45104</v>
      </c>
      <c r="C126" s="1" t="s">
        <v>21</v>
      </c>
      <c r="D126" s="1" t="s">
        <v>49</v>
      </c>
      <c r="E126" s="1" t="s">
        <v>41</v>
      </c>
      <c r="F126" s="1">
        <v>500</v>
      </c>
      <c r="G126" s="1">
        <v>3</v>
      </c>
      <c r="H126" s="1">
        <f>Таблица3[[#This Row],[Цена]]*Таблица3[[#This Row],[Количество, шт.]]</f>
        <v>1500</v>
      </c>
    </row>
    <row r="127" spans="1:8">
      <c r="A127" s="1" t="s">
        <v>24</v>
      </c>
      <c r="B127" s="2">
        <v>45105</v>
      </c>
      <c r="C127" s="1" t="s">
        <v>32</v>
      </c>
      <c r="D127" s="1" t="s">
        <v>38</v>
      </c>
      <c r="E127" s="1" t="s">
        <v>30</v>
      </c>
      <c r="F127" s="1">
        <v>5</v>
      </c>
      <c r="G127" s="1">
        <v>8</v>
      </c>
      <c r="H127" s="1">
        <f>Таблица3[[#This Row],[Цена]]*Таблица3[[#This Row],[Количество, шт.]]</f>
        <v>40</v>
      </c>
    </row>
    <row r="128" spans="1:8" ht="15" customHeight="1">
      <c r="A128" s="1" t="s">
        <v>31</v>
      </c>
      <c r="B128" s="2">
        <v>45106</v>
      </c>
      <c r="C128" s="1" t="s">
        <v>42</v>
      </c>
      <c r="D128" s="1" t="s">
        <v>46</v>
      </c>
      <c r="E128" s="1" t="s">
        <v>26</v>
      </c>
      <c r="F128" s="1">
        <v>8</v>
      </c>
      <c r="G128" s="1">
        <v>6</v>
      </c>
      <c r="H128" s="1">
        <f>Таблица3[[#This Row],[Цена]]*Таблица3[[#This Row],[Количество, шт.]]</f>
        <v>48</v>
      </c>
    </row>
    <row r="129" spans="1:8" ht="15" customHeight="1">
      <c r="A129" s="1" t="s">
        <v>27</v>
      </c>
      <c r="B129" s="2">
        <v>45107</v>
      </c>
      <c r="C129" s="1" t="s">
        <v>28</v>
      </c>
      <c r="D129" s="1" t="s">
        <v>43</v>
      </c>
      <c r="E129" s="1" t="s">
        <v>23</v>
      </c>
      <c r="F129" s="1">
        <v>20</v>
      </c>
      <c r="G129" s="1">
        <v>3</v>
      </c>
      <c r="H129" s="1">
        <f>Таблица3[[#This Row],[Цена]]*Таблица3[[#This Row],[Количество, шт.]]</f>
        <v>60</v>
      </c>
    </row>
    <row r="130" spans="1:8" ht="15" customHeight="1">
      <c r="A130" s="1" t="s">
        <v>20</v>
      </c>
      <c r="B130" s="2">
        <v>45107</v>
      </c>
      <c r="C130" s="1" t="s">
        <v>32</v>
      </c>
      <c r="D130" s="1" t="s">
        <v>38</v>
      </c>
      <c r="E130" s="1" t="s">
        <v>30</v>
      </c>
      <c r="F130" s="1">
        <v>5</v>
      </c>
      <c r="G130" s="1">
        <v>3</v>
      </c>
      <c r="H130" s="1">
        <f>Таблица3[[#This Row],[Цена]]*Таблица3[[#This Row],[Количество, шт.]]</f>
        <v>15</v>
      </c>
    </row>
    <row r="131" spans="1:8">
      <c r="A131" s="1" t="s">
        <v>27</v>
      </c>
      <c r="B131" s="2">
        <v>45107</v>
      </c>
      <c r="C131" s="1" t="s">
        <v>21</v>
      </c>
      <c r="D131" s="1" t="s">
        <v>52</v>
      </c>
      <c r="E131" s="1" t="s">
        <v>23</v>
      </c>
      <c r="F131" s="1">
        <v>25</v>
      </c>
      <c r="G131" s="1">
        <v>7</v>
      </c>
      <c r="H131" s="1">
        <f>Таблица3[[#This Row],[Цена]]*Таблица3[[#This Row],[Количество, шт.]]</f>
        <v>175</v>
      </c>
    </row>
    <row r="132" spans="1:8" ht="15" customHeight="1">
      <c r="A132" s="1" t="s">
        <v>31</v>
      </c>
      <c r="B132" s="2">
        <v>45107</v>
      </c>
      <c r="C132" s="1" t="s">
        <v>42</v>
      </c>
      <c r="D132" s="1" t="s">
        <v>47</v>
      </c>
      <c r="E132" s="1" t="s">
        <v>41</v>
      </c>
      <c r="F132" s="1">
        <v>250</v>
      </c>
      <c r="G132" s="1">
        <v>1</v>
      </c>
      <c r="H132" s="1">
        <f>Таблица3[[#This Row],[Цена]]*Таблица3[[#This Row],[Количество, шт.]]</f>
        <v>250</v>
      </c>
    </row>
    <row r="133" spans="1:8" ht="15" customHeight="1">
      <c r="A133" s="1" t="s">
        <v>27</v>
      </c>
      <c r="B133" s="2">
        <v>45108</v>
      </c>
      <c r="C133" s="1" t="s">
        <v>28</v>
      </c>
      <c r="D133" s="1" t="s">
        <v>40</v>
      </c>
      <c r="E133" s="1" t="s">
        <v>41</v>
      </c>
      <c r="F133" s="1">
        <v>50</v>
      </c>
      <c r="G133" s="1">
        <v>2</v>
      </c>
      <c r="H133" s="1">
        <f>Таблица3[[#This Row],[Цена]]*Таблица3[[#This Row],[Количество, шт.]]</f>
        <v>100</v>
      </c>
    </row>
    <row r="134" spans="1:8" ht="15" customHeight="1">
      <c r="A134" s="1" t="s">
        <v>31</v>
      </c>
      <c r="B134" s="2">
        <v>45108</v>
      </c>
      <c r="C134" s="1" t="s">
        <v>32</v>
      </c>
      <c r="D134" s="1" t="s">
        <v>46</v>
      </c>
      <c r="E134" s="1" t="s">
        <v>26</v>
      </c>
      <c r="F134" s="1">
        <v>8</v>
      </c>
      <c r="G134" s="1">
        <v>9</v>
      </c>
      <c r="H134" s="1">
        <f>Таблица3[[#This Row],[Цена]]*Таблица3[[#This Row],[Количество, шт.]]</f>
        <v>72</v>
      </c>
    </row>
    <row r="135" spans="1:8" ht="15" customHeight="1">
      <c r="A135" s="1" t="s">
        <v>20</v>
      </c>
      <c r="B135" s="2">
        <v>45112</v>
      </c>
      <c r="C135" s="1" t="s">
        <v>21</v>
      </c>
      <c r="D135" s="1" t="s">
        <v>36</v>
      </c>
      <c r="E135" s="1" t="s">
        <v>37</v>
      </c>
      <c r="F135" s="1">
        <v>10</v>
      </c>
      <c r="G135" s="1">
        <v>8</v>
      </c>
      <c r="H135" s="1">
        <f>Таблица3[[#This Row],[Цена]]*Таблица3[[#This Row],[Количество, шт.]]</f>
        <v>80</v>
      </c>
    </row>
    <row r="136" spans="1:8">
      <c r="A136" s="1" t="s">
        <v>35</v>
      </c>
      <c r="B136" s="2">
        <v>45112</v>
      </c>
      <c r="C136" s="1" t="s">
        <v>32</v>
      </c>
      <c r="D136" s="1" t="s">
        <v>45</v>
      </c>
      <c r="E136" s="1" t="s">
        <v>41</v>
      </c>
      <c r="F136" s="1">
        <v>100</v>
      </c>
      <c r="G136" s="1">
        <v>1</v>
      </c>
      <c r="H136" s="1">
        <f>Таблица3[[#This Row],[Цена]]*Таблица3[[#This Row],[Количество, шт.]]</f>
        <v>100</v>
      </c>
    </row>
    <row r="137" spans="1:8" ht="15" customHeight="1">
      <c r="A137" s="1" t="s">
        <v>24</v>
      </c>
      <c r="B137" s="2">
        <v>45113</v>
      </c>
      <c r="C137" s="1" t="s">
        <v>21</v>
      </c>
      <c r="D137" s="1" t="s">
        <v>52</v>
      </c>
      <c r="E137" s="1" t="s">
        <v>23</v>
      </c>
      <c r="F137" s="1">
        <v>25</v>
      </c>
      <c r="G137" s="1">
        <v>9</v>
      </c>
      <c r="H137" s="1">
        <f>Таблица3[[#This Row],[Цена]]*Таблица3[[#This Row],[Количество, шт.]]</f>
        <v>225</v>
      </c>
    </row>
    <row r="138" spans="1:8" ht="15" customHeight="1">
      <c r="A138" s="1" t="s">
        <v>31</v>
      </c>
      <c r="B138" s="2">
        <v>45113</v>
      </c>
      <c r="C138" s="1" t="s">
        <v>42</v>
      </c>
      <c r="D138" s="1" t="s">
        <v>39</v>
      </c>
      <c r="E138" s="1" t="s">
        <v>37</v>
      </c>
      <c r="F138" s="1">
        <v>4</v>
      </c>
      <c r="G138" s="1">
        <v>3</v>
      </c>
      <c r="H138" s="1">
        <f>Таблица3[[#This Row],[Цена]]*Таблица3[[#This Row],[Количество, шт.]]</f>
        <v>12</v>
      </c>
    </row>
    <row r="139" spans="1:8" ht="15" customHeight="1">
      <c r="A139" s="1" t="s">
        <v>24</v>
      </c>
      <c r="B139" s="2">
        <v>45115</v>
      </c>
      <c r="C139" s="1" t="s">
        <v>32</v>
      </c>
      <c r="D139" s="1" t="s">
        <v>52</v>
      </c>
      <c r="E139" s="1" t="s">
        <v>23</v>
      </c>
      <c r="F139" s="1">
        <v>25</v>
      </c>
      <c r="G139" s="1">
        <v>9</v>
      </c>
      <c r="H139" s="1">
        <f>Таблица3[[#This Row],[Цена]]*Таблица3[[#This Row],[Количество, шт.]]</f>
        <v>225</v>
      </c>
    </row>
    <row r="140" spans="1:8">
      <c r="A140" s="1" t="s">
        <v>20</v>
      </c>
      <c r="B140" s="2">
        <v>45118</v>
      </c>
      <c r="C140" s="1" t="s">
        <v>21</v>
      </c>
      <c r="D140" s="1" t="s">
        <v>22</v>
      </c>
      <c r="E140" s="1" t="s">
        <v>23</v>
      </c>
      <c r="F140" s="1">
        <v>20</v>
      </c>
      <c r="G140" s="1">
        <v>6</v>
      </c>
      <c r="H140" s="1">
        <f>Таблица3[[#This Row],[Цена]]*Таблица3[[#This Row],[Количество, шт.]]</f>
        <v>120</v>
      </c>
    </row>
    <row r="141" spans="1:8" ht="15" customHeight="1">
      <c r="A141" s="1" t="s">
        <v>24</v>
      </c>
      <c r="B141" s="2">
        <v>45120</v>
      </c>
      <c r="C141" s="1" t="s">
        <v>32</v>
      </c>
      <c r="D141" s="1" t="s">
        <v>47</v>
      </c>
      <c r="E141" s="1" t="s">
        <v>41</v>
      </c>
      <c r="F141" s="1">
        <v>250</v>
      </c>
      <c r="G141" s="1">
        <v>2</v>
      </c>
      <c r="H141" s="1">
        <f>Таблица3[[#This Row],[Цена]]*Таблица3[[#This Row],[Количество, шт.]]</f>
        <v>500</v>
      </c>
    </row>
    <row r="142" spans="1:8" ht="15" customHeight="1">
      <c r="A142" s="1" t="s">
        <v>27</v>
      </c>
      <c r="B142" s="2">
        <v>45120</v>
      </c>
      <c r="C142" s="1" t="s">
        <v>21</v>
      </c>
      <c r="D142" s="1" t="s">
        <v>53</v>
      </c>
      <c r="E142" s="1" t="s">
        <v>30</v>
      </c>
      <c r="F142" s="1">
        <v>5</v>
      </c>
      <c r="G142" s="1">
        <v>9</v>
      </c>
      <c r="H142" s="1">
        <f>Таблица3[[#This Row],[Цена]]*Таблица3[[#This Row],[Количество, шт.]]</f>
        <v>45</v>
      </c>
    </row>
    <row r="143" spans="1:8" ht="15" customHeight="1">
      <c r="A143" s="1" t="s">
        <v>31</v>
      </c>
      <c r="B143" s="2">
        <v>45122</v>
      </c>
      <c r="C143" s="1" t="s">
        <v>44</v>
      </c>
      <c r="D143" s="1" t="s">
        <v>52</v>
      </c>
      <c r="E143" s="1" t="s">
        <v>23</v>
      </c>
      <c r="F143" s="1">
        <v>25</v>
      </c>
      <c r="G143" s="1">
        <v>1</v>
      </c>
      <c r="H143" s="1">
        <f>Таблица3[[#This Row],[Цена]]*Таблица3[[#This Row],[Количество, шт.]]</f>
        <v>25</v>
      </c>
    </row>
    <row r="144" spans="1:8" ht="15" customHeight="1">
      <c r="A144" s="1" t="s">
        <v>33</v>
      </c>
      <c r="B144" s="2">
        <v>45122</v>
      </c>
      <c r="C144" s="1" t="s">
        <v>32</v>
      </c>
      <c r="D144" s="1" t="s">
        <v>40</v>
      </c>
      <c r="E144" s="1" t="s">
        <v>41</v>
      </c>
      <c r="F144" s="1">
        <v>50</v>
      </c>
      <c r="G144" s="1">
        <v>3</v>
      </c>
      <c r="H144" s="1">
        <f>Таблица3[[#This Row],[Цена]]*Таблица3[[#This Row],[Количество, шт.]]</f>
        <v>150</v>
      </c>
    </row>
    <row r="145" spans="1:8" ht="15" customHeight="1">
      <c r="A145" s="1" t="s">
        <v>35</v>
      </c>
      <c r="B145" s="2">
        <v>45126</v>
      </c>
      <c r="C145" s="1" t="s">
        <v>21</v>
      </c>
      <c r="D145" s="1" t="s">
        <v>29</v>
      </c>
      <c r="E145" s="1" t="s">
        <v>30</v>
      </c>
      <c r="F145" s="1">
        <v>3</v>
      </c>
      <c r="G145" s="1">
        <v>4</v>
      </c>
      <c r="H145" s="1">
        <f>Таблица3[[#This Row],[Цена]]*Таблица3[[#This Row],[Количество, шт.]]</f>
        <v>12</v>
      </c>
    </row>
    <row r="146" spans="1:8" ht="15" customHeight="1">
      <c r="A146" s="1" t="s">
        <v>31</v>
      </c>
      <c r="B146" s="2">
        <v>45127</v>
      </c>
      <c r="C146" s="1" t="s">
        <v>44</v>
      </c>
      <c r="D146" s="1" t="s">
        <v>36</v>
      </c>
      <c r="E146" s="1" t="s">
        <v>37</v>
      </c>
      <c r="F146" s="1">
        <v>10</v>
      </c>
      <c r="G146" s="1">
        <v>4</v>
      </c>
      <c r="H146" s="1">
        <f>Таблица3[[#This Row],[Цена]]*Таблица3[[#This Row],[Количество, шт.]]</f>
        <v>40</v>
      </c>
    </row>
    <row r="147" spans="1:8" ht="15" customHeight="1">
      <c r="A147" s="1" t="s">
        <v>20</v>
      </c>
      <c r="B147" s="2">
        <v>45128</v>
      </c>
      <c r="C147" s="1" t="s">
        <v>42</v>
      </c>
      <c r="D147" s="1" t="s">
        <v>47</v>
      </c>
      <c r="E147" s="1" t="s">
        <v>41</v>
      </c>
      <c r="F147" s="1">
        <v>250</v>
      </c>
      <c r="G147" s="1">
        <v>2</v>
      </c>
      <c r="H147" s="1">
        <f>Таблица3[[#This Row],[Цена]]*Таблица3[[#This Row],[Количество, шт.]]</f>
        <v>500</v>
      </c>
    </row>
    <row r="148" spans="1:8" ht="15" customHeight="1">
      <c r="A148" s="1" t="s">
        <v>35</v>
      </c>
      <c r="B148" s="2">
        <v>45129</v>
      </c>
      <c r="C148" s="1" t="s">
        <v>21</v>
      </c>
      <c r="D148" s="1" t="s">
        <v>52</v>
      </c>
      <c r="E148" s="1" t="s">
        <v>23</v>
      </c>
      <c r="F148" s="1">
        <v>25</v>
      </c>
      <c r="G148" s="1">
        <v>7</v>
      </c>
      <c r="H148" s="1">
        <f>Таблица3[[#This Row],[Цена]]*Таблица3[[#This Row],[Количество, шт.]]</f>
        <v>175</v>
      </c>
    </row>
    <row r="149" spans="1:8" ht="15" customHeight="1">
      <c r="A149" s="1" t="s">
        <v>24</v>
      </c>
      <c r="B149" s="2">
        <v>45132</v>
      </c>
      <c r="C149" s="1" t="s">
        <v>42</v>
      </c>
      <c r="D149" s="1" t="s">
        <v>45</v>
      </c>
      <c r="E149" s="1" t="s">
        <v>41</v>
      </c>
      <c r="F149" s="1">
        <v>100</v>
      </c>
      <c r="G149" s="1">
        <v>2</v>
      </c>
      <c r="H149" s="1">
        <f>Таблица3[[#This Row],[Цена]]*Таблица3[[#This Row],[Количество, шт.]]</f>
        <v>200</v>
      </c>
    </row>
    <row r="150" spans="1:8" ht="15" customHeight="1">
      <c r="A150" s="1" t="s">
        <v>31</v>
      </c>
      <c r="B150" s="2">
        <v>45132</v>
      </c>
      <c r="C150" s="1" t="s">
        <v>44</v>
      </c>
      <c r="D150" s="1" t="s">
        <v>52</v>
      </c>
      <c r="E150" s="1" t="s">
        <v>23</v>
      </c>
      <c r="F150" s="1">
        <v>25</v>
      </c>
      <c r="G150" s="1">
        <v>7</v>
      </c>
      <c r="H150" s="1">
        <f>Таблица3[[#This Row],[Цена]]*Таблица3[[#This Row],[Количество, шт.]]</f>
        <v>175</v>
      </c>
    </row>
    <row r="151" spans="1:8">
      <c r="A151" s="1" t="s">
        <v>35</v>
      </c>
      <c r="B151" s="2">
        <v>45132</v>
      </c>
      <c r="C151" s="1" t="s">
        <v>21</v>
      </c>
      <c r="D151" s="1" t="s">
        <v>53</v>
      </c>
      <c r="E151" s="1" t="s">
        <v>30</v>
      </c>
      <c r="F151" s="1">
        <v>5</v>
      </c>
      <c r="G151" s="1">
        <v>9</v>
      </c>
      <c r="H151" s="1">
        <f>Таблица3[[#This Row],[Цена]]*Таблица3[[#This Row],[Количество, шт.]]</f>
        <v>45</v>
      </c>
    </row>
    <row r="152" spans="1:8" ht="15" customHeight="1">
      <c r="A152" s="1" t="s">
        <v>20</v>
      </c>
      <c r="B152" s="2">
        <v>45133</v>
      </c>
      <c r="C152" s="1" t="s">
        <v>32</v>
      </c>
      <c r="D152" s="1" t="s">
        <v>22</v>
      </c>
      <c r="E152" s="1" t="s">
        <v>23</v>
      </c>
      <c r="F152" s="1">
        <v>20</v>
      </c>
      <c r="G152" s="1">
        <v>10</v>
      </c>
      <c r="H152" s="1">
        <f>Таблица3[[#This Row],[Цена]]*Таблица3[[#This Row],[Количество, шт.]]</f>
        <v>200</v>
      </c>
    </row>
    <row r="153" spans="1:8" ht="15" customHeight="1">
      <c r="A153" s="1" t="s">
        <v>27</v>
      </c>
      <c r="B153" s="2">
        <v>45133</v>
      </c>
      <c r="C153" s="1" t="s">
        <v>28</v>
      </c>
      <c r="D153" s="1" t="s">
        <v>38</v>
      </c>
      <c r="E153" s="1" t="s">
        <v>30</v>
      </c>
      <c r="F153" s="1">
        <v>5</v>
      </c>
      <c r="G153" s="1">
        <v>1</v>
      </c>
      <c r="H153" s="1">
        <f>Таблица3[[#This Row],[Цена]]*Таблица3[[#This Row],[Количество, шт.]]</f>
        <v>5</v>
      </c>
    </row>
    <row r="154" spans="1:8" ht="15" customHeight="1">
      <c r="A154" s="1" t="s">
        <v>31</v>
      </c>
      <c r="B154" s="2">
        <v>45135</v>
      </c>
      <c r="C154" s="1" t="s">
        <v>21</v>
      </c>
      <c r="D154" s="1" t="s">
        <v>22</v>
      </c>
      <c r="E154" s="1" t="s">
        <v>23</v>
      </c>
      <c r="F154" s="1">
        <v>20</v>
      </c>
      <c r="G154" s="1">
        <v>1</v>
      </c>
      <c r="H154" s="1">
        <f>Таблица3[[#This Row],[Цена]]*Таблица3[[#This Row],[Количество, шт.]]</f>
        <v>20</v>
      </c>
    </row>
    <row r="155" spans="1:8">
      <c r="A155" s="1" t="s">
        <v>27</v>
      </c>
      <c r="B155" s="2">
        <v>45135</v>
      </c>
      <c r="C155" s="1" t="s">
        <v>28</v>
      </c>
      <c r="D155" s="1" t="s">
        <v>45</v>
      </c>
      <c r="E155" s="1" t="s">
        <v>41</v>
      </c>
      <c r="F155" s="1">
        <v>100</v>
      </c>
      <c r="G155" s="1">
        <v>2</v>
      </c>
      <c r="H155" s="1">
        <f>Таблица3[[#This Row],[Цена]]*Таблица3[[#This Row],[Количество, шт.]]</f>
        <v>200</v>
      </c>
    </row>
    <row r="156" spans="1:8">
      <c r="A156" s="1" t="s">
        <v>31</v>
      </c>
      <c r="B156" s="2">
        <v>45140</v>
      </c>
      <c r="C156" s="1" t="s">
        <v>21</v>
      </c>
      <c r="D156" s="1" t="s">
        <v>49</v>
      </c>
      <c r="E156" s="1" t="s">
        <v>41</v>
      </c>
      <c r="F156" s="1">
        <v>500</v>
      </c>
      <c r="G156" s="1">
        <v>3</v>
      </c>
      <c r="H156" s="1">
        <f>Таблица3[[#This Row],[Цена]]*Таблица3[[#This Row],[Количество, шт.]]</f>
        <v>1500</v>
      </c>
    </row>
    <row r="157" spans="1:8" ht="15" customHeight="1">
      <c r="A157" s="1" t="s">
        <v>27</v>
      </c>
      <c r="B157" s="2">
        <v>45140</v>
      </c>
      <c r="C157" s="1" t="s">
        <v>21</v>
      </c>
      <c r="D157" s="1" t="s">
        <v>25</v>
      </c>
      <c r="E157" s="1" t="s">
        <v>26</v>
      </c>
      <c r="F157" s="1">
        <v>8</v>
      </c>
      <c r="G157" s="1">
        <v>9</v>
      </c>
      <c r="H157" s="1">
        <f>Таблица3[[#This Row],[Цена]]*Таблица3[[#This Row],[Количество, шт.]]</f>
        <v>72</v>
      </c>
    </row>
    <row r="158" spans="1:8" ht="15" customHeight="1">
      <c r="A158" s="1" t="s">
        <v>35</v>
      </c>
      <c r="B158" s="2">
        <v>45140</v>
      </c>
      <c r="C158" s="1" t="s">
        <v>21</v>
      </c>
      <c r="D158" s="1" t="s">
        <v>46</v>
      </c>
      <c r="E158" s="1" t="s">
        <v>26</v>
      </c>
      <c r="F158" s="1">
        <v>8</v>
      </c>
      <c r="G158" s="1">
        <v>2</v>
      </c>
      <c r="H158" s="1">
        <f>Таблица3[[#This Row],[Цена]]*Таблица3[[#This Row],[Количество, шт.]]</f>
        <v>16</v>
      </c>
    </row>
    <row r="159" spans="1:8" ht="15" customHeight="1">
      <c r="A159" s="1" t="s">
        <v>24</v>
      </c>
      <c r="B159" s="2">
        <v>45140</v>
      </c>
      <c r="C159" s="1" t="s">
        <v>21</v>
      </c>
      <c r="D159" s="1" t="s">
        <v>46</v>
      </c>
      <c r="E159" s="1" t="s">
        <v>26</v>
      </c>
      <c r="F159" s="1">
        <v>8</v>
      </c>
      <c r="G159" s="1">
        <v>6</v>
      </c>
      <c r="H159" s="1">
        <f>Таблица3[[#This Row],[Цена]]*Таблица3[[#This Row],[Количество, шт.]]</f>
        <v>48</v>
      </c>
    </row>
    <row r="160" spans="1:8" ht="15" customHeight="1">
      <c r="A160" s="1" t="s">
        <v>31</v>
      </c>
      <c r="B160" s="2">
        <v>45140</v>
      </c>
      <c r="C160" s="1" t="s">
        <v>21</v>
      </c>
      <c r="D160" s="1" t="s">
        <v>46</v>
      </c>
      <c r="E160" s="1" t="s">
        <v>26</v>
      </c>
      <c r="F160" s="1">
        <v>8</v>
      </c>
      <c r="G160" s="1">
        <v>5</v>
      </c>
      <c r="H160" s="1">
        <f>Таблица3[[#This Row],[Цена]]*Таблица3[[#This Row],[Количество, шт.]]</f>
        <v>40</v>
      </c>
    </row>
    <row r="161" spans="1:8">
      <c r="A161" s="1" t="s">
        <v>24</v>
      </c>
      <c r="B161" s="2">
        <v>45140</v>
      </c>
      <c r="C161" s="1" t="s">
        <v>44</v>
      </c>
      <c r="D161" s="1" t="s">
        <v>46</v>
      </c>
      <c r="E161" s="1" t="s">
        <v>26</v>
      </c>
      <c r="F161" s="1">
        <v>8</v>
      </c>
      <c r="G161" s="1">
        <v>2</v>
      </c>
      <c r="H161" s="1">
        <f>Таблица3[[#This Row],[Цена]]*Таблица3[[#This Row],[Количество, шт.]]</f>
        <v>16</v>
      </c>
    </row>
    <row r="162" spans="1:8" ht="15" customHeight="1">
      <c r="A162" s="1" t="s">
        <v>20</v>
      </c>
      <c r="B162" s="2">
        <v>45140</v>
      </c>
      <c r="C162" s="1" t="s">
        <v>32</v>
      </c>
      <c r="D162" s="1" t="s">
        <v>34</v>
      </c>
      <c r="E162" s="1" t="s">
        <v>30</v>
      </c>
      <c r="F162" s="1">
        <v>4</v>
      </c>
      <c r="G162" s="1">
        <v>8</v>
      </c>
      <c r="H162" s="1">
        <f>Таблица3[[#This Row],[Цена]]*Таблица3[[#This Row],[Количество, шт.]]</f>
        <v>32</v>
      </c>
    </row>
    <row r="163" spans="1:8" ht="15" customHeight="1">
      <c r="A163" s="1" t="s">
        <v>24</v>
      </c>
      <c r="B163" s="2">
        <v>45141</v>
      </c>
      <c r="C163" s="1" t="s">
        <v>21</v>
      </c>
      <c r="D163" s="1" t="s">
        <v>45</v>
      </c>
      <c r="E163" s="1" t="s">
        <v>41</v>
      </c>
      <c r="F163" s="1">
        <v>100</v>
      </c>
      <c r="G163" s="1">
        <v>2</v>
      </c>
      <c r="H163" s="1">
        <f>Таблица3[[#This Row],[Цена]]*Таблица3[[#This Row],[Количество, шт.]]</f>
        <v>200</v>
      </c>
    </row>
    <row r="164" spans="1:8" ht="15" customHeight="1">
      <c r="A164" s="1" t="s">
        <v>27</v>
      </c>
      <c r="B164" s="2">
        <v>45143</v>
      </c>
      <c r="C164" s="1" t="s">
        <v>32</v>
      </c>
      <c r="D164" s="1" t="s">
        <v>43</v>
      </c>
      <c r="E164" s="1" t="s">
        <v>23</v>
      </c>
      <c r="F164" s="1">
        <v>20</v>
      </c>
      <c r="G164" s="1">
        <v>7</v>
      </c>
      <c r="H164" s="1">
        <f>Таблица3[[#This Row],[Цена]]*Таблица3[[#This Row],[Количество, шт.]]</f>
        <v>140</v>
      </c>
    </row>
    <row r="165" spans="1:8" ht="15" customHeight="1">
      <c r="A165" s="1" t="s">
        <v>31</v>
      </c>
      <c r="B165" s="2">
        <v>45147</v>
      </c>
      <c r="C165" s="1" t="s">
        <v>28</v>
      </c>
      <c r="D165" s="1" t="s">
        <v>36</v>
      </c>
      <c r="E165" s="1" t="s">
        <v>37</v>
      </c>
      <c r="F165" s="1">
        <v>10</v>
      </c>
      <c r="G165" s="1">
        <v>5</v>
      </c>
      <c r="H165" s="1">
        <f>Таблица3[[#This Row],[Цена]]*Таблица3[[#This Row],[Количество, шт.]]</f>
        <v>50</v>
      </c>
    </row>
    <row r="166" spans="1:8" ht="15" customHeight="1">
      <c r="A166" s="1" t="s">
        <v>33</v>
      </c>
      <c r="B166" s="2">
        <v>45147</v>
      </c>
      <c r="C166" s="1" t="s">
        <v>21</v>
      </c>
      <c r="D166" s="1" t="s">
        <v>34</v>
      </c>
      <c r="E166" s="1" t="s">
        <v>30</v>
      </c>
      <c r="F166" s="1">
        <v>4</v>
      </c>
      <c r="G166" s="1">
        <v>5</v>
      </c>
      <c r="H166" s="1">
        <f>Таблица3[[#This Row],[Цена]]*Таблица3[[#This Row],[Количество, шт.]]</f>
        <v>20</v>
      </c>
    </row>
    <row r="167" spans="1:8" ht="15" customHeight="1">
      <c r="A167" s="1" t="s">
        <v>35</v>
      </c>
      <c r="B167" s="2">
        <v>45147</v>
      </c>
      <c r="C167" s="1" t="s">
        <v>32</v>
      </c>
      <c r="D167" s="1" t="s">
        <v>34</v>
      </c>
      <c r="E167" s="1" t="s">
        <v>30</v>
      </c>
      <c r="F167" s="1">
        <v>4</v>
      </c>
      <c r="G167" s="1">
        <v>7</v>
      </c>
      <c r="H167" s="1">
        <f>Таблица3[[#This Row],[Цена]]*Таблица3[[#This Row],[Количество, шт.]]</f>
        <v>28</v>
      </c>
    </row>
    <row r="168" spans="1:8" ht="15" customHeight="1">
      <c r="A168" s="1" t="s">
        <v>31</v>
      </c>
      <c r="B168" s="2">
        <v>45148</v>
      </c>
      <c r="C168" s="1" t="s">
        <v>44</v>
      </c>
      <c r="D168" s="1" t="s">
        <v>53</v>
      </c>
      <c r="E168" s="1" t="s">
        <v>30</v>
      </c>
      <c r="F168" s="1">
        <v>5</v>
      </c>
      <c r="G168" s="1">
        <v>3</v>
      </c>
      <c r="H168" s="1">
        <f>Таблица3[[#This Row],[Цена]]*Таблица3[[#This Row],[Количество, шт.]]</f>
        <v>15</v>
      </c>
    </row>
    <row r="169" spans="1:8">
      <c r="A169" s="1" t="s">
        <v>20</v>
      </c>
      <c r="B169" s="2">
        <v>45149</v>
      </c>
      <c r="C169" s="1" t="s">
        <v>44</v>
      </c>
      <c r="D169" s="1" t="s">
        <v>40</v>
      </c>
      <c r="E169" s="1" t="s">
        <v>41</v>
      </c>
      <c r="F169" s="1">
        <v>50</v>
      </c>
      <c r="G169" s="1">
        <v>1</v>
      </c>
      <c r="H169" s="1">
        <f>Таблица3[[#This Row],[Цена]]*Таблица3[[#This Row],[Количество, шт.]]</f>
        <v>50</v>
      </c>
    </row>
    <row r="170" spans="1:8" ht="15" customHeight="1">
      <c r="A170" s="1" t="s">
        <v>35</v>
      </c>
      <c r="B170" s="2">
        <v>45149</v>
      </c>
      <c r="C170" s="1" t="s">
        <v>21</v>
      </c>
      <c r="D170" s="1" t="s">
        <v>25</v>
      </c>
      <c r="E170" s="1" t="s">
        <v>26</v>
      </c>
      <c r="F170" s="1">
        <v>8</v>
      </c>
      <c r="G170" s="1">
        <v>9</v>
      </c>
      <c r="H170" s="1">
        <f>Таблица3[[#This Row],[Цена]]*Таблица3[[#This Row],[Количество, шт.]]</f>
        <v>72</v>
      </c>
    </row>
    <row r="171" spans="1:8" ht="15" customHeight="1">
      <c r="A171" s="1" t="s">
        <v>24</v>
      </c>
      <c r="B171" s="2">
        <v>45149</v>
      </c>
      <c r="C171" s="1" t="s">
        <v>44</v>
      </c>
      <c r="D171" s="1" t="s">
        <v>36</v>
      </c>
      <c r="E171" s="1" t="s">
        <v>37</v>
      </c>
      <c r="F171" s="1">
        <v>10</v>
      </c>
      <c r="G171" s="1">
        <v>2</v>
      </c>
      <c r="H171" s="1">
        <f>Таблица3[[#This Row],[Цена]]*Таблица3[[#This Row],[Количество, шт.]]</f>
        <v>20</v>
      </c>
    </row>
    <row r="172" spans="1:8" ht="15" customHeight="1">
      <c r="A172" s="1" t="s">
        <v>31</v>
      </c>
      <c r="B172" s="2">
        <v>45150</v>
      </c>
      <c r="C172" s="1" t="s">
        <v>42</v>
      </c>
      <c r="D172" s="1" t="s">
        <v>38</v>
      </c>
      <c r="E172" s="1" t="s">
        <v>30</v>
      </c>
      <c r="F172" s="1">
        <v>5</v>
      </c>
      <c r="G172" s="1">
        <v>6</v>
      </c>
      <c r="H172" s="1">
        <f>Таблица3[[#This Row],[Цена]]*Таблица3[[#This Row],[Количество, шт.]]</f>
        <v>30</v>
      </c>
    </row>
    <row r="173" spans="1:8">
      <c r="A173" s="1" t="s">
        <v>35</v>
      </c>
      <c r="B173" s="2">
        <v>45153</v>
      </c>
      <c r="C173" s="1" t="s">
        <v>21</v>
      </c>
      <c r="D173" s="1" t="s">
        <v>51</v>
      </c>
      <c r="E173" s="1" t="s">
        <v>26</v>
      </c>
      <c r="F173" s="1">
        <v>15</v>
      </c>
      <c r="G173" s="1">
        <v>2</v>
      </c>
      <c r="H173" s="1">
        <f>Таблица3[[#This Row],[Цена]]*Таблица3[[#This Row],[Количество, шт.]]</f>
        <v>30</v>
      </c>
    </row>
    <row r="174" spans="1:8" ht="15" customHeight="1">
      <c r="A174" s="1" t="s">
        <v>20</v>
      </c>
      <c r="B174" s="2">
        <v>45153</v>
      </c>
      <c r="C174" s="1" t="s">
        <v>21</v>
      </c>
      <c r="D174" s="1" t="s">
        <v>49</v>
      </c>
      <c r="E174" s="1" t="s">
        <v>41</v>
      </c>
      <c r="F174" s="1">
        <v>500</v>
      </c>
      <c r="G174" s="1">
        <v>1</v>
      </c>
      <c r="H174" s="1">
        <f>Таблица3[[#This Row],[Цена]]*Таблица3[[#This Row],[Количество, шт.]]</f>
        <v>500</v>
      </c>
    </row>
    <row r="175" spans="1:8">
      <c r="A175" s="1" t="s">
        <v>27</v>
      </c>
      <c r="B175" s="2">
        <v>45153</v>
      </c>
      <c r="C175" s="1" t="s">
        <v>28</v>
      </c>
      <c r="D175" s="1" t="s">
        <v>48</v>
      </c>
      <c r="E175" s="1" t="s">
        <v>37</v>
      </c>
      <c r="F175" s="1">
        <v>3</v>
      </c>
      <c r="G175" s="1">
        <v>1</v>
      </c>
      <c r="H175" s="1">
        <f>Таблица3[[#This Row],[Цена]]*Таблица3[[#This Row],[Количество, шт.]]</f>
        <v>3</v>
      </c>
    </row>
    <row r="176" spans="1:8" ht="15" customHeight="1">
      <c r="A176" s="1" t="s">
        <v>31</v>
      </c>
      <c r="B176" s="2">
        <v>45153</v>
      </c>
      <c r="C176" s="1" t="s">
        <v>42</v>
      </c>
      <c r="D176" s="1" t="s">
        <v>36</v>
      </c>
      <c r="E176" s="1" t="s">
        <v>37</v>
      </c>
      <c r="F176" s="1">
        <v>10</v>
      </c>
      <c r="G176" s="1">
        <v>6</v>
      </c>
      <c r="H176" s="1">
        <f>Таблица3[[#This Row],[Цена]]*Таблица3[[#This Row],[Количество, шт.]]</f>
        <v>60</v>
      </c>
    </row>
    <row r="177" spans="1:8">
      <c r="A177" s="1" t="s">
        <v>27</v>
      </c>
      <c r="B177" s="2">
        <v>45154</v>
      </c>
      <c r="C177" s="1" t="s">
        <v>21</v>
      </c>
      <c r="D177" s="1" t="s">
        <v>38</v>
      </c>
      <c r="E177" s="1" t="s">
        <v>30</v>
      </c>
      <c r="F177" s="1">
        <v>5</v>
      </c>
      <c r="G177" s="1">
        <v>9</v>
      </c>
      <c r="H177" s="1">
        <f>Таблица3[[#This Row],[Цена]]*Таблица3[[#This Row],[Количество, шт.]]</f>
        <v>45</v>
      </c>
    </row>
    <row r="178" spans="1:8" ht="15" customHeight="1">
      <c r="A178" s="1" t="s">
        <v>31</v>
      </c>
      <c r="B178" s="2">
        <v>45154</v>
      </c>
      <c r="C178" s="1" t="s">
        <v>21</v>
      </c>
      <c r="D178" s="1" t="s">
        <v>34</v>
      </c>
      <c r="E178" s="1" t="s">
        <v>30</v>
      </c>
      <c r="F178" s="1">
        <v>4</v>
      </c>
      <c r="G178" s="1">
        <v>4</v>
      </c>
      <c r="H178" s="1">
        <f>Таблица3[[#This Row],[Цена]]*Таблица3[[#This Row],[Количество, шт.]]</f>
        <v>16</v>
      </c>
    </row>
    <row r="179" spans="1:8" ht="15" customHeight="1">
      <c r="A179" s="1" t="s">
        <v>20</v>
      </c>
      <c r="B179" s="2">
        <v>45156</v>
      </c>
      <c r="C179" s="1" t="s">
        <v>21</v>
      </c>
      <c r="D179" s="1" t="s">
        <v>38</v>
      </c>
      <c r="E179" s="1" t="s">
        <v>30</v>
      </c>
      <c r="F179" s="1">
        <v>5</v>
      </c>
      <c r="G179" s="1">
        <v>6</v>
      </c>
      <c r="H179" s="1">
        <f>Таблица3[[#This Row],[Цена]]*Таблица3[[#This Row],[Количество, шт.]]</f>
        <v>30</v>
      </c>
    </row>
    <row r="180" spans="1:8" ht="15" customHeight="1">
      <c r="A180" s="1" t="s">
        <v>35</v>
      </c>
      <c r="B180" s="2">
        <v>45156</v>
      </c>
      <c r="C180" s="1" t="s">
        <v>42</v>
      </c>
      <c r="D180" s="1" t="s">
        <v>52</v>
      </c>
      <c r="E180" s="1" t="s">
        <v>23</v>
      </c>
      <c r="F180" s="1">
        <v>25</v>
      </c>
      <c r="G180" s="1">
        <v>7</v>
      </c>
      <c r="H180" s="1">
        <f>Таблица3[[#This Row],[Цена]]*Таблица3[[#This Row],[Количество, шт.]]</f>
        <v>175</v>
      </c>
    </row>
    <row r="181" spans="1:8">
      <c r="A181" s="1" t="s">
        <v>20</v>
      </c>
      <c r="B181" s="2">
        <v>45156</v>
      </c>
      <c r="C181" s="1" t="s">
        <v>32</v>
      </c>
      <c r="D181" s="1" t="s">
        <v>34</v>
      </c>
      <c r="E181" s="1" t="s">
        <v>30</v>
      </c>
      <c r="F181" s="1">
        <v>4</v>
      </c>
      <c r="G181" s="1">
        <v>10</v>
      </c>
      <c r="H181" s="1">
        <f>Таблица3[[#This Row],[Цена]]*Таблица3[[#This Row],[Количество, шт.]]</f>
        <v>40</v>
      </c>
    </row>
    <row r="182" spans="1:8" ht="15" customHeight="1">
      <c r="A182" s="1" t="s">
        <v>24</v>
      </c>
      <c r="B182" s="2">
        <v>45156</v>
      </c>
      <c r="C182" s="1" t="s">
        <v>28</v>
      </c>
      <c r="D182" s="1" t="s">
        <v>50</v>
      </c>
      <c r="E182" s="1" t="s">
        <v>37</v>
      </c>
      <c r="F182" s="1">
        <v>1</v>
      </c>
      <c r="G182" s="1">
        <v>5</v>
      </c>
      <c r="H182" s="1">
        <f>Таблица3[[#This Row],[Цена]]*Таблица3[[#This Row],[Количество, шт.]]</f>
        <v>5</v>
      </c>
    </row>
    <row r="183" spans="1:8">
      <c r="A183" s="1" t="s">
        <v>27</v>
      </c>
      <c r="B183" s="2">
        <v>45160</v>
      </c>
      <c r="C183" s="1" t="s">
        <v>21</v>
      </c>
      <c r="D183" s="1" t="s">
        <v>46</v>
      </c>
      <c r="E183" s="1" t="s">
        <v>26</v>
      </c>
      <c r="F183" s="1">
        <v>8</v>
      </c>
      <c r="G183" s="1">
        <v>9</v>
      </c>
      <c r="H183" s="1">
        <f>Таблица3[[#This Row],[Цена]]*Таблица3[[#This Row],[Количество, шт.]]</f>
        <v>72</v>
      </c>
    </row>
    <row r="184" spans="1:8">
      <c r="A184" s="1" t="s">
        <v>31</v>
      </c>
      <c r="B184" s="2">
        <v>45162</v>
      </c>
      <c r="C184" s="1" t="s">
        <v>28</v>
      </c>
      <c r="D184" s="1" t="s">
        <v>39</v>
      </c>
      <c r="E184" s="1" t="s">
        <v>37</v>
      </c>
      <c r="F184" s="1">
        <v>4</v>
      </c>
      <c r="G184" s="1">
        <v>8</v>
      </c>
      <c r="H184" s="1">
        <f>Таблица3[[#This Row],[Цена]]*Таблица3[[#This Row],[Количество, шт.]]</f>
        <v>32</v>
      </c>
    </row>
    <row r="185" spans="1:8" ht="15" customHeight="1">
      <c r="A185" s="1" t="s">
        <v>33</v>
      </c>
      <c r="B185" s="2">
        <v>45162</v>
      </c>
      <c r="C185" s="1" t="s">
        <v>21</v>
      </c>
      <c r="D185" s="1" t="s">
        <v>22</v>
      </c>
      <c r="E185" s="1" t="s">
        <v>23</v>
      </c>
      <c r="F185" s="1">
        <v>20</v>
      </c>
      <c r="G185" s="1">
        <v>1</v>
      </c>
      <c r="H185" s="1">
        <f>Таблица3[[#This Row],[Цена]]*Таблица3[[#This Row],[Количество, шт.]]</f>
        <v>20</v>
      </c>
    </row>
    <row r="186" spans="1:8" ht="15" customHeight="1">
      <c r="A186" s="1" t="s">
        <v>35</v>
      </c>
      <c r="B186" s="2">
        <v>45164</v>
      </c>
      <c r="C186" s="1" t="s">
        <v>44</v>
      </c>
      <c r="D186" s="1" t="s">
        <v>53</v>
      </c>
      <c r="E186" s="1" t="s">
        <v>30</v>
      </c>
      <c r="F186" s="1">
        <v>5</v>
      </c>
      <c r="G186" s="1">
        <v>5</v>
      </c>
      <c r="H186" s="1">
        <f>Таблица3[[#This Row],[Цена]]*Таблица3[[#This Row],[Количество, шт.]]</f>
        <v>25</v>
      </c>
    </row>
    <row r="187" spans="1:8" ht="15" customHeight="1">
      <c r="A187" s="1" t="s">
        <v>31</v>
      </c>
      <c r="B187" s="2">
        <v>45168</v>
      </c>
      <c r="C187" s="1" t="s">
        <v>21</v>
      </c>
      <c r="D187" s="1" t="s">
        <v>47</v>
      </c>
      <c r="E187" s="1" t="s">
        <v>41</v>
      </c>
      <c r="F187" s="1">
        <v>250</v>
      </c>
      <c r="G187" s="1">
        <v>1</v>
      </c>
      <c r="H187" s="1">
        <f>Таблица3[[#This Row],[Цена]]*Таблица3[[#This Row],[Количество, шт.]]</f>
        <v>250</v>
      </c>
    </row>
    <row r="188" spans="1:8">
      <c r="A188" s="1" t="s">
        <v>20</v>
      </c>
      <c r="B188" s="2">
        <v>45169</v>
      </c>
      <c r="C188" s="1" t="s">
        <v>32</v>
      </c>
      <c r="D188" s="1" t="s">
        <v>47</v>
      </c>
      <c r="E188" s="1" t="s">
        <v>41</v>
      </c>
      <c r="F188" s="1">
        <v>250</v>
      </c>
      <c r="G188" s="1">
        <v>1</v>
      </c>
      <c r="H188" s="1">
        <f>Таблица3[[#This Row],[Цена]]*Таблица3[[#This Row],[Количество, шт.]]</f>
        <v>250</v>
      </c>
    </row>
    <row r="189" spans="1:8" ht="15" customHeight="1">
      <c r="A189" s="1" t="s">
        <v>35</v>
      </c>
      <c r="B189" s="2">
        <v>45170</v>
      </c>
      <c r="C189" s="1" t="s">
        <v>42</v>
      </c>
      <c r="D189" s="1" t="s">
        <v>53</v>
      </c>
      <c r="E189" s="1" t="s">
        <v>30</v>
      </c>
      <c r="F189" s="1">
        <v>5</v>
      </c>
      <c r="G189" s="1">
        <v>10</v>
      </c>
      <c r="H189" s="1">
        <f>Таблица3[[#This Row],[Цена]]*Таблица3[[#This Row],[Количество, шт.]]</f>
        <v>50</v>
      </c>
    </row>
    <row r="190" spans="1:8" ht="15" customHeight="1">
      <c r="A190" s="1" t="s">
        <v>24</v>
      </c>
      <c r="B190" s="2">
        <v>45170</v>
      </c>
      <c r="C190" s="1" t="s">
        <v>21</v>
      </c>
      <c r="D190" s="1" t="s">
        <v>51</v>
      </c>
      <c r="E190" s="1" t="s">
        <v>26</v>
      </c>
      <c r="F190" s="1">
        <v>15</v>
      </c>
      <c r="G190" s="1">
        <v>6</v>
      </c>
      <c r="H190" s="1">
        <f>Таблица3[[#This Row],[Цена]]*Таблица3[[#This Row],[Количество, шт.]]</f>
        <v>90</v>
      </c>
    </row>
    <row r="191" spans="1:8">
      <c r="A191" s="1" t="s">
        <v>31</v>
      </c>
      <c r="B191" s="2">
        <v>45171</v>
      </c>
      <c r="C191" s="1" t="s">
        <v>21</v>
      </c>
      <c r="D191" s="1" t="s">
        <v>45</v>
      </c>
      <c r="E191" s="1" t="s">
        <v>41</v>
      </c>
      <c r="F191" s="1">
        <v>100</v>
      </c>
      <c r="G191" s="1">
        <v>2</v>
      </c>
      <c r="H191" s="1">
        <f>Таблица3[[#This Row],[Цена]]*Таблица3[[#This Row],[Количество, шт.]]</f>
        <v>200</v>
      </c>
    </row>
    <row r="192" spans="1:8" ht="15" customHeight="1">
      <c r="A192" s="1" t="s">
        <v>35</v>
      </c>
      <c r="B192" s="2">
        <v>45175</v>
      </c>
      <c r="C192" s="1" t="s">
        <v>42</v>
      </c>
      <c r="D192" s="1" t="s">
        <v>38</v>
      </c>
      <c r="E192" s="1" t="s">
        <v>30</v>
      </c>
      <c r="F192" s="1">
        <v>5</v>
      </c>
      <c r="G192" s="1">
        <v>7</v>
      </c>
      <c r="H192" s="1">
        <f>Таблица3[[#This Row],[Цена]]*Таблица3[[#This Row],[Количество, шт.]]</f>
        <v>35</v>
      </c>
    </row>
    <row r="193" spans="1:8" ht="15" customHeight="1">
      <c r="A193" s="1" t="s">
        <v>20</v>
      </c>
      <c r="B193" s="2">
        <v>45176</v>
      </c>
      <c r="C193" s="1" t="s">
        <v>44</v>
      </c>
      <c r="D193" s="1" t="s">
        <v>25</v>
      </c>
      <c r="E193" s="1" t="s">
        <v>26</v>
      </c>
      <c r="F193" s="1">
        <v>8</v>
      </c>
      <c r="G193" s="1">
        <v>7</v>
      </c>
      <c r="H193" s="1">
        <f>Таблица3[[#This Row],[Цена]]*Таблица3[[#This Row],[Количество, шт.]]</f>
        <v>56</v>
      </c>
    </row>
    <row r="194" spans="1:8" ht="15" customHeight="1">
      <c r="A194" s="1" t="s">
        <v>27</v>
      </c>
      <c r="B194" s="2">
        <v>45177</v>
      </c>
      <c r="C194" s="1" t="s">
        <v>28</v>
      </c>
      <c r="D194" s="1" t="s">
        <v>43</v>
      </c>
      <c r="E194" s="1" t="s">
        <v>23</v>
      </c>
      <c r="F194" s="1">
        <v>20</v>
      </c>
      <c r="G194" s="1">
        <v>2</v>
      </c>
      <c r="H194" s="1">
        <f>Таблица3[[#This Row],[Цена]]*Таблица3[[#This Row],[Количество, шт.]]</f>
        <v>40</v>
      </c>
    </row>
    <row r="195" spans="1:8">
      <c r="A195" s="1" t="s">
        <v>31</v>
      </c>
      <c r="B195" s="2">
        <v>45181</v>
      </c>
      <c r="C195" s="1" t="s">
        <v>28</v>
      </c>
      <c r="D195" s="1" t="s">
        <v>46</v>
      </c>
      <c r="E195" s="1" t="s">
        <v>26</v>
      </c>
      <c r="F195" s="1">
        <v>8</v>
      </c>
      <c r="G195" s="1">
        <v>5</v>
      </c>
      <c r="H195" s="1">
        <f>Таблица3[[#This Row],[Цена]]*Таблица3[[#This Row],[Количество, шт.]]</f>
        <v>40</v>
      </c>
    </row>
    <row r="196" spans="1:8" ht="15" customHeight="1">
      <c r="A196" s="1" t="s">
        <v>27</v>
      </c>
      <c r="B196" s="2">
        <v>45182</v>
      </c>
      <c r="C196" s="1" t="s">
        <v>44</v>
      </c>
      <c r="D196" s="1" t="s">
        <v>45</v>
      </c>
      <c r="E196" s="1" t="s">
        <v>41</v>
      </c>
      <c r="F196" s="1">
        <v>100</v>
      </c>
      <c r="G196" s="1">
        <v>2</v>
      </c>
      <c r="H196" s="1">
        <f>Таблица3[[#This Row],[Цена]]*Таблица3[[#This Row],[Количество, шт.]]</f>
        <v>200</v>
      </c>
    </row>
    <row r="197" spans="1:8">
      <c r="A197" s="1" t="s">
        <v>31</v>
      </c>
      <c r="B197" s="2">
        <v>45183</v>
      </c>
      <c r="C197" s="1" t="s">
        <v>32</v>
      </c>
      <c r="D197" s="1" t="s">
        <v>48</v>
      </c>
      <c r="E197" s="1" t="s">
        <v>37</v>
      </c>
      <c r="F197" s="1">
        <v>3</v>
      </c>
      <c r="G197" s="1">
        <v>5</v>
      </c>
      <c r="H197" s="1">
        <f>Таблица3[[#This Row],[Цена]]*Таблица3[[#This Row],[Количество, шт.]]</f>
        <v>15</v>
      </c>
    </row>
    <row r="198" spans="1:8" ht="15" customHeight="1">
      <c r="A198" s="1" t="s">
        <v>20</v>
      </c>
      <c r="B198" s="2">
        <v>45184</v>
      </c>
      <c r="C198" s="1" t="s">
        <v>42</v>
      </c>
      <c r="D198" s="1" t="s">
        <v>47</v>
      </c>
      <c r="E198" s="1" t="s">
        <v>41</v>
      </c>
      <c r="F198" s="1">
        <v>250</v>
      </c>
      <c r="G198" s="1">
        <v>1</v>
      </c>
      <c r="H198" s="1">
        <f>Таблица3[[#This Row],[Цена]]*Таблица3[[#This Row],[Количество, шт.]]</f>
        <v>250</v>
      </c>
    </row>
    <row r="199" spans="1:8" ht="15" customHeight="1">
      <c r="A199" s="1" t="s">
        <v>35</v>
      </c>
      <c r="B199" s="2">
        <v>45189</v>
      </c>
      <c r="C199" s="1" t="s">
        <v>28</v>
      </c>
      <c r="D199" s="1" t="s">
        <v>40</v>
      </c>
      <c r="E199" s="1" t="s">
        <v>41</v>
      </c>
      <c r="F199" s="1">
        <v>50</v>
      </c>
      <c r="G199" s="1">
        <v>1</v>
      </c>
      <c r="H199" s="1">
        <f>Таблица3[[#This Row],[Цена]]*Таблица3[[#This Row],[Количество, шт.]]</f>
        <v>50</v>
      </c>
    </row>
    <row r="200" spans="1:8" ht="15" customHeight="1">
      <c r="A200" s="1" t="s">
        <v>24</v>
      </c>
      <c r="B200" s="2">
        <v>45190</v>
      </c>
      <c r="C200" s="1" t="s">
        <v>42</v>
      </c>
      <c r="D200" s="1" t="s">
        <v>49</v>
      </c>
      <c r="E200" s="1" t="s">
        <v>41</v>
      </c>
      <c r="F200" s="1">
        <v>500</v>
      </c>
      <c r="G200" s="1">
        <v>2</v>
      </c>
      <c r="H200" s="1">
        <f>Таблица3[[#This Row],[Цена]]*Таблица3[[#This Row],[Количество, шт.]]</f>
        <v>1000</v>
      </c>
    </row>
    <row r="201" spans="1:8">
      <c r="A201" s="1" t="s">
        <v>31</v>
      </c>
      <c r="B201" s="2">
        <v>45190</v>
      </c>
      <c r="C201" s="1" t="s">
        <v>21</v>
      </c>
      <c r="D201" s="1" t="s">
        <v>39</v>
      </c>
      <c r="E201" s="1" t="s">
        <v>37</v>
      </c>
      <c r="F201" s="1">
        <v>4</v>
      </c>
      <c r="G201" s="1">
        <v>8</v>
      </c>
      <c r="H201" s="1">
        <f>Таблица3[[#This Row],[Цена]]*Таблица3[[#This Row],[Количество, шт.]]</f>
        <v>32</v>
      </c>
    </row>
    <row r="202" spans="1:8">
      <c r="A202" s="1" t="s">
        <v>24</v>
      </c>
      <c r="B202" s="2">
        <v>45191</v>
      </c>
      <c r="C202" s="1" t="s">
        <v>32</v>
      </c>
      <c r="D202" s="1" t="s">
        <v>34</v>
      </c>
      <c r="E202" s="1" t="s">
        <v>30</v>
      </c>
      <c r="F202" s="1">
        <v>4</v>
      </c>
      <c r="G202" s="1">
        <v>7</v>
      </c>
      <c r="H202" s="1">
        <f>Таблица3[[#This Row],[Цена]]*Таблица3[[#This Row],[Количество, шт.]]</f>
        <v>28</v>
      </c>
    </row>
    <row r="203" spans="1:8" ht="15" customHeight="1">
      <c r="A203" s="1" t="s">
        <v>20</v>
      </c>
      <c r="B203" s="2">
        <v>45195</v>
      </c>
      <c r="C203" s="1" t="s">
        <v>42</v>
      </c>
      <c r="D203" s="1" t="s">
        <v>22</v>
      </c>
      <c r="E203" s="1" t="s">
        <v>23</v>
      </c>
      <c r="F203" s="1">
        <v>20</v>
      </c>
      <c r="G203" s="1">
        <v>8</v>
      </c>
      <c r="H203" s="1">
        <f>Таблица3[[#This Row],[Цена]]*Таблица3[[#This Row],[Количество, шт.]]</f>
        <v>160</v>
      </c>
    </row>
    <row r="204" spans="1:8">
      <c r="A204" s="1" t="s">
        <v>27</v>
      </c>
      <c r="B204" s="2">
        <v>45196</v>
      </c>
      <c r="C204" s="1" t="s">
        <v>32</v>
      </c>
      <c r="D204" s="1" t="s">
        <v>39</v>
      </c>
      <c r="E204" s="1" t="s">
        <v>37</v>
      </c>
      <c r="F204" s="1">
        <v>4</v>
      </c>
      <c r="G204" s="1">
        <v>7</v>
      </c>
      <c r="H204" s="1">
        <f>Таблица3[[#This Row],[Цена]]*Таблица3[[#This Row],[Количество, шт.]]</f>
        <v>28</v>
      </c>
    </row>
    <row r="205" spans="1:8">
      <c r="A205" s="1" t="s">
        <v>31</v>
      </c>
      <c r="B205" s="2">
        <v>45197</v>
      </c>
      <c r="C205" s="1" t="s">
        <v>21</v>
      </c>
      <c r="D205" s="1" t="s">
        <v>38</v>
      </c>
      <c r="E205" s="1" t="s">
        <v>30</v>
      </c>
      <c r="F205" s="1">
        <v>5</v>
      </c>
      <c r="G205" s="1">
        <v>6</v>
      </c>
      <c r="H205" s="1">
        <f>Таблица3[[#This Row],[Цена]]*Таблица3[[#This Row],[Количество, шт.]]</f>
        <v>30</v>
      </c>
    </row>
    <row r="206" spans="1:8" ht="15" customHeight="1">
      <c r="A206" s="1" t="s">
        <v>20</v>
      </c>
      <c r="B206" s="2">
        <v>45197</v>
      </c>
      <c r="C206" s="1" t="s">
        <v>42</v>
      </c>
      <c r="D206" s="1" t="s">
        <v>39</v>
      </c>
      <c r="E206" s="1" t="s">
        <v>37</v>
      </c>
      <c r="F206" s="1">
        <v>4</v>
      </c>
      <c r="G206" s="1">
        <v>4</v>
      </c>
      <c r="H206" s="1">
        <f>Таблица3[[#This Row],[Цена]]*Таблица3[[#This Row],[Количество, шт.]]</f>
        <v>16</v>
      </c>
    </row>
    <row r="207" spans="1:8">
      <c r="A207" s="1" t="s">
        <v>24</v>
      </c>
      <c r="B207" s="2">
        <v>45198</v>
      </c>
      <c r="C207" s="1" t="s">
        <v>32</v>
      </c>
      <c r="D207" s="1" t="s">
        <v>45</v>
      </c>
      <c r="E207" s="1" t="s">
        <v>41</v>
      </c>
      <c r="F207" s="1">
        <v>100</v>
      </c>
      <c r="G207" s="1">
        <v>3</v>
      </c>
      <c r="H207" s="1">
        <f>Таблица3[[#This Row],[Цена]]*Таблица3[[#This Row],[Количество, шт.]]</f>
        <v>300</v>
      </c>
    </row>
    <row r="208" spans="1:8" ht="15" customHeight="1">
      <c r="A208" s="1" t="s">
        <v>27</v>
      </c>
      <c r="B208" s="2">
        <v>45202</v>
      </c>
      <c r="C208" s="1" t="s">
        <v>28</v>
      </c>
      <c r="D208" s="1" t="s">
        <v>22</v>
      </c>
      <c r="E208" s="1" t="s">
        <v>23</v>
      </c>
      <c r="F208" s="1">
        <v>20</v>
      </c>
      <c r="G208" s="1">
        <v>4</v>
      </c>
      <c r="H208" s="1">
        <f>Таблица3[[#This Row],[Цена]]*Таблица3[[#This Row],[Количество, шт.]]</f>
        <v>80</v>
      </c>
    </row>
    <row r="209" spans="1:8" ht="15" customHeight="1">
      <c r="A209" s="1" t="s">
        <v>31</v>
      </c>
      <c r="B209" s="2">
        <v>45204</v>
      </c>
      <c r="C209" s="1" t="s">
        <v>32</v>
      </c>
      <c r="D209" s="1" t="s">
        <v>34</v>
      </c>
      <c r="E209" s="1" t="s">
        <v>30</v>
      </c>
      <c r="F209" s="1">
        <v>4</v>
      </c>
      <c r="G209" s="1">
        <v>2</v>
      </c>
      <c r="H209" s="1">
        <f>Таблица3[[#This Row],[Цена]]*Таблица3[[#This Row],[Количество, шт.]]</f>
        <v>8</v>
      </c>
    </row>
    <row r="210" spans="1:8">
      <c r="A210" s="1" t="s">
        <v>33</v>
      </c>
      <c r="B210" s="2">
        <v>45206</v>
      </c>
      <c r="C210" s="1" t="s">
        <v>32</v>
      </c>
      <c r="D210" s="1" t="s">
        <v>47</v>
      </c>
      <c r="E210" s="1" t="s">
        <v>41</v>
      </c>
      <c r="F210" s="1">
        <v>250</v>
      </c>
      <c r="G210" s="1">
        <v>3</v>
      </c>
      <c r="H210" s="1">
        <f>Таблица3[[#This Row],[Цена]]*Таблица3[[#This Row],[Количество, шт.]]</f>
        <v>750</v>
      </c>
    </row>
    <row r="211" spans="1:8" ht="15" customHeight="1">
      <c r="A211" s="1" t="s">
        <v>35</v>
      </c>
      <c r="B211" s="2">
        <v>45209</v>
      </c>
      <c r="C211" s="1" t="s">
        <v>28</v>
      </c>
      <c r="D211" s="1" t="s">
        <v>51</v>
      </c>
      <c r="E211" s="1" t="s">
        <v>26</v>
      </c>
      <c r="F211" s="1">
        <v>15</v>
      </c>
      <c r="G211" s="1">
        <v>9</v>
      </c>
      <c r="H211" s="1">
        <f>Таблица3[[#This Row],[Цена]]*Таблица3[[#This Row],[Количество, шт.]]</f>
        <v>135</v>
      </c>
    </row>
    <row r="212" spans="1:8" ht="15" customHeight="1">
      <c r="A212" s="1" t="s">
        <v>31</v>
      </c>
      <c r="B212" s="2">
        <v>45209</v>
      </c>
      <c r="C212" s="1" t="s">
        <v>28</v>
      </c>
      <c r="D212" s="1" t="s">
        <v>36</v>
      </c>
      <c r="E212" s="1" t="s">
        <v>37</v>
      </c>
      <c r="F212" s="1">
        <v>10</v>
      </c>
      <c r="G212" s="1">
        <v>1</v>
      </c>
      <c r="H212" s="1">
        <f>Таблица3[[#This Row],[Цена]]*Таблица3[[#This Row],[Количество, шт.]]</f>
        <v>10</v>
      </c>
    </row>
    <row r="213" spans="1:8" ht="15" customHeight="1">
      <c r="A213" s="1" t="s">
        <v>20</v>
      </c>
      <c r="B213" s="2">
        <v>45209</v>
      </c>
      <c r="C213" s="1" t="s">
        <v>21</v>
      </c>
      <c r="D213" s="1" t="s">
        <v>49</v>
      </c>
      <c r="E213" s="1" t="s">
        <v>41</v>
      </c>
      <c r="F213" s="1">
        <v>500</v>
      </c>
      <c r="G213" s="1">
        <v>3</v>
      </c>
      <c r="H213" s="1">
        <f>Таблица3[[#This Row],[Цена]]*Таблица3[[#This Row],[Количество, шт.]]</f>
        <v>1500</v>
      </c>
    </row>
    <row r="214" spans="1:8" ht="15" customHeight="1">
      <c r="A214" s="1" t="s">
        <v>35</v>
      </c>
      <c r="B214" s="2">
        <v>45211</v>
      </c>
      <c r="C214" s="1" t="s">
        <v>32</v>
      </c>
      <c r="D214" s="1" t="s">
        <v>22</v>
      </c>
      <c r="E214" s="1" t="s">
        <v>23</v>
      </c>
      <c r="F214" s="1">
        <v>20</v>
      </c>
      <c r="G214" s="1">
        <v>6</v>
      </c>
      <c r="H214" s="1">
        <f>Таблица3[[#This Row],[Цена]]*Таблица3[[#This Row],[Количество, шт.]]</f>
        <v>120</v>
      </c>
    </row>
    <row r="215" spans="1:8" ht="15" customHeight="1">
      <c r="A215" s="1" t="s">
        <v>24</v>
      </c>
      <c r="B215" s="2">
        <v>45212</v>
      </c>
      <c r="C215" s="1" t="s">
        <v>44</v>
      </c>
      <c r="D215" s="1" t="s">
        <v>49</v>
      </c>
      <c r="E215" s="1" t="s">
        <v>41</v>
      </c>
      <c r="F215" s="1">
        <v>500</v>
      </c>
      <c r="G215" s="1">
        <v>2</v>
      </c>
      <c r="H215" s="1">
        <f>Таблица3[[#This Row],[Цена]]*Таблица3[[#This Row],[Количество, шт.]]</f>
        <v>1000</v>
      </c>
    </row>
    <row r="216" spans="1:8">
      <c r="A216" s="1" t="s">
        <v>31</v>
      </c>
      <c r="B216" s="2">
        <v>45212</v>
      </c>
      <c r="C216" s="1" t="s">
        <v>42</v>
      </c>
      <c r="D216" s="1" t="s">
        <v>52</v>
      </c>
      <c r="E216" s="1" t="s">
        <v>23</v>
      </c>
      <c r="F216" s="1">
        <v>25</v>
      </c>
      <c r="G216" s="1">
        <v>8</v>
      </c>
      <c r="H216" s="1">
        <f>Таблица3[[#This Row],[Цена]]*Таблица3[[#This Row],[Количество, шт.]]</f>
        <v>200</v>
      </c>
    </row>
    <row r="217" spans="1:8" ht="15" customHeight="1">
      <c r="A217" s="1" t="s">
        <v>35</v>
      </c>
      <c r="B217" s="2">
        <v>45216</v>
      </c>
      <c r="C217" s="1" t="s">
        <v>28</v>
      </c>
      <c r="D217" s="1" t="s">
        <v>49</v>
      </c>
      <c r="E217" s="1" t="s">
        <v>41</v>
      </c>
      <c r="F217" s="1">
        <v>500</v>
      </c>
      <c r="G217" s="1">
        <v>3</v>
      </c>
      <c r="H217" s="1">
        <f>Таблица3[[#This Row],[Цена]]*Таблица3[[#This Row],[Количество, шт.]]</f>
        <v>1500</v>
      </c>
    </row>
    <row r="218" spans="1:8" ht="15" customHeight="1">
      <c r="A218" s="1" t="s">
        <v>20</v>
      </c>
      <c r="B218" s="2">
        <v>45216</v>
      </c>
      <c r="C218" s="1" t="s">
        <v>42</v>
      </c>
      <c r="D218" s="1" t="s">
        <v>22</v>
      </c>
      <c r="E218" s="1" t="s">
        <v>23</v>
      </c>
      <c r="F218" s="1">
        <v>20</v>
      </c>
      <c r="G218" s="1">
        <v>6</v>
      </c>
      <c r="H218" s="1">
        <f>Таблица3[[#This Row],[Цена]]*Таблица3[[#This Row],[Количество, шт.]]</f>
        <v>120</v>
      </c>
    </row>
    <row r="219" spans="1:8" ht="15" customHeight="1">
      <c r="A219" s="1" t="s">
        <v>27</v>
      </c>
      <c r="B219" s="2">
        <v>45216</v>
      </c>
      <c r="C219" s="1" t="s">
        <v>21</v>
      </c>
      <c r="D219" s="1" t="s">
        <v>43</v>
      </c>
      <c r="E219" s="1" t="s">
        <v>23</v>
      </c>
      <c r="F219" s="1">
        <v>20</v>
      </c>
      <c r="G219" s="1">
        <v>5</v>
      </c>
      <c r="H219" s="1">
        <f>Таблица3[[#This Row],[Цена]]*Таблица3[[#This Row],[Количество, шт.]]</f>
        <v>100</v>
      </c>
    </row>
    <row r="220" spans="1:8" ht="15" customHeight="1">
      <c r="A220" s="1" t="s">
        <v>31</v>
      </c>
      <c r="B220" s="2">
        <v>45216</v>
      </c>
      <c r="C220" s="1" t="s">
        <v>32</v>
      </c>
      <c r="D220" s="1" t="s">
        <v>53</v>
      </c>
      <c r="E220" s="1" t="s">
        <v>30</v>
      </c>
      <c r="F220" s="1">
        <v>5</v>
      </c>
      <c r="G220" s="1">
        <v>4</v>
      </c>
      <c r="H220" s="1">
        <f>Таблица3[[#This Row],[Цена]]*Таблица3[[#This Row],[Количество, шт.]]</f>
        <v>20</v>
      </c>
    </row>
    <row r="221" spans="1:8" ht="15" customHeight="1">
      <c r="A221" s="1" t="s">
        <v>27</v>
      </c>
      <c r="B221" s="2">
        <v>45217</v>
      </c>
      <c r="C221" s="1" t="s">
        <v>21</v>
      </c>
      <c r="D221" s="1" t="s">
        <v>49</v>
      </c>
      <c r="E221" s="1" t="s">
        <v>41</v>
      </c>
      <c r="F221" s="1">
        <v>500</v>
      </c>
      <c r="G221" s="1">
        <v>3</v>
      </c>
      <c r="H221" s="1">
        <f>Таблица3[[#This Row],[Цена]]*Таблица3[[#This Row],[Количество, шт.]]</f>
        <v>1500</v>
      </c>
    </row>
    <row r="222" spans="1:8" ht="15" customHeight="1">
      <c r="A222" s="1" t="s">
        <v>31</v>
      </c>
      <c r="B222" s="2">
        <v>45217</v>
      </c>
      <c r="C222" s="1" t="s">
        <v>21</v>
      </c>
      <c r="D222" s="1" t="s">
        <v>50</v>
      </c>
      <c r="E222" s="1" t="s">
        <v>37</v>
      </c>
      <c r="F222" s="1">
        <v>1</v>
      </c>
      <c r="G222" s="1">
        <v>5</v>
      </c>
      <c r="H222" s="1">
        <f>Таблица3[[#This Row],[Цена]]*Таблица3[[#This Row],[Количество, шт.]]</f>
        <v>5</v>
      </c>
    </row>
    <row r="223" spans="1:8" ht="15" customHeight="1">
      <c r="A223" s="1" t="s">
        <v>20</v>
      </c>
      <c r="B223" s="2">
        <v>45217</v>
      </c>
      <c r="C223" s="1" t="s">
        <v>21</v>
      </c>
      <c r="D223" s="1" t="s">
        <v>39</v>
      </c>
      <c r="E223" s="1" t="s">
        <v>37</v>
      </c>
      <c r="F223" s="1">
        <v>4</v>
      </c>
      <c r="G223" s="1">
        <v>4</v>
      </c>
      <c r="H223" s="1">
        <f>Таблица3[[#This Row],[Цена]]*Таблица3[[#This Row],[Количество, шт.]]</f>
        <v>16</v>
      </c>
    </row>
    <row r="224" spans="1:8" ht="15" customHeight="1">
      <c r="A224" s="1" t="s">
        <v>35</v>
      </c>
      <c r="B224" s="2">
        <v>45217</v>
      </c>
      <c r="C224" s="1" t="s">
        <v>42</v>
      </c>
      <c r="D224" s="1" t="s">
        <v>53</v>
      </c>
      <c r="E224" s="1" t="s">
        <v>30</v>
      </c>
      <c r="F224" s="1">
        <v>5</v>
      </c>
      <c r="G224" s="1">
        <v>6</v>
      </c>
      <c r="H224" s="1">
        <f>Таблица3[[#This Row],[Цена]]*Таблица3[[#This Row],[Количество, шт.]]</f>
        <v>30</v>
      </c>
    </row>
    <row r="225" spans="1:8" ht="15" customHeight="1">
      <c r="A225" s="1" t="s">
        <v>24</v>
      </c>
      <c r="B225" s="2">
        <v>45219</v>
      </c>
      <c r="C225" s="1" t="s">
        <v>21</v>
      </c>
      <c r="D225" s="1" t="s">
        <v>48</v>
      </c>
      <c r="E225" s="1" t="s">
        <v>37</v>
      </c>
      <c r="F225" s="1">
        <v>3</v>
      </c>
      <c r="G225" s="1">
        <v>3</v>
      </c>
      <c r="H225" s="1">
        <f>Таблица3[[#This Row],[Цена]]*Таблица3[[#This Row],[Количество, шт.]]</f>
        <v>9</v>
      </c>
    </row>
    <row r="226" spans="1:8" ht="15" customHeight="1">
      <c r="A226" s="1" t="s">
        <v>31</v>
      </c>
      <c r="B226" s="2">
        <v>45219</v>
      </c>
      <c r="C226" s="1" t="s">
        <v>21</v>
      </c>
      <c r="D226" s="1" t="s">
        <v>40</v>
      </c>
      <c r="E226" s="1" t="s">
        <v>41</v>
      </c>
      <c r="F226" s="1">
        <v>50</v>
      </c>
      <c r="G226" s="1">
        <v>2</v>
      </c>
      <c r="H226" s="1">
        <f>Таблица3[[#This Row],[Цена]]*Таблица3[[#This Row],[Количество, шт.]]</f>
        <v>100</v>
      </c>
    </row>
    <row r="227" spans="1:8" ht="15" customHeight="1">
      <c r="A227" s="1" t="s">
        <v>24</v>
      </c>
      <c r="B227" s="2">
        <v>45224</v>
      </c>
      <c r="C227" s="1" t="s">
        <v>21</v>
      </c>
      <c r="D227" s="1" t="s">
        <v>48</v>
      </c>
      <c r="E227" s="1" t="s">
        <v>37</v>
      </c>
      <c r="F227" s="1">
        <v>3</v>
      </c>
      <c r="G227" s="1">
        <v>3</v>
      </c>
      <c r="H227" s="1">
        <f>Таблица3[[#This Row],[Цена]]*Таблица3[[#This Row],[Количество, шт.]]</f>
        <v>9</v>
      </c>
    </row>
    <row r="228" spans="1:8" ht="15" customHeight="1">
      <c r="A228" s="1" t="s">
        <v>20</v>
      </c>
      <c r="B228" s="2">
        <v>45224</v>
      </c>
      <c r="C228" s="1" t="s">
        <v>42</v>
      </c>
      <c r="D228" s="1" t="s">
        <v>36</v>
      </c>
      <c r="E228" s="1" t="s">
        <v>37</v>
      </c>
      <c r="F228" s="1">
        <v>10</v>
      </c>
      <c r="G228" s="1">
        <v>1</v>
      </c>
      <c r="H228" s="1">
        <f>Таблица3[[#This Row],[Цена]]*Таблица3[[#This Row],[Количество, шт.]]</f>
        <v>10</v>
      </c>
    </row>
    <row r="229" spans="1:8" ht="15" customHeight="1">
      <c r="A229" s="1" t="s">
        <v>24</v>
      </c>
      <c r="B229" s="2">
        <v>45225</v>
      </c>
      <c r="C229" s="1" t="s">
        <v>32</v>
      </c>
      <c r="D229" s="1" t="s">
        <v>43</v>
      </c>
      <c r="E229" s="1" t="s">
        <v>23</v>
      </c>
      <c r="F229" s="1">
        <v>20</v>
      </c>
      <c r="G229" s="1">
        <v>7</v>
      </c>
      <c r="H229" s="1">
        <f>Таблица3[[#This Row],[Цена]]*Таблица3[[#This Row],[Количество, шт.]]</f>
        <v>140</v>
      </c>
    </row>
    <row r="230" spans="1:8" ht="15" customHeight="1">
      <c r="A230" s="1" t="s">
        <v>27</v>
      </c>
      <c r="B230" s="2">
        <v>45226</v>
      </c>
      <c r="C230" s="1" t="s">
        <v>32</v>
      </c>
      <c r="D230" s="1" t="s">
        <v>46</v>
      </c>
      <c r="E230" s="1" t="s">
        <v>26</v>
      </c>
      <c r="F230" s="1">
        <v>8</v>
      </c>
      <c r="G230" s="1">
        <v>1</v>
      </c>
      <c r="H230" s="1">
        <f>Таблица3[[#This Row],[Цена]]*Таблица3[[#This Row],[Количество, шт.]]</f>
        <v>8</v>
      </c>
    </row>
    <row r="231" spans="1:8">
      <c r="A231" s="1" t="s">
        <v>31</v>
      </c>
      <c r="B231" s="2">
        <v>45227</v>
      </c>
      <c r="C231" s="1" t="s">
        <v>32</v>
      </c>
      <c r="D231" s="1" t="s">
        <v>43</v>
      </c>
      <c r="E231" s="1" t="s">
        <v>23</v>
      </c>
      <c r="F231" s="1">
        <v>20</v>
      </c>
      <c r="G231" s="1">
        <v>1</v>
      </c>
      <c r="H231" s="1">
        <f>Таблица3[[#This Row],[Цена]]*Таблица3[[#This Row],[Количество, шт.]]</f>
        <v>20</v>
      </c>
    </row>
    <row r="232" spans="1:8" ht="15" customHeight="1">
      <c r="A232" s="1" t="s">
        <v>33</v>
      </c>
      <c r="B232" s="2">
        <v>45227</v>
      </c>
      <c r="C232" s="1" t="s">
        <v>42</v>
      </c>
      <c r="D232" s="1" t="s">
        <v>47</v>
      </c>
      <c r="E232" s="1" t="s">
        <v>41</v>
      </c>
      <c r="F232" s="1">
        <v>250</v>
      </c>
      <c r="G232" s="1">
        <v>3</v>
      </c>
      <c r="H232" s="1">
        <f>Таблица3[[#This Row],[Цена]]*Таблица3[[#This Row],[Количество, шт.]]</f>
        <v>750</v>
      </c>
    </row>
    <row r="233" spans="1:8" ht="15" customHeight="1">
      <c r="A233" s="1" t="s">
        <v>35</v>
      </c>
      <c r="B233" s="2">
        <v>45231</v>
      </c>
      <c r="C233" s="1" t="s">
        <v>21</v>
      </c>
      <c r="D233" s="1" t="s">
        <v>50</v>
      </c>
      <c r="E233" s="1" t="s">
        <v>37</v>
      </c>
      <c r="F233" s="1">
        <v>1</v>
      </c>
      <c r="G233" s="1">
        <v>4</v>
      </c>
      <c r="H233" s="1">
        <f>Таблица3[[#This Row],[Цена]]*Таблица3[[#This Row],[Количество, шт.]]</f>
        <v>4</v>
      </c>
    </row>
    <row r="234" spans="1:8" ht="15" customHeight="1">
      <c r="A234" s="1" t="s">
        <v>31</v>
      </c>
      <c r="B234" s="2">
        <v>45231</v>
      </c>
      <c r="C234" s="1" t="s">
        <v>42</v>
      </c>
      <c r="D234" s="1" t="s">
        <v>47</v>
      </c>
      <c r="E234" s="1" t="s">
        <v>41</v>
      </c>
      <c r="F234" s="1">
        <v>250</v>
      </c>
      <c r="G234" s="1">
        <v>2</v>
      </c>
      <c r="H234" s="1">
        <f>Таблица3[[#This Row],[Цена]]*Таблица3[[#This Row],[Количество, шт.]]</f>
        <v>500</v>
      </c>
    </row>
    <row r="235" spans="1:8" ht="15" customHeight="1">
      <c r="A235" s="1" t="s">
        <v>20</v>
      </c>
      <c r="B235" s="2">
        <v>45233</v>
      </c>
      <c r="C235" s="1" t="s">
        <v>32</v>
      </c>
      <c r="D235" s="1" t="s">
        <v>50</v>
      </c>
      <c r="E235" s="1" t="s">
        <v>37</v>
      </c>
      <c r="F235" s="1">
        <v>1</v>
      </c>
      <c r="G235" s="1">
        <v>7</v>
      </c>
      <c r="H235" s="1">
        <f>Таблица3[[#This Row],[Цена]]*Таблица3[[#This Row],[Количество, шт.]]</f>
        <v>7</v>
      </c>
    </row>
    <row r="236" spans="1:8" ht="15" customHeight="1">
      <c r="A236" s="1" t="s">
        <v>35</v>
      </c>
      <c r="B236" s="2">
        <v>45237</v>
      </c>
      <c r="C236" s="1" t="s">
        <v>21</v>
      </c>
      <c r="D236" s="1" t="s">
        <v>38</v>
      </c>
      <c r="E236" s="1" t="s">
        <v>30</v>
      </c>
      <c r="F236" s="1">
        <v>5</v>
      </c>
      <c r="G236" s="1">
        <v>6</v>
      </c>
      <c r="H236" s="1">
        <f>Таблица3[[#This Row],[Цена]]*Таблица3[[#This Row],[Количество, шт.]]</f>
        <v>30</v>
      </c>
    </row>
    <row r="237" spans="1:8" ht="15" customHeight="1">
      <c r="A237" s="1" t="s">
        <v>24</v>
      </c>
      <c r="B237" s="2">
        <v>45239</v>
      </c>
      <c r="C237" s="1" t="s">
        <v>21</v>
      </c>
      <c r="D237" s="1" t="s">
        <v>47</v>
      </c>
      <c r="E237" s="1" t="s">
        <v>41</v>
      </c>
      <c r="F237" s="1">
        <v>250</v>
      </c>
      <c r="G237" s="1">
        <v>3</v>
      </c>
      <c r="H237" s="1">
        <f>Таблица3[[#This Row],[Цена]]*Таблица3[[#This Row],[Количество, шт.]]</f>
        <v>750</v>
      </c>
    </row>
    <row r="238" spans="1:8" ht="15" customHeight="1">
      <c r="A238" s="1" t="s">
        <v>31</v>
      </c>
      <c r="B238" s="2">
        <v>45241</v>
      </c>
      <c r="C238" s="1" t="s">
        <v>32</v>
      </c>
      <c r="D238" s="1" t="s">
        <v>34</v>
      </c>
      <c r="E238" s="1" t="s">
        <v>30</v>
      </c>
      <c r="F238" s="1">
        <v>4</v>
      </c>
      <c r="G238" s="1">
        <v>7</v>
      </c>
      <c r="H238" s="1">
        <f>Таблица3[[#This Row],[Цена]]*Таблица3[[#This Row],[Количество, шт.]]</f>
        <v>28</v>
      </c>
    </row>
    <row r="239" spans="1:8">
      <c r="A239" s="1" t="s">
        <v>35</v>
      </c>
      <c r="B239" s="2">
        <v>45244</v>
      </c>
      <c r="C239" s="1" t="s">
        <v>21</v>
      </c>
      <c r="D239" s="1" t="s">
        <v>40</v>
      </c>
      <c r="E239" s="1" t="s">
        <v>41</v>
      </c>
      <c r="F239" s="1">
        <v>50</v>
      </c>
      <c r="G239" s="1">
        <v>3</v>
      </c>
      <c r="H239" s="1">
        <f>Таблица3[[#This Row],[Цена]]*Таблица3[[#This Row],[Количество, шт.]]</f>
        <v>150</v>
      </c>
    </row>
    <row r="240" spans="1:8" ht="15" customHeight="1">
      <c r="A240" s="1" t="s">
        <v>20</v>
      </c>
      <c r="B240" s="2">
        <v>45244</v>
      </c>
      <c r="C240" s="1" t="s">
        <v>28</v>
      </c>
      <c r="D240" s="1" t="s">
        <v>40</v>
      </c>
      <c r="E240" s="1" t="s">
        <v>41</v>
      </c>
      <c r="F240" s="1">
        <v>50</v>
      </c>
      <c r="G240" s="1">
        <v>1</v>
      </c>
      <c r="H240" s="1">
        <f>Таблица3[[#This Row],[Цена]]*Таблица3[[#This Row],[Количество, шт.]]</f>
        <v>50</v>
      </c>
    </row>
    <row r="241" spans="1:8" ht="15" customHeight="1">
      <c r="A241" s="1" t="s">
        <v>27</v>
      </c>
      <c r="B241" s="2">
        <v>45246</v>
      </c>
      <c r="C241" s="1" t="s">
        <v>21</v>
      </c>
      <c r="D241" s="1" t="s">
        <v>36</v>
      </c>
      <c r="E241" s="1" t="s">
        <v>37</v>
      </c>
      <c r="F241" s="1">
        <v>10</v>
      </c>
      <c r="G241" s="1">
        <v>1</v>
      </c>
      <c r="H241" s="1">
        <f>Таблица3[[#This Row],[Цена]]*Таблица3[[#This Row],[Количество, шт.]]</f>
        <v>10</v>
      </c>
    </row>
    <row r="242" spans="1:8" ht="15" customHeight="1">
      <c r="A242" s="1" t="s">
        <v>31</v>
      </c>
      <c r="B242" s="2">
        <v>45246</v>
      </c>
      <c r="C242" s="1" t="s">
        <v>21</v>
      </c>
      <c r="D242" s="1" t="s">
        <v>50</v>
      </c>
      <c r="E242" s="1" t="s">
        <v>37</v>
      </c>
      <c r="F242" s="1">
        <v>1</v>
      </c>
      <c r="G242" s="1">
        <v>8</v>
      </c>
      <c r="H242" s="1">
        <f>Таблица3[[#This Row],[Цена]]*Таблица3[[#This Row],[Количество, шт.]]</f>
        <v>8</v>
      </c>
    </row>
    <row r="243" spans="1:8" ht="15" customHeight="1">
      <c r="A243" s="1" t="s">
        <v>27</v>
      </c>
      <c r="B243" s="2">
        <v>45248</v>
      </c>
      <c r="C243" s="1" t="s">
        <v>44</v>
      </c>
      <c r="D243" s="1" t="s">
        <v>48</v>
      </c>
      <c r="E243" s="1" t="s">
        <v>37</v>
      </c>
      <c r="F243" s="1">
        <v>3</v>
      </c>
      <c r="G243" s="1">
        <v>5</v>
      </c>
      <c r="H243" s="1">
        <f>Таблица3[[#This Row],[Цена]]*Таблица3[[#This Row],[Количество, шт.]]</f>
        <v>15</v>
      </c>
    </row>
    <row r="244" spans="1:8" ht="15" customHeight="1">
      <c r="A244" s="1" t="s">
        <v>31</v>
      </c>
      <c r="B244" s="2">
        <v>45251</v>
      </c>
      <c r="C244" s="1" t="s">
        <v>32</v>
      </c>
      <c r="D244" s="1" t="s">
        <v>34</v>
      </c>
      <c r="E244" s="1" t="s">
        <v>30</v>
      </c>
      <c r="F244" s="1">
        <v>4</v>
      </c>
      <c r="G244" s="1">
        <v>9</v>
      </c>
      <c r="H244" s="1">
        <f>Таблица3[[#This Row],[Цена]]*Таблица3[[#This Row],[Количество, шт.]]</f>
        <v>36</v>
      </c>
    </row>
    <row r="245" spans="1:8" ht="15" customHeight="1">
      <c r="A245" s="1" t="s">
        <v>20</v>
      </c>
      <c r="B245" s="2">
        <v>45251</v>
      </c>
      <c r="C245" s="1" t="s">
        <v>42</v>
      </c>
      <c r="D245" s="1" t="s">
        <v>48</v>
      </c>
      <c r="E245" s="1" t="s">
        <v>37</v>
      </c>
      <c r="F245" s="1">
        <v>3</v>
      </c>
      <c r="G245" s="1">
        <v>10</v>
      </c>
      <c r="H245" s="1">
        <f>Таблица3[[#This Row],[Цена]]*Таблица3[[#This Row],[Количество, шт.]]</f>
        <v>30</v>
      </c>
    </row>
    <row r="246" spans="1:8">
      <c r="A246" s="1" t="s">
        <v>35</v>
      </c>
      <c r="B246" s="2">
        <v>45251</v>
      </c>
      <c r="C246" s="1" t="s">
        <v>32</v>
      </c>
      <c r="D246" s="1" t="s">
        <v>45</v>
      </c>
      <c r="E246" s="1" t="s">
        <v>41</v>
      </c>
      <c r="F246" s="1">
        <v>100</v>
      </c>
      <c r="G246" s="1">
        <v>3</v>
      </c>
      <c r="H246" s="1">
        <f>Таблица3[[#This Row],[Цена]]*Таблица3[[#This Row],[Количество, шт.]]</f>
        <v>300</v>
      </c>
    </row>
    <row r="247" spans="1:8" ht="15" customHeight="1">
      <c r="A247" s="1" t="s">
        <v>24</v>
      </c>
      <c r="B247" s="2">
        <v>45252</v>
      </c>
      <c r="C247" s="1" t="s">
        <v>44</v>
      </c>
      <c r="D247" s="1" t="s">
        <v>38</v>
      </c>
      <c r="E247" s="1" t="s">
        <v>30</v>
      </c>
      <c r="F247" s="1">
        <v>5</v>
      </c>
      <c r="G247" s="1">
        <v>7</v>
      </c>
      <c r="H247" s="1">
        <f>Таблица3[[#This Row],[Цена]]*Таблица3[[#This Row],[Количество, шт.]]</f>
        <v>35</v>
      </c>
    </row>
    <row r="248" spans="1:8" ht="15" customHeight="1">
      <c r="A248" s="1" t="s">
        <v>31</v>
      </c>
      <c r="B248" s="2">
        <v>45253</v>
      </c>
      <c r="C248" s="1" t="s">
        <v>21</v>
      </c>
      <c r="D248" s="1" t="s">
        <v>40</v>
      </c>
      <c r="E248" s="1" t="s">
        <v>41</v>
      </c>
      <c r="F248" s="1">
        <v>50</v>
      </c>
      <c r="G248" s="1">
        <v>3</v>
      </c>
      <c r="H248" s="1">
        <f>Таблица3[[#This Row],[Цена]]*Таблица3[[#This Row],[Количество, шт.]]</f>
        <v>150</v>
      </c>
    </row>
    <row r="249" spans="1:8" ht="15" customHeight="1">
      <c r="A249" s="1" t="s">
        <v>24</v>
      </c>
      <c r="B249" s="2">
        <v>45254</v>
      </c>
      <c r="C249" s="1" t="s">
        <v>28</v>
      </c>
      <c r="D249" s="1" t="s">
        <v>47</v>
      </c>
      <c r="E249" s="1" t="s">
        <v>41</v>
      </c>
      <c r="F249" s="1">
        <v>250</v>
      </c>
      <c r="G249" s="1">
        <v>1</v>
      </c>
      <c r="H249" s="1">
        <f>Таблица3[[#This Row],[Цена]]*Таблица3[[#This Row],[Количество, шт.]]</f>
        <v>250</v>
      </c>
    </row>
    <row r="250" spans="1:8" ht="15" customHeight="1">
      <c r="A250" s="1" t="s">
        <v>20</v>
      </c>
      <c r="B250" s="2">
        <v>45258</v>
      </c>
      <c r="C250" s="1" t="s">
        <v>28</v>
      </c>
      <c r="D250" s="1" t="s">
        <v>22</v>
      </c>
      <c r="E250" s="1" t="s">
        <v>23</v>
      </c>
      <c r="F250" s="1">
        <v>20</v>
      </c>
      <c r="G250" s="1">
        <v>10</v>
      </c>
      <c r="H250" s="1">
        <f>Таблица3[[#This Row],[Цена]]*Таблица3[[#This Row],[Количество, шт.]]</f>
        <v>200</v>
      </c>
    </row>
    <row r="251" spans="1:8" ht="15" customHeight="1">
      <c r="A251" s="1" t="s">
        <v>24</v>
      </c>
      <c r="B251" s="2">
        <v>45258</v>
      </c>
      <c r="C251" s="1" t="s">
        <v>21</v>
      </c>
      <c r="D251" s="1" t="s">
        <v>50</v>
      </c>
      <c r="E251" s="1" t="s">
        <v>37</v>
      </c>
      <c r="F251" s="1">
        <v>1</v>
      </c>
      <c r="G251" s="1">
        <v>2</v>
      </c>
      <c r="H251" s="1">
        <f>Таблица3[[#This Row],[Цена]]*Таблица3[[#This Row],[Количество, шт.]]</f>
        <v>2</v>
      </c>
    </row>
    <row r="252" spans="1:8" ht="15" customHeight="1">
      <c r="A252" s="1" t="s">
        <v>27</v>
      </c>
      <c r="B252" s="2">
        <v>45260</v>
      </c>
      <c r="C252" s="1" t="s">
        <v>44</v>
      </c>
      <c r="D252" s="1" t="s">
        <v>48</v>
      </c>
      <c r="E252" s="1" t="s">
        <v>37</v>
      </c>
      <c r="F252" s="1">
        <v>3</v>
      </c>
      <c r="G252" s="1">
        <v>3</v>
      </c>
      <c r="H252" s="1">
        <f>Таблица3[[#This Row],[Цена]]*Таблица3[[#This Row],[Количество, шт.]]</f>
        <v>9</v>
      </c>
    </row>
    <row r="253" spans="1:8" ht="15" customHeight="1">
      <c r="A253" s="1" t="s">
        <v>31</v>
      </c>
      <c r="B253" s="2">
        <v>45260</v>
      </c>
      <c r="C253" s="1" t="s">
        <v>21</v>
      </c>
      <c r="D253" s="1" t="s">
        <v>40</v>
      </c>
      <c r="E253" s="1" t="s">
        <v>41</v>
      </c>
      <c r="F253" s="1">
        <v>50</v>
      </c>
      <c r="G253" s="1">
        <v>3</v>
      </c>
      <c r="H253" s="1">
        <f>Таблица3[[#This Row],[Цена]]*Таблица3[[#This Row],[Количество, шт.]]</f>
        <v>150</v>
      </c>
    </row>
    <row r="254" spans="1:8" ht="15" customHeight="1">
      <c r="A254" s="1" t="s">
        <v>33</v>
      </c>
      <c r="B254" s="2">
        <v>45261</v>
      </c>
      <c r="C254" s="1" t="s">
        <v>32</v>
      </c>
      <c r="D254" s="1" t="s">
        <v>39</v>
      </c>
      <c r="E254" s="1" t="s">
        <v>37</v>
      </c>
      <c r="F254" s="1">
        <v>4</v>
      </c>
      <c r="G254" s="1">
        <v>7</v>
      </c>
      <c r="H254" s="1">
        <f>Таблица3[[#This Row],[Цена]]*Таблица3[[#This Row],[Количество, шт.]]</f>
        <v>28</v>
      </c>
    </row>
    <row r="255" spans="1:8" ht="15" customHeight="1">
      <c r="A255" s="1" t="s">
        <v>35</v>
      </c>
      <c r="B255" s="2">
        <v>45261</v>
      </c>
      <c r="C255" s="1" t="s">
        <v>21</v>
      </c>
      <c r="D255" s="1" t="s">
        <v>48</v>
      </c>
      <c r="E255" s="1" t="s">
        <v>37</v>
      </c>
      <c r="F255" s="1">
        <v>3</v>
      </c>
      <c r="G255" s="1">
        <v>2</v>
      </c>
      <c r="H255" s="1">
        <f>Таблица3[[#This Row],[Цена]]*Таблица3[[#This Row],[Количество, шт.]]</f>
        <v>6</v>
      </c>
    </row>
    <row r="256" spans="1:8" ht="15" customHeight="1">
      <c r="A256" s="1" t="s">
        <v>31</v>
      </c>
      <c r="B256" s="2">
        <v>45262</v>
      </c>
      <c r="C256" s="1" t="s">
        <v>32</v>
      </c>
      <c r="D256" s="1" t="s">
        <v>51</v>
      </c>
      <c r="E256" s="1" t="s">
        <v>26</v>
      </c>
      <c r="F256" s="1">
        <v>15</v>
      </c>
      <c r="G256" s="1">
        <v>9</v>
      </c>
      <c r="H256" s="1">
        <f>Таблица3[[#This Row],[Цена]]*Таблица3[[#This Row],[Количество, шт.]]</f>
        <v>135</v>
      </c>
    </row>
    <row r="257" spans="1:8" ht="15" customHeight="1">
      <c r="A257" s="1" t="s">
        <v>20</v>
      </c>
      <c r="B257" s="2">
        <v>45262</v>
      </c>
      <c r="C257" s="1" t="s">
        <v>28</v>
      </c>
      <c r="D257" s="1" t="s">
        <v>43</v>
      </c>
      <c r="E257" s="1" t="s">
        <v>23</v>
      </c>
      <c r="F257" s="1">
        <v>20</v>
      </c>
      <c r="G257" s="1">
        <v>1</v>
      </c>
      <c r="H257" s="1">
        <f>Таблица3[[#This Row],[Цена]]*Таблица3[[#This Row],[Количество, шт.]]</f>
        <v>20</v>
      </c>
    </row>
    <row r="258" spans="1:8">
      <c r="A258" s="1" t="s">
        <v>35</v>
      </c>
      <c r="B258" s="2">
        <v>45265</v>
      </c>
      <c r="C258" s="1" t="s">
        <v>28</v>
      </c>
      <c r="D258" s="1" t="s">
        <v>34</v>
      </c>
      <c r="E258" s="1" t="s">
        <v>30</v>
      </c>
      <c r="F258" s="1">
        <v>4</v>
      </c>
      <c r="G258" s="1">
        <v>3</v>
      </c>
      <c r="H258" s="1">
        <f>Таблица3[[#This Row],[Цена]]*Таблица3[[#This Row],[Количество, шт.]]</f>
        <v>12</v>
      </c>
    </row>
    <row r="259" spans="1:8" ht="15" customHeight="1">
      <c r="A259" s="1" t="s">
        <v>24</v>
      </c>
      <c r="B259" s="2">
        <v>45266</v>
      </c>
      <c r="C259" s="1" t="s">
        <v>21</v>
      </c>
      <c r="D259" s="1" t="s">
        <v>36</v>
      </c>
      <c r="E259" s="1" t="s">
        <v>37</v>
      </c>
      <c r="F259" s="1">
        <v>10</v>
      </c>
      <c r="G259" s="1">
        <v>1</v>
      </c>
      <c r="H259" s="1">
        <f>Таблица3[[#This Row],[Цена]]*Таблица3[[#This Row],[Количество, шт.]]</f>
        <v>10</v>
      </c>
    </row>
    <row r="260" spans="1:8" ht="15" customHeight="1">
      <c r="A260" s="1" t="s">
        <v>31</v>
      </c>
      <c r="B260" s="2">
        <v>45266</v>
      </c>
      <c r="C260" s="1" t="s">
        <v>28</v>
      </c>
      <c r="D260" s="1" t="s">
        <v>40</v>
      </c>
      <c r="E260" s="1" t="s">
        <v>41</v>
      </c>
      <c r="F260" s="1">
        <v>50</v>
      </c>
      <c r="G260" s="1">
        <v>2</v>
      </c>
      <c r="H260" s="1">
        <f>Таблица3[[#This Row],[Цена]]*Таблица3[[#This Row],[Количество, шт.]]</f>
        <v>100</v>
      </c>
    </row>
    <row r="261" spans="1:8" ht="15" customHeight="1">
      <c r="A261" s="1" t="s">
        <v>35</v>
      </c>
      <c r="B261" s="2">
        <v>45266</v>
      </c>
      <c r="C261" s="1" t="s">
        <v>21</v>
      </c>
      <c r="D261" s="1" t="s">
        <v>39</v>
      </c>
      <c r="E261" s="1" t="s">
        <v>37</v>
      </c>
      <c r="F261" s="1">
        <v>4</v>
      </c>
      <c r="G261" s="1">
        <v>7</v>
      </c>
      <c r="H261" s="1">
        <f>Таблица3[[#This Row],[Цена]]*Таблица3[[#This Row],[Количество, шт.]]</f>
        <v>28</v>
      </c>
    </row>
    <row r="262" spans="1:8">
      <c r="A262" s="1" t="s">
        <v>20</v>
      </c>
      <c r="B262" s="2">
        <v>45267</v>
      </c>
      <c r="C262" s="1" t="s">
        <v>44</v>
      </c>
      <c r="D262" s="1" t="s">
        <v>53</v>
      </c>
      <c r="E262" s="1" t="s">
        <v>30</v>
      </c>
      <c r="F262" s="1">
        <v>5</v>
      </c>
      <c r="G262" s="1">
        <v>10</v>
      </c>
      <c r="H262" s="1">
        <f>Таблица3[[#This Row],[Цена]]*Таблица3[[#This Row],[Количество, шт.]]</f>
        <v>50</v>
      </c>
    </row>
    <row r="263" spans="1:8">
      <c r="A263" s="1" t="s">
        <v>27</v>
      </c>
      <c r="B263" s="2">
        <v>45267</v>
      </c>
      <c r="C263" s="1" t="s">
        <v>32</v>
      </c>
      <c r="D263" s="1" t="s">
        <v>46</v>
      </c>
      <c r="E263" s="1" t="s">
        <v>26</v>
      </c>
      <c r="F263" s="1">
        <v>8</v>
      </c>
      <c r="G263" s="1">
        <v>2</v>
      </c>
      <c r="H263" s="1">
        <f>Таблица3[[#This Row],[Цена]]*Таблица3[[#This Row],[Количество, шт.]]</f>
        <v>16</v>
      </c>
    </row>
    <row r="264" spans="1:8" ht="15" customHeight="1">
      <c r="A264" s="1" t="s">
        <v>31</v>
      </c>
      <c r="B264" s="2">
        <v>45268</v>
      </c>
      <c r="C264" s="1" t="s">
        <v>42</v>
      </c>
      <c r="D264" s="1" t="s">
        <v>29</v>
      </c>
      <c r="E264" s="1" t="s">
        <v>30</v>
      </c>
      <c r="F264" s="1">
        <v>3</v>
      </c>
      <c r="G264" s="1">
        <v>3</v>
      </c>
      <c r="H264" s="1">
        <f>Таблица3[[#This Row],[Цена]]*Таблица3[[#This Row],[Количество, шт.]]</f>
        <v>9</v>
      </c>
    </row>
    <row r="265" spans="1:8" ht="15" customHeight="1">
      <c r="A265" s="1" t="s">
        <v>27</v>
      </c>
      <c r="B265" s="2">
        <v>45269</v>
      </c>
      <c r="C265" s="1" t="s">
        <v>28</v>
      </c>
      <c r="D265" s="1" t="s">
        <v>48</v>
      </c>
      <c r="E265" s="1" t="s">
        <v>37</v>
      </c>
      <c r="F265" s="1">
        <v>3</v>
      </c>
      <c r="G265" s="1">
        <v>8</v>
      </c>
      <c r="H265" s="1">
        <f>Таблица3[[#This Row],[Цена]]*Таблица3[[#This Row],[Количество, шт.]]</f>
        <v>24</v>
      </c>
    </row>
    <row r="266" spans="1:8" ht="15" customHeight="1">
      <c r="A266" s="1" t="s">
        <v>31</v>
      </c>
      <c r="B266" s="2">
        <v>45272</v>
      </c>
      <c r="C266" s="1" t="s">
        <v>21</v>
      </c>
      <c r="D266" s="1" t="s">
        <v>25</v>
      </c>
      <c r="E266" s="1" t="s">
        <v>26</v>
      </c>
      <c r="F266" s="1">
        <v>8</v>
      </c>
      <c r="G266" s="1">
        <v>9</v>
      </c>
      <c r="H266" s="1">
        <f>Таблица3[[#This Row],[Цена]]*Таблица3[[#This Row],[Количество, шт.]]</f>
        <v>72</v>
      </c>
    </row>
    <row r="267" spans="1:8" ht="15" customHeight="1">
      <c r="A267" s="1" t="s">
        <v>20</v>
      </c>
      <c r="B267" s="2">
        <v>45272</v>
      </c>
      <c r="C267" s="1" t="s">
        <v>28</v>
      </c>
      <c r="D267" s="1" t="s">
        <v>53</v>
      </c>
      <c r="E267" s="1" t="s">
        <v>30</v>
      </c>
      <c r="F267" s="1">
        <v>5</v>
      </c>
      <c r="G267" s="1">
        <v>4</v>
      </c>
      <c r="H267" s="1">
        <f>Таблица3[[#This Row],[Цена]]*Таблица3[[#This Row],[Количество, шт.]]</f>
        <v>20</v>
      </c>
    </row>
    <row r="268" spans="1:8" ht="15" customHeight="1">
      <c r="A268" s="1" t="s">
        <v>35</v>
      </c>
      <c r="B268" s="2">
        <v>45274</v>
      </c>
      <c r="C268" s="1" t="s">
        <v>32</v>
      </c>
      <c r="D268" s="1" t="s">
        <v>34</v>
      </c>
      <c r="E268" s="1" t="s">
        <v>30</v>
      </c>
      <c r="F268" s="1">
        <v>4</v>
      </c>
      <c r="G268" s="1">
        <v>1</v>
      </c>
      <c r="H268" s="1">
        <f>Таблица3[[#This Row],[Цена]]*Таблица3[[#This Row],[Количество, шт.]]</f>
        <v>4</v>
      </c>
    </row>
    <row r="269" spans="1:8">
      <c r="A269" s="1" t="s">
        <v>20</v>
      </c>
      <c r="B269" s="2">
        <v>45274</v>
      </c>
      <c r="C269" s="1" t="s">
        <v>28</v>
      </c>
      <c r="D269" s="1" t="s">
        <v>34</v>
      </c>
      <c r="E269" s="1" t="s">
        <v>30</v>
      </c>
      <c r="F269" s="1">
        <v>4</v>
      </c>
      <c r="G269" s="1">
        <v>6</v>
      </c>
      <c r="H269" s="1">
        <f>Таблица3[[#This Row],[Цена]]*Таблица3[[#This Row],[Количество, шт.]]</f>
        <v>24</v>
      </c>
    </row>
    <row r="270" spans="1:8">
      <c r="A270" s="1" t="s">
        <v>24</v>
      </c>
      <c r="B270" s="2">
        <v>45275</v>
      </c>
      <c r="C270" s="1" t="s">
        <v>28</v>
      </c>
      <c r="D270" s="1" t="s">
        <v>50</v>
      </c>
      <c r="E270" s="1" t="s">
        <v>37</v>
      </c>
      <c r="F270" s="1">
        <v>1</v>
      </c>
      <c r="G270" s="1">
        <v>3</v>
      </c>
      <c r="H270" s="1">
        <f>Таблица3[[#This Row],[Цена]]*Таблица3[[#This Row],[Количество, шт.]]</f>
        <v>3</v>
      </c>
    </row>
    <row r="271" spans="1:8" ht="15" customHeight="1">
      <c r="A271" s="1" t="s">
        <v>27</v>
      </c>
      <c r="B271" s="2">
        <v>45275</v>
      </c>
      <c r="C271" s="1" t="s">
        <v>28</v>
      </c>
      <c r="D271" s="1" t="s">
        <v>39</v>
      </c>
      <c r="E271" s="1" t="s">
        <v>37</v>
      </c>
      <c r="F271" s="1">
        <v>4</v>
      </c>
      <c r="G271" s="1">
        <v>9</v>
      </c>
      <c r="H271" s="1">
        <f>Таблица3[[#This Row],[Цена]]*Таблица3[[#This Row],[Количество, шт.]]</f>
        <v>36</v>
      </c>
    </row>
    <row r="272" spans="1:8" ht="15" customHeight="1">
      <c r="A272" s="1" t="s">
        <v>31</v>
      </c>
      <c r="B272" s="2">
        <v>45276</v>
      </c>
      <c r="C272" s="1" t="s">
        <v>21</v>
      </c>
      <c r="D272" s="1" t="s">
        <v>48</v>
      </c>
      <c r="E272" s="1" t="s">
        <v>37</v>
      </c>
      <c r="F272" s="1">
        <v>3</v>
      </c>
      <c r="G272" s="1">
        <v>7</v>
      </c>
      <c r="H272" s="1">
        <f>Таблица3[[#This Row],[Цена]]*Таблица3[[#This Row],[Количество, шт.]]</f>
        <v>21</v>
      </c>
    </row>
    <row r="273" spans="1:8" ht="15" customHeight="1">
      <c r="A273" s="1" t="s">
        <v>33</v>
      </c>
      <c r="B273" s="2">
        <v>45276</v>
      </c>
      <c r="C273" s="1" t="s">
        <v>32</v>
      </c>
      <c r="D273" s="1" t="s">
        <v>34</v>
      </c>
      <c r="E273" s="1" t="s">
        <v>30</v>
      </c>
      <c r="F273" s="1">
        <v>4</v>
      </c>
      <c r="G273" s="1">
        <v>6</v>
      </c>
      <c r="H273" s="1">
        <f>Таблица3[[#This Row],[Цена]]*Таблица3[[#This Row],[Количество, шт.]]</f>
        <v>24</v>
      </c>
    </row>
    <row r="274" spans="1:8" ht="15" customHeight="1">
      <c r="A274" s="1" t="s">
        <v>35</v>
      </c>
      <c r="B274" s="2">
        <v>45276</v>
      </c>
      <c r="C274" s="1" t="s">
        <v>32</v>
      </c>
      <c r="D274" s="1" t="s">
        <v>29</v>
      </c>
      <c r="E274" s="1" t="s">
        <v>30</v>
      </c>
      <c r="F274" s="1">
        <v>3</v>
      </c>
      <c r="G274" s="1">
        <v>9</v>
      </c>
      <c r="H274" s="1">
        <f>Таблица3[[#This Row],[Цена]]*Таблица3[[#This Row],[Количество, шт.]]</f>
        <v>27</v>
      </c>
    </row>
    <row r="275" spans="1:8" ht="15" customHeight="1">
      <c r="A275" s="1" t="s">
        <v>31</v>
      </c>
      <c r="B275" s="2">
        <v>45279</v>
      </c>
      <c r="C275" s="1" t="s">
        <v>42</v>
      </c>
      <c r="D275" s="1" t="s">
        <v>25</v>
      </c>
      <c r="E275" s="1" t="s">
        <v>26</v>
      </c>
      <c r="F275" s="1">
        <v>8</v>
      </c>
      <c r="G275" s="1">
        <v>2</v>
      </c>
      <c r="H275" s="1">
        <f>Таблица3[[#This Row],[Цена]]*Таблица3[[#This Row],[Количество, шт.]]</f>
        <v>16</v>
      </c>
    </row>
    <row r="276" spans="1:8" ht="15" customHeight="1">
      <c r="A276" s="1" t="s">
        <v>20</v>
      </c>
      <c r="B276" s="2">
        <v>45279</v>
      </c>
      <c r="C276" s="1" t="s">
        <v>21</v>
      </c>
      <c r="D276" s="1" t="s">
        <v>51</v>
      </c>
      <c r="E276" s="1" t="s">
        <v>26</v>
      </c>
      <c r="F276" s="1">
        <v>15</v>
      </c>
      <c r="G276" s="1">
        <v>9</v>
      </c>
      <c r="H276" s="1">
        <f>Таблица3[[#This Row],[Цена]]*Таблица3[[#This Row],[Количество, шт.]]</f>
        <v>135</v>
      </c>
    </row>
    <row r="277" spans="1:8">
      <c r="A277" s="1" t="s">
        <v>35</v>
      </c>
      <c r="B277" s="2">
        <v>45280</v>
      </c>
      <c r="C277" s="1" t="s">
        <v>21</v>
      </c>
      <c r="D277" s="1" t="s">
        <v>39</v>
      </c>
      <c r="E277" s="1" t="s">
        <v>37</v>
      </c>
      <c r="F277" s="1">
        <v>4</v>
      </c>
      <c r="G277" s="1">
        <v>7</v>
      </c>
      <c r="H277" s="1">
        <f>Таблица3[[#This Row],[Цена]]*Таблица3[[#This Row],[Количество, шт.]]</f>
        <v>28</v>
      </c>
    </row>
    <row r="278" spans="1:8" ht="15" customHeight="1">
      <c r="A278" s="1" t="s">
        <v>24</v>
      </c>
      <c r="B278" s="2">
        <v>45280</v>
      </c>
      <c r="C278" s="1" t="s">
        <v>32</v>
      </c>
      <c r="D278" s="1" t="s">
        <v>51</v>
      </c>
      <c r="E278" s="1" t="s">
        <v>26</v>
      </c>
      <c r="F278" s="1">
        <v>15</v>
      </c>
      <c r="G278" s="1">
        <v>10</v>
      </c>
      <c r="H278" s="1">
        <f>Таблица3[[#This Row],[Цена]]*Таблица3[[#This Row],[Количество, шт.]]</f>
        <v>150</v>
      </c>
    </row>
    <row r="279" spans="1:8" ht="15" customHeight="1">
      <c r="A279" s="1" t="s">
        <v>31</v>
      </c>
      <c r="B279" s="2">
        <v>45282</v>
      </c>
      <c r="C279" s="1" t="s">
        <v>42</v>
      </c>
      <c r="D279" s="1" t="s">
        <v>43</v>
      </c>
      <c r="E279" s="1" t="s">
        <v>23</v>
      </c>
      <c r="F279" s="1">
        <v>20</v>
      </c>
      <c r="G279" s="1">
        <v>2</v>
      </c>
      <c r="H279" s="1">
        <f>Таблица3[[#This Row],[Цена]]*Таблица3[[#This Row],[Количество, шт.]]</f>
        <v>40</v>
      </c>
    </row>
    <row r="280" spans="1:8" ht="15" customHeight="1">
      <c r="A280" s="1" t="s">
        <v>35</v>
      </c>
      <c r="B280" s="2">
        <v>45286</v>
      </c>
      <c r="C280" s="1" t="s">
        <v>44</v>
      </c>
      <c r="D280" s="1" t="s">
        <v>22</v>
      </c>
      <c r="E280" s="1" t="s">
        <v>23</v>
      </c>
      <c r="F280" s="1">
        <v>20</v>
      </c>
      <c r="G280" s="1">
        <v>8</v>
      </c>
      <c r="H280" s="1">
        <f>Таблица3[[#This Row],[Цена]]*Таблица3[[#This Row],[Количество, шт.]]</f>
        <v>160</v>
      </c>
    </row>
    <row r="281" spans="1:8">
      <c r="A281" s="1" t="s">
        <v>20</v>
      </c>
      <c r="B281" s="2">
        <v>45288</v>
      </c>
      <c r="C281" s="1" t="s">
        <v>32</v>
      </c>
      <c r="D281" s="1" t="s">
        <v>51</v>
      </c>
      <c r="E281" s="1" t="s">
        <v>26</v>
      </c>
      <c r="F281" s="1">
        <v>15</v>
      </c>
      <c r="G281" s="1">
        <v>1</v>
      </c>
      <c r="H281" s="1">
        <f>Таблица3[[#This Row],[Цена]]*Таблица3[[#This Row],[Количество, шт.]]</f>
        <v>15</v>
      </c>
    </row>
    <row r="282" spans="1:8">
      <c r="A282" s="1" t="s">
        <v>35</v>
      </c>
      <c r="B282" s="2">
        <v>45286</v>
      </c>
      <c r="C282" s="1" t="s">
        <v>44</v>
      </c>
      <c r="D282" s="1" t="s">
        <v>22</v>
      </c>
      <c r="E282" s="1" t="s">
        <v>23</v>
      </c>
      <c r="F282" s="1">
        <v>20</v>
      </c>
      <c r="G282" s="1">
        <v>8</v>
      </c>
      <c r="H282" s="1">
        <f>Таблица3[[#This Row],[Цена]]*Таблица3[[#This Row],[Количество, шт.]]</f>
        <v>160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B7A2-7463-45C2-A454-520EAD7BF6B5}">
  <sheetPr>
    <tabColor indexed="13"/>
  </sheetPr>
  <dimension ref="A1:I36"/>
  <sheetViews>
    <sheetView workbookViewId="0">
      <selection activeCell="J24" sqref="J24"/>
    </sheetView>
  </sheetViews>
  <sheetFormatPr defaultColWidth="8.85546875" defaultRowHeight="13.15"/>
  <cols>
    <col min="1" max="1" width="15" style="16" customWidth="1"/>
    <col min="2" max="2" width="10.42578125" style="16" customWidth="1"/>
    <col min="3" max="3" width="8.85546875" style="16" bestFit="1" customWidth="1"/>
    <col min="4" max="4" width="12.5703125" style="16" customWidth="1"/>
    <col min="5" max="5" width="13.42578125" style="16" customWidth="1"/>
    <col min="6" max="6" width="8.85546875" style="16"/>
    <col min="7" max="7" width="17" style="16" bestFit="1" customWidth="1"/>
    <col min="8" max="8" width="15.140625" style="16" bestFit="1" customWidth="1"/>
    <col min="9" max="9" width="20.85546875" style="16" bestFit="1" customWidth="1"/>
    <col min="10" max="16384" width="8.85546875" style="16"/>
  </cols>
  <sheetData>
    <row r="1" spans="1:9" ht="27.6" thickTop="1" thickBot="1">
      <c r="A1" s="34" t="s">
        <v>54</v>
      </c>
      <c r="B1" s="35" t="s">
        <v>55</v>
      </c>
      <c r="C1" s="36" t="s">
        <v>56</v>
      </c>
      <c r="D1" s="36" t="s">
        <v>57</v>
      </c>
      <c r="E1" s="37" t="s">
        <v>58</v>
      </c>
    </row>
    <row r="2" spans="1:9" ht="13.9" thickTop="1">
      <c r="A2" s="38" t="s">
        <v>59</v>
      </c>
      <c r="B2" s="39">
        <v>25</v>
      </c>
      <c r="C2" s="40">
        <v>163625</v>
      </c>
      <c r="D2" s="40">
        <v>189299.47500000003</v>
      </c>
      <c r="E2" s="41">
        <v>25674.475000000035</v>
      </c>
    </row>
    <row r="3" spans="1:9">
      <c r="A3" s="42" t="s">
        <v>60</v>
      </c>
      <c r="B3" s="43">
        <v>25</v>
      </c>
      <c r="C3" s="44">
        <v>135575</v>
      </c>
      <c r="D3" s="44">
        <v>160093.10999999999</v>
      </c>
      <c r="E3" s="45">
        <v>24518.11</v>
      </c>
    </row>
    <row r="4" spans="1:9">
      <c r="A4" s="42" t="s">
        <v>61</v>
      </c>
      <c r="B4" s="43">
        <v>26</v>
      </c>
      <c r="C4" s="44">
        <v>243100</v>
      </c>
      <c r="D4" s="44">
        <v>276576.19391999999</v>
      </c>
      <c r="E4" s="45">
        <v>33476.193919999991</v>
      </c>
    </row>
    <row r="5" spans="1:9">
      <c r="A5" s="42" t="s">
        <v>62</v>
      </c>
      <c r="B5" s="43">
        <v>32</v>
      </c>
      <c r="C5" s="44">
        <v>215424</v>
      </c>
      <c r="D5" s="44">
        <v>246129.62303999998</v>
      </c>
      <c r="E5" s="45">
        <v>30705.623039999977</v>
      </c>
    </row>
    <row r="6" spans="1:9">
      <c r="A6" s="42" t="s">
        <v>63</v>
      </c>
      <c r="B6" s="43">
        <v>32</v>
      </c>
      <c r="C6" s="44">
        <v>233376</v>
      </c>
      <c r="D6" s="44">
        <v>263996.51199999999</v>
      </c>
      <c r="E6" s="45">
        <v>30620.511999999988</v>
      </c>
    </row>
    <row r="7" spans="1:9">
      <c r="A7" s="42" t="s">
        <v>62</v>
      </c>
      <c r="B7" s="43">
        <v>32</v>
      </c>
      <c r="C7" s="44">
        <v>209440</v>
      </c>
      <c r="D7" s="44">
        <v>236296.44799999997</v>
      </c>
      <c r="E7" s="45">
        <v>26856.447999999975</v>
      </c>
    </row>
    <row r="8" spans="1:9">
      <c r="A8" s="42" t="s">
        <v>60</v>
      </c>
      <c r="B8" s="43">
        <v>34</v>
      </c>
      <c r="C8" s="44">
        <v>190740</v>
      </c>
      <c r="D8" s="44">
        <v>220681.46351999999</v>
      </c>
      <c r="E8" s="45">
        <v>29941.46351999999</v>
      </c>
    </row>
    <row r="9" spans="1:9" ht="14.45">
      <c r="A9" s="42" t="s">
        <v>62</v>
      </c>
      <c r="B9" s="43">
        <v>34</v>
      </c>
      <c r="C9" s="44">
        <v>247962</v>
      </c>
      <c r="D9" s="44">
        <v>287322.25673999998</v>
      </c>
      <c r="E9" s="45">
        <v>39360.256739999983</v>
      </c>
      <c r="G9"/>
      <c r="H9"/>
      <c r="I9"/>
    </row>
    <row r="10" spans="1:9" ht="14.45">
      <c r="A10" s="42" t="s">
        <v>62</v>
      </c>
      <c r="B10" s="43">
        <v>34</v>
      </c>
      <c r="C10" s="44">
        <v>267036</v>
      </c>
      <c r="D10" s="44">
        <v>309421.39313999994</v>
      </c>
      <c r="E10" s="45">
        <v>42385.393139999942</v>
      </c>
      <c r="G10"/>
      <c r="H10"/>
      <c r="I10"/>
    </row>
    <row r="11" spans="1:9" ht="14.45">
      <c r="A11" s="42" t="s">
        <v>64</v>
      </c>
      <c r="B11" s="43">
        <v>34</v>
      </c>
      <c r="C11" s="44">
        <v>286110</v>
      </c>
      <c r="D11" s="44">
        <v>326896.08448000002</v>
      </c>
      <c r="E11" s="45">
        <v>40786.08448000002</v>
      </c>
      <c r="G11"/>
      <c r="H11"/>
      <c r="I11"/>
    </row>
    <row r="12" spans="1:9" ht="14.45">
      <c r="A12" s="42" t="s">
        <v>60</v>
      </c>
      <c r="B12" s="43">
        <v>34</v>
      </c>
      <c r="C12" s="44">
        <v>190740</v>
      </c>
      <c r="D12" s="44">
        <v>217945.39648000002</v>
      </c>
      <c r="E12" s="45">
        <v>27205.396480000025</v>
      </c>
      <c r="G12"/>
      <c r="H12"/>
      <c r="I12"/>
    </row>
    <row r="13" spans="1:9" ht="14.45">
      <c r="A13" s="42" t="s">
        <v>65</v>
      </c>
      <c r="B13" s="43">
        <v>34</v>
      </c>
      <c r="C13" s="44">
        <v>305184</v>
      </c>
      <c r="D13" s="44">
        <v>348686.22207999998</v>
      </c>
      <c r="E13" s="45">
        <v>43502.222079999978</v>
      </c>
      <c r="G13"/>
      <c r="H13"/>
      <c r="I13"/>
    </row>
    <row r="14" spans="1:9" ht="14.45">
      <c r="A14" s="42" t="s">
        <v>60</v>
      </c>
      <c r="B14" s="43">
        <v>34</v>
      </c>
      <c r="C14" s="44">
        <v>203456</v>
      </c>
      <c r="D14" s="44">
        <v>241228.85488</v>
      </c>
      <c r="E14" s="45">
        <v>37772.854879999999</v>
      </c>
      <c r="G14"/>
      <c r="H14"/>
      <c r="I14"/>
    </row>
    <row r="15" spans="1:9" ht="14.45">
      <c r="A15" s="42" t="s">
        <v>65</v>
      </c>
      <c r="B15" s="43">
        <v>36</v>
      </c>
      <c r="C15" s="44">
        <v>336600</v>
      </c>
      <c r="D15" s="44">
        <v>390022.29863999999</v>
      </c>
      <c r="E15" s="45">
        <v>53422.298639999994</v>
      </c>
      <c r="G15"/>
      <c r="H15"/>
      <c r="I15"/>
    </row>
    <row r="16" spans="1:9" ht="14.45">
      <c r="A16" s="42" t="s">
        <v>60</v>
      </c>
      <c r="B16" s="43">
        <v>36</v>
      </c>
      <c r="C16" s="44">
        <v>228888</v>
      </c>
      <c r="D16" s="44">
        <v>265227.17543999996</v>
      </c>
      <c r="E16" s="45">
        <v>36339.175439999963</v>
      </c>
      <c r="G16"/>
      <c r="H16"/>
      <c r="I16"/>
    </row>
    <row r="17" spans="1:9" ht="14.45">
      <c r="A17" s="42" t="s">
        <v>60</v>
      </c>
      <c r="B17" s="43">
        <v>43</v>
      </c>
      <c r="C17" s="44">
        <v>249271</v>
      </c>
      <c r="D17" s="44">
        <v>294357.39095999999</v>
      </c>
      <c r="E17" s="45">
        <v>45086.39095999999</v>
      </c>
      <c r="G17"/>
      <c r="H17"/>
      <c r="I17"/>
    </row>
    <row r="18" spans="1:9" ht="14.45">
      <c r="A18" s="42" t="s">
        <v>59</v>
      </c>
      <c r="B18" s="43">
        <v>45</v>
      </c>
      <c r="C18" s="44">
        <v>336600</v>
      </c>
      <c r="D18" s="44">
        <v>380568.94200000004</v>
      </c>
      <c r="E18" s="45">
        <v>43968.942000000039</v>
      </c>
      <c r="G18"/>
      <c r="H18"/>
      <c r="I18"/>
    </row>
    <row r="19" spans="1:9" ht="14.45">
      <c r="A19" s="42" t="s">
        <v>63</v>
      </c>
      <c r="B19" s="43">
        <v>45</v>
      </c>
      <c r="C19" s="44">
        <v>336600</v>
      </c>
      <c r="D19" s="44">
        <v>384589.67399999994</v>
      </c>
      <c r="E19" s="45">
        <v>47989.673999999941</v>
      </c>
      <c r="G19"/>
      <c r="H19"/>
      <c r="I19"/>
    </row>
    <row r="20" spans="1:9" ht="14.45">
      <c r="A20" s="42" t="s">
        <v>64</v>
      </c>
      <c r="B20" s="43">
        <v>45</v>
      </c>
      <c r="C20" s="44">
        <v>328185</v>
      </c>
      <c r="D20" s="44">
        <v>368693.20800000004</v>
      </c>
      <c r="E20" s="45">
        <v>40508.208000000042</v>
      </c>
      <c r="G20"/>
      <c r="H20"/>
      <c r="I20"/>
    </row>
    <row r="21" spans="1:9" ht="14.45">
      <c r="A21" s="42" t="s">
        <v>62</v>
      </c>
      <c r="B21" s="43">
        <v>45</v>
      </c>
      <c r="C21" s="44">
        <v>387090</v>
      </c>
      <c r="D21" s="44">
        <v>447844.27499999997</v>
      </c>
      <c r="E21" s="45">
        <v>60754.274999999965</v>
      </c>
      <c r="G21"/>
      <c r="H21"/>
      <c r="I21"/>
    </row>
    <row r="22" spans="1:9" ht="14.45">
      <c r="A22" s="42" t="s">
        <v>63</v>
      </c>
      <c r="B22" s="43">
        <v>45</v>
      </c>
      <c r="C22" s="44">
        <v>311355</v>
      </c>
      <c r="D22" s="44">
        <v>360234.02699999994</v>
      </c>
      <c r="E22" s="45">
        <v>48879.026999999944</v>
      </c>
      <c r="G22"/>
      <c r="H22"/>
      <c r="I22"/>
    </row>
    <row r="23" spans="1:9" ht="14.45">
      <c r="A23" s="42" t="s">
        <v>61</v>
      </c>
      <c r="B23" s="43">
        <v>45</v>
      </c>
      <c r="C23" s="44">
        <v>420750</v>
      </c>
      <c r="D23" s="44">
        <v>481751.87399999995</v>
      </c>
      <c r="E23" s="45">
        <v>61001.873999999953</v>
      </c>
      <c r="G23"/>
      <c r="H23"/>
      <c r="I23"/>
    </row>
    <row r="24" spans="1:9" ht="14.45">
      <c r="A24" s="42" t="s">
        <v>60</v>
      </c>
      <c r="B24" s="43">
        <v>54</v>
      </c>
      <c r="C24" s="44">
        <v>282744</v>
      </c>
      <c r="D24" s="44">
        <v>335419.75745999994</v>
      </c>
      <c r="E24" s="45">
        <v>52675.757459999935</v>
      </c>
      <c r="G24"/>
      <c r="H24"/>
      <c r="I24"/>
    </row>
    <row r="25" spans="1:9" ht="14.45">
      <c r="A25" s="42" t="s">
        <v>61</v>
      </c>
      <c r="B25" s="43">
        <v>54</v>
      </c>
      <c r="C25" s="44">
        <v>484704</v>
      </c>
      <c r="D25" s="44">
        <v>560789.91791999992</v>
      </c>
      <c r="E25" s="45">
        <v>76085.91791999992</v>
      </c>
      <c r="G25"/>
      <c r="H25"/>
      <c r="I25"/>
    </row>
    <row r="26" spans="1:9" ht="14.45">
      <c r="A26" s="42" t="s">
        <v>59</v>
      </c>
      <c r="B26" s="43">
        <v>54</v>
      </c>
      <c r="C26" s="44">
        <v>383724</v>
      </c>
      <c r="D26" s="44">
        <v>449474.46911999991</v>
      </c>
      <c r="E26" s="45">
        <v>65750.469119999907</v>
      </c>
      <c r="G26"/>
      <c r="H26"/>
      <c r="I26"/>
    </row>
    <row r="27" spans="1:9">
      <c r="A27" s="42" t="s">
        <v>59</v>
      </c>
      <c r="B27" s="43">
        <v>56</v>
      </c>
      <c r="C27" s="44">
        <v>366520</v>
      </c>
      <c r="D27" s="44">
        <v>424740.90623999998</v>
      </c>
      <c r="E27" s="45">
        <v>58220.906239999982</v>
      </c>
    </row>
    <row r="28" spans="1:9">
      <c r="A28" s="42" t="s">
        <v>61</v>
      </c>
      <c r="B28" s="43">
        <v>56</v>
      </c>
      <c r="C28" s="44">
        <v>492184</v>
      </c>
      <c r="D28" s="44">
        <v>562360.56575999991</v>
      </c>
      <c r="E28" s="45">
        <v>70176.56575999991</v>
      </c>
    </row>
    <row r="29" spans="1:9">
      <c r="A29" s="42" t="s">
        <v>62</v>
      </c>
      <c r="B29" s="43">
        <v>56</v>
      </c>
      <c r="C29" s="44">
        <v>492184</v>
      </c>
      <c r="D29" s="44">
        <v>555330.94400000002</v>
      </c>
      <c r="E29" s="45">
        <v>63146.944000000018</v>
      </c>
    </row>
    <row r="30" spans="1:9">
      <c r="A30" s="42" t="s">
        <v>61</v>
      </c>
      <c r="B30" s="43">
        <v>65</v>
      </c>
      <c r="C30" s="44">
        <v>559130</v>
      </c>
      <c r="D30" s="44">
        <v>647930.39512499992</v>
      </c>
      <c r="E30" s="45">
        <v>88800.395124999923</v>
      </c>
    </row>
    <row r="31" spans="1:9">
      <c r="A31" s="42" t="s">
        <v>59</v>
      </c>
      <c r="B31" s="43">
        <v>67</v>
      </c>
      <c r="C31" s="44">
        <v>451044</v>
      </c>
      <c r="D31" s="44">
        <v>524019.61743999994</v>
      </c>
      <c r="E31" s="45">
        <v>72975.617439999944</v>
      </c>
    </row>
    <row r="32" spans="1:9">
      <c r="A32" s="42" t="s">
        <v>61</v>
      </c>
      <c r="B32" s="43">
        <v>67</v>
      </c>
      <c r="C32" s="44">
        <v>601392</v>
      </c>
      <c r="D32" s="44">
        <v>704437.93567999988</v>
      </c>
      <c r="E32" s="45">
        <v>103045.93567999988</v>
      </c>
    </row>
    <row r="33" spans="1:5">
      <c r="A33" s="42" t="s">
        <v>66</v>
      </c>
      <c r="B33" s="43">
        <v>67</v>
      </c>
      <c r="C33" s="44">
        <v>338283</v>
      </c>
      <c r="D33" s="44">
        <v>382809.61712500005</v>
      </c>
      <c r="E33" s="45">
        <v>44526.617125000048</v>
      </c>
    </row>
    <row r="34" spans="1:5">
      <c r="A34" s="42" t="s">
        <v>62</v>
      </c>
      <c r="B34" s="43">
        <v>67</v>
      </c>
      <c r="C34" s="44">
        <v>538747</v>
      </c>
      <c r="D34" s="44">
        <v>624322.2980849999</v>
      </c>
      <c r="E34" s="45">
        <v>85575.2980849999</v>
      </c>
    </row>
    <row r="35" spans="1:5" ht="13.9" thickBot="1">
      <c r="A35" s="46" t="s">
        <v>66</v>
      </c>
      <c r="B35" s="47">
        <v>76</v>
      </c>
      <c r="C35" s="48">
        <v>426360</v>
      </c>
      <c r="D35" s="48">
        <v>487293.61407999991</v>
      </c>
      <c r="E35" s="49">
        <v>60933.614079999912</v>
      </c>
    </row>
    <row r="36" spans="1:5" ht="13.9" thickTop="1"/>
  </sheetData>
  <dataConsolidate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F1F7-09D4-4111-8941-03EC30D82976}">
  <sheetPr>
    <tabColor indexed="46"/>
  </sheetPr>
  <dimension ref="J1:K10"/>
  <sheetViews>
    <sheetView workbookViewId="0">
      <selection activeCell="B37" sqref="B37"/>
    </sheetView>
  </sheetViews>
  <sheetFormatPr defaultColWidth="8.85546875" defaultRowHeight="13.15"/>
  <cols>
    <col min="1" max="9" width="8.85546875" style="16"/>
    <col min="10" max="10" width="11.42578125" style="16" customWidth="1"/>
    <col min="11" max="16384" width="8.85546875" style="16"/>
  </cols>
  <sheetData>
    <row r="1" spans="10:11">
      <c r="J1" s="51"/>
    </row>
    <row r="10" spans="10:11">
      <c r="K10" s="52" t="s">
        <v>67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F1422-9EE0-4D8A-AFA3-8D0069C803A0}">
  <dimension ref="B1:D22"/>
  <sheetViews>
    <sheetView showGridLines="0" workbookViewId="0">
      <selection sqref="A1:D1"/>
    </sheetView>
  </sheetViews>
  <sheetFormatPr defaultColWidth="9.140625" defaultRowHeight="13.15"/>
  <cols>
    <col min="1" max="1" width="2.85546875" style="3" customWidth="1"/>
    <col min="2" max="4" width="21.42578125" style="3" customWidth="1"/>
    <col min="5" max="16384" width="9.140625" style="3"/>
  </cols>
  <sheetData>
    <row r="1" spans="2:4" ht="13.9" thickBot="1"/>
    <row r="2" spans="2:4" ht="15" thickTop="1" thickBot="1">
      <c r="B2" s="53" t="s">
        <v>68</v>
      </c>
      <c r="C2" s="54" t="s">
        <v>69</v>
      </c>
      <c r="D2" s="55" t="s">
        <v>70</v>
      </c>
    </row>
    <row r="3" spans="2:4" ht="14.45" thickTop="1">
      <c r="B3" s="56" t="s">
        <v>71</v>
      </c>
      <c r="C3" s="57">
        <v>4100</v>
      </c>
      <c r="D3" s="58">
        <v>9200</v>
      </c>
    </row>
    <row r="4" spans="2:4" ht="13.9">
      <c r="B4" s="56" t="s">
        <v>72</v>
      </c>
      <c r="C4" s="57">
        <v>9000</v>
      </c>
      <c r="D4" s="58"/>
    </row>
    <row r="5" spans="2:4" ht="13.9">
      <c r="B5" s="56" t="s">
        <v>73</v>
      </c>
      <c r="C5" s="57"/>
      <c r="D5" s="58"/>
    </row>
    <row r="6" spans="2:4" ht="13.9">
      <c r="B6" s="56" t="s">
        <v>74</v>
      </c>
      <c r="C6" s="57">
        <v>500</v>
      </c>
      <c r="D6" s="58">
        <v>3400</v>
      </c>
    </row>
    <row r="7" spans="2:4" ht="13.9">
      <c r="B7" s="56" t="s">
        <v>75</v>
      </c>
      <c r="C7" s="57">
        <v>5000</v>
      </c>
      <c r="D7" s="58">
        <v>5400</v>
      </c>
    </row>
    <row r="8" spans="2:4" ht="13.9">
      <c r="B8" s="56" t="s">
        <v>75</v>
      </c>
      <c r="C8" s="57">
        <v>6200</v>
      </c>
      <c r="D8" s="58">
        <v>1000</v>
      </c>
    </row>
    <row r="9" spans="2:4" ht="13.9">
      <c r="B9" s="56" t="s">
        <v>76</v>
      </c>
      <c r="C9" s="57">
        <v>1800</v>
      </c>
      <c r="D9" s="58"/>
    </row>
    <row r="10" spans="2:4" ht="13.9">
      <c r="B10" s="56" t="s">
        <v>76</v>
      </c>
      <c r="C10" s="57">
        <v>2500</v>
      </c>
      <c r="D10" s="58">
        <v>3400</v>
      </c>
    </row>
    <row r="11" spans="2:4" ht="13.9">
      <c r="B11" s="56" t="s">
        <v>77</v>
      </c>
      <c r="C11" s="57">
        <v>400</v>
      </c>
      <c r="D11" s="58">
        <v>7000</v>
      </c>
    </row>
    <row r="12" spans="2:4" ht="13.9">
      <c r="B12" s="56" t="s">
        <v>78</v>
      </c>
      <c r="C12" s="57">
        <v>3900</v>
      </c>
      <c r="D12" s="58">
        <v>4900</v>
      </c>
    </row>
    <row r="13" spans="2:4" ht="13.9">
      <c r="B13" s="56" t="s">
        <v>79</v>
      </c>
      <c r="C13" s="57">
        <v>1600</v>
      </c>
      <c r="D13" s="58">
        <v>8900</v>
      </c>
    </row>
    <row r="14" spans="2:4" ht="13.9">
      <c r="B14" s="56" t="s">
        <v>80</v>
      </c>
      <c r="C14" s="57">
        <v>2400</v>
      </c>
      <c r="D14" s="58">
        <v>3700</v>
      </c>
    </row>
    <row r="15" spans="2:4" ht="13.9">
      <c r="B15" s="56" t="s">
        <v>81</v>
      </c>
      <c r="C15" s="57"/>
      <c r="D15" s="58">
        <v>4500</v>
      </c>
    </row>
    <row r="16" spans="2:4" ht="13.9">
      <c r="B16" s="56" t="s">
        <v>82</v>
      </c>
      <c r="C16" s="57">
        <v>4200</v>
      </c>
      <c r="D16" s="58">
        <v>8100</v>
      </c>
    </row>
    <row r="17" spans="2:4" ht="13.9">
      <c r="B17" s="56" t="s">
        <v>83</v>
      </c>
      <c r="C17" s="57">
        <v>3200</v>
      </c>
      <c r="D17" s="58">
        <v>3400</v>
      </c>
    </row>
    <row r="18" spans="2:4" ht="13.9">
      <c r="B18" s="56" t="s">
        <v>84</v>
      </c>
      <c r="C18" s="57">
        <v>300</v>
      </c>
      <c r="D18" s="58"/>
    </row>
    <row r="19" spans="2:4" ht="13.9">
      <c r="B19" s="56" t="s">
        <v>85</v>
      </c>
      <c r="C19" s="57">
        <v>3300</v>
      </c>
      <c r="D19" s="58">
        <v>9500</v>
      </c>
    </row>
    <row r="20" spans="2:4" ht="13.9">
      <c r="B20" s="56" t="s">
        <v>86</v>
      </c>
      <c r="C20" s="57">
        <v>300</v>
      </c>
      <c r="D20" s="58">
        <v>100</v>
      </c>
    </row>
    <row r="21" spans="2:4" ht="14.45" thickBot="1">
      <c r="B21" s="59" t="s">
        <v>87</v>
      </c>
      <c r="C21" s="60">
        <v>3200</v>
      </c>
      <c r="D21" s="61">
        <v>4000</v>
      </c>
    </row>
    <row r="22" spans="2:4" ht="13.9" thickTop="1"/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E60B1-9888-4BB8-B350-059FC6D16889}">
  <dimension ref="B1:I18"/>
  <sheetViews>
    <sheetView showGridLines="0" workbookViewId="0">
      <selection sqref="A1:D1"/>
    </sheetView>
  </sheetViews>
  <sheetFormatPr defaultColWidth="8.85546875" defaultRowHeight="13.15"/>
  <cols>
    <col min="1" max="1" width="2.85546875" style="16" customWidth="1"/>
    <col min="2" max="4" width="21.42578125" style="16" customWidth="1"/>
    <col min="5" max="5" width="23.140625" style="16" bestFit="1" customWidth="1"/>
    <col min="6" max="16384" width="8.85546875" style="16"/>
  </cols>
  <sheetData>
    <row r="1" spans="2:9" ht="13.9" thickBot="1"/>
    <row r="2" spans="2:9" ht="15" thickTop="1" thickBot="1">
      <c r="B2" s="53" t="s">
        <v>68</v>
      </c>
      <c r="C2" s="54" t="s">
        <v>69</v>
      </c>
      <c r="D2" s="55" t="s">
        <v>70</v>
      </c>
      <c r="E2" s="55" t="s">
        <v>88</v>
      </c>
    </row>
    <row r="3" spans="2:9" ht="14.45" thickTop="1">
      <c r="B3" s="56" t="s">
        <v>71</v>
      </c>
      <c r="C3" s="57">
        <v>9700</v>
      </c>
      <c r="D3" s="58">
        <v>4300</v>
      </c>
      <c r="E3" s="58">
        <v>8200</v>
      </c>
      <c r="H3" s="62"/>
      <c r="I3" s="62"/>
    </row>
    <row r="4" spans="2:9" ht="13.9">
      <c r="B4" s="56" t="s">
        <v>72</v>
      </c>
      <c r="C4" s="57">
        <v>8300</v>
      </c>
      <c r="D4" s="58"/>
      <c r="E4" s="58">
        <v>6900</v>
      </c>
      <c r="H4" s="62"/>
      <c r="I4" s="62"/>
    </row>
    <row r="5" spans="2:9" ht="13.9">
      <c r="B5" s="56" t="s">
        <v>89</v>
      </c>
      <c r="C5" s="57">
        <v>8400</v>
      </c>
      <c r="D5" s="58">
        <v>9900</v>
      </c>
      <c r="E5" s="58">
        <v>8100</v>
      </c>
      <c r="H5" s="62"/>
      <c r="I5" s="62"/>
    </row>
    <row r="6" spans="2:9" ht="13.9">
      <c r="B6" s="56" t="s">
        <v>90</v>
      </c>
      <c r="C6" s="57">
        <v>4900</v>
      </c>
      <c r="D6" s="58">
        <v>3500</v>
      </c>
      <c r="E6" s="58">
        <v>3600</v>
      </c>
      <c r="H6" s="62"/>
      <c r="I6" s="62"/>
    </row>
    <row r="7" spans="2:9" ht="13.9">
      <c r="B7" s="56" t="s">
        <v>73</v>
      </c>
      <c r="C7" s="57">
        <v>9600</v>
      </c>
      <c r="D7" s="58">
        <v>6800</v>
      </c>
      <c r="E7" s="58">
        <v>7400</v>
      </c>
      <c r="H7" s="62"/>
      <c r="I7" s="62"/>
    </row>
    <row r="8" spans="2:9" ht="13.9">
      <c r="B8" s="56" t="s">
        <v>75</v>
      </c>
      <c r="C8" s="57">
        <v>9000</v>
      </c>
      <c r="D8" s="58">
        <v>2400</v>
      </c>
      <c r="E8" s="58">
        <v>9500</v>
      </c>
      <c r="H8" s="62"/>
      <c r="I8" s="62"/>
    </row>
    <row r="9" spans="2:9" ht="13.9">
      <c r="B9" s="56" t="s">
        <v>75</v>
      </c>
      <c r="C9" s="57">
        <v>8300</v>
      </c>
      <c r="D9" s="58">
        <v>9400</v>
      </c>
      <c r="E9" s="58">
        <v>2500</v>
      </c>
      <c r="H9" s="62"/>
      <c r="I9" s="62"/>
    </row>
    <row r="10" spans="2:9" ht="13.9">
      <c r="B10" s="56" t="s">
        <v>75</v>
      </c>
      <c r="C10" s="57">
        <v>1700</v>
      </c>
      <c r="D10" s="58">
        <v>5400</v>
      </c>
      <c r="E10" s="58">
        <v>6800</v>
      </c>
      <c r="H10" s="62"/>
      <c r="I10" s="62"/>
    </row>
    <row r="11" spans="2:9" ht="13.9">
      <c r="B11" s="56" t="s">
        <v>80</v>
      </c>
      <c r="C11" s="57">
        <v>1600</v>
      </c>
      <c r="D11" s="58">
        <v>4500</v>
      </c>
      <c r="E11" s="58">
        <v>2900</v>
      </c>
      <c r="H11" s="62"/>
      <c r="I11" s="62"/>
    </row>
    <row r="12" spans="2:9" ht="13.9">
      <c r="B12" s="56" t="s">
        <v>80</v>
      </c>
      <c r="C12" s="57"/>
      <c r="D12" s="58">
        <v>1100</v>
      </c>
      <c r="E12" s="58">
        <v>8900</v>
      </c>
      <c r="H12" s="62"/>
      <c r="I12" s="62"/>
    </row>
    <row r="13" spans="2:9" ht="13.9">
      <c r="B13" s="56" t="s">
        <v>81</v>
      </c>
      <c r="C13" s="57">
        <v>6300</v>
      </c>
      <c r="D13" s="58">
        <v>3400</v>
      </c>
      <c r="E13" s="58">
        <v>5400</v>
      </c>
      <c r="H13" s="62"/>
      <c r="I13" s="62"/>
    </row>
    <row r="14" spans="2:9" ht="13.9">
      <c r="B14" s="56" t="s">
        <v>83</v>
      </c>
      <c r="C14" s="57">
        <v>8800</v>
      </c>
      <c r="D14" s="58">
        <v>4600</v>
      </c>
      <c r="E14" s="58">
        <v>1100</v>
      </c>
      <c r="H14" s="62"/>
      <c r="I14" s="62"/>
    </row>
    <row r="15" spans="2:9" ht="13.9">
      <c r="B15" s="56" t="s">
        <v>84</v>
      </c>
      <c r="C15" s="57">
        <v>2300</v>
      </c>
      <c r="D15" s="58">
        <v>5100</v>
      </c>
      <c r="E15" s="58">
        <v>5900</v>
      </c>
      <c r="H15" s="62"/>
      <c r="I15" s="62"/>
    </row>
    <row r="16" spans="2:9" ht="13.9">
      <c r="B16" s="56" t="s">
        <v>85</v>
      </c>
      <c r="C16" s="57"/>
      <c r="D16" s="58">
        <v>2200</v>
      </c>
      <c r="E16" s="58">
        <v>4300</v>
      </c>
      <c r="H16" s="62"/>
      <c r="I16" s="62"/>
    </row>
    <row r="17" spans="2:9" ht="14.45" thickBot="1">
      <c r="B17" s="59" t="s">
        <v>87</v>
      </c>
      <c r="C17" s="60">
        <v>5400</v>
      </c>
      <c r="D17" s="61">
        <v>200</v>
      </c>
      <c r="E17" s="61">
        <v>1600</v>
      </c>
      <c r="H17" s="62"/>
      <c r="I17" s="62"/>
    </row>
    <row r="18" spans="2:9" ht="13.9" thickTop="1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221C-FE96-47A2-B0BB-4AB64EED0A46}">
  <dimension ref="B1:H30"/>
  <sheetViews>
    <sheetView showGridLines="0" workbookViewId="0">
      <selection sqref="A1:D1"/>
    </sheetView>
  </sheetViews>
  <sheetFormatPr defaultColWidth="9.140625" defaultRowHeight="13.15"/>
  <cols>
    <col min="1" max="1" width="2.85546875" style="3" customWidth="1"/>
    <col min="2" max="3" width="21.42578125" style="3" customWidth="1"/>
    <col min="4" max="16384" width="9.140625" style="3"/>
  </cols>
  <sheetData>
    <row r="1" spans="2:8" ht="13.9" thickBot="1"/>
    <row r="2" spans="2:8" ht="15" thickTop="1" thickBot="1">
      <c r="B2" s="53" t="s">
        <v>68</v>
      </c>
      <c r="C2" s="54" t="s">
        <v>70</v>
      </c>
    </row>
    <row r="3" spans="2:8" ht="14.45" thickTop="1">
      <c r="B3" s="56" t="s">
        <v>71</v>
      </c>
      <c r="C3" s="57">
        <v>7000</v>
      </c>
      <c r="H3" s="63"/>
    </row>
    <row r="4" spans="2:8" ht="13.9">
      <c r="B4" s="56" t="s">
        <v>72</v>
      </c>
      <c r="C4" s="57">
        <v>4300</v>
      </c>
      <c r="H4" s="63"/>
    </row>
    <row r="5" spans="2:8" ht="13.9">
      <c r="B5" s="56" t="s">
        <v>89</v>
      </c>
      <c r="C5" s="57">
        <v>2300</v>
      </c>
      <c r="H5" s="63"/>
    </row>
    <row r="6" spans="2:8" ht="13.9">
      <c r="B6" s="56" t="s">
        <v>90</v>
      </c>
      <c r="C6" s="57"/>
      <c r="H6" s="63"/>
    </row>
    <row r="7" spans="2:8" ht="13.9">
      <c r="B7" s="56" t="s">
        <v>73</v>
      </c>
      <c r="C7" s="57">
        <v>5300</v>
      </c>
      <c r="H7" s="63"/>
    </row>
    <row r="8" spans="2:8" ht="13.9">
      <c r="B8" s="56" t="s">
        <v>74</v>
      </c>
      <c r="C8" s="57">
        <v>8600</v>
      </c>
      <c r="H8" s="63"/>
    </row>
    <row r="9" spans="2:8" ht="13.9">
      <c r="B9" s="56" t="s">
        <v>76</v>
      </c>
      <c r="C9" s="57">
        <v>9800</v>
      </c>
      <c r="H9" s="63"/>
    </row>
    <row r="10" spans="2:8" ht="13.9">
      <c r="B10" s="56" t="s">
        <v>77</v>
      </c>
      <c r="C10" s="57"/>
      <c r="H10" s="63"/>
    </row>
    <row r="11" spans="2:8" ht="13.9">
      <c r="B11" s="56" t="s">
        <v>78</v>
      </c>
      <c r="C11" s="57"/>
      <c r="H11" s="63"/>
    </row>
    <row r="12" spans="2:8" ht="13.9">
      <c r="B12" s="56" t="s">
        <v>79</v>
      </c>
      <c r="C12" s="57">
        <v>700</v>
      </c>
      <c r="H12" s="63"/>
    </row>
    <row r="13" spans="2:8" ht="13.9">
      <c r="B13" s="56" t="s">
        <v>80</v>
      </c>
      <c r="C13" s="57">
        <v>9600</v>
      </c>
      <c r="H13" s="63"/>
    </row>
    <row r="14" spans="2:8" ht="13.9">
      <c r="B14" s="56" t="s">
        <v>82</v>
      </c>
      <c r="C14" s="57">
        <v>5300</v>
      </c>
      <c r="H14" s="63"/>
    </row>
    <row r="15" spans="2:8" ht="13.9">
      <c r="B15" s="56" t="s">
        <v>91</v>
      </c>
      <c r="C15" s="57">
        <v>6400</v>
      </c>
      <c r="H15" s="63"/>
    </row>
    <row r="16" spans="2:8" ht="13.9">
      <c r="B16" s="56" t="s">
        <v>92</v>
      </c>
      <c r="C16" s="57">
        <v>2300</v>
      </c>
      <c r="H16" s="63"/>
    </row>
    <row r="17" spans="2:8" ht="13.9">
      <c r="B17" s="56" t="s">
        <v>93</v>
      </c>
      <c r="C17" s="57">
        <v>3700</v>
      </c>
      <c r="H17" s="63"/>
    </row>
    <row r="18" spans="2:8" ht="13.9">
      <c r="B18" s="56" t="s">
        <v>94</v>
      </c>
      <c r="C18" s="57">
        <v>2200</v>
      </c>
      <c r="H18" s="63"/>
    </row>
    <row r="19" spans="2:8" ht="13.9">
      <c r="B19" s="56" t="s">
        <v>95</v>
      </c>
      <c r="C19" s="57"/>
      <c r="H19" s="63"/>
    </row>
    <row r="20" spans="2:8" ht="13.9">
      <c r="B20" s="56" t="s">
        <v>96</v>
      </c>
      <c r="C20" s="57"/>
      <c r="H20" s="63"/>
    </row>
    <row r="21" spans="2:8" ht="13.9">
      <c r="B21" s="56" t="s">
        <v>84</v>
      </c>
      <c r="C21" s="57">
        <v>2300</v>
      </c>
      <c r="H21" s="63"/>
    </row>
    <row r="22" spans="2:8" ht="13.9">
      <c r="B22" s="56" t="s">
        <v>85</v>
      </c>
      <c r="C22" s="57">
        <v>7000</v>
      </c>
      <c r="H22" s="63"/>
    </row>
    <row r="23" spans="2:8" ht="13.9">
      <c r="B23" s="56" t="s">
        <v>97</v>
      </c>
      <c r="C23" s="57">
        <v>9100</v>
      </c>
      <c r="H23" s="63"/>
    </row>
    <row r="24" spans="2:8" ht="13.9">
      <c r="B24" s="56" t="s">
        <v>98</v>
      </c>
      <c r="C24" s="57">
        <v>9100</v>
      </c>
      <c r="H24" s="63"/>
    </row>
    <row r="25" spans="2:8" ht="13.9">
      <c r="B25" s="56" t="s">
        <v>99</v>
      </c>
      <c r="C25" s="57">
        <v>1500</v>
      </c>
      <c r="H25" s="63"/>
    </row>
    <row r="26" spans="2:8" ht="13.9">
      <c r="B26" s="56" t="s">
        <v>100</v>
      </c>
      <c r="C26" s="57">
        <v>2600</v>
      </c>
      <c r="H26" s="63"/>
    </row>
    <row r="27" spans="2:8" ht="13.9">
      <c r="B27" s="56" t="s">
        <v>101</v>
      </c>
      <c r="C27" s="57">
        <v>1800</v>
      </c>
      <c r="H27" s="63"/>
    </row>
    <row r="28" spans="2:8" ht="13.9">
      <c r="B28" s="56" t="s">
        <v>102</v>
      </c>
      <c r="C28" s="57">
        <v>5600</v>
      </c>
      <c r="H28" s="63"/>
    </row>
    <row r="29" spans="2:8" ht="14.45" thickBot="1">
      <c r="B29" s="59" t="s">
        <v>103</v>
      </c>
      <c r="C29" s="60">
        <v>2000</v>
      </c>
      <c r="H29" s="63"/>
    </row>
    <row r="30" spans="2:8" ht="13.9" thickTop="1"/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70D9-52E4-4817-99A4-27A2F18C7FF1}">
  <dimension ref="B1:I27"/>
  <sheetViews>
    <sheetView showGridLines="0" workbookViewId="0">
      <selection activeCell="G36" sqref="G36"/>
    </sheetView>
  </sheetViews>
  <sheetFormatPr defaultColWidth="8.85546875" defaultRowHeight="13.15"/>
  <cols>
    <col min="1" max="1" width="2.85546875" style="16" customWidth="1"/>
    <col min="2" max="5" width="21.42578125" style="16" customWidth="1"/>
    <col min="6" max="16384" width="8.85546875" style="16"/>
  </cols>
  <sheetData>
    <row r="1" spans="2:9" ht="13.9" thickBot="1"/>
    <row r="2" spans="2:9" ht="15" thickTop="1" thickBot="1">
      <c r="B2" s="53" t="s">
        <v>68</v>
      </c>
      <c r="C2" s="54" t="s">
        <v>69</v>
      </c>
      <c r="D2" s="55" t="s">
        <v>70</v>
      </c>
      <c r="E2" s="55" t="s">
        <v>104</v>
      </c>
    </row>
    <row r="3" spans="2:9" ht="14.45" thickTop="1">
      <c r="B3" s="56" t="s">
        <v>72</v>
      </c>
      <c r="C3" s="57">
        <v>4200</v>
      </c>
      <c r="D3" s="58">
        <v>2500</v>
      </c>
      <c r="E3" s="58">
        <v>1500</v>
      </c>
      <c r="G3" s="62"/>
      <c r="H3" s="62"/>
      <c r="I3" s="62"/>
    </row>
    <row r="4" spans="2:9" ht="13.9">
      <c r="B4" s="56" t="s">
        <v>90</v>
      </c>
      <c r="C4" s="57">
        <v>5000</v>
      </c>
      <c r="D4" s="58">
        <v>7500</v>
      </c>
      <c r="E4" s="58">
        <v>7800</v>
      </c>
      <c r="G4" s="62"/>
      <c r="H4" s="62"/>
      <c r="I4" s="62"/>
    </row>
    <row r="5" spans="2:9" ht="13.9">
      <c r="B5" s="56" t="s">
        <v>73</v>
      </c>
      <c r="C5" s="57">
        <v>2200</v>
      </c>
      <c r="D5" s="58">
        <v>4900</v>
      </c>
      <c r="E5" s="58">
        <v>3700</v>
      </c>
      <c r="G5" s="62"/>
      <c r="H5" s="62"/>
      <c r="I5" s="62"/>
    </row>
    <row r="6" spans="2:9" ht="13.9">
      <c r="B6" s="56" t="s">
        <v>74</v>
      </c>
      <c r="C6" s="57">
        <v>3500</v>
      </c>
      <c r="D6" s="58">
        <v>5400</v>
      </c>
      <c r="E6" s="58">
        <v>8000</v>
      </c>
      <c r="G6" s="62"/>
      <c r="H6" s="62"/>
      <c r="I6" s="62"/>
    </row>
    <row r="7" spans="2:9" ht="13.9">
      <c r="B7" s="56" t="s">
        <v>76</v>
      </c>
      <c r="C7" s="57"/>
      <c r="D7" s="58">
        <v>6300</v>
      </c>
      <c r="E7" s="58">
        <v>3100</v>
      </c>
      <c r="G7" s="62"/>
      <c r="H7" s="62"/>
      <c r="I7" s="62"/>
    </row>
    <row r="8" spans="2:9" ht="13.9">
      <c r="B8" s="56" t="s">
        <v>77</v>
      </c>
      <c r="C8" s="57">
        <v>8800</v>
      </c>
      <c r="D8" s="58">
        <v>7800</v>
      </c>
      <c r="E8" s="58"/>
      <c r="G8" s="62"/>
      <c r="H8" s="62"/>
      <c r="I8" s="62"/>
    </row>
    <row r="9" spans="2:9" ht="13.9">
      <c r="B9" s="56" t="s">
        <v>78</v>
      </c>
      <c r="C9" s="57">
        <v>1500</v>
      </c>
      <c r="D9" s="58">
        <v>9000</v>
      </c>
      <c r="E9" s="58">
        <v>3100</v>
      </c>
      <c r="G9" s="62"/>
      <c r="H9" s="62"/>
      <c r="I9" s="62"/>
    </row>
    <row r="10" spans="2:9" ht="13.9">
      <c r="B10" s="56" t="s">
        <v>79</v>
      </c>
      <c r="C10" s="57">
        <v>7700</v>
      </c>
      <c r="D10" s="58">
        <v>2700</v>
      </c>
      <c r="E10" s="58">
        <v>3400</v>
      </c>
      <c r="G10" s="62"/>
      <c r="H10" s="62"/>
      <c r="I10" s="62"/>
    </row>
    <row r="11" spans="2:9" ht="13.9">
      <c r="B11" s="56" t="s">
        <v>82</v>
      </c>
      <c r="C11" s="57">
        <v>8700</v>
      </c>
      <c r="D11" s="58">
        <v>7200</v>
      </c>
      <c r="E11" s="58">
        <v>8100</v>
      </c>
      <c r="G11" s="62"/>
      <c r="H11" s="62"/>
      <c r="I11" s="62"/>
    </row>
    <row r="12" spans="2:9" ht="13.9">
      <c r="B12" s="56" t="s">
        <v>91</v>
      </c>
      <c r="C12" s="57">
        <v>4800</v>
      </c>
      <c r="D12" s="58">
        <v>3300</v>
      </c>
      <c r="E12" s="58">
        <v>8700</v>
      </c>
      <c r="G12" s="62"/>
      <c r="H12" s="62"/>
      <c r="I12" s="62"/>
    </row>
    <row r="13" spans="2:9" ht="13.9">
      <c r="B13" s="56" t="s">
        <v>92</v>
      </c>
      <c r="C13" s="57">
        <v>3900</v>
      </c>
      <c r="D13" s="58">
        <v>800</v>
      </c>
      <c r="E13" s="58">
        <v>2200</v>
      </c>
      <c r="G13" s="62"/>
      <c r="H13" s="62"/>
      <c r="I13" s="62"/>
    </row>
    <row r="14" spans="2:9" ht="13.9">
      <c r="B14" s="56" t="s">
        <v>93</v>
      </c>
      <c r="C14" s="57">
        <v>3400</v>
      </c>
      <c r="D14" s="58">
        <v>8100</v>
      </c>
      <c r="E14" s="58">
        <v>5800</v>
      </c>
      <c r="G14" s="62"/>
      <c r="H14" s="62"/>
      <c r="I14" s="62"/>
    </row>
    <row r="15" spans="2:9" ht="13.9">
      <c r="B15" s="56" t="s">
        <v>94</v>
      </c>
      <c r="C15" s="57">
        <v>6200</v>
      </c>
      <c r="D15" s="58">
        <v>7000</v>
      </c>
      <c r="E15" s="58">
        <v>2700</v>
      </c>
      <c r="G15" s="62"/>
      <c r="H15" s="62"/>
      <c r="I15" s="62"/>
    </row>
    <row r="16" spans="2:9" ht="13.9">
      <c r="B16" s="56" t="s">
        <v>94</v>
      </c>
      <c r="C16" s="57">
        <v>5400</v>
      </c>
      <c r="D16" s="58">
        <v>800</v>
      </c>
      <c r="E16" s="58">
        <v>5300</v>
      </c>
      <c r="G16" s="62"/>
      <c r="H16" s="62"/>
      <c r="I16" s="62"/>
    </row>
    <row r="17" spans="2:9" ht="13.9">
      <c r="B17" s="56" t="s">
        <v>95</v>
      </c>
      <c r="C17" s="57"/>
      <c r="D17" s="58">
        <v>2000</v>
      </c>
      <c r="E17" s="58"/>
      <c r="G17" s="62"/>
      <c r="H17" s="62"/>
      <c r="I17" s="62"/>
    </row>
    <row r="18" spans="2:9" ht="13.9">
      <c r="B18" s="56" t="s">
        <v>96</v>
      </c>
      <c r="C18" s="57">
        <v>3800</v>
      </c>
      <c r="D18" s="58">
        <v>5200</v>
      </c>
      <c r="E18" s="58">
        <v>4000</v>
      </c>
      <c r="G18" s="62"/>
      <c r="H18" s="62"/>
      <c r="I18" s="62"/>
    </row>
    <row r="19" spans="2:9" ht="13.9">
      <c r="B19" s="56" t="s">
        <v>97</v>
      </c>
      <c r="C19" s="57">
        <v>500</v>
      </c>
      <c r="D19" s="58">
        <v>7300</v>
      </c>
      <c r="E19" s="58"/>
      <c r="G19" s="62"/>
      <c r="H19" s="62"/>
      <c r="I19" s="62"/>
    </row>
    <row r="20" spans="2:9" ht="13.9">
      <c r="B20" s="56" t="s">
        <v>98</v>
      </c>
      <c r="C20" s="57">
        <v>600</v>
      </c>
      <c r="D20" s="58"/>
      <c r="E20" s="58">
        <v>6200</v>
      </c>
      <c r="G20" s="62"/>
      <c r="H20" s="62"/>
      <c r="I20" s="62"/>
    </row>
    <row r="21" spans="2:9" ht="13.9">
      <c r="B21" s="56" t="s">
        <v>99</v>
      </c>
      <c r="C21" s="57">
        <v>2500</v>
      </c>
      <c r="D21" s="58">
        <v>3400</v>
      </c>
      <c r="E21" s="58">
        <v>3300</v>
      </c>
      <c r="G21" s="62"/>
      <c r="H21" s="62"/>
      <c r="I21" s="62"/>
    </row>
    <row r="22" spans="2:9" ht="13.9">
      <c r="B22" s="56" t="s">
        <v>99</v>
      </c>
      <c r="C22" s="57">
        <v>7900</v>
      </c>
      <c r="D22" s="58">
        <v>4700</v>
      </c>
      <c r="E22" s="58">
        <v>2300</v>
      </c>
      <c r="G22" s="62"/>
      <c r="H22" s="62"/>
      <c r="I22" s="62"/>
    </row>
    <row r="23" spans="2:9" ht="13.9">
      <c r="B23" s="56" t="s">
        <v>100</v>
      </c>
      <c r="C23" s="57">
        <v>300</v>
      </c>
      <c r="D23" s="58">
        <v>6000</v>
      </c>
      <c r="E23" s="58">
        <v>8300</v>
      </c>
      <c r="G23" s="62"/>
      <c r="H23" s="62"/>
      <c r="I23" s="62"/>
    </row>
    <row r="24" spans="2:9" ht="13.9">
      <c r="B24" s="56" t="s">
        <v>101</v>
      </c>
      <c r="C24" s="57">
        <v>4800</v>
      </c>
      <c r="D24" s="58">
        <v>9300</v>
      </c>
      <c r="E24" s="58">
        <v>900</v>
      </c>
      <c r="G24" s="62"/>
      <c r="H24" s="62"/>
      <c r="I24" s="62"/>
    </row>
    <row r="25" spans="2:9" ht="13.9">
      <c r="B25" s="56" t="s">
        <v>102</v>
      </c>
      <c r="C25" s="57">
        <v>9700</v>
      </c>
      <c r="D25" s="58">
        <v>5000</v>
      </c>
      <c r="E25" s="58">
        <v>8200</v>
      </c>
      <c r="G25" s="62"/>
      <c r="H25" s="62"/>
      <c r="I25" s="62"/>
    </row>
    <row r="26" spans="2:9" ht="14.45" thickBot="1">
      <c r="B26" s="59" t="s">
        <v>103</v>
      </c>
      <c r="C26" s="60">
        <v>8500</v>
      </c>
      <c r="D26" s="61"/>
      <c r="E26" s="61"/>
      <c r="G26" s="62"/>
      <c r="H26" s="62"/>
      <c r="I26" s="62"/>
    </row>
    <row r="27" spans="2:9" ht="13.9" thickTop="1"/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9557-9C5A-4F94-86DF-1045A880B0EC}">
  <sheetPr>
    <tabColor rgb="FFFF0000"/>
  </sheetPr>
  <dimension ref="A1"/>
  <sheetViews>
    <sheetView workbookViewId="0">
      <selection activeCell="F23" sqref="F23"/>
    </sheetView>
  </sheetViews>
  <sheetFormatPr defaultRowHeight="14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0823807A1F07428C71D11640814B8C" ma:contentTypeVersion="12" ma:contentTypeDescription="Create a new document." ma:contentTypeScope="" ma:versionID="4681c9768e6209866232a1df5d41bde5">
  <xsd:schema xmlns:xsd="http://www.w3.org/2001/XMLSchema" xmlns:xs="http://www.w3.org/2001/XMLSchema" xmlns:p="http://schemas.microsoft.com/office/2006/metadata/properties" xmlns:ns2="5f9d087b-f5d6-4f0c-86d2-8fb79b3b2e5e" xmlns:ns3="aaa28b84-fae3-410c-962b-2607e103e62c" targetNamespace="http://schemas.microsoft.com/office/2006/metadata/properties" ma:root="true" ma:fieldsID="b4ef2ab2a58a6eb544dcc3867f12e516" ns2:_="" ns3:_="">
    <xsd:import namespace="5f9d087b-f5d6-4f0c-86d2-8fb79b3b2e5e"/>
    <xsd:import namespace="aaa28b84-fae3-410c-962b-2607e103e6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d087b-f5d6-4f0c-86d2-8fb79b3b2e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b4e6213-271e-48eb-b049-cc005c43d76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28b84-fae3-410c-962b-2607e103e62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3e9fb64-2007-47ec-88e9-be79a69a0314}" ma:internalName="TaxCatchAll" ma:showField="CatchAllData" ma:web="aaa28b84-fae3-410c-962b-2607e103e6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f9d087b-f5d6-4f0c-86d2-8fb79b3b2e5e">
      <Terms xmlns="http://schemas.microsoft.com/office/infopath/2007/PartnerControls"/>
    </lcf76f155ced4ddcb4097134ff3c332f>
    <TaxCatchAll xmlns="aaa28b84-fae3-410c-962b-2607e103e62c" xsi:nil="true"/>
  </documentManagement>
</p:properties>
</file>

<file path=customXml/itemProps1.xml><?xml version="1.0" encoding="utf-8"?>
<ds:datastoreItem xmlns:ds="http://schemas.openxmlformats.org/officeDocument/2006/customXml" ds:itemID="{BB455D0C-F6D9-4969-959F-2B120F0BAA24}"/>
</file>

<file path=customXml/itemProps2.xml><?xml version="1.0" encoding="utf-8"?>
<ds:datastoreItem xmlns:ds="http://schemas.openxmlformats.org/officeDocument/2006/customXml" ds:itemID="{7E9BA23E-4B3D-47CE-ADF0-567706555762}"/>
</file>

<file path=customXml/itemProps3.xml><?xml version="1.0" encoding="utf-8"?>
<ds:datastoreItem xmlns:ds="http://schemas.openxmlformats.org/officeDocument/2006/customXml" ds:itemID="{297D5A30-061B-4151-BDBC-FDB81F4514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Вячеслав Сучилин</dc:creator>
  <cp:keywords/>
  <dc:description/>
  <cp:lastModifiedBy>Умидов Миржалол</cp:lastModifiedBy>
  <cp:revision/>
  <dcterms:created xsi:type="dcterms:W3CDTF">2024-03-23T16:20:22Z</dcterms:created>
  <dcterms:modified xsi:type="dcterms:W3CDTF">2024-03-27T13:43:49Z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0x010100870823807A1F07428C71D11640814B8C</vt:lpwstr>
  </property>
</Properties>
</file>