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Codes\PICs\Data\"/>
    </mc:Choice>
  </mc:AlternateContent>
  <xr:revisionPtr revIDLastSave="0" documentId="13_ncr:1_{04BB7A6D-0420-4E16-937F-63F7369D1B5B}" xr6:coauthVersionLast="47" xr6:coauthVersionMax="47" xr10:uidLastSave="{00000000-0000-0000-0000-000000000000}"/>
  <bookViews>
    <workbookView xWindow="19090" yWindow="-110" windowWidth="19420" windowHeight="10420" tabRatio="57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16" i="1" l="1"/>
  <c r="F16" i="1" s="1"/>
  <c r="H16" i="1" s="1"/>
  <c r="E8" i="1"/>
  <c r="F8" i="1" s="1"/>
  <c r="H8" i="1" s="1"/>
  <c r="E4" i="1"/>
  <c r="F4" i="1" s="1"/>
  <c r="H4" i="1" s="1"/>
  <c r="E11" i="1"/>
  <c r="F11" i="1" s="1"/>
  <c r="H11" i="1" s="1"/>
  <c r="E10" i="1"/>
  <c r="F10" i="1" s="1"/>
  <c r="H10" i="1" s="1"/>
  <c r="E2" i="1"/>
  <c r="F2" i="1" s="1"/>
  <c r="H2" i="1" s="1"/>
  <c r="E6" i="1"/>
  <c r="F6" i="1" s="1"/>
  <c r="H6" i="1" s="1"/>
  <c r="E9" i="1"/>
  <c r="F9" i="1" s="1"/>
  <c r="H9" i="1" s="1"/>
  <c r="E12" i="1"/>
  <c r="F12" i="1" s="1"/>
  <c r="H12" i="1" s="1"/>
  <c r="E5" i="1"/>
  <c r="F5" i="1" s="1"/>
  <c r="H5" i="1" s="1"/>
  <c r="E14" i="1"/>
  <c r="F14" i="1" s="1"/>
  <c r="H14" i="1" s="1"/>
  <c r="E3" i="1"/>
  <c r="F3" i="1" s="1"/>
  <c r="H3" i="1" s="1"/>
  <c r="E7" i="1"/>
  <c r="F7" i="1" s="1"/>
  <c r="H7" i="1" s="1"/>
  <c r="E13" i="1"/>
  <c r="F13" i="1" s="1"/>
  <c r="H13" i="1" s="1"/>
  <c r="E15" i="1"/>
  <c r="F15" i="1" s="1"/>
  <c r="H15" i="1" s="1"/>
</calcChain>
</file>

<file path=xl/sharedStrings.xml><?xml version="1.0" encoding="utf-8"?>
<sst xmlns="http://schemas.openxmlformats.org/spreadsheetml/2006/main" count="23" uniqueCount="23">
  <si>
    <t>Samoa</t>
  </si>
  <si>
    <t>Nauru</t>
  </si>
  <si>
    <t>Vanuatu</t>
  </si>
  <si>
    <t>Palau</t>
  </si>
  <si>
    <t>Kiribati</t>
  </si>
  <si>
    <t>Cook Islands</t>
  </si>
  <si>
    <t>Solomon Islands</t>
  </si>
  <si>
    <t>Tonga</t>
  </si>
  <si>
    <t>New Caledonia</t>
  </si>
  <si>
    <t>French Polynesia</t>
  </si>
  <si>
    <t>Micronesia</t>
  </si>
  <si>
    <t>Niue</t>
  </si>
  <si>
    <t>Tuvalu</t>
  </si>
  <si>
    <t>Papua New Guinea</t>
  </si>
  <si>
    <t>Fiji</t>
  </si>
  <si>
    <t>Country</t>
  </si>
  <si>
    <t>Population</t>
  </si>
  <si>
    <t>10 sq meter for 1kW. 
2 kW per house (MW)</t>
  </si>
  <si>
    <t>Annual roftop PV generation (GWh/year)</t>
  </si>
  <si>
    <t>Potential of Av.PV gen (GWh/MW/year)</t>
  </si>
  <si>
    <t>Household size</t>
  </si>
  <si>
    <t>Number of homes</t>
  </si>
  <si>
    <t>Number of homes with rooftop PV potential (70% of homes have potential for rooftop PV installation=70%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</si>
</sst>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Rooftop PV potential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Sheet1!$A$2:$A$16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Sheet1!$H$2:$H$16</c:f>
              <c:numCache>
                <c:formatCode>#,##0.0</c:formatCode>
                <c:ptCount val="15"/>
                <c:pt idx="0">
                  <c:v>95.619066666666669</c:v>
                </c:pt>
                <c:pt idx="1">
                  <c:v>4.0122133333333334</c:v>
                </c:pt>
                <c:pt idx="2">
                  <c:v>119.30979375</c:v>
                </c:pt>
                <c:pt idx="3">
                  <c:v>15.233438620689656</c:v>
                </c:pt>
                <c:pt idx="4">
                  <c:v>43.377803225806453</c:v>
                </c:pt>
                <c:pt idx="5">
                  <c:v>4.782687179487179</c:v>
                </c:pt>
                <c:pt idx="6">
                  <c:v>255.39095849056602</c:v>
                </c:pt>
                <c:pt idx="7">
                  <c:v>44.427599999999998</c:v>
                </c:pt>
                <c:pt idx="8">
                  <c:v>212.15545806451615</c:v>
                </c:pt>
                <c:pt idx="9">
                  <c:v>160.006</c:v>
                </c:pt>
                <c:pt idx="10">
                  <c:v>33.836106557377043</c:v>
                </c:pt>
                <c:pt idx="11">
                  <c:v>1.1529411764705881</c:v>
                </c:pt>
                <c:pt idx="12">
                  <c:v>4.0068000000000001</c:v>
                </c:pt>
                <c:pt idx="13">
                  <c:v>2417.2539533333334</c:v>
                </c:pt>
                <c:pt idx="14">
                  <c:v>428.91815217391303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8-410C-A38A-7580DC6A79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539940384"/>
        <c:axId val="1539930816"/>
      </c:barChart>
      <c:catAx>
        <c:axId val="15399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0816"/>
        <c:crosses val="autoZero"/>
        <c:auto val="1"/>
        <c:lblAlgn val="ctr"/>
        <c:lblOffset val="100"/>
        <c:noMultiLvlLbl val="0"/>
      </c:catAx>
      <c:valAx>
        <c:axId val="15399308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GWh/year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crossAx val="153994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br>
              <a:rPr lang="en-AU"/>
            </a:br>
            <a:r>
              <a:rPr lang="en-AU"/>
              <a:t>Average Household</a:t>
            </a:r>
            <a:r>
              <a:rPr lang="en-AU" baseline="0"/>
              <a:t> size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Samoa</c:v>
                </c:pt>
                <c:pt idx="1">
                  <c:v>Nauru</c:v>
                </c:pt>
                <c:pt idx="2">
                  <c:v>Vanuatu</c:v>
                </c:pt>
                <c:pt idx="3">
                  <c:v>Palau</c:v>
                </c:pt>
                <c:pt idx="4">
                  <c:v>Kiribati</c:v>
                </c:pt>
                <c:pt idx="5">
                  <c:v>Cook Islands</c:v>
                </c:pt>
                <c:pt idx="6">
                  <c:v>Solomon Islands</c:v>
                </c:pt>
                <c:pt idx="7">
                  <c:v>Tonga</c:v>
                </c:pt>
                <c:pt idx="8">
                  <c:v>New Caledonia</c:v>
                </c:pt>
                <c:pt idx="9">
                  <c:v>French Polynesia</c:v>
                </c:pt>
                <c:pt idx="10">
                  <c:v>Micronesia</c:v>
                </c:pt>
                <c:pt idx="11">
                  <c:v>Niue</c:v>
                </c:pt>
                <c:pt idx="12">
                  <c:v>Tuvalu</c:v>
                </c:pt>
                <c:pt idx="13">
                  <c:v>Papua New Guinea</c:v>
                </c:pt>
                <c:pt idx="14">
                  <c:v>Fiji</c:v>
                </c:pt>
              </c:strCache>
            </c:strRef>
          </c:cat>
          <c:val>
            <c:numRef>
              <c:f>Sheet1!$C$2:$C$16</c:f>
              <c:numCache>
                <c:formatCode>#,##0.0</c:formatCode>
                <c:ptCount val="15"/>
                <c:pt idx="0">
                  <c:v>4.8</c:v>
                </c:pt>
                <c:pt idx="1">
                  <c:v>6</c:v>
                </c:pt>
                <c:pt idx="2">
                  <c:v>4.8</c:v>
                </c:pt>
                <c:pt idx="3">
                  <c:v>2.9</c:v>
                </c:pt>
                <c:pt idx="4">
                  <c:v>6.2</c:v>
                </c:pt>
                <c:pt idx="5">
                  <c:v>3.9</c:v>
                </c:pt>
                <c:pt idx="6">
                  <c:v>5.3</c:v>
                </c:pt>
                <c:pt idx="7">
                  <c:v>5</c:v>
                </c:pt>
                <c:pt idx="8">
                  <c:v>3.1</c:v>
                </c:pt>
                <c:pt idx="9">
                  <c:v>3.9</c:v>
                </c:pt>
                <c:pt idx="10">
                  <c:v>6.1</c:v>
                </c:pt>
                <c:pt idx="11">
                  <c:v>3.4</c:v>
                </c:pt>
                <c:pt idx="12">
                  <c:v>6</c:v>
                </c:pt>
                <c:pt idx="13">
                  <c:v>6</c:v>
                </c:pt>
                <c:pt idx="14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4-4E56-A22C-43752CA16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9940384"/>
        <c:axId val="1539930816"/>
      </c:barChart>
      <c:catAx>
        <c:axId val="15399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30816"/>
        <c:crosses val="autoZero"/>
        <c:auto val="1"/>
        <c:lblAlgn val="ctr"/>
        <c:lblOffset val="100"/>
        <c:noMultiLvlLbl val="0"/>
      </c:catAx>
      <c:valAx>
        <c:axId val="15399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crossAx val="15399403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71527</xdr:colOff>
      <xdr:row>17</xdr:row>
      <xdr:rowOff>74468</xdr:rowOff>
    </xdr:from>
    <xdr:to>
      <xdr:col>9</xdr:col>
      <xdr:colOff>147275</xdr:colOff>
      <xdr:row>28</xdr:row>
      <xdr:rowOff>28524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E0F321-6F27-4CDA-8E28-441BE4646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325335</xdr:colOff>
      <xdr:row>17</xdr:row>
      <xdr:rowOff>284513</xdr:rowOff>
    </xdr:from>
    <xdr:to>
      <xdr:col>4</xdr:col>
      <xdr:colOff>6375564</xdr:colOff>
      <xdr:row>29</xdr:row>
      <xdr:rowOff>24741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4C0327-CF39-4312-AEC2-137BD2D19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topLeftCell="D10" zoomScale="70" zoomScaleNormal="70" workbookViewId="0">
      <selection activeCell="F15" sqref="F15"/>
    </sheetView>
  </sheetViews>
  <sheetFormatPr defaultRowHeight="26.25" x14ac:dyDescent="0.4"/>
  <cols>
    <col min="1" max="1" width="25.5703125" style="1" customWidth="1"/>
    <col min="2" max="2" width="17" customWidth="1"/>
    <col min="3" max="3" width="18.7109375" bestFit="1" customWidth="1"/>
    <col min="4" max="4" width="40.28515625" bestFit="1" customWidth="1"/>
    <col min="5" max="5" width="97.7109375" bestFit="1" customWidth="1"/>
    <col min="6" max="6" width="18.85546875" bestFit="1" customWidth="1"/>
    <col min="7" max="7" width="33.85546875" bestFit="1" customWidth="1"/>
    <col min="8" max="8" width="46.28515625" customWidth="1"/>
    <col min="9" max="9" width="18.7109375" customWidth="1"/>
  </cols>
  <sheetData>
    <row r="1" spans="1:8" ht="75" x14ac:dyDescent="0.25">
      <c r="A1" s="5" t="s">
        <v>15</v>
      </c>
      <c r="B1" s="5" t="s">
        <v>16</v>
      </c>
      <c r="C1" s="5" t="s">
        <v>20</v>
      </c>
      <c r="D1" s="5" t="s">
        <v>21</v>
      </c>
      <c r="E1" s="5" t="s">
        <v>22</v>
      </c>
      <c r="F1" s="6" t="s">
        <v>17</v>
      </c>
      <c r="G1" s="6" t="s">
        <v>19</v>
      </c>
      <c r="H1" s="6" t="s">
        <v>18</v>
      </c>
    </row>
    <row r="2" spans="1:8" x14ac:dyDescent="0.25">
      <c r="A2" s="2" t="s">
        <v>0</v>
      </c>
      <c r="B2" s="3">
        <v>204898</v>
      </c>
      <c r="C2" s="4">
        <v>4.8</v>
      </c>
      <c r="D2" s="3">
        <f>B2/C2</f>
        <v>42687.083333333336</v>
      </c>
      <c r="E2" s="3">
        <f t="shared" ref="E2:E15" si="0">D2*0.7</f>
        <v>29880.958333333332</v>
      </c>
      <c r="F2" s="3">
        <f t="shared" ref="F2:F15" si="1">E2*2/1000</f>
        <v>59.761916666666664</v>
      </c>
      <c r="G2">
        <v>1.6</v>
      </c>
      <c r="H2" s="4">
        <f t="shared" ref="H2:H15" si="2">F2*G2</f>
        <v>95.619066666666669</v>
      </c>
    </row>
    <row r="3" spans="1:8" x14ac:dyDescent="0.25">
      <c r="A3" s="2" t="s">
        <v>1</v>
      </c>
      <c r="B3" s="3">
        <v>9770</v>
      </c>
      <c r="C3" s="4">
        <v>6</v>
      </c>
      <c r="D3" s="3">
        <f t="shared" ref="D3:D16" si="3">B3/C3</f>
        <v>1628.3333333333333</v>
      </c>
      <c r="E3" s="3">
        <f t="shared" si="0"/>
        <v>1139.8333333333333</v>
      </c>
      <c r="F3" s="3">
        <f t="shared" si="1"/>
        <v>2.2796666666666665</v>
      </c>
      <c r="G3">
        <v>1.76</v>
      </c>
      <c r="H3" s="4">
        <f t="shared" si="2"/>
        <v>4.0122133333333334</v>
      </c>
    </row>
    <row r="4" spans="1:8" x14ac:dyDescent="0.25">
      <c r="A4" s="2" t="s">
        <v>2</v>
      </c>
      <c r="B4" s="3">
        <v>303009</v>
      </c>
      <c r="C4" s="4">
        <v>4.8</v>
      </c>
      <c r="D4" s="3">
        <f t="shared" si="3"/>
        <v>63126.875</v>
      </c>
      <c r="E4" s="3">
        <f t="shared" si="0"/>
        <v>44188.8125</v>
      </c>
      <c r="F4" s="3">
        <f t="shared" si="1"/>
        <v>88.377624999999995</v>
      </c>
      <c r="G4">
        <v>1.35</v>
      </c>
      <c r="H4" s="4">
        <f t="shared" si="2"/>
        <v>119.30979375</v>
      </c>
    </row>
    <row r="5" spans="1:8" x14ac:dyDescent="0.25">
      <c r="A5" s="2" t="s">
        <v>3</v>
      </c>
      <c r="B5" s="3">
        <v>21613</v>
      </c>
      <c r="C5" s="4">
        <v>2.9</v>
      </c>
      <c r="D5" s="3">
        <f t="shared" si="3"/>
        <v>7452.7586206896558</v>
      </c>
      <c r="E5" s="3">
        <f t="shared" si="0"/>
        <v>5216.9310344827591</v>
      </c>
      <c r="F5" s="3">
        <f t="shared" si="1"/>
        <v>10.433862068965517</v>
      </c>
      <c r="G5">
        <v>1.46</v>
      </c>
      <c r="H5" s="4">
        <f t="shared" si="2"/>
        <v>15.233438620689656</v>
      </c>
    </row>
    <row r="6" spans="1:8" x14ac:dyDescent="0.25">
      <c r="A6" s="2" t="s">
        <v>4</v>
      </c>
      <c r="B6" s="3">
        <v>113001</v>
      </c>
      <c r="C6" s="4">
        <v>6.2</v>
      </c>
      <c r="D6" s="3">
        <f t="shared" si="3"/>
        <v>18225.967741935485</v>
      </c>
      <c r="E6" s="3">
        <f t="shared" si="0"/>
        <v>12758.177419354839</v>
      </c>
      <c r="F6" s="3">
        <f t="shared" si="1"/>
        <v>25.516354838709677</v>
      </c>
      <c r="G6">
        <v>1.7</v>
      </c>
      <c r="H6" s="4">
        <f t="shared" si="2"/>
        <v>43.377803225806453</v>
      </c>
    </row>
    <row r="7" spans="1:8" x14ac:dyDescent="0.25">
      <c r="A7" s="2" t="s">
        <v>5</v>
      </c>
      <c r="B7" s="3">
        <v>8327</v>
      </c>
      <c r="C7" s="4">
        <v>3.9</v>
      </c>
      <c r="D7" s="3">
        <f t="shared" si="3"/>
        <v>2135.1282051282051</v>
      </c>
      <c r="E7" s="3">
        <f t="shared" si="0"/>
        <v>1494.5897435897434</v>
      </c>
      <c r="F7" s="3">
        <f t="shared" si="1"/>
        <v>2.989179487179487</v>
      </c>
      <c r="G7">
        <v>1.6</v>
      </c>
      <c r="H7" s="4">
        <f t="shared" si="2"/>
        <v>4.782687179487179</v>
      </c>
    </row>
    <row r="8" spans="1:8" ht="52.5" x14ac:dyDescent="0.25">
      <c r="A8" s="2" t="s">
        <v>6</v>
      </c>
      <c r="B8" s="3">
        <v>690598</v>
      </c>
      <c r="C8" s="4">
        <v>5.3</v>
      </c>
      <c r="D8" s="3">
        <f t="shared" si="3"/>
        <v>130301.50943396227</v>
      </c>
      <c r="E8" s="3">
        <f t="shared" si="0"/>
        <v>91211.056603773584</v>
      </c>
      <c r="F8" s="3">
        <f t="shared" si="1"/>
        <v>182.42211320754717</v>
      </c>
      <c r="G8">
        <v>1.4</v>
      </c>
      <c r="H8" s="4">
        <f t="shared" si="2"/>
        <v>255.39095849056602</v>
      </c>
    </row>
    <row r="9" spans="1:8" x14ac:dyDescent="0.25">
      <c r="A9" s="2" t="s">
        <v>7</v>
      </c>
      <c r="B9" s="3">
        <v>105780</v>
      </c>
      <c r="C9" s="4">
        <v>5</v>
      </c>
      <c r="D9" s="3">
        <f t="shared" si="3"/>
        <v>21156</v>
      </c>
      <c r="E9" s="3">
        <f t="shared" si="0"/>
        <v>14809.199999999999</v>
      </c>
      <c r="F9" s="3">
        <f t="shared" si="1"/>
        <v>29.618399999999998</v>
      </c>
      <c r="G9">
        <v>1.5</v>
      </c>
      <c r="H9" s="4">
        <f t="shared" si="2"/>
        <v>44.427599999999998</v>
      </c>
    </row>
    <row r="10" spans="1:8" x14ac:dyDescent="0.25">
      <c r="A10" s="2" t="s">
        <v>8</v>
      </c>
      <c r="B10" s="3">
        <v>293608</v>
      </c>
      <c r="C10" s="4">
        <v>3.1</v>
      </c>
      <c r="D10" s="3">
        <f t="shared" si="3"/>
        <v>94712.258064516122</v>
      </c>
      <c r="E10" s="3">
        <f t="shared" si="0"/>
        <v>66298.580645161288</v>
      </c>
      <c r="F10" s="3">
        <f t="shared" si="1"/>
        <v>132.59716129032259</v>
      </c>
      <c r="G10">
        <v>1.6</v>
      </c>
      <c r="H10" s="4">
        <f t="shared" si="2"/>
        <v>212.15545806451615</v>
      </c>
    </row>
    <row r="11" spans="1:8" ht="52.5" x14ac:dyDescent="0.25">
      <c r="A11" s="2" t="s">
        <v>9</v>
      </c>
      <c r="B11" s="3">
        <v>297154</v>
      </c>
      <c r="C11" s="4">
        <v>3.9</v>
      </c>
      <c r="D11" s="3">
        <f t="shared" si="3"/>
        <v>76193.333333333328</v>
      </c>
      <c r="E11" s="3">
        <f t="shared" si="0"/>
        <v>53335.333333333328</v>
      </c>
      <c r="F11" s="3">
        <f t="shared" si="1"/>
        <v>106.67066666666666</v>
      </c>
      <c r="G11">
        <v>1.5</v>
      </c>
      <c r="H11" s="4">
        <f t="shared" si="2"/>
        <v>160.006</v>
      </c>
    </row>
    <row r="12" spans="1:8" x14ac:dyDescent="0.25">
      <c r="A12" s="2" t="s">
        <v>10</v>
      </c>
      <c r="B12" s="3">
        <v>101675</v>
      </c>
      <c r="C12" s="4">
        <v>6.1</v>
      </c>
      <c r="D12" s="3">
        <f t="shared" si="3"/>
        <v>16668.032786885247</v>
      </c>
      <c r="E12" s="3">
        <f t="shared" si="0"/>
        <v>11667.622950819672</v>
      </c>
      <c r="F12" s="3">
        <f t="shared" si="1"/>
        <v>23.335245901639343</v>
      </c>
      <c r="G12">
        <v>1.45</v>
      </c>
      <c r="H12" s="4">
        <f t="shared" si="2"/>
        <v>33.836106557377043</v>
      </c>
    </row>
    <row r="13" spans="1:8" x14ac:dyDescent="0.25">
      <c r="A13" s="2" t="s">
        <v>11</v>
      </c>
      <c r="B13" s="3">
        <v>2000</v>
      </c>
      <c r="C13" s="4">
        <v>3.4</v>
      </c>
      <c r="D13" s="3">
        <f t="shared" si="3"/>
        <v>588.23529411764707</v>
      </c>
      <c r="E13" s="3">
        <f t="shared" si="0"/>
        <v>411.76470588235293</v>
      </c>
      <c r="F13" s="3">
        <f t="shared" si="1"/>
        <v>0.82352941176470584</v>
      </c>
      <c r="G13">
        <v>1.4</v>
      </c>
      <c r="H13" s="4">
        <f t="shared" si="2"/>
        <v>1.1529411764705881</v>
      </c>
    </row>
    <row r="14" spans="1:8" x14ac:dyDescent="0.25">
      <c r="A14" s="2" t="s">
        <v>12</v>
      </c>
      <c r="B14" s="3">
        <v>11448</v>
      </c>
      <c r="C14" s="4">
        <v>6</v>
      </c>
      <c r="D14" s="3">
        <f t="shared" si="3"/>
        <v>1908</v>
      </c>
      <c r="E14" s="3">
        <f t="shared" si="0"/>
        <v>1335.6</v>
      </c>
      <c r="F14" s="3">
        <f t="shared" si="1"/>
        <v>2.6711999999999998</v>
      </c>
      <c r="G14">
        <v>1.5</v>
      </c>
      <c r="H14" s="4">
        <f t="shared" si="2"/>
        <v>4.0068000000000001</v>
      </c>
    </row>
    <row r="15" spans="1:8" ht="52.5" x14ac:dyDescent="0.25">
      <c r="A15" s="2" t="s">
        <v>13</v>
      </c>
      <c r="B15" s="3">
        <v>7399757</v>
      </c>
      <c r="C15" s="4">
        <v>6</v>
      </c>
      <c r="D15" s="3">
        <f t="shared" si="3"/>
        <v>1233292.8333333333</v>
      </c>
      <c r="E15" s="3">
        <f t="shared" si="0"/>
        <v>863304.98333333328</v>
      </c>
      <c r="F15" s="3">
        <f t="shared" si="1"/>
        <v>1726.6099666666667</v>
      </c>
      <c r="G15">
        <v>1.4</v>
      </c>
      <c r="H15" s="4">
        <f t="shared" si="2"/>
        <v>2417.2539533333334</v>
      </c>
    </row>
    <row r="16" spans="1:8" x14ac:dyDescent="0.25">
      <c r="A16" s="2" t="s">
        <v>14</v>
      </c>
      <c r="B16" s="3">
        <v>939535</v>
      </c>
      <c r="C16" s="4">
        <v>4.5999999999999996</v>
      </c>
      <c r="D16" s="3">
        <f t="shared" si="3"/>
        <v>204246.73913043478</v>
      </c>
      <c r="E16" s="3">
        <f t="shared" ref="E16" si="4">D16*0.7</f>
        <v>142972.71739130435</v>
      </c>
      <c r="F16" s="3">
        <f t="shared" ref="F16" si="5">E16*2/1000</f>
        <v>285.94543478260869</v>
      </c>
      <c r="G16">
        <v>1.5</v>
      </c>
      <c r="H16" s="4">
        <f t="shared" ref="H16" si="6">F16*G16</f>
        <v>428.91815217391303</v>
      </c>
    </row>
  </sheetData>
  <sortState xmlns:xlrd2="http://schemas.microsoft.com/office/spreadsheetml/2017/richdata2" ref="A15:B29">
    <sortCondition descending="1" ref="B15:B2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Shayan Naderi</dc:creator>
  <cp:lastModifiedBy>Shayan Naderi</cp:lastModifiedBy>
  <dcterms:created xsi:type="dcterms:W3CDTF">2015-06-05T18:17:20Z</dcterms:created>
  <dcterms:modified xsi:type="dcterms:W3CDTF">2022-02-20T13:30:58Z</dcterms:modified>
</cp:coreProperties>
</file>